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defaultThemeVersion="124226"/>
  <mc:AlternateContent xmlns:mc="http://schemas.openxmlformats.org/markup-compatibility/2006">
    <mc:Choice Requires="x15">
      <x15ac:absPath xmlns:x15ac="http://schemas.microsoft.com/office/spreadsheetml/2010/11/ac" url="C:\Users\andrea.angelini\Documents\Evaluaciones\190625 Evaluaciones Sindicatos Sol Finales\"/>
    </mc:Choice>
  </mc:AlternateContent>
  <workbookProtection workbookPassword="E2B9" lockStructure="1"/>
  <bookViews>
    <workbookView xWindow="-120" yWindow="-120" windowWidth="20730" windowHeight="11160" tabRatio="752"/>
  </bookViews>
  <sheets>
    <sheet name="IGOF" sheetId="89" r:id="rId1"/>
    <sheet name="IGOF (PI)" sheetId="61" r:id="rId2"/>
    <sheet name="IGOF (SIPOT)" sheetId="86" r:id="rId3"/>
    <sheet name="Art. 121" sheetId="23" r:id="rId4"/>
    <sheet name="Artículo 121 (cálculo PI)" sheetId="62" state="hidden" r:id="rId5"/>
    <sheet name="Artículo 121 (cálculo SIPOT)" sheetId="87" state="hidden" r:id="rId6"/>
    <sheet name="Artículo 121 (Resumen PI)" sheetId="63" state="hidden" r:id="rId7"/>
    <sheet name="Artículo 121 (Resumen SIPOT)" sheetId="88" state="hidden" r:id="rId8"/>
    <sheet name="Art. 137" sheetId="107" r:id="rId9"/>
    <sheet name="Artículo 137 (cálculo PI)" sheetId="108" state="hidden" r:id="rId10"/>
    <sheet name="Artículo 137 (cálculo SIPOT)" sheetId="109" state="hidden" r:id="rId11"/>
    <sheet name="Artículo 137 (resumen PI)" sheetId="110" state="hidden" r:id="rId12"/>
    <sheet name="Artículo 137 (resumen SIPOT)" sheetId="111" state="hidden" r:id="rId13"/>
    <sheet name="Art. 138" sheetId="102" r:id="rId14"/>
    <sheet name="Artículo 138 (cálculo PI)" sheetId="103" state="hidden" r:id="rId15"/>
    <sheet name="Artículo 138 (cálculo SIPOT)" sheetId="105" state="hidden" r:id="rId16"/>
    <sheet name="Artículo 138 (resumen PI)" sheetId="104" state="hidden" r:id="rId17"/>
    <sheet name="Artículo 138 (resumen SIPOT)" sheetId="106" state="hidden" r:id="rId18"/>
    <sheet name="Art. 143" sheetId="67" r:id="rId19"/>
    <sheet name="Artículo 143 (cálculo PI)" sheetId="68" state="hidden" r:id="rId20"/>
    <sheet name="Artículo 143 (cálculo SIPOT)" sheetId="94" state="hidden" r:id="rId21"/>
    <sheet name="Artículo 143 (resumen PI)" sheetId="69" state="hidden" r:id="rId22"/>
    <sheet name="Artículo 143 (resumen SIPOT)" sheetId="95" state="hidden" r:id="rId23"/>
    <sheet name="Art. 145" sheetId="70" r:id="rId24"/>
    <sheet name="Artículo 145 (cálculo PI)" sheetId="71" state="hidden" r:id="rId25"/>
    <sheet name="Artículo 145 (cálculo SIPOT)" sheetId="96" state="hidden" r:id="rId26"/>
    <sheet name="Artículo 145 (resumen PI)" sheetId="72" state="hidden" r:id="rId27"/>
    <sheet name="Artículo 145 (resumen SIPOT)" sheetId="97" state="hidden" r:id="rId28"/>
    <sheet name="Art. 146" sheetId="73" r:id="rId29"/>
    <sheet name="Artículo 146 (cálculo PI)" sheetId="74" state="hidden" r:id="rId30"/>
    <sheet name="Artículo 146 (cálculo SIPOT)" sheetId="98" state="hidden" r:id="rId31"/>
    <sheet name="Artículo 146 (resumen PI)" sheetId="75" state="hidden" r:id="rId32"/>
    <sheet name="Artículo 146 (resumen SIPOT)" sheetId="99" state="hidden" r:id="rId33"/>
    <sheet name="Art. 147" sheetId="76" r:id="rId34"/>
    <sheet name="Artículo 147 (cálculo PI)" sheetId="77" state="hidden" r:id="rId35"/>
    <sheet name="Artículo 147 (cálculo SIPOT)" sheetId="100" state="hidden" r:id="rId36"/>
    <sheet name="Artículo 147 (resumen PI)" sheetId="78" state="hidden" r:id="rId37"/>
    <sheet name="Artículo 147 (resumen SIPOT)" sheetId="101" state="hidden" r:id="rId38"/>
  </sheets>
  <definedNames>
    <definedName name="_ftn1" localSheetId="3">'Art. 121'!$AF$415</definedName>
    <definedName name="_ftn1" localSheetId="8">'Art. 137'!#REF!</definedName>
    <definedName name="_ftnref1" localSheetId="3">'Art. 121'!$AF$409</definedName>
    <definedName name="_ftnref1" localSheetId="8">'Art. 137'!#REF!</definedName>
    <definedName name="_xlnm.Print_Area" localSheetId="0">IGOF!$A$1:$N$32</definedName>
    <definedName name="_xlnm.Print_Area" localSheetId="1">'IGOF (PI)'!$A$1:$Q$25</definedName>
    <definedName name="_xlnm.Print_Area" localSheetId="2">'IGOF (SIPOT)'!$A$1:$Q$25</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5" i="111" l="1"/>
  <c r="A5" i="110"/>
  <c r="B5" i="109"/>
  <c r="B5" i="108"/>
  <c r="H8" i="107"/>
  <c r="AD407" i="109"/>
  <c r="AD406" i="109"/>
  <c r="AD401" i="109"/>
  <c r="AF401" i="109" s="1"/>
  <c r="AD400" i="109"/>
  <c r="AD399" i="109"/>
  <c r="AD394" i="109"/>
  <c r="AF394" i="109" s="1"/>
  <c r="AD393" i="109"/>
  <c r="AD392" i="109"/>
  <c r="AF392" i="109" s="1"/>
  <c r="AG392" i="109" s="1"/>
  <c r="AD387" i="109"/>
  <c r="AF387" i="109" s="1"/>
  <c r="AG387" i="109" s="1"/>
  <c r="AD386" i="109"/>
  <c r="AD385" i="109"/>
  <c r="AF385" i="109"/>
  <c r="AD384" i="109"/>
  <c r="AF384" i="109" s="1"/>
  <c r="AD383" i="109"/>
  <c r="AF383" i="109" s="1"/>
  <c r="AD382" i="109"/>
  <c r="AF382" i="109" s="1"/>
  <c r="AD373" i="109"/>
  <c r="AF373" i="109" s="1"/>
  <c r="AG373" i="109" s="1"/>
  <c r="AD372" i="109"/>
  <c r="AF372" i="109" s="1"/>
  <c r="AG372" i="109" s="1"/>
  <c r="AD367" i="109"/>
  <c r="AD366" i="109"/>
  <c r="AD365" i="109"/>
  <c r="AF365" i="109" s="1"/>
  <c r="AG365" i="109" s="1"/>
  <c r="AD360" i="109"/>
  <c r="AF360" i="109" s="1"/>
  <c r="AD359" i="109"/>
  <c r="AF359" i="109"/>
  <c r="AG359" i="109" s="1"/>
  <c r="AD358" i="109"/>
  <c r="AF358" i="109" s="1"/>
  <c r="AD353" i="109"/>
  <c r="AF353" i="109" s="1"/>
  <c r="AD352" i="109"/>
  <c r="AD351" i="109"/>
  <c r="AF351" i="109" s="1"/>
  <c r="AG351" i="109" s="1"/>
  <c r="AH351" i="109" s="1"/>
  <c r="AD350" i="109"/>
  <c r="AD349" i="109"/>
  <c r="AF349" i="109" s="1"/>
  <c r="AD348" i="109"/>
  <c r="AF348" i="109"/>
  <c r="AD347" i="109"/>
  <c r="AF347" i="109" s="1"/>
  <c r="AD346" i="109"/>
  <c r="AF346" i="109"/>
  <c r="AD345" i="109"/>
  <c r="AF345" i="109" s="1"/>
  <c r="AG345" i="109" s="1"/>
  <c r="AD344" i="109"/>
  <c r="AD343" i="109"/>
  <c r="AF343" i="109" s="1"/>
  <c r="AD334" i="109"/>
  <c r="AF334" i="109" s="1"/>
  <c r="AG334" i="109" s="1"/>
  <c r="AD333" i="109"/>
  <c r="AD328" i="109"/>
  <c r="AF328" i="109" s="1"/>
  <c r="AG328" i="109" s="1"/>
  <c r="AD327" i="109"/>
  <c r="AF327" i="109"/>
  <c r="AD326" i="109"/>
  <c r="AF326" i="109" s="1"/>
  <c r="AG326" i="109" s="1"/>
  <c r="AD321" i="109"/>
  <c r="AD320" i="109"/>
  <c r="AD319" i="109"/>
  <c r="AD314" i="109"/>
  <c r="AD313" i="109"/>
  <c r="AF313" i="109" s="1"/>
  <c r="AG313" i="109" s="1"/>
  <c r="AD312" i="109"/>
  <c r="AF312" i="109"/>
  <c r="AG312" i="109" s="1"/>
  <c r="AH312" i="109" s="1"/>
  <c r="AD311" i="109"/>
  <c r="AF311" i="109" s="1"/>
  <c r="AG311" i="109" s="1"/>
  <c r="AH311" i="109" s="1"/>
  <c r="AD310" i="109"/>
  <c r="AF310" i="109"/>
  <c r="AG310" i="109"/>
  <c r="AD309" i="109"/>
  <c r="AF309" i="109" s="1"/>
  <c r="AD308" i="109"/>
  <c r="AD307" i="109"/>
  <c r="AD306" i="109"/>
  <c r="AD305" i="109"/>
  <c r="AD304" i="109"/>
  <c r="AD303" i="109"/>
  <c r="AF303" i="109" s="1"/>
  <c r="AG303" i="109" s="1"/>
  <c r="AD302" i="109"/>
  <c r="AD301" i="109"/>
  <c r="AD300" i="109"/>
  <c r="AD299" i="109"/>
  <c r="AF299" i="109"/>
  <c r="AD298" i="109"/>
  <c r="AD297" i="109"/>
  <c r="AD296" i="109"/>
  <c r="AD295" i="109"/>
  <c r="AF295" i="109" s="1"/>
  <c r="AD294" i="109"/>
  <c r="AD293" i="109"/>
  <c r="AD292" i="109"/>
  <c r="AD291" i="109"/>
  <c r="AD290" i="109"/>
  <c r="AF290" i="109"/>
  <c r="AD289" i="109"/>
  <c r="AD288" i="109"/>
  <c r="AD287" i="109"/>
  <c r="AF287" i="109"/>
  <c r="AD286" i="109"/>
  <c r="AD285" i="109"/>
  <c r="AF285" i="109" s="1"/>
  <c r="AG285" i="109" s="1"/>
  <c r="AD284" i="109"/>
  <c r="AD283" i="109"/>
  <c r="AF283" i="109" s="1"/>
  <c r="AD282" i="109"/>
  <c r="AF282" i="109"/>
  <c r="AD281" i="109"/>
  <c r="AF281" i="109" s="1"/>
  <c r="AD280" i="109"/>
  <c r="AD279" i="109"/>
  <c r="AD278" i="109"/>
  <c r="AF278" i="109" s="1"/>
  <c r="AG278" i="109" s="1"/>
  <c r="AD269" i="109"/>
  <c r="AF269" i="109" s="1"/>
  <c r="AD268" i="109"/>
  <c r="AF268" i="109" s="1"/>
  <c r="AD263" i="109"/>
  <c r="AF263" i="109" s="1"/>
  <c r="AG263" i="109" s="1"/>
  <c r="AD262" i="109"/>
  <c r="AF262" i="109" s="1"/>
  <c r="AG262" i="109" s="1"/>
  <c r="AD261" i="109"/>
  <c r="AD256" i="109"/>
  <c r="AD255" i="109"/>
  <c r="AD254" i="109"/>
  <c r="AF254" i="109" s="1"/>
  <c r="AD249" i="109"/>
  <c r="AF249" i="109" s="1"/>
  <c r="AG249" i="109" s="1"/>
  <c r="AD248" i="109"/>
  <c r="AF248" i="109" s="1"/>
  <c r="AD247" i="109"/>
  <c r="AF247" i="109" s="1"/>
  <c r="AG247" i="109" s="1"/>
  <c r="AD246" i="109"/>
  <c r="AF246" i="109" s="1"/>
  <c r="AD245" i="109"/>
  <c r="AF245" i="109" s="1"/>
  <c r="AG245" i="109" s="1"/>
  <c r="AD244" i="109"/>
  <c r="AF244" i="109" s="1"/>
  <c r="AD243" i="109"/>
  <c r="AF243" i="109" s="1"/>
  <c r="AD242" i="109"/>
  <c r="AD241" i="109"/>
  <c r="AF241" i="109"/>
  <c r="AD240" i="109"/>
  <c r="AF240" i="109" s="1"/>
  <c r="AD239" i="109"/>
  <c r="AF239" i="109"/>
  <c r="AD238" i="109"/>
  <c r="AF238" i="109" s="1"/>
  <c r="AD237" i="109"/>
  <c r="AF237" i="109" s="1"/>
  <c r="AD236" i="109"/>
  <c r="AF236" i="109" s="1"/>
  <c r="AD235" i="109"/>
  <c r="AF235" i="109" s="1"/>
  <c r="AG235" i="109" s="1"/>
  <c r="AD234" i="109"/>
  <c r="AF234" i="109" s="1"/>
  <c r="AD225" i="109"/>
  <c r="AF225" i="109" s="1"/>
  <c r="AD224" i="109"/>
  <c r="AF224" i="109" s="1"/>
  <c r="AG224" i="109" s="1"/>
  <c r="AD219" i="109"/>
  <c r="AF219" i="109" s="1"/>
  <c r="AG219" i="109" s="1"/>
  <c r="AH219" i="109" s="1"/>
  <c r="AD218" i="109"/>
  <c r="AD217" i="109"/>
  <c r="AD212" i="109"/>
  <c r="AD211" i="109"/>
  <c r="AF211" i="109" s="1"/>
  <c r="AD210" i="109"/>
  <c r="AD205" i="109"/>
  <c r="AD204" i="109"/>
  <c r="AD203" i="109"/>
  <c r="AF203" i="109" s="1"/>
  <c r="AD202" i="109"/>
  <c r="AD201" i="109"/>
  <c r="AD200" i="109"/>
  <c r="AD199" i="109"/>
  <c r="AD198" i="109"/>
  <c r="AD197" i="109"/>
  <c r="AF197" i="109"/>
  <c r="AD196" i="109"/>
  <c r="AD187" i="109"/>
  <c r="AD186" i="109"/>
  <c r="AF186" i="109"/>
  <c r="AD181" i="109"/>
  <c r="AF181" i="109" s="1"/>
  <c r="AD180" i="109"/>
  <c r="AF180" i="109" s="1"/>
  <c r="AG180" i="109" s="1"/>
  <c r="AD179" i="109"/>
  <c r="AD174" i="109"/>
  <c r="AF174" i="109" s="1"/>
  <c r="AG174" i="109" s="1"/>
  <c r="AD173" i="109"/>
  <c r="AF173" i="109" s="1"/>
  <c r="AD172" i="109"/>
  <c r="AD167" i="109"/>
  <c r="AD166" i="109"/>
  <c r="AD165" i="109"/>
  <c r="AD164" i="109"/>
  <c r="AF164" i="109" s="1"/>
  <c r="AD163" i="109"/>
  <c r="AD162" i="109"/>
  <c r="AF162" i="109" s="1"/>
  <c r="AG162" i="109" s="1"/>
  <c r="AD161" i="109"/>
  <c r="AD160" i="109"/>
  <c r="AF160" i="109"/>
  <c r="AD159" i="109"/>
  <c r="AF159" i="109" s="1"/>
  <c r="AG159" i="109" s="1"/>
  <c r="AD158" i="109"/>
  <c r="AF158" i="109"/>
  <c r="AD149" i="109"/>
  <c r="AF149" i="109" s="1"/>
  <c r="AG149" i="109" s="1"/>
  <c r="AD148" i="109"/>
  <c r="AF148" i="109"/>
  <c r="AG148" i="109" s="1"/>
  <c r="AH148" i="109" s="1"/>
  <c r="AD143" i="109"/>
  <c r="AF143" i="109" s="1"/>
  <c r="AD142" i="109"/>
  <c r="AF142" i="109" s="1"/>
  <c r="AD141" i="109"/>
  <c r="AF141" i="109"/>
  <c r="AG141" i="109" s="1"/>
  <c r="AD136" i="109"/>
  <c r="AF136" i="109" s="1"/>
  <c r="AD135" i="109"/>
  <c r="AF135" i="109" s="1"/>
  <c r="AG135" i="109" s="1"/>
  <c r="AD134" i="109"/>
  <c r="AF134" i="109" s="1"/>
  <c r="AD129" i="109"/>
  <c r="AD128" i="109"/>
  <c r="AD127" i="109"/>
  <c r="AD126" i="109"/>
  <c r="AF126" i="109" s="1"/>
  <c r="AG126" i="109" s="1"/>
  <c r="AD125" i="109"/>
  <c r="AD124" i="109"/>
  <c r="AD123" i="109"/>
  <c r="AD122" i="109"/>
  <c r="AF122" i="109" s="1"/>
  <c r="AD121" i="109"/>
  <c r="AD120" i="109"/>
  <c r="AD119" i="109"/>
  <c r="AF119" i="109" s="1"/>
  <c r="AD118" i="109"/>
  <c r="AF118" i="109" s="1"/>
  <c r="AD117" i="109"/>
  <c r="AF117" i="109" s="1"/>
  <c r="AD108" i="109"/>
  <c r="AF108" i="109" s="1"/>
  <c r="AG108" i="109" s="1"/>
  <c r="AD107" i="109"/>
  <c r="AF107" i="109" s="1"/>
  <c r="AD102" i="109"/>
  <c r="AF102" i="109" s="1"/>
  <c r="AG102" i="109" s="1"/>
  <c r="AD101" i="109"/>
  <c r="AF101" i="109" s="1"/>
  <c r="AD100" i="109"/>
  <c r="AF100" i="109" s="1"/>
  <c r="AD95" i="109"/>
  <c r="AF95" i="109" s="1"/>
  <c r="AD94" i="109"/>
  <c r="AF94" i="109" s="1"/>
  <c r="AG94" i="109" s="1"/>
  <c r="AD93" i="109"/>
  <c r="AF93" i="109" s="1"/>
  <c r="AD88" i="109"/>
  <c r="AF88" i="109" s="1"/>
  <c r="AD87" i="109"/>
  <c r="AF87" i="109"/>
  <c r="AD86" i="109"/>
  <c r="AF86" i="109" s="1"/>
  <c r="AD85" i="109"/>
  <c r="AD84" i="109"/>
  <c r="AF84" i="109" s="1"/>
  <c r="AG84" i="109" s="1"/>
  <c r="AD83" i="109"/>
  <c r="AF83" i="109" s="1"/>
  <c r="AG83" i="109" s="1"/>
  <c r="AD82" i="109"/>
  <c r="AF82" i="109" s="1"/>
  <c r="AG82" i="109" s="1"/>
  <c r="AD81" i="109"/>
  <c r="AD80" i="109"/>
  <c r="AF80" i="109" s="1"/>
  <c r="AD79" i="109"/>
  <c r="AF79" i="109"/>
  <c r="AG79" i="109" s="1"/>
  <c r="AH79" i="109" s="1"/>
  <c r="AD78" i="109"/>
  <c r="AF78" i="109" s="1"/>
  <c r="AD77" i="109"/>
  <c r="AF77" i="109" s="1"/>
  <c r="AG77" i="109" s="1"/>
  <c r="AD76" i="109"/>
  <c r="AF76" i="109"/>
  <c r="AG76" i="109" s="1"/>
  <c r="AD67" i="109"/>
  <c r="AF67" i="109"/>
  <c r="AG67" i="109" s="1"/>
  <c r="AD66" i="109"/>
  <c r="AF66" i="109" s="1"/>
  <c r="AD61" i="109"/>
  <c r="AF61" i="109" s="1"/>
  <c r="AG61" i="109" s="1"/>
  <c r="AD60" i="109"/>
  <c r="AF60" i="109"/>
  <c r="AD59" i="109"/>
  <c r="AF59" i="109" s="1"/>
  <c r="AD54" i="109"/>
  <c r="AF54" i="109" s="1"/>
  <c r="AG54" i="109" s="1"/>
  <c r="AD53" i="109"/>
  <c r="AD52" i="109"/>
  <c r="AF52" i="109"/>
  <c r="AG52" i="109" s="1"/>
  <c r="AD47" i="109"/>
  <c r="AF47" i="109"/>
  <c r="AG47" i="109" s="1"/>
  <c r="AH47" i="109" s="1"/>
  <c r="AD46" i="109"/>
  <c r="AF46" i="109" s="1"/>
  <c r="AG46" i="109" s="1"/>
  <c r="AD45" i="109"/>
  <c r="AF45" i="109"/>
  <c r="AG45" i="109" s="1"/>
  <c r="AD44" i="109"/>
  <c r="AD43" i="109"/>
  <c r="AD42" i="109"/>
  <c r="AD41" i="109"/>
  <c r="AD40" i="109"/>
  <c r="AD39" i="109"/>
  <c r="AF39" i="109"/>
  <c r="AG39" i="109" s="1"/>
  <c r="AD38" i="109"/>
  <c r="AD37" i="109"/>
  <c r="AD36" i="109"/>
  <c r="AD35" i="109"/>
  <c r="AD34" i="109"/>
  <c r="AF34" i="109" s="1"/>
  <c r="AG34" i="109" s="1"/>
  <c r="AH34" i="109" s="1"/>
  <c r="AD33" i="109"/>
  <c r="AF33" i="109" s="1"/>
  <c r="AG33" i="109" s="1"/>
  <c r="AD32" i="109"/>
  <c r="AD31" i="109"/>
  <c r="AD30" i="109"/>
  <c r="AD29" i="109"/>
  <c r="AF29" i="109"/>
  <c r="AG29" i="109"/>
  <c r="AD28" i="109"/>
  <c r="AD27" i="109"/>
  <c r="AD26" i="109"/>
  <c r="AF26" i="109"/>
  <c r="AG26" i="109" s="1"/>
  <c r="AH26" i="109" s="1"/>
  <c r="AD25" i="109"/>
  <c r="L13" i="109"/>
  <c r="C8" i="111" s="1"/>
  <c r="AD407" i="108"/>
  <c r="AD406" i="108"/>
  <c r="AD401" i="108"/>
  <c r="AD400" i="108"/>
  <c r="AD399" i="108"/>
  <c r="AD394" i="108"/>
  <c r="AD393" i="108"/>
  <c r="AD392" i="108"/>
  <c r="AD387" i="108"/>
  <c r="AF387" i="108" s="1"/>
  <c r="AD386" i="108"/>
  <c r="AF386" i="108"/>
  <c r="AG386" i="108"/>
  <c r="AD385" i="108"/>
  <c r="AD384" i="108"/>
  <c r="AF384" i="108"/>
  <c r="AG384" i="108"/>
  <c r="AD383" i="108"/>
  <c r="AF383" i="108" s="1"/>
  <c r="AD382" i="108"/>
  <c r="AF382" i="108"/>
  <c r="AG382" i="108" s="1"/>
  <c r="AD373" i="108"/>
  <c r="AF373" i="108" s="1"/>
  <c r="AD372" i="108"/>
  <c r="AF372" i="108" s="1"/>
  <c r="AG372" i="108" s="1"/>
  <c r="AD367" i="108"/>
  <c r="AF367" i="108"/>
  <c r="AD366" i="108"/>
  <c r="AD365" i="108"/>
  <c r="AD360" i="108"/>
  <c r="AF360" i="108" s="1"/>
  <c r="AG360" i="108" s="1"/>
  <c r="AD359" i="108"/>
  <c r="AF359" i="108" s="1"/>
  <c r="AD358" i="108"/>
  <c r="AF358" i="108"/>
  <c r="AD353" i="108"/>
  <c r="AD352" i="108"/>
  <c r="AD351" i="108"/>
  <c r="AD350" i="108"/>
  <c r="AD349" i="108"/>
  <c r="AD348" i="108"/>
  <c r="AF348" i="108" s="1"/>
  <c r="AD347" i="108"/>
  <c r="AF347" i="108" s="1"/>
  <c r="AD346" i="108"/>
  <c r="AF346" i="108"/>
  <c r="AD345" i="108"/>
  <c r="AD344" i="108"/>
  <c r="AD343" i="108"/>
  <c r="AF343" i="108"/>
  <c r="AD334" i="108"/>
  <c r="AF334" i="108" s="1"/>
  <c r="AD333" i="108"/>
  <c r="AF333" i="108" s="1"/>
  <c r="AG333" i="108" s="1"/>
  <c r="AD328" i="108"/>
  <c r="AD327" i="108"/>
  <c r="AD326" i="108"/>
  <c r="AD321" i="108"/>
  <c r="AF321" i="108" s="1"/>
  <c r="AG321" i="108" s="1"/>
  <c r="AD320" i="108"/>
  <c r="AF320" i="108" s="1"/>
  <c r="AG320" i="108" s="1"/>
  <c r="AD319" i="108"/>
  <c r="AF319" i="108" s="1"/>
  <c r="AD314" i="108"/>
  <c r="AF314" i="108"/>
  <c r="AD313" i="108"/>
  <c r="AD312" i="108"/>
  <c r="AD311" i="108"/>
  <c r="AD310" i="108"/>
  <c r="AF310" i="108"/>
  <c r="AD309" i="108"/>
  <c r="AF309" i="108" s="1"/>
  <c r="AG309" i="108" s="1"/>
  <c r="AD308" i="108"/>
  <c r="AF308" i="108"/>
  <c r="AG308" i="108" s="1"/>
  <c r="AD307" i="108"/>
  <c r="AD306" i="108"/>
  <c r="AD305" i="108"/>
  <c r="AF305" i="108" s="1"/>
  <c r="AD304" i="108"/>
  <c r="AF304" i="108" s="1"/>
  <c r="AG304" i="108" s="1"/>
  <c r="AD303" i="108"/>
  <c r="AD302" i="108"/>
  <c r="AF302" i="108" s="1"/>
  <c r="AG302" i="108" s="1"/>
  <c r="AD301" i="108"/>
  <c r="AF301" i="108"/>
  <c r="AD300" i="108"/>
  <c r="AF300" i="108"/>
  <c r="AG300" i="108" s="1"/>
  <c r="AD299" i="108"/>
  <c r="AF299" i="108"/>
  <c r="AD298" i="108"/>
  <c r="AF298" i="108" s="1"/>
  <c r="AG298" i="108" s="1"/>
  <c r="AD297" i="108"/>
  <c r="AD296" i="108"/>
  <c r="AF296" i="108" s="1"/>
  <c r="AD295" i="108"/>
  <c r="AF295" i="108" s="1"/>
  <c r="AG295" i="108" s="1"/>
  <c r="AD294" i="108"/>
  <c r="AF294" i="108" s="1"/>
  <c r="AG294" i="108" s="1"/>
  <c r="AH294" i="108" s="1"/>
  <c r="AD293" i="108"/>
  <c r="AD292" i="108"/>
  <c r="AF292" i="108" s="1"/>
  <c r="AD291" i="108"/>
  <c r="AD290" i="108"/>
  <c r="AF290" i="108" s="1"/>
  <c r="AD289" i="108"/>
  <c r="AF289" i="108" s="1"/>
  <c r="AG289" i="108" s="1"/>
  <c r="AD288" i="108"/>
  <c r="AF288" i="108"/>
  <c r="AD287" i="108"/>
  <c r="AD286" i="108"/>
  <c r="AD285" i="108"/>
  <c r="AD284" i="108"/>
  <c r="AF284" i="108"/>
  <c r="AG284" i="108" s="1"/>
  <c r="AD283" i="108"/>
  <c r="AD282" i="108"/>
  <c r="AD281" i="108"/>
  <c r="AD280" i="108"/>
  <c r="AF280" i="108" s="1"/>
  <c r="AG280" i="108" s="1"/>
  <c r="AD279" i="108"/>
  <c r="AF279" i="108" s="1"/>
  <c r="AG279" i="108" s="1"/>
  <c r="AD278" i="108"/>
  <c r="AF278" i="108"/>
  <c r="AG278" i="108" s="1"/>
  <c r="AD269" i="108"/>
  <c r="AF269" i="108" s="1"/>
  <c r="AG269" i="108" s="1"/>
  <c r="AD268" i="108"/>
  <c r="AF268" i="108" s="1"/>
  <c r="AG268" i="108" s="1"/>
  <c r="AD263" i="108"/>
  <c r="AF263" i="108" s="1"/>
  <c r="AD262" i="108"/>
  <c r="AF262" i="108" s="1"/>
  <c r="AD261" i="108"/>
  <c r="AF261" i="108" s="1"/>
  <c r="AD256" i="108"/>
  <c r="AF256" i="108" s="1"/>
  <c r="AD255" i="108"/>
  <c r="AF255" i="108" s="1"/>
  <c r="AG255" i="108" s="1"/>
  <c r="AD254" i="108"/>
  <c r="AF254" i="108"/>
  <c r="AD249" i="108"/>
  <c r="AD248" i="108"/>
  <c r="AF248" i="108" s="1"/>
  <c r="AD247" i="108"/>
  <c r="AF247" i="108"/>
  <c r="AD246" i="108"/>
  <c r="AD245" i="108"/>
  <c r="AF245" i="108" s="1"/>
  <c r="AG245" i="108" s="1"/>
  <c r="AH245" i="108" s="1"/>
  <c r="AD244" i="108"/>
  <c r="AF244" i="108"/>
  <c r="AG244" i="108" s="1"/>
  <c r="AH244" i="108" s="1"/>
  <c r="AD243" i="108"/>
  <c r="AF243" i="108"/>
  <c r="AG243" i="108" s="1"/>
  <c r="AH243" i="108" s="1"/>
  <c r="AD242" i="108"/>
  <c r="AF242" i="108" s="1"/>
  <c r="AD241" i="108"/>
  <c r="AF241" i="108" s="1"/>
  <c r="AD240" i="108"/>
  <c r="AF240" i="108" s="1"/>
  <c r="AD239" i="108"/>
  <c r="AF239" i="108"/>
  <c r="AD238" i="108"/>
  <c r="AF238" i="108" s="1"/>
  <c r="AD237" i="108"/>
  <c r="AD236" i="108"/>
  <c r="AF236" i="108"/>
  <c r="AD235" i="108"/>
  <c r="AF235" i="108" s="1"/>
  <c r="AG235" i="108" s="1"/>
  <c r="AD234" i="108"/>
  <c r="AF234" i="108" s="1"/>
  <c r="AG234" i="108" s="1"/>
  <c r="AD225" i="108"/>
  <c r="AD224" i="108"/>
  <c r="AD219" i="108"/>
  <c r="AF219" i="108"/>
  <c r="AD218" i="108"/>
  <c r="AF218" i="108"/>
  <c r="AD217" i="108"/>
  <c r="AD212" i="108"/>
  <c r="AF212" i="108" s="1"/>
  <c r="AD211" i="108"/>
  <c r="AF211" i="108" s="1"/>
  <c r="AD210" i="108"/>
  <c r="AD205" i="108"/>
  <c r="AD204" i="108"/>
  <c r="AF204" i="108" s="1"/>
  <c r="AD203" i="108"/>
  <c r="AD202" i="108"/>
  <c r="AF202" i="108" s="1"/>
  <c r="AD201" i="108"/>
  <c r="AD200" i="108"/>
  <c r="AF200" i="108" s="1"/>
  <c r="AG200" i="108" s="1"/>
  <c r="AD199" i="108"/>
  <c r="AD198" i="108"/>
  <c r="AD197" i="108"/>
  <c r="AF197" i="108" s="1"/>
  <c r="AD196" i="108"/>
  <c r="AF196" i="108" s="1"/>
  <c r="AD187" i="108"/>
  <c r="AF187" i="108" s="1"/>
  <c r="AG187" i="108" s="1"/>
  <c r="AD186" i="108"/>
  <c r="AF186" i="108" s="1"/>
  <c r="AG186" i="108" s="1"/>
  <c r="AD181" i="108"/>
  <c r="AF181" i="108" s="1"/>
  <c r="AG181" i="108" s="1"/>
  <c r="AD180" i="108"/>
  <c r="AF180" i="108" s="1"/>
  <c r="AD179" i="108"/>
  <c r="AD174" i="108"/>
  <c r="AF174" i="108" s="1"/>
  <c r="AD173" i="108"/>
  <c r="AF173" i="108" s="1"/>
  <c r="AG173" i="108" s="1"/>
  <c r="AD172" i="108"/>
  <c r="AF172" i="108" s="1"/>
  <c r="AG172" i="108" s="1"/>
  <c r="AD167" i="108"/>
  <c r="AD166" i="108"/>
  <c r="AF166" i="108" s="1"/>
  <c r="AD165" i="108"/>
  <c r="AF165" i="108" s="1"/>
  <c r="AG165" i="108" s="1"/>
  <c r="AH165" i="108" s="1"/>
  <c r="AD164" i="108"/>
  <c r="AD163" i="108"/>
  <c r="AF163" i="108"/>
  <c r="AG163" i="108" s="1"/>
  <c r="AD162" i="108"/>
  <c r="AF162" i="108"/>
  <c r="AG162" i="108" s="1"/>
  <c r="AD161" i="108"/>
  <c r="AF161" i="108" s="1"/>
  <c r="AD160" i="108"/>
  <c r="AF160" i="108" s="1"/>
  <c r="AD159" i="108"/>
  <c r="AF159" i="108"/>
  <c r="AG159" i="108" s="1"/>
  <c r="AD158" i="108"/>
  <c r="AD149" i="108"/>
  <c r="AF149" i="108" s="1"/>
  <c r="AG149" i="108" s="1"/>
  <c r="AH149" i="108" s="1"/>
  <c r="AD148" i="108"/>
  <c r="AF148" i="108" s="1"/>
  <c r="AG148" i="108" s="1"/>
  <c r="AD143" i="108"/>
  <c r="AF143" i="108" s="1"/>
  <c r="AD142" i="108"/>
  <c r="AF142" i="108" s="1"/>
  <c r="AD141" i="108"/>
  <c r="AF141" i="108"/>
  <c r="AD136" i="108"/>
  <c r="AF136" i="108" s="1"/>
  <c r="AG136" i="108" s="1"/>
  <c r="AD135" i="108"/>
  <c r="AD134" i="108"/>
  <c r="AF134" i="108" s="1"/>
  <c r="AG134" i="108" s="1"/>
  <c r="AD129" i="108"/>
  <c r="AD128" i="108"/>
  <c r="AD127" i="108"/>
  <c r="AD126" i="108"/>
  <c r="AD125" i="108"/>
  <c r="AF125" i="108"/>
  <c r="AD124" i="108"/>
  <c r="AD123" i="108"/>
  <c r="AD122" i="108"/>
  <c r="AD121" i="108"/>
  <c r="AF121" i="108"/>
  <c r="AD120" i="108"/>
  <c r="AD119" i="108"/>
  <c r="AD118" i="108"/>
  <c r="AD117" i="108"/>
  <c r="AD108" i="108"/>
  <c r="AD107" i="108"/>
  <c r="AF107" i="108"/>
  <c r="AD102" i="108"/>
  <c r="AF102" i="108" s="1"/>
  <c r="AG102" i="108" s="1"/>
  <c r="AD101" i="108"/>
  <c r="AF101" i="108"/>
  <c r="AD100" i="108"/>
  <c r="AD95" i="108"/>
  <c r="AF95" i="108" s="1"/>
  <c r="AG95" i="108" s="1"/>
  <c r="AD94" i="108"/>
  <c r="AF94" i="108"/>
  <c r="AD93" i="108"/>
  <c r="AF93" i="108" s="1"/>
  <c r="AG93" i="108" s="1"/>
  <c r="AD88" i="108"/>
  <c r="AF88" i="108" s="1"/>
  <c r="AD87" i="108"/>
  <c r="AD86" i="108"/>
  <c r="AD85" i="108"/>
  <c r="AD84" i="108"/>
  <c r="AD83" i="108"/>
  <c r="AD82" i="108"/>
  <c r="AF82" i="108"/>
  <c r="AD81" i="108"/>
  <c r="AD80" i="108"/>
  <c r="AF80" i="108"/>
  <c r="AD79" i="108"/>
  <c r="AD78" i="108"/>
  <c r="AD77" i="108"/>
  <c r="AD76" i="108"/>
  <c r="AF76" i="108"/>
  <c r="AD67" i="108"/>
  <c r="AF67" i="108" s="1"/>
  <c r="AD66" i="108"/>
  <c r="AF66" i="108" s="1"/>
  <c r="AD61" i="108"/>
  <c r="AF61" i="108" s="1"/>
  <c r="AG61" i="108" s="1"/>
  <c r="AD60" i="108"/>
  <c r="AF60" i="108"/>
  <c r="AD59" i="108"/>
  <c r="AF59" i="108"/>
  <c r="AD54" i="108"/>
  <c r="AF54" i="108"/>
  <c r="AD53" i="108"/>
  <c r="AF53" i="108" s="1"/>
  <c r="AD52" i="108"/>
  <c r="AF52" i="108"/>
  <c r="AG52" i="108" s="1"/>
  <c r="AD47" i="108"/>
  <c r="AF47" i="108"/>
  <c r="AG47" i="108" s="1"/>
  <c r="AH47" i="108" s="1"/>
  <c r="AD46" i="108"/>
  <c r="AF46" i="108" s="1"/>
  <c r="AD45" i="108"/>
  <c r="AD44" i="108"/>
  <c r="AF44" i="108" s="1"/>
  <c r="AG44" i="108" s="1"/>
  <c r="AD43" i="108"/>
  <c r="AF43" i="108" s="1"/>
  <c r="AG43" i="108" s="1"/>
  <c r="AD42" i="108"/>
  <c r="AD41" i="108"/>
  <c r="AD40" i="108"/>
  <c r="AF40" i="108" s="1"/>
  <c r="AG40" i="108" s="1"/>
  <c r="AH40" i="108" s="1"/>
  <c r="AD39" i="108"/>
  <c r="AF39" i="108" s="1"/>
  <c r="AG39" i="108" s="1"/>
  <c r="AD38" i="108"/>
  <c r="AF38" i="108"/>
  <c r="AD37" i="108"/>
  <c r="AD36" i="108"/>
  <c r="AF36" i="108" s="1"/>
  <c r="AG36" i="108" s="1"/>
  <c r="AD35" i="108"/>
  <c r="AF35" i="108" s="1"/>
  <c r="AG35" i="108" s="1"/>
  <c r="AD34" i="108"/>
  <c r="AD33" i="108"/>
  <c r="AF33" i="108"/>
  <c r="AG33" i="108"/>
  <c r="AD32" i="108"/>
  <c r="AD31" i="108"/>
  <c r="AF31" i="108" s="1"/>
  <c r="AG31" i="108" s="1"/>
  <c r="AD30" i="108"/>
  <c r="AD29" i="108"/>
  <c r="AD28" i="108"/>
  <c r="AF28" i="108" s="1"/>
  <c r="AG28" i="108" s="1"/>
  <c r="AH28" i="108" s="1"/>
  <c r="AD27" i="108"/>
  <c r="AF27" i="108" s="1"/>
  <c r="AG27" i="108" s="1"/>
  <c r="AD26" i="108"/>
  <c r="AD25" i="108"/>
  <c r="L13" i="108"/>
  <c r="A5" i="106"/>
  <c r="AD194" i="105"/>
  <c r="AF194" i="105" s="1"/>
  <c r="AD193" i="105"/>
  <c r="AF193" i="105" s="1"/>
  <c r="AD188" i="105"/>
  <c r="AD187" i="105"/>
  <c r="AF187" i="105" s="1"/>
  <c r="AG187" i="105" s="1"/>
  <c r="AD186" i="105"/>
  <c r="AF186" i="105" s="1"/>
  <c r="AD181" i="105"/>
  <c r="AD180" i="105"/>
  <c r="AF180" i="105" s="1"/>
  <c r="AG180" i="105" s="1"/>
  <c r="AD179" i="105"/>
  <c r="AF179" i="105" s="1"/>
  <c r="AG179" i="105" s="1"/>
  <c r="AD174" i="105"/>
  <c r="AF174" i="105"/>
  <c r="AG174" i="105" s="1"/>
  <c r="AD173" i="105"/>
  <c r="AF173" i="105" s="1"/>
  <c r="AG173" i="105" s="1"/>
  <c r="AH173" i="105" s="1"/>
  <c r="AD172" i="105"/>
  <c r="AD171" i="105"/>
  <c r="AF171" i="105"/>
  <c r="AG171" i="105" s="1"/>
  <c r="AD170" i="105"/>
  <c r="AD169" i="105"/>
  <c r="AF169" i="105" s="1"/>
  <c r="AG169" i="105" s="1"/>
  <c r="AD168" i="105"/>
  <c r="AD167" i="105"/>
  <c r="AD166" i="105"/>
  <c r="AD165" i="105"/>
  <c r="AD164" i="105"/>
  <c r="AD163" i="105"/>
  <c r="AF163" i="105" s="1"/>
  <c r="AG163" i="105" s="1"/>
  <c r="AD162" i="105"/>
  <c r="AD161" i="105"/>
  <c r="AF161" i="105" s="1"/>
  <c r="AG161" i="105"/>
  <c r="AD160" i="105"/>
  <c r="AD159" i="105"/>
  <c r="AF159" i="105" s="1"/>
  <c r="AD158" i="105"/>
  <c r="AD157" i="105"/>
  <c r="AD156" i="105"/>
  <c r="AD155" i="105"/>
  <c r="AF155" i="105"/>
  <c r="AD154" i="105"/>
  <c r="AD153" i="105"/>
  <c r="AD152" i="105"/>
  <c r="AF152" i="105"/>
  <c r="AD151" i="105"/>
  <c r="AD150" i="105"/>
  <c r="AD149" i="105"/>
  <c r="AF149" i="105"/>
  <c r="AG149" i="105" s="1"/>
  <c r="AD148" i="105"/>
  <c r="AD147" i="105"/>
  <c r="AF147" i="105" s="1"/>
  <c r="AG147" i="105" s="1"/>
  <c r="AD146" i="105"/>
  <c r="AD145" i="105"/>
  <c r="AF145" i="105" s="1"/>
  <c r="AG145" i="105" s="1"/>
  <c r="AD144" i="105"/>
  <c r="AD143" i="105"/>
  <c r="AD142" i="105"/>
  <c r="AF142" i="105" s="1"/>
  <c r="AD141" i="105"/>
  <c r="AF141" i="105" s="1"/>
  <c r="AD140" i="105"/>
  <c r="AF140" i="105" s="1"/>
  <c r="AD139" i="105"/>
  <c r="AF139" i="105" s="1"/>
  <c r="AG139" i="105" s="1"/>
  <c r="AD138" i="105"/>
  <c r="AD129" i="105"/>
  <c r="AD128" i="105"/>
  <c r="AF128" i="105" s="1"/>
  <c r="AG128" i="105" s="1"/>
  <c r="AD123" i="105"/>
  <c r="AD122" i="105"/>
  <c r="AF122" i="105" s="1"/>
  <c r="AG122" i="105" s="1"/>
  <c r="AD121" i="105"/>
  <c r="AF121" i="105" s="1"/>
  <c r="AD116" i="105"/>
  <c r="AF116" i="105" s="1"/>
  <c r="AG116" i="105" s="1"/>
  <c r="AD115" i="105"/>
  <c r="AF115" i="105" s="1"/>
  <c r="AG115" i="105" s="1"/>
  <c r="AD114" i="105"/>
  <c r="AD109" i="105"/>
  <c r="AF109" i="105"/>
  <c r="AD108" i="105"/>
  <c r="AD107" i="105"/>
  <c r="AF107" i="105" s="1"/>
  <c r="AD106" i="105"/>
  <c r="AF106" i="105" s="1"/>
  <c r="AD105" i="105"/>
  <c r="AF105" i="105" s="1"/>
  <c r="AG105" i="105" s="1"/>
  <c r="AD104" i="105"/>
  <c r="AD103" i="105"/>
  <c r="AF103" i="105" s="1"/>
  <c r="AD94" i="105"/>
  <c r="AF94" i="105" s="1"/>
  <c r="AG94" i="105" s="1"/>
  <c r="AD93" i="105"/>
  <c r="AF93" i="105" s="1"/>
  <c r="AG93" i="105" s="1"/>
  <c r="AD88" i="105"/>
  <c r="AD87" i="105"/>
  <c r="AD86" i="105"/>
  <c r="AD81" i="105"/>
  <c r="AF81" i="105"/>
  <c r="AD80" i="105"/>
  <c r="AF80" i="105" s="1"/>
  <c r="AG80" i="105" s="1"/>
  <c r="AD79" i="105"/>
  <c r="AF79" i="105" s="1"/>
  <c r="AD74" i="105"/>
  <c r="AF74" i="105"/>
  <c r="AD73" i="105"/>
  <c r="AD72" i="105"/>
  <c r="AD71" i="105"/>
  <c r="AF71" i="105"/>
  <c r="AD70" i="105"/>
  <c r="AD69" i="105"/>
  <c r="AD68" i="105"/>
  <c r="AD67" i="105"/>
  <c r="AF67" i="105" s="1"/>
  <c r="AD58" i="105"/>
  <c r="AF58" i="105" s="1"/>
  <c r="AD57" i="105"/>
  <c r="AD52" i="105"/>
  <c r="AD51" i="105"/>
  <c r="AF51" i="105"/>
  <c r="AD50" i="105"/>
  <c r="AF50" i="105" s="1"/>
  <c r="AD45" i="105"/>
  <c r="AF45" i="105" s="1"/>
  <c r="AG45" i="105" s="1"/>
  <c r="AD44" i="105"/>
  <c r="AD43" i="105"/>
  <c r="AF43" i="105"/>
  <c r="AD38" i="105"/>
  <c r="AF38" i="105" s="1"/>
  <c r="AG38" i="105" s="1"/>
  <c r="AD37" i="105"/>
  <c r="AF37" i="105"/>
  <c r="AD36" i="105"/>
  <c r="AD35" i="105"/>
  <c r="AD34" i="105"/>
  <c r="AD33" i="105"/>
  <c r="AD32" i="105"/>
  <c r="AD31" i="105"/>
  <c r="AD30" i="105"/>
  <c r="AF30" i="105"/>
  <c r="AG30" i="105"/>
  <c r="AD29" i="105"/>
  <c r="AD28" i="105"/>
  <c r="AF28" i="105"/>
  <c r="AG28" i="105" s="1"/>
  <c r="AH28" i="105" s="1"/>
  <c r="AD27" i="105"/>
  <c r="AD26" i="105"/>
  <c r="AF26" i="105"/>
  <c r="AG26" i="105" s="1"/>
  <c r="AH26" i="105" s="1"/>
  <c r="AD25" i="105"/>
  <c r="AD24" i="105"/>
  <c r="AF24" i="105"/>
  <c r="AG24" i="105" s="1"/>
  <c r="AD23" i="105"/>
  <c r="AD22" i="105"/>
  <c r="AF22" i="105"/>
  <c r="AG22" i="105" s="1"/>
  <c r="AD21" i="105"/>
  <c r="AF21" i="105" s="1"/>
  <c r="AG21" i="105" s="1"/>
  <c r="AF114" i="105"/>
  <c r="AG114" i="105" s="1"/>
  <c r="G13" i="105"/>
  <c r="C8" i="106" s="1"/>
  <c r="B5" i="105"/>
  <c r="A5" i="104"/>
  <c r="B5" i="103"/>
  <c r="H8" i="102"/>
  <c r="AD194" i="103"/>
  <c r="AF194" i="103" s="1"/>
  <c r="AD193" i="103"/>
  <c r="AF193" i="103" s="1"/>
  <c r="AG193" i="103" s="1"/>
  <c r="AD188" i="103"/>
  <c r="AF188" i="103" s="1"/>
  <c r="AG188" i="103" s="1"/>
  <c r="AD187" i="103"/>
  <c r="AF187" i="103"/>
  <c r="AD186" i="103"/>
  <c r="AF186" i="103" s="1"/>
  <c r="AD181" i="103"/>
  <c r="AD180" i="103"/>
  <c r="AF180" i="103" s="1"/>
  <c r="AD179" i="103"/>
  <c r="AD174" i="103"/>
  <c r="AF174" i="103"/>
  <c r="AG174" i="103" s="1"/>
  <c r="AD173" i="103"/>
  <c r="AF173" i="103"/>
  <c r="AD172" i="103"/>
  <c r="AF172" i="103" s="1"/>
  <c r="AD171" i="103"/>
  <c r="AF171" i="103"/>
  <c r="AG171" i="103"/>
  <c r="AH171" i="103" s="1"/>
  <c r="AD170" i="103"/>
  <c r="AF170" i="103"/>
  <c r="AG170" i="103" s="1"/>
  <c r="AD169" i="103"/>
  <c r="AD168" i="103"/>
  <c r="AF168" i="103" s="1"/>
  <c r="AG168" i="103" s="1"/>
  <c r="AD167" i="103"/>
  <c r="AD166" i="103"/>
  <c r="AF166" i="103"/>
  <c r="AD165" i="103"/>
  <c r="AF165" i="103" s="1"/>
  <c r="AD164" i="103"/>
  <c r="AF164" i="103"/>
  <c r="AG164" i="103" s="1"/>
  <c r="AD163" i="103"/>
  <c r="AF163" i="103" s="1"/>
  <c r="AG163" i="103" s="1"/>
  <c r="AD162" i="103"/>
  <c r="AD161" i="103"/>
  <c r="AD160" i="103"/>
  <c r="AF160" i="103"/>
  <c r="AG160" i="103" s="1"/>
  <c r="AD159" i="103"/>
  <c r="AF159" i="103"/>
  <c r="AG159" i="103" s="1"/>
  <c r="AD158" i="103"/>
  <c r="AF158" i="103" s="1"/>
  <c r="AG158" i="103" s="1"/>
  <c r="AD157" i="103"/>
  <c r="AF157" i="103" s="1"/>
  <c r="AD156" i="103"/>
  <c r="AF156" i="103" s="1"/>
  <c r="AD155" i="103"/>
  <c r="AF155" i="103" s="1"/>
  <c r="AG155" i="103" s="1"/>
  <c r="AD154" i="103"/>
  <c r="AF154" i="103" s="1"/>
  <c r="AG154" i="103" s="1"/>
  <c r="AD153" i="103"/>
  <c r="AD152" i="103"/>
  <c r="AF152" i="103" s="1"/>
  <c r="AG152" i="103" s="1"/>
  <c r="AH152" i="103"/>
  <c r="AD151" i="103"/>
  <c r="AF151" i="103"/>
  <c r="AG151" i="103" s="1"/>
  <c r="AH151" i="103" s="1"/>
  <c r="AD150" i="103"/>
  <c r="AF150" i="103" s="1"/>
  <c r="AG150" i="103" s="1"/>
  <c r="AH150" i="103"/>
  <c r="AD149" i="103"/>
  <c r="AD148" i="103"/>
  <c r="AF148" i="103"/>
  <c r="AG148" i="103" s="1"/>
  <c r="AD147" i="103"/>
  <c r="AD146" i="103"/>
  <c r="AF146" i="103"/>
  <c r="AG146" i="103" s="1"/>
  <c r="AH146" i="103" s="1"/>
  <c r="AD145" i="103"/>
  <c r="AD144" i="103"/>
  <c r="AD143" i="103"/>
  <c r="AF143" i="103" s="1"/>
  <c r="AD142" i="103"/>
  <c r="AD141" i="103"/>
  <c r="AF141" i="103" s="1"/>
  <c r="AD140" i="103"/>
  <c r="AF140" i="103"/>
  <c r="AD139" i="103"/>
  <c r="AF139" i="103" s="1"/>
  <c r="AD138" i="103"/>
  <c r="AD129" i="103"/>
  <c r="AF129" i="103"/>
  <c r="AD128" i="103"/>
  <c r="AF128" i="103" s="1"/>
  <c r="AG128" i="103" s="1"/>
  <c r="AD123" i="103"/>
  <c r="AF123" i="103" s="1"/>
  <c r="AD122" i="103"/>
  <c r="AF122" i="103" s="1"/>
  <c r="AG122" i="103" s="1"/>
  <c r="AD121" i="103"/>
  <c r="AF121" i="103" s="1"/>
  <c r="AG121" i="103" s="1"/>
  <c r="AD116" i="103"/>
  <c r="AD115" i="103"/>
  <c r="AF115" i="103" s="1"/>
  <c r="AD114" i="103"/>
  <c r="AF114" i="103" s="1"/>
  <c r="AG114" i="103" s="1"/>
  <c r="AD109" i="103"/>
  <c r="AF109" i="103" s="1"/>
  <c r="AG109" i="103" s="1"/>
  <c r="AD108" i="103"/>
  <c r="AF108" i="103" s="1"/>
  <c r="AD107" i="103"/>
  <c r="AF107" i="103"/>
  <c r="AD106" i="103"/>
  <c r="AF106" i="103" s="1"/>
  <c r="AD105" i="103"/>
  <c r="AF105" i="103" s="1"/>
  <c r="AG105" i="103" s="1"/>
  <c r="AD104" i="103"/>
  <c r="AF104" i="103" s="1"/>
  <c r="AG104" i="103" s="1"/>
  <c r="AD103" i="103"/>
  <c r="AD94" i="103"/>
  <c r="AD93" i="103"/>
  <c r="AF93" i="103"/>
  <c r="AG93" i="103" s="1"/>
  <c r="AD88" i="103"/>
  <c r="AF88" i="103"/>
  <c r="AD87" i="103"/>
  <c r="AF87" i="103"/>
  <c r="AG87" i="103" s="1"/>
  <c r="AD86" i="103"/>
  <c r="AD81" i="103"/>
  <c r="AF81" i="103" s="1"/>
  <c r="AD80" i="103"/>
  <c r="AF80" i="103" s="1"/>
  <c r="AD79" i="103"/>
  <c r="AF79" i="103"/>
  <c r="AG79" i="103" s="1"/>
  <c r="AH79" i="103" s="1"/>
  <c r="AD74" i="103"/>
  <c r="AF74" i="103" s="1"/>
  <c r="AD73" i="103"/>
  <c r="AF73" i="103" s="1"/>
  <c r="AD72" i="103"/>
  <c r="AF72" i="103" s="1"/>
  <c r="AD71" i="103"/>
  <c r="AF71" i="103" s="1"/>
  <c r="AD70" i="103"/>
  <c r="AF70" i="103" s="1"/>
  <c r="AG70" i="103" s="1"/>
  <c r="AD69" i="103"/>
  <c r="AF69" i="103" s="1"/>
  <c r="AD68" i="103"/>
  <c r="AF68" i="103" s="1"/>
  <c r="AD67" i="103"/>
  <c r="AF67" i="103" s="1"/>
  <c r="AG67" i="103" s="1"/>
  <c r="AD58" i="103"/>
  <c r="AD57" i="103"/>
  <c r="AF57" i="103" s="1"/>
  <c r="AD52" i="103"/>
  <c r="AF52" i="103"/>
  <c r="AD51" i="103"/>
  <c r="AF51" i="103" s="1"/>
  <c r="AG51" i="103" s="1"/>
  <c r="AD50" i="103"/>
  <c r="AF50" i="103" s="1"/>
  <c r="AG50" i="103" s="1"/>
  <c r="AD45" i="103"/>
  <c r="AF45" i="103"/>
  <c r="AD44" i="103"/>
  <c r="AF44" i="103"/>
  <c r="AG44" i="103" s="1"/>
  <c r="AD43" i="103"/>
  <c r="AF43" i="103" s="1"/>
  <c r="AD38" i="103"/>
  <c r="AF38" i="103" s="1"/>
  <c r="AG38" i="103" s="1"/>
  <c r="AD37" i="103"/>
  <c r="AF37" i="103" s="1"/>
  <c r="AG37" i="103" s="1"/>
  <c r="AD36" i="103"/>
  <c r="AF36" i="103" s="1"/>
  <c r="AG36" i="103" s="1"/>
  <c r="AD35" i="103"/>
  <c r="AF35" i="103" s="1"/>
  <c r="AG35" i="103" s="1"/>
  <c r="AD34" i="103"/>
  <c r="AF34" i="103" s="1"/>
  <c r="AG34" i="103" s="1"/>
  <c r="AD33" i="103"/>
  <c r="AD32" i="103"/>
  <c r="AF32" i="103"/>
  <c r="AG32" i="103" s="1"/>
  <c r="AD31" i="103"/>
  <c r="AD30" i="103"/>
  <c r="AD29" i="103"/>
  <c r="AF29" i="103" s="1"/>
  <c r="AG29" i="103"/>
  <c r="AH29" i="103" s="1"/>
  <c r="AD28" i="103"/>
  <c r="AF28" i="103" s="1"/>
  <c r="AG28" i="103" s="1"/>
  <c r="AD27" i="103"/>
  <c r="AF27" i="103" s="1"/>
  <c r="AD26" i="103"/>
  <c r="AF26" i="103"/>
  <c r="AG26" i="103" s="1"/>
  <c r="AH26" i="103" s="1"/>
  <c r="AD25" i="103"/>
  <c r="AF25" i="103" s="1"/>
  <c r="AG25" i="103" s="1"/>
  <c r="AD24" i="103"/>
  <c r="AF24" i="103" s="1"/>
  <c r="AG24" i="103" s="1"/>
  <c r="AH24" i="103" s="1"/>
  <c r="AD23" i="103"/>
  <c r="AD22" i="103"/>
  <c r="AF22" i="103" s="1"/>
  <c r="AG22" i="103" s="1"/>
  <c r="AH22" i="103" s="1"/>
  <c r="AD21" i="103"/>
  <c r="AF21" i="103"/>
  <c r="AG21" i="103" s="1"/>
  <c r="G13" i="103"/>
  <c r="AE65" i="103"/>
  <c r="B5" i="101"/>
  <c r="Q34" i="100"/>
  <c r="Q33" i="100"/>
  <c r="U33" i="100" s="1"/>
  <c r="Q29" i="100"/>
  <c r="S29" i="100" s="1"/>
  <c r="T29" i="100" s="1"/>
  <c r="Q28" i="100"/>
  <c r="S28" i="100" s="1"/>
  <c r="Q27" i="100"/>
  <c r="S27" i="100"/>
  <c r="Q23" i="100"/>
  <c r="S23" i="100" s="1"/>
  <c r="Q22" i="100"/>
  <c r="Q21" i="100"/>
  <c r="S21" i="100" s="1"/>
  <c r="Q17" i="100"/>
  <c r="Q16" i="100"/>
  <c r="Q15" i="100"/>
  <c r="S15" i="100" s="1"/>
  <c r="Q14" i="100"/>
  <c r="Q13" i="100"/>
  <c r="S13" i="100" s="1"/>
  <c r="Q12" i="100"/>
  <c r="Q11" i="100"/>
  <c r="S33" i="100"/>
  <c r="T33" i="100" s="1"/>
  <c r="S16" i="100"/>
  <c r="S14" i="100"/>
  <c r="T14" i="100" s="1"/>
  <c r="B5" i="100"/>
  <c r="B5" i="78"/>
  <c r="B5" i="77"/>
  <c r="H8" i="76"/>
  <c r="B5" i="99"/>
  <c r="B5" i="75"/>
  <c r="Q38" i="98"/>
  <c r="Q37" i="98"/>
  <c r="Q33" i="98"/>
  <c r="Q32" i="98"/>
  <c r="Q31" i="98"/>
  <c r="S31" i="98"/>
  <c r="Q27" i="98"/>
  <c r="Q26" i="98"/>
  <c r="S26" i="98"/>
  <c r="Q25" i="98"/>
  <c r="S25" i="98" s="1"/>
  <c r="T25" i="98" s="1"/>
  <c r="Q21" i="98"/>
  <c r="S21" i="98"/>
  <c r="Q20" i="98"/>
  <c r="S20" i="98"/>
  <c r="T20" i="98" s="1"/>
  <c r="U20" i="98" s="1"/>
  <c r="Q19" i="98"/>
  <c r="S19" i="98"/>
  <c r="T19" i="98" s="1"/>
  <c r="U19" i="98" s="1"/>
  <c r="Q18" i="98"/>
  <c r="S18" i="98"/>
  <c r="T18" i="98" s="1"/>
  <c r="Q17" i="98"/>
  <c r="S17" i="98" s="1"/>
  <c r="Q16" i="98"/>
  <c r="S16" i="98" s="1"/>
  <c r="Q15" i="98"/>
  <c r="Q14" i="98"/>
  <c r="Q13" i="98"/>
  <c r="S13" i="98"/>
  <c r="Q12" i="98"/>
  <c r="S12" i="98" s="1"/>
  <c r="Q11" i="98"/>
  <c r="S11" i="98"/>
  <c r="B5" i="98"/>
  <c r="B5" i="74"/>
  <c r="H8" i="73"/>
  <c r="A5" i="97"/>
  <c r="A5" i="72"/>
  <c r="Q15" i="96"/>
  <c r="Q14" i="96"/>
  <c r="Q13" i="96"/>
  <c r="Q12" i="96"/>
  <c r="S12" i="96" s="1"/>
  <c r="T12" i="96" s="1"/>
  <c r="U12" i="96" s="1"/>
  <c r="Q11" i="96"/>
  <c r="B5" i="96"/>
  <c r="B5" i="71"/>
  <c r="H8" i="70"/>
  <c r="B5" i="95"/>
  <c r="B5" i="69"/>
  <c r="Q44" i="94"/>
  <c r="Q43" i="94"/>
  <c r="Q39" i="94"/>
  <c r="S39" i="94" s="1"/>
  <c r="Q38" i="94"/>
  <c r="Q37" i="94"/>
  <c r="S37" i="94" s="1"/>
  <c r="T37" i="94" s="1"/>
  <c r="Q33" i="94"/>
  <c r="Q32" i="94"/>
  <c r="S32" i="94" s="1"/>
  <c r="T32" i="94" s="1"/>
  <c r="Q31" i="94"/>
  <c r="S31" i="94" s="1"/>
  <c r="T31" i="94" s="1"/>
  <c r="Q27" i="94"/>
  <c r="Q26" i="94"/>
  <c r="Q25" i="94"/>
  <c r="S25" i="94" s="1"/>
  <c r="T25" i="94" s="1"/>
  <c r="Q24" i="94"/>
  <c r="S24" i="94" s="1"/>
  <c r="T24" i="94" s="1"/>
  <c r="Q23" i="94"/>
  <c r="S23" i="94" s="1"/>
  <c r="T23" i="94" s="1"/>
  <c r="Q22" i="94"/>
  <c r="S22" i="94"/>
  <c r="T22" i="94"/>
  <c r="Q21" i="94"/>
  <c r="S21" i="94" s="1"/>
  <c r="T21" i="94" s="1"/>
  <c r="Q20" i="94"/>
  <c r="Q19" i="94"/>
  <c r="Q18" i="94"/>
  <c r="Q17" i="94"/>
  <c r="Q16" i="94"/>
  <c r="S16" i="94" s="1"/>
  <c r="T16" i="94" s="1"/>
  <c r="U16" i="94" s="1"/>
  <c r="Q15" i="94"/>
  <c r="S15" i="94" s="1"/>
  <c r="T15" i="94" s="1"/>
  <c r="Q14" i="94"/>
  <c r="Q13" i="94"/>
  <c r="Q12" i="94"/>
  <c r="S12" i="94"/>
  <c r="Q11" i="94"/>
  <c r="S17" i="94"/>
  <c r="T17" i="94" s="1"/>
  <c r="B5" i="94"/>
  <c r="B5" i="68"/>
  <c r="H8" i="67"/>
  <c r="A5" i="88"/>
  <c r="A5" i="63"/>
  <c r="B5" i="87"/>
  <c r="B5" i="62"/>
  <c r="H8" i="23"/>
  <c r="B7" i="86"/>
  <c r="B7" i="61"/>
  <c r="AD1044" i="87"/>
  <c r="AF1044" i="87" s="1"/>
  <c r="AG1044" i="87" s="1"/>
  <c r="AD1043" i="87"/>
  <c r="AD1038" i="87"/>
  <c r="AF1038" i="87" s="1"/>
  <c r="AG1038" i="87" s="1"/>
  <c r="AD1037" i="87"/>
  <c r="AD1036" i="87"/>
  <c r="AD1031" i="87"/>
  <c r="AF1031" i="87"/>
  <c r="AG1031" i="87" s="1"/>
  <c r="AD1030" i="87"/>
  <c r="AF1030" i="87" s="1"/>
  <c r="AG1030" i="87" s="1"/>
  <c r="AD1029" i="87"/>
  <c r="AD1024" i="87"/>
  <c r="AF1024" i="87" s="1"/>
  <c r="AG1024" i="87" s="1"/>
  <c r="AD1023" i="87"/>
  <c r="AF1023" i="87" s="1"/>
  <c r="AG1023" i="87" s="1"/>
  <c r="AD1022" i="87"/>
  <c r="AF1022" i="87" s="1"/>
  <c r="AG1022" i="87" s="1"/>
  <c r="AD1021" i="87"/>
  <c r="AD1020" i="87"/>
  <c r="AF1020" i="87" s="1"/>
  <c r="AD1019" i="87"/>
  <c r="AF1019" i="87" s="1"/>
  <c r="AD1018" i="87"/>
  <c r="AF1018" i="87" s="1"/>
  <c r="AD1017" i="87"/>
  <c r="AF1017" i="87"/>
  <c r="AD1016" i="87"/>
  <c r="AF1016" i="87" s="1"/>
  <c r="AD1015" i="87"/>
  <c r="AF1015" i="87" s="1"/>
  <c r="AG1015" i="87" s="1"/>
  <c r="AD1014" i="87"/>
  <c r="AD1013" i="87"/>
  <c r="AF1013" i="87"/>
  <c r="AG1013" i="87" s="1"/>
  <c r="AD996" i="87"/>
  <c r="AF996" i="87" s="1"/>
  <c r="AG996" i="87" s="1"/>
  <c r="AD995" i="87"/>
  <c r="AD990" i="87"/>
  <c r="AD989" i="87"/>
  <c r="AF989" i="87" s="1"/>
  <c r="AD988" i="87"/>
  <c r="AD983" i="87"/>
  <c r="AF983" i="87" s="1"/>
  <c r="AD982" i="87"/>
  <c r="AF982" i="87" s="1"/>
  <c r="AG982" i="87" s="1"/>
  <c r="AD981" i="87"/>
  <c r="AF981" i="87"/>
  <c r="AG981" i="87" s="1"/>
  <c r="AD976" i="87"/>
  <c r="AF976" i="87" s="1"/>
  <c r="AG976" i="87" s="1"/>
  <c r="AD975" i="87"/>
  <c r="AF975" i="87"/>
  <c r="AG975" i="87" s="1"/>
  <c r="AD974" i="87"/>
  <c r="AD973" i="87"/>
  <c r="AF973" i="87" s="1"/>
  <c r="AG973" i="87" s="1"/>
  <c r="AD972" i="87"/>
  <c r="AF972" i="87" s="1"/>
  <c r="AG972" i="87"/>
  <c r="AD971" i="87"/>
  <c r="AF971" i="87" s="1"/>
  <c r="AG971" i="87" s="1"/>
  <c r="AD950" i="87"/>
  <c r="AF950" i="87" s="1"/>
  <c r="AG950" i="87" s="1"/>
  <c r="AD949" i="87"/>
  <c r="AF949" i="87" s="1"/>
  <c r="AG949" i="87" s="1"/>
  <c r="AD944" i="87"/>
  <c r="AF944" i="87" s="1"/>
  <c r="AD943" i="87"/>
  <c r="AF943" i="87" s="1"/>
  <c r="AD942" i="87"/>
  <c r="AF942" i="87" s="1"/>
  <c r="AD937" i="87"/>
  <c r="AF937" i="87" s="1"/>
  <c r="AD936" i="87"/>
  <c r="AF936" i="87" s="1"/>
  <c r="AG936" i="87" s="1"/>
  <c r="AD935" i="87"/>
  <c r="AF935" i="87" s="1"/>
  <c r="AG935" i="87" s="1"/>
  <c r="AH935" i="87" s="1"/>
  <c r="AD930" i="87"/>
  <c r="AD929" i="87"/>
  <c r="AF929" i="87"/>
  <c r="AG929" i="87" s="1"/>
  <c r="AD928" i="87"/>
  <c r="AD927" i="87"/>
  <c r="AF927" i="87" s="1"/>
  <c r="AG927" i="87" s="1"/>
  <c r="AD926" i="87"/>
  <c r="AF926" i="87" s="1"/>
  <c r="AG926" i="87" s="1"/>
  <c r="AD925" i="87"/>
  <c r="AD924" i="87"/>
  <c r="AF924" i="87"/>
  <c r="AD923" i="87"/>
  <c r="AD922" i="87"/>
  <c r="AF922" i="87" s="1"/>
  <c r="AG922" i="87" s="1"/>
  <c r="AD921" i="87"/>
  <c r="AD920" i="87"/>
  <c r="AF920" i="87" s="1"/>
  <c r="AG920" i="87" s="1"/>
  <c r="AD919" i="87"/>
  <c r="AF919" i="87" s="1"/>
  <c r="AG919" i="87" s="1"/>
  <c r="AD918" i="87"/>
  <c r="AF918" i="87" s="1"/>
  <c r="AG918" i="87" s="1"/>
  <c r="AH918" i="87"/>
  <c r="AD917" i="87"/>
  <c r="AD916" i="87"/>
  <c r="AF916" i="87" s="1"/>
  <c r="AD915" i="87"/>
  <c r="AF915" i="87" s="1"/>
  <c r="AG915" i="87" s="1"/>
  <c r="AD914" i="87"/>
  <c r="AD913" i="87"/>
  <c r="AF913" i="87"/>
  <c r="AG913" i="87" s="1"/>
  <c r="AD912" i="87"/>
  <c r="AD911" i="87"/>
  <c r="AD910" i="87"/>
  <c r="AD909" i="87"/>
  <c r="AF909" i="87"/>
  <c r="AG909" i="87" s="1"/>
  <c r="AD908" i="87"/>
  <c r="AF908" i="87" s="1"/>
  <c r="AG908" i="87" s="1"/>
  <c r="AD907" i="87"/>
  <c r="AF907" i="87" s="1"/>
  <c r="AG907" i="87" s="1"/>
  <c r="AD906" i="87"/>
  <c r="AF906" i="87" s="1"/>
  <c r="AG906" i="87" s="1"/>
  <c r="AD905" i="87"/>
  <c r="AF905" i="87" s="1"/>
  <c r="AG905" i="87"/>
  <c r="AD904" i="87"/>
  <c r="AD903" i="87"/>
  <c r="AF903" i="87"/>
  <c r="AG903" i="87" s="1"/>
  <c r="AD902" i="87"/>
  <c r="AD901" i="87"/>
  <c r="AF901" i="87" s="1"/>
  <c r="AD900" i="87"/>
  <c r="AF900" i="87" s="1"/>
  <c r="AD899" i="87"/>
  <c r="AF899" i="87"/>
  <c r="AG899" i="87" s="1"/>
  <c r="AD898" i="87"/>
  <c r="AF898" i="87" s="1"/>
  <c r="AG898" i="87" s="1"/>
  <c r="AD897" i="87"/>
  <c r="AD896" i="87"/>
  <c r="AF896" i="87"/>
  <c r="AG896" i="87" s="1"/>
  <c r="AD895" i="87"/>
  <c r="AF895" i="87"/>
  <c r="AG895" i="87" s="1"/>
  <c r="AD894" i="87"/>
  <c r="AF894" i="87" s="1"/>
  <c r="AG894" i="87" s="1"/>
  <c r="AD893" i="87"/>
  <c r="AD892" i="87"/>
  <c r="AF892" i="87" s="1"/>
  <c r="AG892" i="87" s="1"/>
  <c r="AD891" i="87"/>
  <c r="AF891" i="87" s="1"/>
  <c r="AG891" i="87" s="1"/>
  <c r="AD890" i="87"/>
  <c r="AD889" i="87"/>
  <c r="AF889" i="87"/>
  <c r="AG889" i="87" s="1"/>
  <c r="AD888" i="87"/>
  <c r="AF888" i="87" s="1"/>
  <c r="AG888" i="87" s="1"/>
  <c r="AD875" i="87"/>
  <c r="AD874" i="87"/>
  <c r="AD869" i="87"/>
  <c r="AF869" i="87" s="1"/>
  <c r="AD868" i="87"/>
  <c r="AD867" i="87"/>
  <c r="AF867" i="87" s="1"/>
  <c r="AG867" i="87" s="1"/>
  <c r="AH867" i="87" s="1"/>
  <c r="AD862" i="87"/>
  <c r="AF862" i="87" s="1"/>
  <c r="AD861" i="87"/>
  <c r="AF861" i="87" s="1"/>
  <c r="AG861" i="87" s="1"/>
  <c r="AH861" i="87" s="1"/>
  <c r="AD860" i="87"/>
  <c r="AD855" i="87"/>
  <c r="AF855" i="87" s="1"/>
  <c r="AG855" i="87" s="1"/>
  <c r="AD854" i="87"/>
  <c r="AF854" i="87" s="1"/>
  <c r="AG854" i="87" s="1"/>
  <c r="AD853" i="87"/>
  <c r="AF853" i="87" s="1"/>
  <c r="AG853" i="87" s="1"/>
  <c r="AD852" i="87"/>
  <c r="AF852" i="87" s="1"/>
  <c r="AG852" i="87" s="1"/>
  <c r="AD851" i="87"/>
  <c r="AD850" i="87"/>
  <c r="AF850" i="87" s="1"/>
  <c r="AG850" i="87" s="1"/>
  <c r="AD849" i="87"/>
  <c r="AF849" i="87" s="1"/>
  <c r="AG849" i="87" s="1"/>
  <c r="AD848" i="87"/>
  <c r="AF848" i="87" s="1"/>
  <c r="AG848" i="87" s="1"/>
  <c r="AD847" i="87"/>
  <c r="AF847" i="87" s="1"/>
  <c r="AG847" i="87" s="1"/>
  <c r="AD846" i="87"/>
  <c r="AF846" i="87" s="1"/>
  <c r="AG846" i="87" s="1"/>
  <c r="AD845" i="87"/>
  <c r="AF845" i="87" s="1"/>
  <c r="AG845" i="87" s="1"/>
  <c r="AD844" i="87"/>
  <c r="AF844" i="87" s="1"/>
  <c r="AG844" i="87" s="1"/>
  <c r="AD843" i="87"/>
  <c r="AF843" i="87"/>
  <c r="AG843" i="87" s="1"/>
  <c r="AD842" i="87"/>
  <c r="AD841" i="87"/>
  <c r="AF841" i="87" s="1"/>
  <c r="AG841" i="87" s="1"/>
  <c r="AD840" i="87"/>
  <c r="AF840" i="87" s="1"/>
  <c r="AG840" i="87"/>
  <c r="AD839" i="87"/>
  <c r="AF839" i="87" s="1"/>
  <c r="AG839" i="87" s="1"/>
  <c r="AD838" i="87"/>
  <c r="AD837" i="87"/>
  <c r="AF837" i="87" s="1"/>
  <c r="AG837" i="87" s="1"/>
  <c r="AD836" i="87"/>
  <c r="AD835" i="87"/>
  <c r="AF835" i="87" s="1"/>
  <c r="AG835" i="87" s="1"/>
  <c r="AH835" i="87" s="1"/>
  <c r="AD834" i="87"/>
  <c r="AF834" i="87" s="1"/>
  <c r="AG834" i="87" s="1"/>
  <c r="AD833" i="87"/>
  <c r="AD832" i="87"/>
  <c r="AF832" i="87" s="1"/>
  <c r="AG832" i="87" s="1"/>
  <c r="AD831" i="87"/>
  <c r="AF831" i="87"/>
  <c r="AG831" i="87" s="1"/>
  <c r="AD830" i="87"/>
  <c r="AD829" i="87"/>
  <c r="AD828" i="87"/>
  <c r="AD827" i="87"/>
  <c r="AF827" i="87" s="1"/>
  <c r="AG827" i="87" s="1"/>
  <c r="AD826" i="87"/>
  <c r="AF826" i="87" s="1"/>
  <c r="AG826" i="87" s="1"/>
  <c r="AD825" i="87"/>
  <c r="AD824" i="87"/>
  <c r="AF824" i="87"/>
  <c r="AG824" i="87" s="1"/>
  <c r="AD823" i="87"/>
  <c r="AF823" i="87" s="1"/>
  <c r="AG823" i="87" s="1"/>
  <c r="AD798" i="87"/>
  <c r="AF798" i="87" s="1"/>
  <c r="AG798" i="87" s="1"/>
  <c r="AD797" i="87"/>
  <c r="AF797" i="87" s="1"/>
  <c r="AG797" i="87" s="1"/>
  <c r="AD792" i="87"/>
  <c r="AD791" i="87"/>
  <c r="AD790" i="87"/>
  <c r="AF790" i="87"/>
  <c r="AG790" i="87" s="1"/>
  <c r="AD785" i="87"/>
  <c r="AF785" i="87" s="1"/>
  <c r="AG785" i="87" s="1"/>
  <c r="AD784" i="87"/>
  <c r="AD783" i="87"/>
  <c r="AF783" i="87"/>
  <c r="AD778" i="87"/>
  <c r="AF778" i="87" s="1"/>
  <c r="AG778" i="87" s="1"/>
  <c r="AD777" i="87"/>
  <c r="AF777" i="87"/>
  <c r="AG777" i="87" s="1"/>
  <c r="AH777" i="87" s="1"/>
  <c r="AD776" i="87"/>
  <c r="AD775" i="87"/>
  <c r="AF775" i="87"/>
  <c r="AG775" i="87" s="1"/>
  <c r="AH775" i="87" s="1"/>
  <c r="AD774" i="87"/>
  <c r="AF774" i="87" s="1"/>
  <c r="AG774" i="87" s="1"/>
  <c r="AD773" i="87"/>
  <c r="AF773" i="87" s="1"/>
  <c r="AG773" i="87" s="1"/>
  <c r="AD772" i="87"/>
  <c r="AF772" i="87" s="1"/>
  <c r="AG772" i="87" s="1"/>
  <c r="AD771" i="87"/>
  <c r="AF771" i="87"/>
  <c r="AD770" i="87"/>
  <c r="AF770" i="87" s="1"/>
  <c r="AG770" i="87" s="1"/>
  <c r="AD769" i="87"/>
  <c r="AF769" i="87"/>
  <c r="AG769" i="87" s="1"/>
  <c r="AD768" i="87"/>
  <c r="AF768" i="87" s="1"/>
  <c r="AG768" i="87" s="1"/>
  <c r="AD767" i="87"/>
  <c r="AF767" i="87" s="1"/>
  <c r="AD754" i="87"/>
  <c r="AF754" i="87" s="1"/>
  <c r="AG754" i="87" s="1"/>
  <c r="AD753" i="87"/>
  <c r="AF753" i="87" s="1"/>
  <c r="AG753" i="87" s="1"/>
  <c r="AD748" i="87"/>
  <c r="AF748" i="87" s="1"/>
  <c r="AG748" i="87" s="1"/>
  <c r="AD747" i="87"/>
  <c r="AF747" i="87" s="1"/>
  <c r="AG747" i="87" s="1"/>
  <c r="AD746" i="87"/>
  <c r="AF746" i="87" s="1"/>
  <c r="AG746" i="87" s="1"/>
  <c r="AD741" i="87"/>
  <c r="AD740" i="87"/>
  <c r="AF740" i="87" s="1"/>
  <c r="AG740" i="87" s="1"/>
  <c r="AD739" i="87"/>
  <c r="AD734" i="87"/>
  <c r="AF734" i="87"/>
  <c r="AG734" i="87" s="1"/>
  <c r="AD733" i="87"/>
  <c r="AD732" i="87"/>
  <c r="AF732" i="87" s="1"/>
  <c r="AD731" i="87"/>
  <c r="AF731" i="87"/>
  <c r="AG731" i="87"/>
  <c r="AH731" i="87" s="1"/>
  <c r="AD730" i="87"/>
  <c r="AF730" i="87" s="1"/>
  <c r="AG730" i="87" s="1"/>
  <c r="AD729" i="87"/>
  <c r="AF729" i="87" s="1"/>
  <c r="AG729" i="87" s="1"/>
  <c r="AD728" i="87"/>
  <c r="AD727" i="87"/>
  <c r="AF727" i="87" s="1"/>
  <c r="AG727" i="87" s="1"/>
  <c r="AD726" i="87"/>
  <c r="AD725" i="87"/>
  <c r="AD724" i="87"/>
  <c r="AF724" i="87"/>
  <c r="AD723" i="87"/>
  <c r="AF723" i="87" s="1"/>
  <c r="AG723" i="87" s="1"/>
  <c r="AD722" i="87"/>
  <c r="AF722" i="87"/>
  <c r="AG722" i="87" s="1"/>
  <c r="AD721" i="87"/>
  <c r="AF721" i="87" s="1"/>
  <c r="AD720" i="87"/>
  <c r="AD719" i="87"/>
  <c r="AD718" i="87"/>
  <c r="AF718" i="87" s="1"/>
  <c r="AD717" i="87"/>
  <c r="AF717" i="87" s="1"/>
  <c r="AD716" i="87"/>
  <c r="AD715" i="87"/>
  <c r="AF715" i="87" s="1"/>
  <c r="AD714" i="87"/>
  <c r="AD713" i="87"/>
  <c r="AD712" i="87"/>
  <c r="AD711" i="87"/>
  <c r="AD710" i="87"/>
  <c r="AD709" i="87"/>
  <c r="AF709" i="87" s="1"/>
  <c r="AG709" i="87" s="1"/>
  <c r="AD708" i="87"/>
  <c r="AF708" i="87" s="1"/>
  <c r="AG708" i="87" s="1"/>
  <c r="AD707" i="87"/>
  <c r="AD706" i="87"/>
  <c r="AF706" i="87" s="1"/>
  <c r="AD705" i="87"/>
  <c r="AD704" i="87"/>
  <c r="AD703" i="87"/>
  <c r="AF703" i="87" s="1"/>
  <c r="AD702" i="87"/>
  <c r="AF702" i="87"/>
  <c r="AG702" i="87" s="1"/>
  <c r="AD701" i="87"/>
  <c r="AD700" i="87"/>
  <c r="AD699" i="87"/>
  <c r="AD678" i="87"/>
  <c r="AF678" i="87" s="1"/>
  <c r="AG678" i="87" s="1"/>
  <c r="AD677" i="87"/>
  <c r="AF677" i="87" s="1"/>
  <c r="AG677" i="87" s="1"/>
  <c r="AG679" i="87" s="1"/>
  <c r="AI677" i="87" s="1"/>
  <c r="AJ677" i="87" s="1"/>
  <c r="AK677" i="87" s="1"/>
  <c r="AE677" i="87" s="1"/>
  <c r="AD672" i="87"/>
  <c r="AF672" i="87" s="1"/>
  <c r="AD671" i="87"/>
  <c r="AF671" i="87" s="1"/>
  <c r="AD670" i="87"/>
  <c r="AF670" i="87" s="1"/>
  <c r="AG670" i="87" s="1"/>
  <c r="AH670" i="87" s="1"/>
  <c r="AD665" i="87"/>
  <c r="AF665" i="87" s="1"/>
  <c r="AD664" i="87"/>
  <c r="AF664" i="87" s="1"/>
  <c r="AD663" i="87"/>
  <c r="AF663" i="87"/>
  <c r="AG663" i="87" s="1"/>
  <c r="AD658" i="87"/>
  <c r="AF658" i="87" s="1"/>
  <c r="AD657" i="87"/>
  <c r="AF657" i="87" s="1"/>
  <c r="AG657" i="87" s="1"/>
  <c r="AD656" i="87"/>
  <c r="AF656" i="87" s="1"/>
  <c r="AD655" i="87"/>
  <c r="AF655" i="87"/>
  <c r="AD654" i="87"/>
  <c r="AF654" i="87" s="1"/>
  <c r="AG654" i="87" s="1"/>
  <c r="AD653" i="87"/>
  <c r="AF653" i="87"/>
  <c r="AG653" i="87" s="1"/>
  <c r="AH653" i="87" s="1"/>
  <c r="AD652" i="87"/>
  <c r="AD651" i="87"/>
  <c r="AF651" i="87"/>
  <c r="AG651" i="87" s="1"/>
  <c r="AD650" i="87"/>
  <c r="AF650" i="87" s="1"/>
  <c r="AD649" i="87"/>
  <c r="AF649" i="87" s="1"/>
  <c r="AG649" i="87" s="1"/>
  <c r="AH649" i="87" s="1"/>
  <c r="AD640" i="87"/>
  <c r="AF640" i="87"/>
  <c r="AG640" i="87" s="1"/>
  <c r="AH640" i="87" s="1"/>
  <c r="AD639" i="87"/>
  <c r="AF639" i="87" s="1"/>
  <c r="AD634" i="87"/>
  <c r="AF634" i="87" s="1"/>
  <c r="AG634" i="87" s="1"/>
  <c r="AD633" i="87"/>
  <c r="AF633" i="87" s="1"/>
  <c r="AG633" i="87" s="1"/>
  <c r="AH633" i="87" s="1"/>
  <c r="AD632" i="87"/>
  <c r="AF632" i="87" s="1"/>
  <c r="AG632" i="87" s="1"/>
  <c r="AD627" i="87"/>
  <c r="AF627" i="87" s="1"/>
  <c r="AG627" i="87" s="1"/>
  <c r="AD626" i="87"/>
  <c r="AF626" i="87"/>
  <c r="AD625" i="87"/>
  <c r="AF625" i="87" s="1"/>
  <c r="AD620" i="87"/>
  <c r="AF620" i="87" s="1"/>
  <c r="AG620" i="87" s="1"/>
  <c r="AD619" i="87"/>
  <c r="AF619" i="87" s="1"/>
  <c r="AG619" i="87" s="1"/>
  <c r="AD618" i="87"/>
  <c r="AF618" i="87" s="1"/>
  <c r="AD617" i="87"/>
  <c r="AF617" i="87" s="1"/>
  <c r="AG617" i="87" s="1"/>
  <c r="AD616" i="87"/>
  <c r="AF616" i="87"/>
  <c r="AG616" i="87" s="1"/>
  <c r="AD615" i="87"/>
  <c r="AF615" i="87" s="1"/>
  <c r="AD614" i="87"/>
  <c r="AD613" i="87"/>
  <c r="AF613" i="87" s="1"/>
  <c r="AD600" i="87"/>
  <c r="AD599" i="87"/>
  <c r="AF599" i="87" s="1"/>
  <c r="AD594" i="87"/>
  <c r="AF594" i="87"/>
  <c r="AG594" i="87" s="1"/>
  <c r="AD593" i="87"/>
  <c r="AF593" i="87" s="1"/>
  <c r="AG593" i="87" s="1"/>
  <c r="AD592" i="87"/>
  <c r="AD587" i="87"/>
  <c r="AF587" i="87"/>
  <c r="AG587" i="87" s="1"/>
  <c r="AH587" i="87" s="1"/>
  <c r="AD586" i="87"/>
  <c r="AF586" i="87" s="1"/>
  <c r="AG586" i="87" s="1"/>
  <c r="AD585" i="87"/>
  <c r="AD580" i="87"/>
  <c r="AF580" i="87"/>
  <c r="AG580" i="87" s="1"/>
  <c r="AH580" i="87" s="1"/>
  <c r="AD579" i="87"/>
  <c r="AF579" i="87" s="1"/>
  <c r="AD578" i="87"/>
  <c r="AF578" i="87" s="1"/>
  <c r="AD577" i="87"/>
  <c r="AF577" i="87"/>
  <c r="AD576" i="87"/>
  <c r="AF576" i="87" s="1"/>
  <c r="AD575" i="87"/>
  <c r="AF575" i="87" s="1"/>
  <c r="AD574" i="87"/>
  <c r="AD573" i="87"/>
  <c r="AF573" i="87" s="1"/>
  <c r="AG573" i="87" s="1"/>
  <c r="AH573" i="87" s="1"/>
  <c r="AD572" i="87"/>
  <c r="AD571" i="87"/>
  <c r="AF571" i="87" s="1"/>
  <c r="AG571" i="87"/>
  <c r="AD570" i="87"/>
  <c r="AD569" i="87"/>
  <c r="AD568" i="87"/>
  <c r="AF568" i="87" s="1"/>
  <c r="AD567" i="87"/>
  <c r="AF567" i="87" s="1"/>
  <c r="AG567" i="87" s="1"/>
  <c r="AD566" i="87"/>
  <c r="AD565" i="87"/>
  <c r="AF565" i="87" s="1"/>
  <c r="AG565" i="87" s="1"/>
  <c r="AD564" i="87"/>
  <c r="AF564" i="87"/>
  <c r="AG564" i="87" s="1"/>
  <c r="AD547" i="87"/>
  <c r="AF547" i="87" s="1"/>
  <c r="AG547" i="87" s="1"/>
  <c r="AD546" i="87"/>
  <c r="AF546" i="87" s="1"/>
  <c r="AD541" i="87"/>
  <c r="AF541" i="87" s="1"/>
  <c r="AD540" i="87"/>
  <c r="AF540" i="87" s="1"/>
  <c r="AG540" i="87" s="1"/>
  <c r="AH540" i="87" s="1"/>
  <c r="AD539" i="87"/>
  <c r="AF539" i="87" s="1"/>
  <c r="AG539" i="87" s="1"/>
  <c r="AH539" i="87" s="1"/>
  <c r="AD534" i="87"/>
  <c r="AF534" i="87"/>
  <c r="AD533" i="87"/>
  <c r="AD532" i="87"/>
  <c r="AF532" i="87" s="1"/>
  <c r="AG532" i="87" s="1"/>
  <c r="AD527" i="87"/>
  <c r="AF527" i="87"/>
  <c r="AD526" i="87"/>
  <c r="AF526" i="87" s="1"/>
  <c r="AD525" i="87"/>
  <c r="AF525" i="87" s="1"/>
  <c r="AG525" i="87" s="1"/>
  <c r="AD524" i="87"/>
  <c r="AF524" i="87" s="1"/>
  <c r="AG524" i="87" s="1"/>
  <c r="AD523" i="87"/>
  <c r="AF523" i="87"/>
  <c r="AD522" i="87"/>
  <c r="AF522" i="87" s="1"/>
  <c r="AD521" i="87"/>
  <c r="AF521" i="87" s="1"/>
  <c r="AD520" i="87"/>
  <c r="AF520" i="87"/>
  <c r="AG520" i="87" s="1"/>
  <c r="AD519" i="87"/>
  <c r="AF519" i="87" s="1"/>
  <c r="AG519" i="87" s="1"/>
  <c r="AD518" i="87"/>
  <c r="AF518" i="87" s="1"/>
  <c r="AD517" i="87"/>
  <c r="AF517" i="87"/>
  <c r="AD516" i="87"/>
  <c r="AF516" i="87" s="1"/>
  <c r="AG516" i="87" s="1"/>
  <c r="AD515" i="87"/>
  <c r="AF515" i="87"/>
  <c r="AG515" i="87" s="1"/>
  <c r="AD514" i="87"/>
  <c r="AD513" i="87"/>
  <c r="AF513" i="87"/>
  <c r="AG513" i="87" s="1"/>
  <c r="AD512" i="87"/>
  <c r="AD511" i="87"/>
  <c r="AF511" i="87" s="1"/>
  <c r="AG511" i="87" s="1"/>
  <c r="AD510" i="87"/>
  <c r="AF510" i="87"/>
  <c r="AD509" i="87"/>
  <c r="AF509" i="87" s="1"/>
  <c r="AD508" i="87"/>
  <c r="AF508" i="87" s="1"/>
  <c r="AD507" i="87"/>
  <c r="AD506" i="87"/>
  <c r="AD505" i="87"/>
  <c r="AF505" i="87" s="1"/>
  <c r="AG505" i="87" s="1"/>
  <c r="AD504" i="87"/>
  <c r="AF504" i="87" s="1"/>
  <c r="AG504" i="87" s="1"/>
  <c r="AH504" i="87"/>
  <c r="AD495" i="87"/>
  <c r="AF495" i="87" s="1"/>
  <c r="AG495" i="87" s="1"/>
  <c r="AD494" i="87"/>
  <c r="AF494" i="87" s="1"/>
  <c r="AD489" i="87"/>
  <c r="AF489" i="87" s="1"/>
  <c r="AD488" i="87"/>
  <c r="AF488" i="87" s="1"/>
  <c r="AG488" i="87" s="1"/>
  <c r="AD487" i="87"/>
  <c r="AF487" i="87" s="1"/>
  <c r="AG487" i="87" s="1"/>
  <c r="AD482" i="87"/>
  <c r="AF482" i="87" s="1"/>
  <c r="AG482" i="87" s="1"/>
  <c r="AH482" i="87" s="1"/>
  <c r="AD481" i="87"/>
  <c r="AD480" i="87"/>
  <c r="AD475" i="87"/>
  <c r="AF475" i="87" s="1"/>
  <c r="AG475" i="87" s="1"/>
  <c r="AD474" i="87"/>
  <c r="AD473" i="87"/>
  <c r="AD472" i="87"/>
  <c r="AF472" i="87" s="1"/>
  <c r="AG472" i="87" s="1"/>
  <c r="AD471" i="87"/>
  <c r="AF471" i="87" s="1"/>
  <c r="AG471" i="87" s="1"/>
  <c r="AH471" i="87"/>
  <c r="AD470" i="87"/>
  <c r="AD469" i="87"/>
  <c r="AF469" i="87"/>
  <c r="AD468" i="87"/>
  <c r="AF468" i="87" s="1"/>
  <c r="AG468" i="87" s="1"/>
  <c r="AD467" i="87"/>
  <c r="AF467" i="87"/>
  <c r="AG467" i="87" s="1"/>
  <c r="AD466" i="87"/>
  <c r="AF466" i="87" s="1"/>
  <c r="AG466" i="87" s="1"/>
  <c r="AD465" i="87"/>
  <c r="AF465" i="87"/>
  <c r="AD464" i="87"/>
  <c r="AD463" i="87"/>
  <c r="AD462" i="87"/>
  <c r="AD461" i="87"/>
  <c r="AF461" i="87"/>
  <c r="AD460" i="87"/>
  <c r="AF460" i="87" s="1"/>
  <c r="AG460" i="87" s="1"/>
  <c r="AD459" i="87"/>
  <c r="AD458" i="87"/>
  <c r="AF458" i="87" s="1"/>
  <c r="AG458" i="87" s="1"/>
  <c r="AD457" i="87"/>
  <c r="AF457" i="87" s="1"/>
  <c r="AG457" i="87" s="1"/>
  <c r="AD456" i="87"/>
  <c r="AD455" i="87"/>
  <c r="AF455" i="87"/>
  <c r="AG455" i="87" s="1"/>
  <c r="AD454" i="87"/>
  <c r="AF454" i="87" s="1"/>
  <c r="AD453" i="87"/>
  <c r="AD452" i="87"/>
  <c r="AF452" i="87"/>
  <c r="AG452" i="87" s="1"/>
  <c r="AD451" i="87"/>
  <c r="AF451" i="87" s="1"/>
  <c r="AD450" i="87"/>
  <c r="AF450" i="87"/>
  <c r="AG450" i="87" s="1"/>
  <c r="AD449" i="87"/>
  <c r="AF449" i="87" s="1"/>
  <c r="AD448" i="87"/>
  <c r="AF448" i="87"/>
  <c r="AG448" i="87" s="1"/>
  <c r="AD447" i="87"/>
  <c r="AD446" i="87"/>
  <c r="AD445" i="87"/>
  <c r="AD444" i="87"/>
  <c r="AD443" i="87"/>
  <c r="AD442" i="87"/>
  <c r="AF442" i="87" s="1"/>
  <c r="AD441" i="87"/>
  <c r="AD440" i="87"/>
  <c r="AF440" i="87" s="1"/>
  <c r="AG440" i="87" s="1"/>
  <c r="AH440" i="87" s="1"/>
  <c r="AD439" i="87"/>
  <c r="AF439" i="87" s="1"/>
  <c r="AD438" i="87"/>
  <c r="AF438" i="87" s="1"/>
  <c r="AG438" i="87" s="1"/>
  <c r="AH438" i="87"/>
  <c r="AD437" i="87"/>
  <c r="AF437" i="87" s="1"/>
  <c r="AD436" i="87"/>
  <c r="AD435" i="87"/>
  <c r="AF435" i="87"/>
  <c r="AG435" i="87" s="1"/>
  <c r="AD434" i="87"/>
  <c r="AF434" i="87" s="1"/>
  <c r="AG434" i="87" s="1"/>
  <c r="AH434" i="87" s="1"/>
  <c r="AD433" i="87"/>
  <c r="AF433" i="87"/>
  <c r="AG433" i="87" s="1"/>
  <c r="AD432" i="87"/>
  <c r="AF432" i="87" s="1"/>
  <c r="AG432" i="87" s="1"/>
  <c r="AD431" i="87"/>
  <c r="AF431" i="87" s="1"/>
  <c r="AG431" i="87" s="1"/>
  <c r="AD430" i="87"/>
  <c r="AF430" i="87" s="1"/>
  <c r="AG430" i="87"/>
  <c r="AD429" i="87"/>
  <c r="AD428" i="87"/>
  <c r="AD427" i="87"/>
  <c r="AF427" i="87" s="1"/>
  <c r="AD426" i="87"/>
  <c r="AF426" i="87" s="1"/>
  <c r="AG426" i="87" s="1"/>
  <c r="AD425" i="87"/>
  <c r="AD424" i="87"/>
  <c r="AD423" i="87"/>
  <c r="AD422" i="87"/>
  <c r="AF422" i="87" s="1"/>
  <c r="AG422" i="87" s="1"/>
  <c r="AD421" i="87"/>
  <c r="AD420" i="87"/>
  <c r="AD419" i="87"/>
  <c r="AF419" i="87" s="1"/>
  <c r="AG419" i="87" s="1"/>
  <c r="AD418" i="87"/>
  <c r="AD393" i="87"/>
  <c r="AF393" i="87" s="1"/>
  <c r="AD392" i="87"/>
  <c r="AD387" i="87"/>
  <c r="AF387" i="87" s="1"/>
  <c r="AG387" i="87" s="1"/>
  <c r="AD386" i="87"/>
  <c r="AF386" i="87" s="1"/>
  <c r="AG386" i="87" s="1"/>
  <c r="AH386" i="87" s="1"/>
  <c r="AD385" i="87"/>
  <c r="AF385" i="87" s="1"/>
  <c r="AG385" i="87" s="1"/>
  <c r="AD380" i="87"/>
  <c r="AF380" i="87"/>
  <c r="AD379" i="87"/>
  <c r="AD378" i="87"/>
  <c r="AF378" i="87" s="1"/>
  <c r="AG378" i="87" s="1"/>
  <c r="AD373" i="87"/>
  <c r="AF373" i="87" s="1"/>
  <c r="AG373" i="87" s="1"/>
  <c r="AD372" i="87"/>
  <c r="AD371" i="87"/>
  <c r="AF371" i="87"/>
  <c r="AG371" i="87" s="1"/>
  <c r="AD370" i="87"/>
  <c r="AF370" i="87"/>
  <c r="AD369" i="87"/>
  <c r="AF369" i="87"/>
  <c r="AG369" i="87" s="1"/>
  <c r="AD368" i="87"/>
  <c r="AF368" i="87"/>
  <c r="AG368" i="87" s="1"/>
  <c r="AD367" i="87"/>
  <c r="AF367" i="87"/>
  <c r="AD366" i="87"/>
  <c r="AF366" i="87"/>
  <c r="AG366" i="87" s="1"/>
  <c r="AD365" i="87"/>
  <c r="AD364" i="87"/>
  <c r="AF364" i="87" s="1"/>
  <c r="AG364" i="87" s="1"/>
  <c r="AD363" i="87"/>
  <c r="AF363" i="87" s="1"/>
  <c r="AG363" i="87" s="1"/>
  <c r="AD362" i="87"/>
  <c r="AD361" i="87"/>
  <c r="AF361" i="87"/>
  <c r="AG361" i="87" s="1"/>
  <c r="AD360" i="87"/>
  <c r="AD359" i="87"/>
  <c r="AF359" i="87" s="1"/>
  <c r="AD358" i="87"/>
  <c r="AF358" i="87" s="1"/>
  <c r="AG358" i="87" s="1"/>
  <c r="AH358" i="87"/>
  <c r="AD357" i="87"/>
  <c r="AF357" i="87"/>
  <c r="AG357" i="87" s="1"/>
  <c r="AD356" i="87"/>
  <c r="AF356" i="87"/>
  <c r="AD355" i="87"/>
  <c r="AF355" i="87" s="1"/>
  <c r="AG355" i="87" s="1"/>
  <c r="AD354" i="87"/>
  <c r="AD353" i="87"/>
  <c r="AF353" i="87"/>
  <c r="AG353" i="87" s="1"/>
  <c r="AD352" i="87"/>
  <c r="AF352" i="87" s="1"/>
  <c r="AD351" i="87"/>
  <c r="AD342" i="87"/>
  <c r="AF342" i="87" s="1"/>
  <c r="AG342" i="87" s="1"/>
  <c r="AD341" i="87"/>
  <c r="AF341" i="87" s="1"/>
  <c r="AG341" i="87" s="1"/>
  <c r="AD336" i="87"/>
  <c r="AF336" i="87" s="1"/>
  <c r="AD335" i="87"/>
  <c r="AF335" i="87" s="1"/>
  <c r="AD334" i="87"/>
  <c r="AD329" i="87"/>
  <c r="AD328" i="87"/>
  <c r="AF328" i="87" s="1"/>
  <c r="AD327" i="87"/>
  <c r="AF327" i="87" s="1"/>
  <c r="AD322" i="87"/>
  <c r="AF322" i="87" s="1"/>
  <c r="AD321" i="87"/>
  <c r="AF321" i="87"/>
  <c r="AD320" i="87"/>
  <c r="AF320" i="87" s="1"/>
  <c r="AD319" i="87"/>
  <c r="AD318" i="87"/>
  <c r="AF318" i="87"/>
  <c r="AG318" i="87" s="1"/>
  <c r="AD317" i="87"/>
  <c r="AF317" i="87" s="1"/>
  <c r="AD316" i="87"/>
  <c r="AD315" i="87"/>
  <c r="AF315" i="87" s="1"/>
  <c r="AD314" i="87"/>
  <c r="AF314" i="87" s="1"/>
  <c r="AG314" i="87" s="1"/>
  <c r="AH314" i="87" s="1"/>
  <c r="AD313" i="87"/>
  <c r="AD312" i="87"/>
  <c r="AF312" i="87" s="1"/>
  <c r="AG312" i="87" s="1"/>
  <c r="AH312" i="87" s="1"/>
  <c r="AD311" i="87"/>
  <c r="AF311" i="87" s="1"/>
  <c r="AD310" i="87"/>
  <c r="AF310" i="87" s="1"/>
  <c r="AG310" i="87" s="1"/>
  <c r="AH310" i="87" s="1"/>
  <c r="AD309" i="87"/>
  <c r="AF309" i="87" s="1"/>
  <c r="AG309" i="87" s="1"/>
  <c r="AD308" i="87"/>
  <c r="AF308" i="87" s="1"/>
  <c r="AD307" i="87"/>
  <c r="AF307" i="87" s="1"/>
  <c r="AD306" i="87"/>
  <c r="AF306" i="87" s="1"/>
  <c r="AG306" i="87" s="1"/>
  <c r="AD305" i="87"/>
  <c r="AF305" i="87" s="1"/>
  <c r="AG305" i="87" s="1"/>
  <c r="AD304" i="87"/>
  <c r="AD303" i="87"/>
  <c r="AD302" i="87"/>
  <c r="AD301" i="87"/>
  <c r="AF301" i="87"/>
  <c r="AD276" i="87"/>
  <c r="AD275" i="87"/>
  <c r="AD270" i="87"/>
  <c r="AF270" i="87"/>
  <c r="AG270" i="87" s="1"/>
  <c r="AD269" i="87"/>
  <c r="AD268" i="87"/>
  <c r="AD263" i="87"/>
  <c r="AF263" i="87" s="1"/>
  <c r="AG263" i="87" s="1"/>
  <c r="AD262" i="87"/>
  <c r="AF262" i="87" s="1"/>
  <c r="AG262" i="87" s="1"/>
  <c r="AD261" i="87"/>
  <c r="AF261" i="87" s="1"/>
  <c r="AG261" i="87" s="1"/>
  <c r="AH261" i="87" s="1"/>
  <c r="AD256" i="87"/>
  <c r="AF256" i="87"/>
  <c r="AD255" i="87"/>
  <c r="AF255" i="87"/>
  <c r="AD254" i="87"/>
  <c r="AD253" i="87"/>
  <c r="AF253" i="87" s="1"/>
  <c r="AD252" i="87"/>
  <c r="AD251" i="87"/>
  <c r="AD250" i="87"/>
  <c r="AF250" i="87" s="1"/>
  <c r="AD249" i="87"/>
  <c r="AF249" i="87" s="1"/>
  <c r="AG249" i="87" s="1"/>
  <c r="AD248" i="87"/>
  <c r="AF248" i="87"/>
  <c r="AG248" i="87" s="1"/>
  <c r="AD227" i="87"/>
  <c r="AF227" i="87" s="1"/>
  <c r="AG227" i="87" s="1"/>
  <c r="AD226" i="87"/>
  <c r="AF226" i="87" s="1"/>
  <c r="AG226" i="87" s="1"/>
  <c r="AD221" i="87"/>
  <c r="AF221" i="87"/>
  <c r="AG221" i="87" s="1"/>
  <c r="AD220" i="87"/>
  <c r="AF220" i="87" s="1"/>
  <c r="AG220" i="87" s="1"/>
  <c r="AD219" i="87"/>
  <c r="AF219" i="87" s="1"/>
  <c r="AD214" i="87"/>
  <c r="AF214" i="87" s="1"/>
  <c r="AD213" i="87"/>
  <c r="AF213" i="87"/>
  <c r="AG213" i="87" s="1"/>
  <c r="AH213" i="87" s="1"/>
  <c r="AD212" i="87"/>
  <c r="AF212" i="87" s="1"/>
  <c r="AD207" i="87"/>
  <c r="AF207" i="87" s="1"/>
  <c r="AG207" i="87" s="1"/>
  <c r="AD206" i="87"/>
  <c r="AF206" i="87"/>
  <c r="AG206" i="87" s="1"/>
  <c r="AH206" i="87" s="1"/>
  <c r="AD205" i="87"/>
  <c r="AF205" i="87"/>
  <c r="AG205" i="87" s="1"/>
  <c r="AD204" i="87"/>
  <c r="AF204" i="87" s="1"/>
  <c r="AG204" i="87" s="1"/>
  <c r="AD203" i="87"/>
  <c r="AF203" i="87" s="1"/>
  <c r="AG203" i="87" s="1"/>
  <c r="AD202" i="87"/>
  <c r="AF202" i="87" s="1"/>
  <c r="AG202" i="87" s="1"/>
  <c r="AD201" i="87"/>
  <c r="AF201" i="87"/>
  <c r="AG201" i="87" s="1"/>
  <c r="AD200" i="87"/>
  <c r="AF200" i="87" s="1"/>
  <c r="AG200" i="87" s="1"/>
  <c r="AD199" i="87"/>
  <c r="AF199" i="87" s="1"/>
  <c r="AG199" i="87" s="1"/>
  <c r="AD198" i="87"/>
  <c r="AD197" i="87"/>
  <c r="AD196" i="87"/>
  <c r="AF196" i="87"/>
  <c r="AG196" i="87" s="1"/>
  <c r="AD195" i="87"/>
  <c r="AF195" i="87" s="1"/>
  <c r="AG195" i="87" s="1"/>
  <c r="AD194" i="87"/>
  <c r="AF194" i="87" s="1"/>
  <c r="AG194" i="87" s="1"/>
  <c r="AD193" i="87"/>
  <c r="AD192" i="87"/>
  <c r="AD191" i="87"/>
  <c r="AD190" i="87"/>
  <c r="AD189" i="87"/>
  <c r="AF189" i="87" s="1"/>
  <c r="AG189" i="87" s="1"/>
  <c r="AD188" i="87"/>
  <c r="AF188" i="87" s="1"/>
  <c r="AG188" i="87" s="1"/>
  <c r="AD187" i="87"/>
  <c r="AF187" i="87" s="1"/>
  <c r="AG187" i="87" s="1"/>
  <c r="AD186" i="87"/>
  <c r="AF186" i="87" s="1"/>
  <c r="AG186" i="87" s="1"/>
  <c r="AD185" i="87"/>
  <c r="AF185" i="87"/>
  <c r="AG185" i="87" s="1"/>
  <c r="AD184" i="87"/>
  <c r="AF184" i="87" s="1"/>
  <c r="AG184" i="87" s="1"/>
  <c r="AD183" i="87"/>
  <c r="AF183" i="87" s="1"/>
  <c r="AG183" i="87" s="1"/>
  <c r="AD182" i="87"/>
  <c r="AF182" i="87" s="1"/>
  <c r="AG182" i="87" s="1"/>
  <c r="AD181" i="87"/>
  <c r="AD180" i="87"/>
  <c r="AD179" i="87"/>
  <c r="AF179" i="87"/>
  <c r="AG179" i="87" s="1"/>
  <c r="AD178" i="87"/>
  <c r="AD177" i="87"/>
  <c r="AF177" i="87" s="1"/>
  <c r="AD176" i="87"/>
  <c r="AF176" i="87" s="1"/>
  <c r="AG176" i="87" s="1"/>
  <c r="AD175" i="87"/>
  <c r="AF175" i="87" s="1"/>
  <c r="AG175" i="87" s="1"/>
  <c r="AD174" i="87"/>
  <c r="AF174" i="87" s="1"/>
  <c r="AG174" i="87" s="1"/>
  <c r="AH174" i="87" s="1"/>
  <c r="AD173" i="87"/>
  <c r="AF173" i="87"/>
  <c r="AG173" i="87" s="1"/>
  <c r="AD172" i="87"/>
  <c r="AF172" i="87" s="1"/>
  <c r="AG172" i="87" s="1"/>
  <c r="AD171" i="87"/>
  <c r="AF171" i="87" s="1"/>
  <c r="AG171" i="87" s="1"/>
  <c r="AD170" i="87"/>
  <c r="AF170" i="87" s="1"/>
  <c r="AG170" i="87" s="1"/>
  <c r="AD169" i="87"/>
  <c r="AF169" i="87"/>
  <c r="AD168" i="87"/>
  <c r="AF168" i="87"/>
  <c r="AG168" i="87" s="1"/>
  <c r="AD167" i="87"/>
  <c r="AF167" i="87" s="1"/>
  <c r="AG167" i="87" s="1"/>
  <c r="AD166" i="87"/>
  <c r="AF166" i="87" s="1"/>
  <c r="AG166" i="87" s="1"/>
  <c r="AD165" i="87"/>
  <c r="AD164" i="87"/>
  <c r="AF164" i="87" s="1"/>
  <c r="AG164" i="87" s="1"/>
  <c r="AD163" i="87"/>
  <c r="AF163" i="87" s="1"/>
  <c r="AG163" i="87" s="1"/>
  <c r="AD162" i="87"/>
  <c r="AD161" i="87"/>
  <c r="AF161" i="87" s="1"/>
  <c r="AG161" i="87" s="1"/>
  <c r="AD160" i="87"/>
  <c r="AD159" i="87"/>
  <c r="AD158" i="87"/>
  <c r="AD157" i="87"/>
  <c r="AF157" i="87" s="1"/>
  <c r="AG157" i="87" s="1"/>
  <c r="AD156" i="87"/>
  <c r="AF156" i="87"/>
  <c r="AG156" i="87" s="1"/>
  <c r="AD123" i="87"/>
  <c r="AF123" i="87" s="1"/>
  <c r="AG123" i="87" s="1"/>
  <c r="AD122" i="87"/>
  <c r="AF122" i="87" s="1"/>
  <c r="AG122" i="87" s="1"/>
  <c r="AH122" i="87" s="1"/>
  <c r="AD117" i="87"/>
  <c r="AF117" i="87" s="1"/>
  <c r="AD116" i="87"/>
  <c r="AF116" i="87" s="1"/>
  <c r="AD115" i="87"/>
  <c r="AD110" i="87"/>
  <c r="AF110" i="87" s="1"/>
  <c r="AG110" i="87" s="1"/>
  <c r="AD109" i="87"/>
  <c r="AF109" i="87"/>
  <c r="AG109" i="87" s="1"/>
  <c r="AD108" i="87"/>
  <c r="AF108" i="87" s="1"/>
  <c r="AG108" i="87" s="1"/>
  <c r="AD103" i="87"/>
  <c r="AF103" i="87" s="1"/>
  <c r="AG103" i="87" s="1"/>
  <c r="AD102" i="87"/>
  <c r="AF102" i="87"/>
  <c r="AD101" i="87"/>
  <c r="AF101" i="87"/>
  <c r="AD100" i="87"/>
  <c r="AF100" i="87"/>
  <c r="AD99" i="87"/>
  <c r="AF99" i="87"/>
  <c r="AD91" i="87"/>
  <c r="AF91" i="87" s="1"/>
  <c r="AG91" i="87" s="1"/>
  <c r="AD90" i="87"/>
  <c r="AF90" i="87" s="1"/>
  <c r="AG90" i="87" s="1"/>
  <c r="AD85" i="87"/>
  <c r="AF85" i="87" s="1"/>
  <c r="AG85" i="87" s="1"/>
  <c r="AD84" i="87"/>
  <c r="AD83" i="87"/>
  <c r="AF83" i="87" s="1"/>
  <c r="AD78" i="87"/>
  <c r="AF78" i="87" s="1"/>
  <c r="AD77" i="87"/>
  <c r="AF77" i="87" s="1"/>
  <c r="AG77" i="87" s="1"/>
  <c r="AD76" i="87"/>
  <c r="AF76" i="87"/>
  <c r="AG76" i="87" s="1"/>
  <c r="AH76" i="87" s="1"/>
  <c r="AD71" i="87"/>
  <c r="AF71" i="87" s="1"/>
  <c r="AG71" i="87" s="1"/>
  <c r="AD70" i="87"/>
  <c r="AF70" i="87" s="1"/>
  <c r="AG70" i="87" s="1"/>
  <c r="AD69" i="87"/>
  <c r="AF69" i="87"/>
  <c r="AG69" i="87" s="1"/>
  <c r="AD68" i="87"/>
  <c r="AD67" i="87"/>
  <c r="AF67" i="87"/>
  <c r="AG67" i="87" s="1"/>
  <c r="AH67" i="87" s="1"/>
  <c r="AD66" i="87"/>
  <c r="AD65" i="87"/>
  <c r="AF65" i="87" s="1"/>
  <c r="AG65" i="87" s="1"/>
  <c r="AH65" i="87" s="1"/>
  <c r="AD64" i="87"/>
  <c r="AF64" i="87" s="1"/>
  <c r="AG64" i="87" s="1"/>
  <c r="AD63" i="87"/>
  <c r="AD62" i="87"/>
  <c r="AF62" i="87"/>
  <c r="AG62" i="87" s="1"/>
  <c r="AD61" i="87"/>
  <c r="AF61" i="87" s="1"/>
  <c r="AG61" i="87" s="1"/>
  <c r="AD60" i="87"/>
  <c r="AF60" i="87"/>
  <c r="AG60" i="87" s="1"/>
  <c r="AH60" i="87" s="1"/>
  <c r="AD59" i="87"/>
  <c r="AF59" i="87"/>
  <c r="AD50" i="87"/>
  <c r="AD49" i="87"/>
  <c r="AD44" i="87"/>
  <c r="AF44" i="87"/>
  <c r="AD43" i="87"/>
  <c r="AF43" i="87" s="1"/>
  <c r="AG43" i="87" s="1"/>
  <c r="AD42" i="87"/>
  <c r="AD37" i="87"/>
  <c r="AF37" i="87"/>
  <c r="AG37" i="87" s="1"/>
  <c r="AD36" i="87"/>
  <c r="AF36" i="87" s="1"/>
  <c r="AG36" i="87" s="1"/>
  <c r="AD35" i="87"/>
  <c r="AF35" i="87"/>
  <c r="AG35" i="87" s="1"/>
  <c r="AD30" i="87"/>
  <c r="AF30" i="87" s="1"/>
  <c r="AG30" i="87" s="1"/>
  <c r="AD29" i="87"/>
  <c r="AD28" i="87"/>
  <c r="AF28" i="87"/>
  <c r="AG28" i="87" s="1"/>
  <c r="AH28" i="87" s="1"/>
  <c r="AD27" i="87"/>
  <c r="AF27" i="87" s="1"/>
  <c r="AG27" i="87" s="1"/>
  <c r="AH27" i="87" s="1"/>
  <c r="AD26" i="87"/>
  <c r="AF26" i="87"/>
  <c r="AG26" i="87" s="1"/>
  <c r="AH26" i="87" s="1"/>
  <c r="AD25" i="87"/>
  <c r="AF25" i="87" s="1"/>
  <c r="Q34" i="77"/>
  <c r="Q33" i="77"/>
  <c r="S33" i="77" s="1"/>
  <c r="Q29" i="77"/>
  <c r="Q28" i="77"/>
  <c r="S28" i="77" s="1"/>
  <c r="Q27" i="77"/>
  <c r="Q23" i="77"/>
  <c r="Q22" i="77"/>
  <c r="S22" i="77" s="1"/>
  <c r="Q21" i="77"/>
  <c r="Q17" i="77"/>
  <c r="Q16" i="77"/>
  <c r="S16" i="77"/>
  <c r="Q15" i="77"/>
  <c r="S15" i="77"/>
  <c r="T15" i="77" s="1"/>
  <c r="Q14" i="77"/>
  <c r="S14" i="77" s="1"/>
  <c r="Q13" i="77"/>
  <c r="Q12" i="77"/>
  <c r="S12" i="77"/>
  <c r="T12" i="77" s="1"/>
  <c r="Q11" i="77"/>
  <c r="S11" i="77" s="1"/>
  <c r="Q38" i="74"/>
  <c r="Q37" i="74"/>
  <c r="S37" i="74"/>
  <c r="Q33" i="74"/>
  <c r="S33" i="74"/>
  <c r="Q32" i="74"/>
  <c r="S32" i="74"/>
  <c r="Q31" i="74"/>
  <c r="S31" i="74"/>
  <c r="Q27" i="74"/>
  <c r="S27" i="74"/>
  <c r="Q26" i="74"/>
  <c r="S26" i="74"/>
  <c r="Q25" i="74"/>
  <c r="S25" i="74"/>
  <c r="Q21" i="74"/>
  <c r="S21" i="74"/>
  <c r="T21" i="74" s="1"/>
  <c r="Q20" i="74"/>
  <c r="Q19" i="74"/>
  <c r="S19" i="74" s="1"/>
  <c r="T19" i="74" s="1"/>
  <c r="Q18" i="74"/>
  <c r="S18" i="74" s="1"/>
  <c r="T18" i="74" s="1"/>
  <c r="Q17" i="74"/>
  <c r="S17" i="74"/>
  <c r="Q16" i="74"/>
  <c r="S16" i="74"/>
  <c r="Q15" i="74"/>
  <c r="S15" i="74"/>
  <c r="Q14" i="74"/>
  <c r="S14" i="74"/>
  <c r="Q13" i="74"/>
  <c r="S13" i="74"/>
  <c r="Q12" i="74"/>
  <c r="S12" i="74"/>
  <c r="T12" i="74" s="1"/>
  <c r="Q11" i="74"/>
  <c r="S11" i="74" s="1"/>
  <c r="Q15" i="71"/>
  <c r="Q14" i="71"/>
  <c r="S14" i="71"/>
  <c r="Q13" i="71"/>
  <c r="S13" i="71"/>
  <c r="T13" i="71" s="1"/>
  <c r="Q12" i="71"/>
  <c r="S12" i="71" s="1"/>
  <c r="Q11" i="71"/>
  <c r="S11" i="71" s="1"/>
  <c r="Q44" i="68"/>
  <c r="Q43" i="68"/>
  <c r="S43" i="68" s="1"/>
  <c r="Q39" i="68"/>
  <c r="S39" i="68" s="1"/>
  <c r="T39" i="68" s="1"/>
  <c r="Q38" i="68"/>
  <c r="S38" i="68" s="1"/>
  <c r="T38" i="68" s="1"/>
  <c r="Q37" i="68"/>
  <c r="S37" i="68" s="1"/>
  <c r="Q33" i="68"/>
  <c r="Q32" i="68"/>
  <c r="S32" i="68" s="1"/>
  <c r="T32" i="68" s="1"/>
  <c r="Q31" i="68"/>
  <c r="S31" i="68" s="1"/>
  <c r="Q27" i="68"/>
  <c r="Q26" i="68"/>
  <c r="S26" i="68" s="1"/>
  <c r="T26" i="68" s="1"/>
  <c r="Q25" i="68"/>
  <c r="S25" i="68" s="1"/>
  <c r="T25" i="68" s="1"/>
  <c r="Q24" i="68"/>
  <c r="S24" i="68" s="1"/>
  <c r="T24" i="68" s="1"/>
  <c r="Q23" i="68"/>
  <c r="S23" i="68" s="1"/>
  <c r="T23" i="68" s="1"/>
  <c r="Q22" i="68"/>
  <c r="S22" i="68" s="1"/>
  <c r="T22" i="68" s="1"/>
  <c r="Q21" i="68"/>
  <c r="S21" i="68" s="1"/>
  <c r="T21" i="68" s="1"/>
  <c r="Q20" i="68"/>
  <c r="S20" i="68" s="1"/>
  <c r="T20" i="68" s="1"/>
  <c r="Q19" i="68"/>
  <c r="S19" i="68" s="1"/>
  <c r="T19" i="68" s="1"/>
  <c r="Q18" i="68"/>
  <c r="S18" i="68" s="1"/>
  <c r="Q17" i="68"/>
  <c r="S17" i="68" s="1"/>
  <c r="T17" i="68" s="1"/>
  <c r="Q16" i="68"/>
  <c r="Q15" i="68"/>
  <c r="S15" i="68"/>
  <c r="T15" i="68" s="1"/>
  <c r="U15" i="68" s="1"/>
  <c r="Q14" i="68"/>
  <c r="S14" i="68"/>
  <c r="T14" i="68" s="1"/>
  <c r="Q13" i="68"/>
  <c r="Q12" i="68"/>
  <c r="S12" i="68" s="1"/>
  <c r="Q11" i="68"/>
  <c r="S11" i="68" s="1"/>
  <c r="T11" i="68" s="1"/>
  <c r="AC17" i="62"/>
  <c r="AE647" i="62" s="1"/>
  <c r="AD1044" i="62"/>
  <c r="AF1044" i="62" s="1"/>
  <c r="AG1044" i="62" s="1"/>
  <c r="AD1043" i="62"/>
  <c r="AF1043" i="62" s="1"/>
  <c r="AG1043" i="62" s="1"/>
  <c r="AD1037" i="62"/>
  <c r="AF1037" i="62" s="1"/>
  <c r="AD1038" i="62"/>
  <c r="AF1038" i="62" s="1"/>
  <c r="AG1038" i="62" s="1"/>
  <c r="AD1036" i="62"/>
  <c r="AD1030" i="62"/>
  <c r="AD1031" i="62"/>
  <c r="AF1031" i="62" s="1"/>
  <c r="AG1031" i="62" s="1"/>
  <c r="AD1029" i="62"/>
  <c r="AF1029" i="62" s="1"/>
  <c r="AG1029" i="62" s="1"/>
  <c r="AD1014" i="62"/>
  <c r="AD1015" i="62"/>
  <c r="AF1015" i="62" s="1"/>
  <c r="AD1016" i="62"/>
  <c r="AF1016" i="62" s="1"/>
  <c r="AG1016" i="62" s="1"/>
  <c r="AD1017" i="62"/>
  <c r="AF1017" i="62" s="1"/>
  <c r="AG1017" i="62" s="1"/>
  <c r="AD1018" i="62"/>
  <c r="AF1018" i="62"/>
  <c r="AD1019" i="62"/>
  <c r="AF1019" i="62"/>
  <c r="AD1020" i="62"/>
  <c r="AF1020" i="62"/>
  <c r="AG1020" i="62" s="1"/>
  <c r="AD1021" i="62"/>
  <c r="AD1022" i="62"/>
  <c r="AD1023" i="62"/>
  <c r="AF1023" i="62" s="1"/>
  <c r="AD1024" i="62"/>
  <c r="AF1024" i="62" s="1"/>
  <c r="AG1024" i="62" s="1"/>
  <c r="AD1013" i="62"/>
  <c r="AF1013" i="62"/>
  <c r="AD996" i="62"/>
  <c r="AF996" i="62"/>
  <c r="AD995" i="62"/>
  <c r="AD989" i="62"/>
  <c r="AF989" i="62" s="1"/>
  <c r="AD990" i="62"/>
  <c r="AF990" i="62" s="1"/>
  <c r="AD988" i="62"/>
  <c r="AF988" i="62" s="1"/>
  <c r="AD982" i="62"/>
  <c r="AD983" i="62"/>
  <c r="AD981" i="62"/>
  <c r="AF981" i="62" s="1"/>
  <c r="AG981" i="62" s="1"/>
  <c r="AD972" i="62"/>
  <c r="AF972" i="62" s="1"/>
  <c r="AG972" i="62" s="1"/>
  <c r="AD973" i="62"/>
  <c r="AF973" i="62" s="1"/>
  <c r="AD974" i="62"/>
  <c r="AF974" i="62" s="1"/>
  <c r="AG974" i="62" s="1"/>
  <c r="AD975" i="62"/>
  <c r="AF975" i="62" s="1"/>
  <c r="AG975" i="62" s="1"/>
  <c r="AD976" i="62"/>
  <c r="AF976" i="62" s="1"/>
  <c r="AG976" i="62" s="1"/>
  <c r="AD971" i="62"/>
  <c r="AF971" i="62"/>
  <c r="AG971" i="62" s="1"/>
  <c r="AD950" i="62"/>
  <c r="AF950" i="62" s="1"/>
  <c r="AD949" i="62"/>
  <c r="AF949" i="62" s="1"/>
  <c r="AG949" i="62" s="1"/>
  <c r="AD943" i="62"/>
  <c r="AF943" i="62" s="1"/>
  <c r="AD944" i="62"/>
  <c r="AF944" i="62" s="1"/>
  <c r="AG944" i="62" s="1"/>
  <c r="AD942" i="62"/>
  <c r="AD936" i="62"/>
  <c r="AF936" i="62" s="1"/>
  <c r="AD937" i="62"/>
  <c r="AD935" i="62"/>
  <c r="AF935" i="62" s="1"/>
  <c r="AD889" i="62"/>
  <c r="AF889" i="62" s="1"/>
  <c r="AG889" i="62" s="1"/>
  <c r="AD890" i="62"/>
  <c r="AF890" i="62" s="1"/>
  <c r="AD891" i="62"/>
  <c r="AF891" i="62" s="1"/>
  <c r="AD892" i="62"/>
  <c r="AF892" i="62" s="1"/>
  <c r="AG892" i="62" s="1"/>
  <c r="AD893" i="62"/>
  <c r="AD894" i="62"/>
  <c r="AF894" i="62"/>
  <c r="AG894" i="62" s="1"/>
  <c r="AD895" i="62"/>
  <c r="AD896" i="62"/>
  <c r="AF896" i="62" s="1"/>
  <c r="AG896" i="62" s="1"/>
  <c r="AD897" i="62"/>
  <c r="AF897" i="62" s="1"/>
  <c r="AG897" i="62" s="1"/>
  <c r="AD898" i="62"/>
  <c r="AD899" i="62"/>
  <c r="AF899" i="62" s="1"/>
  <c r="AG899" i="62" s="1"/>
  <c r="AH899" i="62" s="1"/>
  <c r="AD900" i="62"/>
  <c r="AD901" i="62"/>
  <c r="AD902" i="62"/>
  <c r="AF902" i="62" s="1"/>
  <c r="AD903" i="62"/>
  <c r="AD904" i="62"/>
  <c r="AD905" i="62"/>
  <c r="AD906" i="62"/>
  <c r="AD907" i="62"/>
  <c r="AF907" i="62" s="1"/>
  <c r="AG907" i="62" s="1"/>
  <c r="AD908" i="62"/>
  <c r="AD909" i="62"/>
  <c r="AF909" i="62"/>
  <c r="AD910" i="62"/>
  <c r="AF910" i="62"/>
  <c r="AD911" i="62"/>
  <c r="AD912" i="62"/>
  <c r="AF912" i="62" s="1"/>
  <c r="AD913" i="62"/>
  <c r="AD914" i="62"/>
  <c r="AD915" i="62"/>
  <c r="AD916" i="62"/>
  <c r="AF916" i="62"/>
  <c r="AD917" i="62"/>
  <c r="AF917" i="62"/>
  <c r="AD918" i="62"/>
  <c r="AD919" i="62"/>
  <c r="AF919" i="62" s="1"/>
  <c r="AD920" i="62"/>
  <c r="AF920" i="62" s="1"/>
  <c r="AD921" i="62"/>
  <c r="AF921" i="62" s="1"/>
  <c r="AG921" i="62" s="1"/>
  <c r="AD922" i="62"/>
  <c r="AF922" i="62"/>
  <c r="AD923" i="62"/>
  <c r="AF923" i="62"/>
  <c r="AD924" i="62"/>
  <c r="AF924" i="62"/>
  <c r="AD925" i="62"/>
  <c r="AF925" i="62"/>
  <c r="AD926" i="62"/>
  <c r="AF926" i="62"/>
  <c r="AD927" i="62"/>
  <c r="AF927" i="62"/>
  <c r="AD928" i="62"/>
  <c r="AF928" i="62"/>
  <c r="AD929" i="62"/>
  <c r="AF929" i="62"/>
  <c r="AG929" i="62" s="1"/>
  <c r="AD930" i="62"/>
  <c r="AF930" i="62" s="1"/>
  <c r="AD888" i="62"/>
  <c r="AF888" i="62" s="1"/>
  <c r="AD875" i="62"/>
  <c r="AF875" i="62" s="1"/>
  <c r="AD874" i="62"/>
  <c r="AF874" i="62" s="1"/>
  <c r="AD868" i="62"/>
  <c r="AD869" i="62"/>
  <c r="AF869" i="62" s="1"/>
  <c r="AD867" i="62"/>
  <c r="AD861" i="62"/>
  <c r="AF861" i="62" s="1"/>
  <c r="AG861" i="62" s="1"/>
  <c r="AD862" i="62"/>
  <c r="AF862" i="62" s="1"/>
  <c r="AD860" i="62"/>
  <c r="AD824" i="62"/>
  <c r="AF824" i="62" s="1"/>
  <c r="AD825" i="62"/>
  <c r="AF825" i="62" s="1"/>
  <c r="AG825" i="62" s="1"/>
  <c r="AD826" i="62"/>
  <c r="AF826" i="62" s="1"/>
  <c r="AG826" i="62" s="1"/>
  <c r="AD827" i="62"/>
  <c r="AF827" i="62"/>
  <c r="AD828" i="62"/>
  <c r="AF828" i="62"/>
  <c r="AG828" i="62" s="1"/>
  <c r="AD829" i="62"/>
  <c r="AD830" i="62"/>
  <c r="AD831" i="62"/>
  <c r="AD832" i="62"/>
  <c r="AD833" i="62"/>
  <c r="AF833" i="62" s="1"/>
  <c r="AD834" i="62"/>
  <c r="AF834" i="62" s="1"/>
  <c r="AD835" i="62"/>
  <c r="AF835" i="62" s="1"/>
  <c r="AG835" i="62" s="1"/>
  <c r="AD836" i="62"/>
  <c r="AF836" i="62" s="1"/>
  <c r="AG836" i="62" s="1"/>
  <c r="AD837" i="62"/>
  <c r="AF837" i="62" s="1"/>
  <c r="AD838" i="62"/>
  <c r="AF838" i="62" s="1"/>
  <c r="AG838" i="62" s="1"/>
  <c r="AD839" i="62"/>
  <c r="AF839" i="62" s="1"/>
  <c r="AD840" i="62"/>
  <c r="AF840" i="62" s="1"/>
  <c r="AG840" i="62" s="1"/>
  <c r="AD841" i="62"/>
  <c r="AD842" i="62"/>
  <c r="AD843" i="62"/>
  <c r="AF843" i="62" s="1"/>
  <c r="AD844" i="62"/>
  <c r="AD845" i="62"/>
  <c r="AD846" i="62"/>
  <c r="AF846" i="62" s="1"/>
  <c r="AG846" i="62" s="1"/>
  <c r="AD847" i="62"/>
  <c r="AF847" i="62" s="1"/>
  <c r="AG847" i="62" s="1"/>
  <c r="AD848" i="62"/>
  <c r="AF848" i="62" s="1"/>
  <c r="AD849" i="62"/>
  <c r="AD850" i="62"/>
  <c r="AF850" i="62" s="1"/>
  <c r="AD851" i="62"/>
  <c r="AF851" i="62" s="1"/>
  <c r="AG851" i="62" s="1"/>
  <c r="AD852" i="62"/>
  <c r="AD853" i="62"/>
  <c r="AD854" i="62"/>
  <c r="AF854" i="62" s="1"/>
  <c r="AD855" i="62"/>
  <c r="AF855" i="62" s="1"/>
  <c r="AG855" i="62" s="1"/>
  <c r="AD823" i="62"/>
  <c r="AF823" i="62" s="1"/>
  <c r="AD700" i="62"/>
  <c r="AD701" i="62"/>
  <c r="AF701" i="62" s="1"/>
  <c r="AG701" i="62" s="1"/>
  <c r="AD702" i="62"/>
  <c r="AF702" i="62" s="1"/>
  <c r="AD703" i="62"/>
  <c r="AD704" i="62"/>
  <c r="AF704" i="62" s="1"/>
  <c r="AD705" i="62"/>
  <c r="AF705" i="62" s="1"/>
  <c r="AG705" i="62" s="1"/>
  <c r="AD706" i="62"/>
  <c r="AF706" i="62"/>
  <c r="AD707" i="62"/>
  <c r="AD708" i="62"/>
  <c r="AD709" i="62"/>
  <c r="AD710" i="62"/>
  <c r="AF710" i="62" s="1"/>
  <c r="AG710" i="62" s="1"/>
  <c r="AD711" i="62"/>
  <c r="AD712" i="62"/>
  <c r="AF712" i="62" s="1"/>
  <c r="AD713" i="62"/>
  <c r="AF713" i="62" s="1"/>
  <c r="AG713" i="62" s="1"/>
  <c r="AD714" i="62"/>
  <c r="AD715" i="62"/>
  <c r="AD716" i="62"/>
  <c r="AF716" i="62"/>
  <c r="AD717" i="62"/>
  <c r="AF717" i="62" s="1"/>
  <c r="AD718" i="62"/>
  <c r="AF718" i="62"/>
  <c r="AG718" i="62" s="1"/>
  <c r="AD719" i="62"/>
  <c r="AF719" i="62" s="1"/>
  <c r="AD720" i="62"/>
  <c r="AD721" i="62"/>
  <c r="AF721" i="62"/>
  <c r="AD722" i="62"/>
  <c r="AF722" i="62" s="1"/>
  <c r="AD723" i="62"/>
  <c r="AD724" i="62"/>
  <c r="AF724" i="62" s="1"/>
  <c r="AG724" i="62" s="1"/>
  <c r="AD725" i="62"/>
  <c r="AD726" i="62"/>
  <c r="AD727" i="62"/>
  <c r="AD728" i="62"/>
  <c r="AF728" i="62" s="1"/>
  <c r="AD729" i="62"/>
  <c r="AD730" i="62"/>
  <c r="AD731" i="62"/>
  <c r="AD732" i="62"/>
  <c r="AF732" i="62"/>
  <c r="AD733" i="62"/>
  <c r="AF733" i="62" s="1"/>
  <c r="AG733" i="62" s="1"/>
  <c r="AD734" i="62"/>
  <c r="AF734" i="62" s="1"/>
  <c r="AG734" i="62" s="1"/>
  <c r="AD650" i="62"/>
  <c r="AF650" i="62" s="1"/>
  <c r="AG650" i="62" s="1"/>
  <c r="AD651" i="62"/>
  <c r="AD652" i="62"/>
  <c r="AF652" i="62"/>
  <c r="AG652" i="62" s="1"/>
  <c r="AH652" i="62" s="1"/>
  <c r="AD653" i="62"/>
  <c r="AF653" i="62" s="1"/>
  <c r="AG653" i="62" s="1"/>
  <c r="AH653" i="62" s="1"/>
  <c r="AD654" i="62"/>
  <c r="AF654" i="62"/>
  <c r="AG654" i="62" s="1"/>
  <c r="AH654" i="62" s="1"/>
  <c r="AD655" i="62"/>
  <c r="AF655" i="62" s="1"/>
  <c r="AG655" i="62" s="1"/>
  <c r="AH655" i="62" s="1"/>
  <c r="AD656" i="62"/>
  <c r="AF656" i="62"/>
  <c r="AG656" i="62" s="1"/>
  <c r="AD657" i="62"/>
  <c r="AF657" i="62" s="1"/>
  <c r="AG657" i="62" s="1"/>
  <c r="AD658" i="62"/>
  <c r="AF658" i="62" s="1"/>
  <c r="AG658" i="62" s="1"/>
  <c r="AD613" i="62"/>
  <c r="AF613" i="62" s="1"/>
  <c r="AD614" i="62"/>
  <c r="AF614" i="62" s="1"/>
  <c r="AG614" i="62" s="1"/>
  <c r="AD615" i="62"/>
  <c r="AF615" i="62" s="1"/>
  <c r="AD616" i="62"/>
  <c r="AF616" i="62"/>
  <c r="AG616" i="62" s="1"/>
  <c r="AD617" i="62"/>
  <c r="AD618" i="62"/>
  <c r="AF618" i="62" s="1"/>
  <c r="AD619" i="62"/>
  <c r="AD620" i="62"/>
  <c r="AD565" i="62"/>
  <c r="AF565" i="62" s="1"/>
  <c r="AD566" i="62"/>
  <c r="AF566" i="62"/>
  <c r="AD567" i="62"/>
  <c r="AF567" i="62" s="1"/>
  <c r="AG567" i="62" s="1"/>
  <c r="AH567" i="62" s="1"/>
  <c r="AD568" i="62"/>
  <c r="AF568" i="62"/>
  <c r="AG568" i="62" s="1"/>
  <c r="AH568" i="62" s="1"/>
  <c r="AD569" i="62"/>
  <c r="AF569" i="62" s="1"/>
  <c r="AD570" i="62"/>
  <c r="AF570" i="62"/>
  <c r="AD571" i="62"/>
  <c r="AF571" i="62" s="1"/>
  <c r="AD572" i="62"/>
  <c r="AD573" i="62"/>
  <c r="AD574" i="62"/>
  <c r="AF574" i="62" s="1"/>
  <c r="AG574" i="62" s="1"/>
  <c r="AD575" i="62"/>
  <c r="AF575" i="62"/>
  <c r="AG575" i="62" s="1"/>
  <c r="AD576" i="62"/>
  <c r="AF576" i="62" s="1"/>
  <c r="AD577" i="62"/>
  <c r="AF577" i="62" s="1"/>
  <c r="AD578" i="62"/>
  <c r="AF578" i="62" s="1"/>
  <c r="AG578" i="62" s="1"/>
  <c r="AD579" i="62"/>
  <c r="AD580" i="62"/>
  <c r="AD505" i="62"/>
  <c r="AF505" i="62" s="1"/>
  <c r="AD506" i="62"/>
  <c r="AF506" i="62" s="1"/>
  <c r="AD507" i="62"/>
  <c r="AF507" i="62" s="1"/>
  <c r="AG507" i="62"/>
  <c r="AD508" i="62"/>
  <c r="AF508" i="62" s="1"/>
  <c r="AG508" i="62" s="1"/>
  <c r="AD509" i="62"/>
  <c r="AD510" i="62"/>
  <c r="AF510" i="62" s="1"/>
  <c r="AG510" i="62" s="1"/>
  <c r="AD511" i="62"/>
  <c r="AF511" i="62" s="1"/>
  <c r="AG511" i="62" s="1"/>
  <c r="AD512" i="62"/>
  <c r="AF512" i="62" s="1"/>
  <c r="AG512" i="62"/>
  <c r="AH512" i="62" s="1"/>
  <c r="AD513" i="62"/>
  <c r="AF513" i="62"/>
  <c r="AD514" i="62"/>
  <c r="AD515" i="62"/>
  <c r="AF515" i="62" s="1"/>
  <c r="AG515" i="62" s="1"/>
  <c r="AD516" i="62"/>
  <c r="AF516" i="62"/>
  <c r="AG516" i="62" s="1"/>
  <c r="AD517" i="62"/>
  <c r="AF517" i="62" s="1"/>
  <c r="AD518" i="62"/>
  <c r="AF518" i="62" s="1"/>
  <c r="AD519" i="62"/>
  <c r="AF519" i="62" s="1"/>
  <c r="AG519" i="62" s="1"/>
  <c r="AD520" i="62"/>
  <c r="AF520" i="62" s="1"/>
  <c r="AG520" i="62" s="1"/>
  <c r="AH520" i="62" s="1"/>
  <c r="AD521" i="62"/>
  <c r="AF521" i="62" s="1"/>
  <c r="AD522" i="62"/>
  <c r="AF522" i="62" s="1"/>
  <c r="AD523" i="62"/>
  <c r="AD524" i="62"/>
  <c r="AF524" i="62" s="1"/>
  <c r="AD525" i="62"/>
  <c r="AF525" i="62" s="1"/>
  <c r="AD526" i="62"/>
  <c r="AD527" i="62"/>
  <c r="AF527" i="62" s="1"/>
  <c r="AG527" i="62" s="1"/>
  <c r="AD419" i="62"/>
  <c r="AF419" i="62"/>
  <c r="AG419" i="62" s="1"/>
  <c r="AD420" i="62"/>
  <c r="AF420" i="62" s="1"/>
  <c r="AG420" i="62"/>
  <c r="AH420" i="62" s="1"/>
  <c r="AD421" i="62"/>
  <c r="AF421" i="62"/>
  <c r="AG421" i="62" s="1"/>
  <c r="AH421" i="62" s="1"/>
  <c r="AD422" i="62"/>
  <c r="AD423" i="62"/>
  <c r="AF423" i="62"/>
  <c r="AG423" i="62" s="1"/>
  <c r="AH423" i="62" s="1"/>
  <c r="AD424" i="62"/>
  <c r="AD425" i="62"/>
  <c r="AD426" i="62"/>
  <c r="AF426" i="62"/>
  <c r="AG426" i="62" s="1"/>
  <c r="AD427" i="62"/>
  <c r="AD428" i="62"/>
  <c r="AF428" i="62" s="1"/>
  <c r="AG428" i="62" s="1"/>
  <c r="AD429" i="62"/>
  <c r="AF429" i="62" s="1"/>
  <c r="AG429" i="62" s="1"/>
  <c r="AD430" i="62"/>
  <c r="AF430" i="62"/>
  <c r="AG430" i="62" s="1"/>
  <c r="AH430" i="62" s="1"/>
  <c r="AD431" i="62"/>
  <c r="AD432" i="62"/>
  <c r="AD433" i="62"/>
  <c r="AF433" i="62" s="1"/>
  <c r="AG433" i="62" s="1"/>
  <c r="AD434" i="62"/>
  <c r="AF434" i="62" s="1"/>
  <c r="AG434" i="62" s="1"/>
  <c r="AD435" i="62"/>
  <c r="AD436" i="62"/>
  <c r="AD437" i="62"/>
  <c r="AD438" i="62"/>
  <c r="AF438" i="62"/>
  <c r="AG438" i="62" s="1"/>
  <c r="AD439" i="62"/>
  <c r="AF439" i="62" s="1"/>
  <c r="AG439" i="62"/>
  <c r="AD440" i="62"/>
  <c r="AF440" i="62"/>
  <c r="AG440" i="62" s="1"/>
  <c r="AD441" i="62"/>
  <c r="AF441" i="62" s="1"/>
  <c r="AD442" i="62"/>
  <c r="AD443" i="62"/>
  <c r="AD444" i="62"/>
  <c r="AD445" i="62"/>
  <c r="AF445" i="62" s="1"/>
  <c r="AD446" i="62"/>
  <c r="AF446" i="62" s="1"/>
  <c r="AG446" i="62" s="1"/>
  <c r="AD447" i="62"/>
  <c r="AD448" i="62"/>
  <c r="AF448" i="62" s="1"/>
  <c r="AG448" i="62" s="1"/>
  <c r="AD449" i="62"/>
  <c r="AD450" i="62"/>
  <c r="AD451" i="62"/>
  <c r="AD452" i="62"/>
  <c r="AF452" i="62" s="1"/>
  <c r="AG452" i="62"/>
  <c r="AD453" i="62"/>
  <c r="AF453" i="62"/>
  <c r="AG453" i="62" s="1"/>
  <c r="AD454" i="62"/>
  <c r="AF454" i="62" s="1"/>
  <c r="AG454" i="62"/>
  <c r="AD455" i="62"/>
  <c r="AF455" i="62"/>
  <c r="AG455" i="62" s="1"/>
  <c r="AD456" i="62"/>
  <c r="AD457" i="62"/>
  <c r="AF457" i="62" s="1"/>
  <c r="AG457" i="62" s="1"/>
  <c r="AD458" i="62"/>
  <c r="AF458" i="62" s="1"/>
  <c r="AG458" i="62" s="1"/>
  <c r="AD459" i="62"/>
  <c r="AF459" i="62"/>
  <c r="AG459" i="62" s="1"/>
  <c r="AH459" i="62" s="1"/>
  <c r="AD460" i="62"/>
  <c r="AD461" i="62"/>
  <c r="AD462" i="62"/>
  <c r="AF462" i="62"/>
  <c r="AG462" i="62" s="1"/>
  <c r="AH462" i="62" s="1"/>
  <c r="AD463" i="62"/>
  <c r="AF463" i="62"/>
  <c r="AG463" i="62" s="1"/>
  <c r="AD464" i="62"/>
  <c r="AD465" i="62"/>
  <c r="AD466" i="62"/>
  <c r="AF466" i="62" s="1"/>
  <c r="AG466" i="62"/>
  <c r="AD467" i="62"/>
  <c r="AD468" i="62"/>
  <c r="AF468" i="62" s="1"/>
  <c r="AG468" i="62" s="1"/>
  <c r="AD469" i="62"/>
  <c r="AD470" i="62"/>
  <c r="AF470" i="62" s="1"/>
  <c r="AG470" i="62" s="1"/>
  <c r="AD471" i="62"/>
  <c r="AD472" i="62"/>
  <c r="AD473" i="62"/>
  <c r="AF473" i="62" s="1"/>
  <c r="AG473" i="62" s="1"/>
  <c r="AD474" i="62"/>
  <c r="AF474" i="62" s="1"/>
  <c r="AG474" i="62" s="1"/>
  <c r="AD475" i="62"/>
  <c r="AF475" i="62" s="1"/>
  <c r="AG475" i="62" s="1"/>
  <c r="AD352" i="62"/>
  <c r="AF352" i="62"/>
  <c r="AD353" i="62"/>
  <c r="AF353" i="62"/>
  <c r="AD354" i="62"/>
  <c r="AF354" i="62"/>
  <c r="AG354" i="62" s="1"/>
  <c r="AD355" i="62"/>
  <c r="AD356" i="62"/>
  <c r="AD357" i="62"/>
  <c r="AF357" i="62"/>
  <c r="AG357" i="62" s="1"/>
  <c r="AD358" i="62"/>
  <c r="AD359" i="62"/>
  <c r="AD360" i="62"/>
  <c r="AD361" i="62"/>
  <c r="AF361" i="62" s="1"/>
  <c r="AG361" i="62" s="1"/>
  <c r="AD362" i="62"/>
  <c r="AF362" i="62" s="1"/>
  <c r="AG362" i="62" s="1"/>
  <c r="AH362" i="62"/>
  <c r="AD363" i="62"/>
  <c r="AD364" i="62"/>
  <c r="AD365" i="62"/>
  <c r="AF365" i="62"/>
  <c r="AD366" i="62"/>
  <c r="AF366" i="62"/>
  <c r="AD367" i="62"/>
  <c r="AD368" i="62"/>
  <c r="AF368" i="62" s="1"/>
  <c r="AD369" i="62"/>
  <c r="AD370" i="62"/>
  <c r="AF370" i="62" s="1"/>
  <c r="AG370" i="62" s="1"/>
  <c r="AD371" i="62"/>
  <c r="AD372" i="62"/>
  <c r="AD373" i="62"/>
  <c r="AD302" i="62"/>
  <c r="AF302" i="62"/>
  <c r="AD303" i="62"/>
  <c r="AF303" i="62"/>
  <c r="AD304" i="62"/>
  <c r="AF304" i="62"/>
  <c r="AG304" i="62" s="1"/>
  <c r="AD305" i="62"/>
  <c r="AF305" i="62"/>
  <c r="AD306" i="62"/>
  <c r="AF306" i="62" s="1"/>
  <c r="AG306" i="62"/>
  <c r="AD307" i="62"/>
  <c r="AD308" i="62"/>
  <c r="AF308" i="62" s="1"/>
  <c r="AD309" i="62"/>
  <c r="AF309" i="62"/>
  <c r="AG309" i="62" s="1"/>
  <c r="AD310" i="62"/>
  <c r="AF310" i="62" s="1"/>
  <c r="AD311" i="62"/>
  <c r="AF311" i="62"/>
  <c r="AG311" i="62" s="1"/>
  <c r="AD312" i="62"/>
  <c r="AD313" i="62"/>
  <c r="AF313" i="62"/>
  <c r="AD314" i="62"/>
  <c r="AF314" i="62" s="1"/>
  <c r="AD315" i="62"/>
  <c r="AF315" i="62" s="1"/>
  <c r="AG315" i="62" s="1"/>
  <c r="AD316" i="62"/>
  <c r="AD317" i="62"/>
  <c r="AD318" i="62"/>
  <c r="AF318" i="62"/>
  <c r="AD319" i="62"/>
  <c r="AD320" i="62"/>
  <c r="AF320" i="62" s="1"/>
  <c r="AD321" i="62"/>
  <c r="AF321" i="62"/>
  <c r="AG321" i="62" s="1"/>
  <c r="AD322" i="62"/>
  <c r="AF322" i="62"/>
  <c r="AD157" i="62"/>
  <c r="AF157" i="62"/>
  <c r="AD158" i="62"/>
  <c r="AF158" i="62"/>
  <c r="AG158" i="62" s="1"/>
  <c r="AD159" i="62"/>
  <c r="AF159" i="62" s="1"/>
  <c r="AD160" i="62"/>
  <c r="AF160" i="62" s="1"/>
  <c r="AG160" i="62" s="1"/>
  <c r="AH160" i="62" s="1"/>
  <c r="AD161" i="62"/>
  <c r="AF161" i="62"/>
  <c r="AD162" i="62"/>
  <c r="AD163" i="62"/>
  <c r="AF163" i="62" s="1"/>
  <c r="AD164" i="62"/>
  <c r="AD165" i="62"/>
  <c r="AF165" i="62"/>
  <c r="AG165" i="62" s="1"/>
  <c r="AD166" i="62"/>
  <c r="AF166" i="62"/>
  <c r="AD167" i="62"/>
  <c r="AF167" i="62"/>
  <c r="AD168" i="62"/>
  <c r="AF168" i="62"/>
  <c r="AD169" i="62"/>
  <c r="AF169" i="62" s="1"/>
  <c r="AD170" i="62"/>
  <c r="AD171" i="62"/>
  <c r="AF171" i="62" s="1"/>
  <c r="AD172" i="62"/>
  <c r="AF172" i="62" s="1"/>
  <c r="AD173" i="62"/>
  <c r="AF173" i="62" s="1"/>
  <c r="AG173" i="62" s="1"/>
  <c r="AH173" i="62" s="1"/>
  <c r="AD174" i="62"/>
  <c r="AF174" i="62" s="1"/>
  <c r="AG174" i="62" s="1"/>
  <c r="AD175" i="62"/>
  <c r="AD176" i="62"/>
  <c r="AD177" i="62"/>
  <c r="AF177" i="62" s="1"/>
  <c r="AD178" i="62"/>
  <c r="AF178" i="62" s="1"/>
  <c r="AG178" i="62" s="1"/>
  <c r="AH178" i="62" s="1"/>
  <c r="AD179" i="62"/>
  <c r="AF179" i="62" s="1"/>
  <c r="AG179" i="62" s="1"/>
  <c r="AD180" i="62"/>
  <c r="AD181" i="62"/>
  <c r="AF181" i="62"/>
  <c r="AD182" i="62"/>
  <c r="AF182" i="62"/>
  <c r="AD183" i="62"/>
  <c r="AF183" i="62"/>
  <c r="AG183" i="62" s="1"/>
  <c r="AH183" i="62" s="1"/>
  <c r="AD184" i="62"/>
  <c r="AF184" i="62"/>
  <c r="AD185" i="62"/>
  <c r="AF185" i="62" s="1"/>
  <c r="AD186" i="62"/>
  <c r="AF186" i="62" s="1"/>
  <c r="AD187" i="62"/>
  <c r="AD188" i="62"/>
  <c r="AD189" i="62"/>
  <c r="AF189" i="62"/>
  <c r="AG189" i="62" s="1"/>
  <c r="AD190" i="62"/>
  <c r="AF190" i="62" s="1"/>
  <c r="AD191" i="62"/>
  <c r="AF191" i="62" s="1"/>
  <c r="AD192" i="62"/>
  <c r="AD193" i="62"/>
  <c r="AF193" i="62"/>
  <c r="AD194" i="62"/>
  <c r="AF194" i="62"/>
  <c r="AD195" i="62"/>
  <c r="AF195" i="62"/>
  <c r="AD196" i="62"/>
  <c r="AF196" i="62" s="1"/>
  <c r="AD197" i="62"/>
  <c r="AF197" i="62" s="1"/>
  <c r="AD198" i="62"/>
  <c r="AD199" i="62"/>
  <c r="AF199" i="62" s="1"/>
  <c r="AD200" i="62"/>
  <c r="AF200" i="62" s="1"/>
  <c r="AD201" i="62"/>
  <c r="AD202" i="62"/>
  <c r="AF202" i="62" s="1"/>
  <c r="AD203" i="62"/>
  <c r="AF203" i="62" s="1"/>
  <c r="AD204" i="62"/>
  <c r="AD205" i="62"/>
  <c r="AF205" i="62" s="1"/>
  <c r="AG205" i="62" s="1"/>
  <c r="AH205" i="62" s="1"/>
  <c r="AD206" i="62"/>
  <c r="AD207" i="62"/>
  <c r="AD100" i="62"/>
  <c r="AD101" i="62"/>
  <c r="AD102" i="62"/>
  <c r="AD103" i="62"/>
  <c r="AF103" i="62"/>
  <c r="AG103" i="62" s="1"/>
  <c r="AD26" i="62"/>
  <c r="AD27" i="62"/>
  <c r="AF27" i="62" s="1"/>
  <c r="AG27" i="62" s="1"/>
  <c r="AH27" i="62" s="1"/>
  <c r="AD28" i="62"/>
  <c r="AD29" i="62"/>
  <c r="AF29" i="62" s="1"/>
  <c r="AD30" i="62"/>
  <c r="AD798" i="62"/>
  <c r="AF798" i="62" s="1"/>
  <c r="AD797" i="62"/>
  <c r="AF797" i="62" s="1"/>
  <c r="AG797" i="62" s="1"/>
  <c r="AD791" i="62"/>
  <c r="AD792" i="62"/>
  <c r="AF792" i="62" s="1"/>
  <c r="AG792" i="62" s="1"/>
  <c r="AH792" i="62" s="1"/>
  <c r="AD790" i="62"/>
  <c r="AD784" i="62"/>
  <c r="AF784" i="62" s="1"/>
  <c r="AG784" i="62" s="1"/>
  <c r="AD785" i="62"/>
  <c r="AF785" i="62" s="1"/>
  <c r="AD783" i="62"/>
  <c r="AD768" i="62"/>
  <c r="AD769" i="62"/>
  <c r="AF769" i="62"/>
  <c r="AG769" i="62" s="1"/>
  <c r="AD770" i="62"/>
  <c r="AD771" i="62"/>
  <c r="AD772" i="62"/>
  <c r="AD773" i="62"/>
  <c r="AD774" i="62"/>
  <c r="AF774" i="62" s="1"/>
  <c r="AD775" i="62"/>
  <c r="AF775" i="62" s="1"/>
  <c r="AD776" i="62"/>
  <c r="AF776" i="62"/>
  <c r="AD777" i="62"/>
  <c r="AD778" i="62"/>
  <c r="AF778" i="62"/>
  <c r="AD767" i="62"/>
  <c r="AF767" i="62" s="1"/>
  <c r="AD754" i="62"/>
  <c r="AF754" i="62" s="1"/>
  <c r="AD753" i="62"/>
  <c r="AF753" i="62"/>
  <c r="AD747" i="62"/>
  <c r="AF747" i="62"/>
  <c r="AG747" i="62" s="1"/>
  <c r="AD748" i="62"/>
  <c r="AF748" i="62" s="1"/>
  <c r="AG748" i="62" s="1"/>
  <c r="AD746" i="62"/>
  <c r="AF746" i="62" s="1"/>
  <c r="AD740" i="62"/>
  <c r="AD741" i="62"/>
  <c r="AF741" i="62" s="1"/>
  <c r="AD739" i="62"/>
  <c r="AF739" i="62" s="1"/>
  <c r="AD699" i="62"/>
  <c r="AD678" i="62"/>
  <c r="AF678" i="62"/>
  <c r="AG678" i="62" s="1"/>
  <c r="AD677" i="62"/>
  <c r="AF677" i="62" s="1"/>
  <c r="AD671" i="62"/>
  <c r="AF671" i="62" s="1"/>
  <c r="AD672" i="62"/>
  <c r="AF672" i="62"/>
  <c r="AD670" i="62"/>
  <c r="AD664" i="62"/>
  <c r="AF664" i="62" s="1"/>
  <c r="AD665" i="62"/>
  <c r="AD663" i="62"/>
  <c r="AF663" i="62" s="1"/>
  <c r="AD649" i="62"/>
  <c r="AD640" i="62"/>
  <c r="AF640" i="62"/>
  <c r="AD639" i="62"/>
  <c r="AF639" i="62"/>
  <c r="AD633" i="62"/>
  <c r="AD634" i="62"/>
  <c r="AF634" i="62" s="1"/>
  <c r="AG634" i="62" s="1"/>
  <c r="AD632" i="62"/>
  <c r="AF632" i="62"/>
  <c r="AD626" i="62"/>
  <c r="AF626" i="62"/>
  <c r="AG626" i="62" s="1"/>
  <c r="AD627" i="62"/>
  <c r="AF627" i="62" s="1"/>
  <c r="AD625" i="62"/>
  <c r="AD600" i="62"/>
  <c r="AF600" i="62"/>
  <c r="AD599" i="62"/>
  <c r="AF599" i="62"/>
  <c r="AG599" i="62" s="1"/>
  <c r="AH599" i="62" s="1"/>
  <c r="AD593" i="62"/>
  <c r="AF593" i="62" s="1"/>
  <c r="AG593" i="62" s="1"/>
  <c r="AD594" i="62"/>
  <c r="AD592" i="62"/>
  <c r="AF592" i="62"/>
  <c r="AG592" i="62" s="1"/>
  <c r="AD586" i="62"/>
  <c r="AD587" i="62"/>
  <c r="AF587" i="62" s="1"/>
  <c r="AD585" i="62"/>
  <c r="AD564" i="62"/>
  <c r="AD547" i="62"/>
  <c r="AF547" i="62"/>
  <c r="AG547" i="62" s="1"/>
  <c r="AD546" i="62"/>
  <c r="AF546" i="62" s="1"/>
  <c r="AG546" i="62" s="1"/>
  <c r="AD541" i="62"/>
  <c r="AF541" i="62" s="1"/>
  <c r="AG541" i="62" s="1"/>
  <c r="AD540" i="62"/>
  <c r="AD539" i="62"/>
  <c r="AF539" i="62" s="1"/>
  <c r="AD533" i="62"/>
  <c r="AF533" i="62" s="1"/>
  <c r="AD534" i="62"/>
  <c r="AD532" i="62"/>
  <c r="AF532" i="62" s="1"/>
  <c r="AD504" i="62"/>
  <c r="AF504" i="62" s="1"/>
  <c r="AG504" i="62" s="1"/>
  <c r="AH504" i="62" s="1"/>
  <c r="AD495" i="62"/>
  <c r="AF495" i="62" s="1"/>
  <c r="AG495" i="62" s="1"/>
  <c r="AH495" i="62" s="1"/>
  <c r="AD494" i="62"/>
  <c r="AF494" i="62" s="1"/>
  <c r="AG494" i="62" s="1"/>
  <c r="AD488" i="62"/>
  <c r="AF488" i="62"/>
  <c r="AG488" i="62" s="1"/>
  <c r="AD489" i="62"/>
  <c r="AF489" i="62" s="1"/>
  <c r="AG489" i="62" s="1"/>
  <c r="AD487" i="62"/>
  <c r="AF487" i="62" s="1"/>
  <c r="AD481" i="62"/>
  <c r="AF481" i="62" s="1"/>
  <c r="AG481" i="62" s="1"/>
  <c r="AD482" i="62"/>
  <c r="AF482" i="62" s="1"/>
  <c r="AG482" i="62" s="1"/>
  <c r="AH482" i="62" s="1"/>
  <c r="AD480" i="62"/>
  <c r="AD418" i="62"/>
  <c r="AF418" i="62" s="1"/>
  <c r="AG418" i="62" s="1"/>
  <c r="AD393" i="62"/>
  <c r="AF393" i="62" s="1"/>
  <c r="AG393" i="62" s="1"/>
  <c r="AD392" i="62"/>
  <c r="AD386" i="62"/>
  <c r="AF386" i="62"/>
  <c r="AD387" i="62"/>
  <c r="AF387" i="62" s="1"/>
  <c r="AG387" i="62" s="1"/>
  <c r="AH387" i="62" s="1"/>
  <c r="AD385" i="62"/>
  <c r="AF385" i="62" s="1"/>
  <c r="AD379" i="62"/>
  <c r="AF379" i="62" s="1"/>
  <c r="AD380" i="62"/>
  <c r="AF380" i="62" s="1"/>
  <c r="AD378" i="62"/>
  <c r="AF378" i="62" s="1"/>
  <c r="AG378" i="62" s="1"/>
  <c r="AD351" i="62"/>
  <c r="AF351" i="62" s="1"/>
  <c r="AD342" i="62"/>
  <c r="AF342" i="62"/>
  <c r="AG342" i="62" s="1"/>
  <c r="AD341" i="62"/>
  <c r="AF341" i="62" s="1"/>
  <c r="AD335" i="62"/>
  <c r="AF335" i="62"/>
  <c r="AD336" i="62"/>
  <c r="AF336" i="62" s="1"/>
  <c r="AD334" i="62"/>
  <c r="AF334" i="62"/>
  <c r="AG334" i="62" s="1"/>
  <c r="AD328" i="62"/>
  <c r="AF328" i="62" s="1"/>
  <c r="AD329" i="62"/>
  <c r="AF329" i="62"/>
  <c r="AD327" i="62"/>
  <c r="AD301" i="62"/>
  <c r="AF301" i="62" s="1"/>
  <c r="AG301" i="62" s="1"/>
  <c r="AD276" i="62"/>
  <c r="AF276" i="62" s="1"/>
  <c r="AG276" i="62" s="1"/>
  <c r="AD275" i="62"/>
  <c r="AF275" i="62" s="1"/>
  <c r="AD269" i="62"/>
  <c r="AF269" i="62" s="1"/>
  <c r="AD270" i="62"/>
  <c r="AD268" i="62"/>
  <c r="AF268" i="62" s="1"/>
  <c r="AG268" i="62" s="1"/>
  <c r="AD262" i="62"/>
  <c r="AF262" i="62" s="1"/>
  <c r="AG262" i="62" s="1"/>
  <c r="AD263" i="62"/>
  <c r="AF263" i="62" s="1"/>
  <c r="AG263" i="62" s="1"/>
  <c r="AD261" i="62"/>
  <c r="AF261" i="62" s="1"/>
  <c r="AG261" i="62" s="1"/>
  <c r="AD256" i="62"/>
  <c r="AD249" i="62"/>
  <c r="AF249" i="62" s="1"/>
  <c r="AD250" i="62"/>
  <c r="AF250" i="62" s="1"/>
  <c r="AG250" i="62" s="1"/>
  <c r="AD251" i="62"/>
  <c r="AF251" i="62"/>
  <c r="AG251" i="62" s="1"/>
  <c r="AH251" i="62" s="1"/>
  <c r="AD252" i="62"/>
  <c r="AD253" i="62"/>
  <c r="AF253" i="62" s="1"/>
  <c r="AG253" i="62" s="1"/>
  <c r="AD254" i="62"/>
  <c r="AF254" i="62" s="1"/>
  <c r="AD255" i="62"/>
  <c r="AF255" i="62" s="1"/>
  <c r="AD248" i="62"/>
  <c r="AF248" i="62" s="1"/>
  <c r="AG248" i="62" s="1"/>
  <c r="AD227" i="62"/>
  <c r="AF227" i="62" s="1"/>
  <c r="AG227" i="62" s="1"/>
  <c r="AH227" i="62" s="1"/>
  <c r="AD226" i="62"/>
  <c r="AF226" i="62"/>
  <c r="AD220" i="62"/>
  <c r="AF220" i="62"/>
  <c r="AD221" i="62"/>
  <c r="AD219" i="62"/>
  <c r="AD213" i="62"/>
  <c r="AF213" i="62" s="1"/>
  <c r="AD214" i="62"/>
  <c r="AF214" i="62" s="1"/>
  <c r="AD212" i="62"/>
  <c r="AF212" i="62"/>
  <c r="AG212" i="62" s="1"/>
  <c r="AD156" i="62"/>
  <c r="AD123" i="62"/>
  <c r="AF123" i="62" s="1"/>
  <c r="AG123" i="62" s="1"/>
  <c r="AD122" i="62"/>
  <c r="AF122" i="62" s="1"/>
  <c r="AG122" i="62" s="1"/>
  <c r="AD116" i="62"/>
  <c r="AF116" i="62" s="1"/>
  <c r="AG116" i="62" s="1"/>
  <c r="AD117" i="62"/>
  <c r="AF117" i="62" s="1"/>
  <c r="AD115" i="62"/>
  <c r="AF115" i="62" s="1"/>
  <c r="AD109" i="62"/>
  <c r="AF109" i="62"/>
  <c r="AG109" i="62" s="1"/>
  <c r="AD110" i="62"/>
  <c r="AF110" i="62" s="1"/>
  <c r="AD108" i="62"/>
  <c r="AD99" i="62"/>
  <c r="AD91" i="62"/>
  <c r="AF91" i="62" s="1"/>
  <c r="AD90" i="62"/>
  <c r="AD84" i="62"/>
  <c r="AF84" i="62"/>
  <c r="AD85" i="62"/>
  <c r="AF85" i="62" s="1"/>
  <c r="AD83" i="62"/>
  <c r="AF83" i="62"/>
  <c r="AD77" i="62"/>
  <c r="AF77" i="62" s="1"/>
  <c r="AD78" i="62"/>
  <c r="AF78" i="62"/>
  <c r="AD76" i="62"/>
  <c r="AF76" i="62" s="1"/>
  <c r="AG76" i="62" s="1"/>
  <c r="AD60" i="62"/>
  <c r="AF60" i="62" s="1"/>
  <c r="AD61" i="62"/>
  <c r="AF61" i="62" s="1"/>
  <c r="AD62" i="62"/>
  <c r="AD63" i="62"/>
  <c r="AF63" i="62" s="1"/>
  <c r="AD64" i="62"/>
  <c r="AF64" i="62"/>
  <c r="AD65" i="62"/>
  <c r="AF65" i="62"/>
  <c r="AG65" i="62" s="1"/>
  <c r="AH65" i="62" s="1"/>
  <c r="AD66" i="62"/>
  <c r="AF66" i="62"/>
  <c r="AG66" i="62" s="1"/>
  <c r="AH66" i="62" s="1"/>
  <c r="AD67" i="62"/>
  <c r="AF67" i="62"/>
  <c r="AG67" i="62" s="1"/>
  <c r="AD68" i="62"/>
  <c r="AD69" i="62"/>
  <c r="AF69" i="62" s="1"/>
  <c r="AG69" i="62" s="1"/>
  <c r="AH69" i="62" s="1"/>
  <c r="AD70" i="62"/>
  <c r="AF70" i="62" s="1"/>
  <c r="AG70" i="62" s="1"/>
  <c r="AD71" i="62"/>
  <c r="AF71" i="62" s="1"/>
  <c r="AD59" i="62"/>
  <c r="AD50" i="62"/>
  <c r="AD49" i="62"/>
  <c r="AD43" i="62"/>
  <c r="AF43" i="62" s="1"/>
  <c r="AG43" i="62" s="1"/>
  <c r="AD44" i="62"/>
  <c r="AD42" i="62"/>
  <c r="AF42" i="62"/>
  <c r="AG42" i="62" s="1"/>
  <c r="AD36" i="62"/>
  <c r="AF36" i="62" s="1"/>
  <c r="AG36" i="62" s="1"/>
  <c r="AD37" i="62"/>
  <c r="AF37" i="62"/>
  <c r="AG37" i="62" s="1"/>
  <c r="AD35" i="62"/>
  <c r="AD25" i="62"/>
  <c r="AF25" i="62" s="1"/>
  <c r="S21" i="77"/>
  <c r="T21" i="77" s="1"/>
  <c r="U21" i="77" s="1"/>
  <c r="S27" i="68"/>
  <c r="T27" i="68" s="1"/>
  <c r="U27" i="68" s="1"/>
  <c r="AF1043" i="87"/>
  <c r="AF741" i="87"/>
  <c r="AG741" i="87" s="1"/>
  <c r="AH741" i="87" s="1"/>
  <c r="T15" i="100"/>
  <c r="U15" i="100" s="1"/>
  <c r="T16" i="100"/>
  <c r="S12" i="100"/>
  <c r="T12" i="100" s="1"/>
  <c r="S34" i="100"/>
  <c r="T34" i="100"/>
  <c r="S15" i="98"/>
  <c r="T15" i="98" s="1"/>
  <c r="U15" i="98" s="1"/>
  <c r="T16" i="98"/>
  <c r="U16" i="98" s="1"/>
  <c r="S33" i="98"/>
  <c r="T33" i="98" s="1"/>
  <c r="S14" i="98"/>
  <c r="T14" i="98" s="1"/>
  <c r="S27" i="98"/>
  <c r="T27" i="98"/>
  <c r="S32" i="98"/>
  <c r="S37" i="98"/>
  <c r="T37" i="98" s="1"/>
  <c r="S38" i="74"/>
  <c r="T38" i="74" s="1"/>
  <c r="S13" i="94"/>
  <c r="T13" i="94" s="1"/>
  <c r="U13" i="94" s="1"/>
  <c r="S20" i="94"/>
  <c r="T20" i="94" s="1"/>
  <c r="U20" i="94" s="1"/>
  <c r="S38" i="94"/>
  <c r="T38" i="94" s="1"/>
  <c r="U38" i="94" s="1"/>
  <c r="U16" i="100"/>
  <c r="T32" i="98"/>
  <c r="AF52" i="105"/>
  <c r="AG52" i="105" s="1"/>
  <c r="AF108" i="105"/>
  <c r="AG108" i="105" s="1"/>
  <c r="AF162" i="105"/>
  <c r="AF87" i="105"/>
  <c r="AF88" i="105"/>
  <c r="AG88" i="105" s="1"/>
  <c r="AH88" i="105" s="1"/>
  <c r="AF72" i="105"/>
  <c r="AG72" i="105" s="1"/>
  <c r="AH72" i="105" s="1"/>
  <c r="AF138" i="105"/>
  <c r="AF146" i="105"/>
  <c r="AG146" i="105" s="1"/>
  <c r="AH146" i="105" s="1"/>
  <c r="AF156" i="105"/>
  <c r="AF172" i="105"/>
  <c r="AG172" i="105" s="1"/>
  <c r="AH172" i="105" s="1"/>
  <c r="AF94" i="103"/>
  <c r="AG94" i="103" s="1"/>
  <c r="AH94" i="103" s="1"/>
  <c r="AG106" i="103"/>
  <c r="AH106" i="103" s="1"/>
  <c r="AE136" i="103"/>
  <c r="AF86" i="103"/>
  <c r="AF179" i="103"/>
  <c r="AG179" i="103"/>
  <c r="AG138" i="105"/>
  <c r="AC17" i="87"/>
  <c r="AF712" i="87"/>
  <c r="AG712" i="87" s="1"/>
  <c r="AH712" i="87" s="1"/>
  <c r="AE246" i="62"/>
  <c r="AE765" i="62"/>
  <c r="AF990" i="87"/>
  <c r="AG990" i="87" s="1"/>
  <c r="AH990" i="87" s="1"/>
  <c r="AE23" i="62"/>
  <c r="AG269" i="62"/>
  <c r="AF901" i="62"/>
  <c r="AG901" i="62" s="1"/>
  <c r="AF893" i="62"/>
  <c r="AG893" i="62" s="1"/>
  <c r="AH893" i="62" s="1"/>
  <c r="AF302" i="87"/>
  <c r="AG302" i="87" s="1"/>
  <c r="AH302" i="87" s="1"/>
  <c r="AF160" i="87"/>
  <c r="AG160" i="87" s="1"/>
  <c r="AE349" i="62"/>
  <c r="AE299" i="62"/>
  <c r="AE969" i="62"/>
  <c r="AE97" i="62"/>
  <c r="AE886" i="62"/>
  <c r="AE416" i="62"/>
  <c r="C8" i="63"/>
  <c r="AE154" i="62"/>
  <c r="AF206" i="62"/>
  <c r="AG206" i="62" s="1"/>
  <c r="AH206" i="62" s="1"/>
  <c r="AE1011" i="62"/>
  <c r="AE57" i="62"/>
  <c r="AE611" i="62"/>
  <c r="AE821" i="62"/>
  <c r="AE562" i="62"/>
  <c r="AE502" i="62"/>
  <c r="AE697" i="62"/>
  <c r="AF364" i="62"/>
  <c r="AG364" i="62" s="1"/>
  <c r="AH364" i="62" s="1"/>
  <c r="AF356" i="62"/>
  <c r="AG356" i="62"/>
  <c r="AH356" i="62" s="1"/>
  <c r="AF362" i="87"/>
  <c r="AF450" i="62"/>
  <c r="AG450" i="62" s="1"/>
  <c r="AF841" i="62"/>
  <c r="AG841" i="62" s="1"/>
  <c r="AH841" i="62" s="1"/>
  <c r="AF903" i="62"/>
  <c r="AG903" i="62" s="1"/>
  <c r="AF895" i="62"/>
  <c r="AG895" i="62" s="1"/>
  <c r="AH895" i="62" s="1"/>
  <c r="AF720" i="87"/>
  <c r="AG720" i="87" s="1"/>
  <c r="C8" i="88"/>
  <c r="AE1011" i="87"/>
  <c r="AE886" i="87"/>
  <c r="AE349" i="87"/>
  <c r="AE611" i="87"/>
  <c r="AE562" i="87"/>
  <c r="AE97" i="87"/>
  <c r="AE821" i="87"/>
  <c r="AE299" i="87"/>
  <c r="AE154" i="87"/>
  <c r="AE697" i="87"/>
  <c r="AE246" i="87"/>
  <c r="AE57" i="87"/>
  <c r="AE969" i="87"/>
  <c r="AE647" i="87"/>
  <c r="AE416" i="87"/>
  <c r="AE765" i="87"/>
  <c r="AE502" i="87"/>
  <c r="AE23" i="87"/>
  <c r="AE19" i="105"/>
  <c r="AE101" i="105"/>
  <c r="AE136" i="105"/>
  <c r="AE65" i="105"/>
  <c r="AF123" i="105"/>
  <c r="AG123" i="105" s="1"/>
  <c r="AF145" i="103"/>
  <c r="AG145" i="103" s="1"/>
  <c r="AE19" i="103"/>
  <c r="C8" i="104"/>
  <c r="AE101" i="103"/>
  <c r="AF69" i="105"/>
  <c r="AG69" i="105" s="1"/>
  <c r="AH69" i="105" s="1"/>
  <c r="AF70" i="105"/>
  <c r="AG70" i="105" s="1"/>
  <c r="AF166" i="105"/>
  <c r="AG87" i="105"/>
  <c r="AH87" i="105" s="1"/>
  <c r="AF160" i="105"/>
  <c r="AG160" i="105" s="1"/>
  <c r="AH160" i="105" s="1"/>
  <c r="AF168" i="105"/>
  <c r="AG168" i="105" s="1"/>
  <c r="AH168" i="105" s="1"/>
  <c r="AF188" i="105"/>
  <c r="AG188" i="105" s="1"/>
  <c r="AF58" i="103"/>
  <c r="AG58" i="103" s="1"/>
  <c r="AF116" i="103"/>
  <c r="AF165" i="105"/>
  <c r="AF181" i="105"/>
  <c r="AG181" i="105" s="1"/>
  <c r="AG182" i="105" s="1"/>
  <c r="AF103" i="103"/>
  <c r="AG103" i="103"/>
  <c r="AF34" i="105"/>
  <c r="AG34" i="105" s="1"/>
  <c r="AH34" i="105" s="1"/>
  <c r="AF57" i="105"/>
  <c r="AG57" i="105" s="1"/>
  <c r="AF23" i="105"/>
  <c r="AG23" i="105" s="1"/>
  <c r="AH23" i="105" s="1"/>
  <c r="AF31" i="105"/>
  <c r="AG31" i="105" s="1"/>
  <c r="AH31" i="105" s="1"/>
  <c r="S11" i="96"/>
  <c r="T11" i="96"/>
  <c r="S33" i="94"/>
  <c r="T33" i="94" s="1"/>
  <c r="AF911" i="62"/>
  <c r="AG911" i="62" s="1"/>
  <c r="AH911" i="62" s="1"/>
  <c r="S27" i="77"/>
  <c r="T27" i="77" s="1"/>
  <c r="AF192" i="87"/>
  <c r="AG192" i="87"/>
  <c r="AH192" i="87" s="1"/>
  <c r="AF585" i="87"/>
  <c r="AG585" i="87" s="1"/>
  <c r="AH585" i="87" s="1"/>
  <c r="AF792" i="87"/>
  <c r="AG792" i="87" s="1"/>
  <c r="AF167" i="105"/>
  <c r="AF506" i="87"/>
  <c r="AG506" i="87"/>
  <c r="AF181" i="103"/>
  <c r="AG181" i="103" s="1"/>
  <c r="AH181" i="103" s="1"/>
  <c r="AF30" i="103"/>
  <c r="AG30" i="103"/>
  <c r="AH30" i="103" s="1"/>
  <c r="AF142" i="103"/>
  <c r="AG142" i="103" s="1"/>
  <c r="AF36" i="105"/>
  <c r="AG36" i="105"/>
  <c r="AH36" i="105" s="1"/>
  <c r="AF86" i="105"/>
  <c r="AG86" i="105" s="1"/>
  <c r="AF129" i="105"/>
  <c r="AG129" i="105" s="1"/>
  <c r="AH129" i="105" s="1"/>
  <c r="AF293" i="108"/>
  <c r="AG293" i="108"/>
  <c r="AF287" i="108"/>
  <c r="AG287" i="108" s="1"/>
  <c r="AF281" i="108"/>
  <c r="AG281" i="108" s="1"/>
  <c r="AF297" i="108"/>
  <c r="AG297" i="108"/>
  <c r="AH297" i="108" s="1"/>
  <c r="AF313" i="108"/>
  <c r="AG313" i="108" s="1"/>
  <c r="AF205" i="108"/>
  <c r="AG205" i="108"/>
  <c r="AF158" i="108"/>
  <c r="AG158" i="108" s="1"/>
  <c r="AF291" i="108"/>
  <c r="AG291" i="108" s="1"/>
  <c r="AF307" i="108"/>
  <c r="AG307" i="108" s="1"/>
  <c r="AF285" i="108"/>
  <c r="AG285" i="108"/>
  <c r="AH285" i="108" s="1"/>
  <c r="AF164" i="108"/>
  <c r="AG164" i="108" s="1"/>
  <c r="AH164" i="108" s="1"/>
  <c r="C8" i="110"/>
  <c r="AE380" i="108"/>
  <c r="AE341" i="108"/>
  <c r="AE276" i="108"/>
  <c r="AE194" i="108"/>
  <c r="AE115" i="108"/>
  <c r="AE23" i="108"/>
  <c r="AE232" i="108"/>
  <c r="AE156" i="108"/>
  <c r="AE74" i="108"/>
  <c r="AF87" i="108"/>
  <c r="AG87" i="108" s="1"/>
  <c r="AF29" i="108"/>
  <c r="AG29" i="108" s="1"/>
  <c r="AH29" i="108" s="1"/>
  <c r="AF37" i="108"/>
  <c r="AF45" i="108"/>
  <c r="AG45" i="108" s="1"/>
  <c r="AH45" i="108" s="1"/>
  <c r="AG38" i="108"/>
  <c r="AG46" i="108"/>
  <c r="AH46" i="108" s="1"/>
  <c r="AF77" i="108"/>
  <c r="AG77" i="108" s="1"/>
  <c r="AH77" i="108" s="1"/>
  <c r="AF79" i="108"/>
  <c r="AF84" i="108"/>
  <c r="AG101" i="108"/>
  <c r="AF118" i="108"/>
  <c r="AG118" i="108" s="1"/>
  <c r="AF122" i="108"/>
  <c r="AF126" i="108"/>
  <c r="AG126" i="108" s="1"/>
  <c r="AF119" i="108"/>
  <c r="AF123" i="108"/>
  <c r="AG123" i="108" s="1"/>
  <c r="AH123" i="108" s="1"/>
  <c r="AF127" i="108"/>
  <c r="AG127" i="108" s="1"/>
  <c r="AH127" i="108" s="1"/>
  <c r="AF85" i="108"/>
  <c r="AF135" i="108"/>
  <c r="AG135" i="108" s="1"/>
  <c r="AF26" i="108"/>
  <c r="AF34" i="108"/>
  <c r="AF42" i="108"/>
  <c r="AG42" i="108"/>
  <c r="AH42" i="108" s="1"/>
  <c r="AF78" i="108"/>
  <c r="AF120" i="108"/>
  <c r="AG120" i="108" s="1"/>
  <c r="AF128" i="108"/>
  <c r="AG128" i="108"/>
  <c r="AF83" i="108"/>
  <c r="AF129" i="108"/>
  <c r="AG129" i="108" s="1"/>
  <c r="AF81" i="108"/>
  <c r="AG81" i="108" s="1"/>
  <c r="AF199" i="108"/>
  <c r="AG199" i="108" s="1"/>
  <c r="AH199" i="108" s="1"/>
  <c r="AF203" i="108"/>
  <c r="AG203" i="108" s="1"/>
  <c r="AF328" i="108"/>
  <c r="AF179" i="108"/>
  <c r="AG179" i="108" s="1"/>
  <c r="AF225" i="108"/>
  <c r="AG225" i="108" s="1"/>
  <c r="AF217" i="108"/>
  <c r="AF326" i="108"/>
  <c r="AG326" i="108" s="1"/>
  <c r="AF224" i="108"/>
  <c r="AF327" i="108"/>
  <c r="AG327" i="108" s="1"/>
  <c r="AF400" i="108"/>
  <c r="AF406" i="108"/>
  <c r="AG406" i="108" s="1"/>
  <c r="AF365" i="108"/>
  <c r="AG365" i="108" s="1"/>
  <c r="AH365" i="108" s="1"/>
  <c r="AF401" i="108"/>
  <c r="AG401" i="108" s="1"/>
  <c r="AF366" i="108"/>
  <c r="AG366" i="108" s="1"/>
  <c r="AH366" i="108" s="1"/>
  <c r="AE380" i="109"/>
  <c r="AE341" i="109"/>
  <c r="AE276" i="109"/>
  <c r="AE194" i="109"/>
  <c r="AE232" i="109"/>
  <c r="AE156" i="109"/>
  <c r="AE74" i="109"/>
  <c r="AE23" i="109"/>
  <c r="AE115" i="109"/>
  <c r="AF30" i="109"/>
  <c r="AG30" i="109" s="1"/>
  <c r="AH30" i="109" s="1"/>
  <c r="AF38" i="109"/>
  <c r="AG38" i="109" s="1"/>
  <c r="AH38" i="109" s="1"/>
  <c r="AF85" i="109"/>
  <c r="AF31" i="109"/>
  <c r="AG31" i="109" s="1"/>
  <c r="AH31" i="109" s="1"/>
  <c r="AF32" i="109"/>
  <c r="AF40" i="109"/>
  <c r="AG40" i="109"/>
  <c r="AH40" i="109" s="1"/>
  <c r="AF344" i="108"/>
  <c r="AG344" i="108" s="1"/>
  <c r="AF345" i="108"/>
  <c r="AG345" i="108" s="1"/>
  <c r="AH345" i="108" s="1"/>
  <c r="AF349" i="108"/>
  <c r="AG349" i="108" s="1"/>
  <c r="AF350" i="108"/>
  <c r="AG350" i="108" s="1"/>
  <c r="AF351" i="108"/>
  <c r="AF353" i="108"/>
  <c r="AG353" i="108"/>
  <c r="AF392" i="108"/>
  <c r="AG392" i="108" s="1"/>
  <c r="AH392" i="108" s="1"/>
  <c r="AF394" i="108"/>
  <c r="AF25" i="109"/>
  <c r="AG25" i="109"/>
  <c r="AH25" i="109" s="1"/>
  <c r="AF41" i="109"/>
  <c r="AF81" i="109"/>
  <c r="AG81" i="109" s="1"/>
  <c r="AF27" i="109"/>
  <c r="AG27" i="109"/>
  <c r="AH27" i="109" s="1"/>
  <c r="AF43" i="109"/>
  <c r="AF28" i="109"/>
  <c r="AF36" i="109"/>
  <c r="AG36" i="109"/>
  <c r="AH36" i="109" s="1"/>
  <c r="AF37" i="109"/>
  <c r="AG37" i="109" s="1"/>
  <c r="AH37" i="109" s="1"/>
  <c r="AF44" i="109"/>
  <c r="AF161" i="109"/>
  <c r="AG161" i="109" s="1"/>
  <c r="AH161" i="109" s="1"/>
  <c r="AF165" i="109"/>
  <c r="AG165" i="109" s="1"/>
  <c r="AH165" i="109" s="1"/>
  <c r="AG66" i="109"/>
  <c r="AG87" i="109"/>
  <c r="AG60" i="109"/>
  <c r="AH60" i="109" s="1"/>
  <c r="AF198" i="109"/>
  <c r="AF166" i="109"/>
  <c r="AF201" i="109"/>
  <c r="AG201" i="109"/>
  <c r="AH201" i="109" s="1"/>
  <c r="AF210" i="109"/>
  <c r="AG210" i="109" s="1"/>
  <c r="AF120" i="109"/>
  <c r="AG120" i="109" s="1"/>
  <c r="AF121" i="109"/>
  <c r="AG121" i="109" s="1"/>
  <c r="AF123" i="109"/>
  <c r="AG123" i="109" s="1"/>
  <c r="AH123" i="109" s="1"/>
  <c r="AF124" i="109"/>
  <c r="AF125" i="109"/>
  <c r="AG125" i="109" s="1"/>
  <c r="AH125" i="109" s="1"/>
  <c r="AF127" i="109"/>
  <c r="AG127" i="109" s="1"/>
  <c r="AH127" i="109" s="1"/>
  <c r="AF129" i="109"/>
  <c r="AG186" i="109"/>
  <c r="AF196" i="109"/>
  <c r="AF204" i="109"/>
  <c r="AG204" i="109" s="1"/>
  <c r="AH204" i="109" s="1"/>
  <c r="AF199" i="109"/>
  <c r="AG199" i="109" s="1"/>
  <c r="AF261" i="109"/>
  <c r="AG261" i="109" s="1"/>
  <c r="AF202" i="109"/>
  <c r="AG202" i="109" s="1"/>
  <c r="AH202" i="109" s="1"/>
  <c r="AF217" i="109"/>
  <c r="AG217" i="109" s="1"/>
  <c r="AF205" i="109"/>
  <c r="AF167" i="109"/>
  <c r="AG167" i="109"/>
  <c r="AH167" i="109" s="1"/>
  <c r="AF200" i="109"/>
  <c r="AG200" i="109" s="1"/>
  <c r="AH200" i="109" s="1"/>
  <c r="AF212" i="109"/>
  <c r="AG212" i="109" s="1"/>
  <c r="AG268" i="109"/>
  <c r="AF255" i="109"/>
  <c r="AG255" i="109" s="1"/>
  <c r="AF291" i="109"/>
  <c r="AF289" i="109"/>
  <c r="AF292" i="109"/>
  <c r="AG292" i="109"/>
  <c r="AH292" i="109" s="1"/>
  <c r="AG327" i="109"/>
  <c r="AH327" i="109" s="1"/>
  <c r="AF288" i="109"/>
  <c r="AF296" i="109"/>
  <c r="AF297" i="109"/>
  <c r="AG297" i="109" s="1"/>
  <c r="AH297" i="109" s="1"/>
  <c r="AF298" i="109"/>
  <c r="AF300" i="109"/>
  <c r="AF304" i="109"/>
  <c r="AG304" i="109" s="1"/>
  <c r="AH304" i="109" s="1"/>
  <c r="AF305" i="109"/>
  <c r="AG305" i="109" s="1"/>
  <c r="AF307" i="109"/>
  <c r="AF399" i="109"/>
  <c r="AG399" i="109" s="1"/>
  <c r="AH399" i="109" s="1"/>
  <c r="AF400" i="109"/>
  <c r="AF319" i="109"/>
  <c r="AG319" i="109" s="1"/>
  <c r="AH319" i="109" s="1"/>
  <c r="AF320" i="109"/>
  <c r="AG320" i="109" s="1"/>
  <c r="AH320" i="109" s="1"/>
  <c r="AF366" i="109"/>
  <c r="AG366" i="109" s="1"/>
  <c r="AF367" i="109"/>
  <c r="AG367" i="109"/>
  <c r="AH367" i="109" s="1"/>
  <c r="AF406" i="109"/>
  <c r="AH204" i="87"/>
  <c r="AF914" i="62"/>
  <c r="AG914" i="62" s="1"/>
  <c r="AH475" i="62"/>
  <c r="AH547" i="87"/>
  <c r="AF469" i="62"/>
  <c r="AG469" i="62"/>
  <c r="AH826" i="87"/>
  <c r="AH446" i="62"/>
  <c r="AF447" i="87"/>
  <c r="AH913" i="87"/>
  <c r="AH929" i="87"/>
  <c r="AH889" i="62"/>
  <c r="AH35" i="87"/>
  <c r="AF910" i="87"/>
  <c r="AG910" i="87" s="1"/>
  <c r="AH910" i="87" s="1"/>
  <c r="AF462" i="87"/>
  <c r="AG462" i="87"/>
  <c r="AF178" i="87"/>
  <c r="AH578" i="62"/>
  <c r="AH468" i="87"/>
  <c r="AH722" i="87"/>
  <c r="AF728" i="87"/>
  <c r="AH839" i="87"/>
  <c r="AF365" i="87"/>
  <c r="AG365" i="87" s="1"/>
  <c r="AH365" i="87" s="1"/>
  <c r="AF372" i="87"/>
  <c r="AG372" i="87" s="1"/>
  <c r="AH372" i="87" s="1"/>
  <c r="AF1014" i="87"/>
  <c r="AG1014" i="87" s="1"/>
  <c r="AH1014" i="87" s="1"/>
  <c r="AF1021" i="87"/>
  <c r="AF392" i="62"/>
  <c r="AG392" i="62" s="1"/>
  <c r="AF359" i="62"/>
  <c r="AG359" i="62" s="1"/>
  <c r="AH359" i="62" s="1"/>
  <c r="AF509" i="62"/>
  <c r="AG509" i="62" s="1"/>
  <c r="AH509" i="62" s="1"/>
  <c r="AF162" i="87"/>
  <c r="AG162" i="87" s="1"/>
  <c r="AF911" i="87"/>
  <c r="AG911" i="87" s="1"/>
  <c r="AH911" i="87" s="1"/>
  <c r="AF726" i="62"/>
  <c r="AG726" i="62" s="1"/>
  <c r="AF988" i="87"/>
  <c r="AG988" i="87" s="1"/>
  <c r="AF905" i="62"/>
  <c r="AG905" i="62" s="1"/>
  <c r="AF463" i="87"/>
  <c r="AG463" i="87" s="1"/>
  <c r="AH463" i="87" s="1"/>
  <c r="AH746" i="87"/>
  <c r="AF392" i="87"/>
  <c r="AG392" i="87" s="1"/>
  <c r="AF371" i="62"/>
  <c r="AG371" i="62" s="1"/>
  <c r="AF198" i="87"/>
  <c r="AG198" i="87"/>
  <c r="AF329" i="87"/>
  <c r="AG329" i="87" s="1"/>
  <c r="AH329" i="87" s="1"/>
  <c r="AF860" i="62"/>
  <c r="AG860" i="62" s="1"/>
  <c r="AF191" i="87"/>
  <c r="AG191" i="87"/>
  <c r="AH191" i="87" s="1"/>
  <c r="AF319" i="62"/>
  <c r="AG319" i="62" s="1"/>
  <c r="AF849" i="62"/>
  <c r="AG849" i="62"/>
  <c r="AF842" i="62"/>
  <c r="AG842" i="62" s="1"/>
  <c r="AH842" i="62" s="1"/>
  <c r="AF982" i="62"/>
  <c r="AG982" i="62" s="1"/>
  <c r="AF68" i="87"/>
  <c r="AG68" i="87" s="1"/>
  <c r="AH68" i="87" s="1"/>
  <c r="AF84" i="87"/>
  <c r="AG84" i="87" s="1"/>
  <c r="AF428" i="87"/>
  <c r="AG428" i="87" s="1"/>
  <c r="AH428" i="87" s="1"/>
  <c r="AF733" i="87"/>
  <c r="AG733" i="87" s="1"/>
  <c r="AF614" i="87"/>
  <c r="AG614" i="87"/>
  <c r="AH614" i="87" s="1"/>
  <c r="AF108" i="62"/>
  <c r="AG108" i="62" s="1"/>
  <c r="AF436" i="62"/>
  <c r="AG436" i="62" s="1"/>
  <c r="AF714" i="62"/>
  <c r="AG714" i="62" s="1"/>
  <c r="AF707" i="62"/>
  <c r="AG707" i="62" s="1"/>
  <c r="AH707" i="62" s="1"/>
  <c r="AF42" i="87"/>
  <c r="AG42" i="87" s="1"/>
  <c r="AH42" i="87" s="1"/>
  <c r="AF268" i="87"/>
  <c r="AF670" i="62"/>
  <c r="AG670" i="62" s="1"/>
  <c r="AF533" i="87"/>
  <c r="AG533" i="87" s="1"/>
  <c r="AH533" i="87" s="1"/>
  <c r="AF49" i="62"/>
  <c r="AG49" i="62" s="1"/>
  <c r="AF791" i="62"/>
  <c r="AG791" i="62" s="1"/>
  <c r="AF251" i="87"/>
  <c r="AG251" i="87" s="1"/>
  <c r="AF420" i="87"/>
  <c r="AG420" i="87" s="1"/>
  <c r="AH420" i="87" s="1"/>
  <c r="AF507" i="87"/>
  <c r="AG507" i="87" s="1"/>
  <c r="AF425" i="62"/>
  <c r="AG425" i="62"/>
  <c r="AF585" i="62"/>
  <c r="AF327" i="62"/>
  <c r="AG327" i="62" s="1"/>
  <c r="AF456" i="87"/>
  <c r="AG456" i="87"/>
  <c r="AF833" i="87"/>
  <c r="AG833" i="87" s="1"/>
  <c r="AH833" i="87" s="1"/>
  <c r="AF890" i="87"/>
  <c r="AG890" i="87"/>
  <c r="AH890" i="87" s="1"/>
  <c r="AF441" i="87"/>
  <c r="AG441" i="87" s="1"/>
  <c r="AH441" i="87" s="1"/>
  <c r="AF842" i="87"/>
  <c r="AG842" i="87"/>
  <c r="AF429" i="87"/>
  <c r="AG429" i="87" s="1"/>
  <c r="AF875" i="87"/>
  <c r="AG875" i="87" s="1"/>
  <c r="AH875" i="87" s="1"/>
  <c r="AF425" i="87"/>
  <c r="AG425" i="87" s="1"/>
  <c r="AH425" i="87" s="1"/>
  <c r="AF829" i="87"/>
  <c r="AG829" i="87"/>
  <c r="AH888" i="87"/>
  <c r="AH199" i="87"/>
  <c r="AH431" i="87"/>
  <c r="AH173" i="87"/>
  <c r="AH708" i="87"/>
  <c r="AF572" i="62"/>
  <c r="AG572" i="62"/>
  <c r="AH572" i="62" s="1"/>
  <c r="AF99" i="62"/>
  <c r="AG99" i="62" s="1"/>
  <c r="AG577" i="62"/>
  <c r="AG717" i="62"/>
  <c r="AH717" i="62"/>
  <c r="AF852" i="62"/>
  <c r="AG852" i="62" s="1"/>
  <c r="AH852" i="62" s="1"/>
  <c r="AG226" i="62"/>
  <c r="AH226" i="62" s="1"/>
  <c r="AF44" i="62"/>
  <c r="AG44" i="62" s="1"/>
  <c r="AH44" i="62" s="1"/>
  <c r="AF740" i="62"/>
  <c r="AG740" i="62" s="1"/>
  <c r="AF373" i="62"/>
  <c r="AG373" i="62"/>
  <c r="AH76" i="62"/>
  <c r="AH227" i="87"/>
  <c r="AF730" i="62"/>
  <c r="AF700" i="62"/>
  <c r="AG700" i="62" s="1"/>
  <c r="AF68" i="62"/>
  <c r="AG68" i="62" s="1"/>
  <c r="AH68" i="62" s="1"/>
  <c r="AF221" i="62"/>
  <c r="AG221" i="62" s="1"/>
  <c r="AF771" i="62"/>
  <c r="AG771" i="62" s="1"/>
  <c r="AH771" i="62" s="1"/>
  <c r="AF204" i="62"/>
  <c r="AF456" i="62"/>
  <c r="AH67" i="62"/>
  <c r="AF699" i="62"/>
  <c r="AG699" i="62" s="1"/>
  <c r="AH699" i="62" s="1"/>
  <c r="AF773" i="62"/>
  <c r="AF768" i="62"/>
  <c r="AG768" i="62" s="1"/>
  <c r="AF207" i="62"/>
  <c r="AF201" i="62"/>
  <c r="AG201" i="62" s="1"/>
  <c r="AH201" i="62" s="1"/>
  <c r="AF619" i="62"/>
  <c r="AG619" i="62" s="1"/>
  <c r="AF651" i="62"/>
  <c r="AG651" i="62"/>
  <c r="AH651" i="62" s="1"/>
  <c r="AF913" i="62"/>
  <c r="AG913" i="62" s="1"/>
  <c r="AH913" i="62" s="1"/>
  <c r="AF276" i="87"/>
  <c r="AG276" i="87"/>
  <c r="AF474" i="87"/>
  <c r="AG474" i="87" s="1"/>
  <c r="AF974" i="87"/>
  <c r="AG974" i="87" s="1"/>
  <c r="AF303" i="87"/>
  <c r="AG303" i="87" s="1"/>
  <c r="AF716" i="87"/>
  <c r="AF898" i="62"/>
  <c r="AG898" i="62" s="1"/>
  <c r="AF50" i="87"/>
  <c r="AF418" i="87"/>
  <c r="AG418" i="87" s="1"/>
  <c r="AH418" i="87" s="1"/>
  <c r="AF832" i="62"/>
  <c r="AG832" i="62" s="1"/>
  <c r="AH832" i="62" s="1"/>
  <c r="AF252" i="87"/>
  <c r="AG252" i="87" s="1"/>
  <c r="AH252" i="87" s="1"/>
  <c r="AF844" i="62"/>
  <c r="AF424" i="87"/>
  <c r="AG424" i="87" s="1"/>
  <c r="AF566" i="87"/>
  <c r="AG566" i="87" s="1"/>
  <c r="AH419" i="87"/>
  <c r="AH840" i="87"/>
  <c r="AH846" i="87"/>
  <c r="AF825" i="87"/>
  <c r="AG825" i="87" s="1"/>
  <c r="AH825" i="87" s="1"/>
  <c r="AH455" i="87"/>
  <c r="AH727" i="87"/>
  <c r="AG288" i="109"/>
  <c r="AH288" i="109" s="1"/>
  <c r="AG295" i="109"/>
  <c r="AG328" i="108"/>
  <c r="AH328" i="108" s="1"/>
  <c r="AG84" i="108"/>
  <c r="AG37" i="108"/>
  <c r="AH37" i="108" s="1"/>
  <c r="AG119" i="108"/>
  <c r="AG117" i="109"/>
  <c r="AH117" i="109" s="1"/>
  <c r="AG26" i="108"/>
  <c r="AH26" i="108" s="1"/>
  <c r="AG122" i="108"/>
  <c r="AH122" i="108"/>
  <c r="AG79" i="108"/>
  <c r="AG300" i="109"/>
  <c r="AG289" i="109"/>
  <c r="AG124" i="109"/>
  <c r="AG198" i="109"/>
  <c r="AH198" i="109" s="1"/>
  <c r="AG83" i="108"/>
  <c r="AG78" i="108"/>
  <c r="AH78" i="108" s="1"/>
  <c r="AH38" i="108"/>
  <c r="AG205" i="109"/>
  <c r="AH205" i="109" s="1"/>
  <c r="AG32" i="109"/>
  <c r="AH32" i="109" s="1"/>
  <c r="AG196" i="109"/>
  <c r="AH196" i="109" s="1"/>
  <c r="AG394" i="108"/>
  <c r="AH394" i="108" s="1"/>
  <c r="AG85" i="108"/>
  <c r="AH85" i="108" s="1"/>
  <c r="AG307" i="109"/>
  <c r="AG166" i="109"/>
  <c r="AH166" i="109" s="1"/>
  <c r="AG41" i="109"/>
  <c r="AH41" i="109" s="1"/>
  <c r="AG400" i="108"/>
  <c r="AH101" i="108"/>
  <c r="AG34" i="108"/>
  <c r="AH34" i="108" s="1"/>
  <c r="AG43" i="109"/>
  <c r="AH43" i="109" s="1"/>
  <c r="AG351" i="108"/>
  <c r="AH351" i="108" s="1"/>
  <c r="AG217" i="108"/>
  <c r="AH217" i="108" s="1"/>
  <c r="AG296" i="109"/>
  <c r="AG44" i="109"/>
  <c r="AH44" i="109"/>
  <c r="AG28" i="109"/>
  <c r="AH28" i="109" s="1"/>
  <c r="AG268" i="87"/>
  <c r="AH268" i="87" s="1"/>
  <c r="AG773" i="62"/>
  <c r="AH773" i="62" s="1"/>
  <c r="AG50" i="87"/>
  <c r="AH50" i="87" s="1"/>
  <c r="AG456" i="62"/>
  <c r="AH456" i="62" s="1"/>
  <c r="AG844" i="62"/>
  <c r="AH844" i="62" s="1"/>
  <c r="AG204" i="62"/>
  <c r="AH204" i="62" s="1"/>
  <c r="AG207" i="62"/>
  <c r="AH207" i="62" s="1"/>
  <c r="AG730" i="62"/>
  <c r="AH730" i="62" s="1"/>
  <c r="AH225" i="108"/>
  <c r="AH119" i="108"/>
  <c r="AH327" i="108"/>
  <c r="AH84" i="108"/>
  <c r="AH289" i="109"/>
  <c r="AH126" i="109"/>
  <c r="AH124" i="109"/>
  <c r="AH700" i="62"/>
  <c r="AH373" i="62"/>
  <c r="AG862" i="87"/>
  <c r="AG924" i="87"/>
  <c r="S11" i="94"/>
  <c r="T11" i="94" s="1"/>
  <c r="U11" i="94" s="1"/>
  <c r="AG166" i="103"/>
  <c r="AH166" i="103" s="1"/>
  <c r="AG173" i="103"/>
  <c r="AH173" i="103" s="1"/>
  <c r="AF424" i="62"/>
  <c r="AF193" i="87"/>
  <c r="AF254" i="87"/>
  <c r="AF461" i="62"/>
  <c r="AG461" i="62" s="1"/>
  <c r="AF776" i="87"/>
  <c r="AF1029" i="87"/>
  <c r="AG37" i="105"/>
  <c r="AH37" i="105" s="1"/>
  <c r="AG162" i="105"/>
  <c r="AH162" i="105" s="1"/>
  <c r="U32" i="98"/>
  <c r="AF649" i="62"/>
  <c r="AF540" i="62"/>
  <c r="AG540" i="62" s="1"/>
  <c r="AF316" i="62"/>
  <c r="AG316" i="62" s="1"/>
  <c r="AF723" i="62"/>
  <c r="AG723" i="62"/>
  <c r="S34" i="77"/>
  <c r="T34" i="77" s="1"/>
  <c r="AF372" i="62"/>
  <c r="AG372" i="62" s="1"/>
  <c r="AH372" i="62" s="1"/>
  <c r="AF1014" i="62"/>
  <c r="AF665" i="62"/>
  <c r="AG665" i="62" s="1"/>
  <c r="AF101" i="62"/>
  <c r="AG101" i="62" s="1"/>
  <c r="AF252" i="62"/>
  <c r="AG252" i="62" s="1"/>
  <c r="AF777" i="62"/>
  <c r="AG777" i="62" s="1"/>
  <c r="AF307" i="62"/>
  <c r="AG307" i="62" s="1"/>
  <c r="AF50" i="62"/>
  <c r="AG50" i="62" s="1"/>
  <c r="AF90" i="62"/>
  <c r="AG90" i="62" s="1"/>
  <c r="AH90" i="62" s="1"/>
  <c r="AH370" i="62"/>
  <c r="AF62" i="62"/>
  <c r="AG62" i="62" s="1"/>
  <c r="AF772" i="62"/>
  <c r="AG772" i="62" s="1"/>
  <c r="AF369" i="62"/>
  <c r="AG369" i="62"/>
  <c r="AH369" i="62" s="1"/>
  <c r="AF868" i="62"/>
  <c r="AG868" i="62" s="1"/>
  <c r="AH868" i="62" s="1"/>
  <c r="AH157" i="87"/>
  <c r="AF427" i="62"/>
  <c r="AG427" i="62" s="1"/>
  <c r="AH427" i="62" s="1"/>
  <c r="AF617" i="62"/>
  <c r="AF853" i="62"/>
  <c r="AG853" i="62" s="1"/>
  <c r="AF471" i="62"/>
  <c r="AG471" i="62"/>
  <c r="AF473" i="87"/>
  <c r="AG473" i="87" s="1"/>
  <c r="AF574" i="87"/>
  <c r="AG574" i="87"/>
  <c r="AF363" i="62"/>
  <c r="AG363" i="62" s="1"/>
  <c r="AH363" i="62" s="1"/>
  <c r="AF514" i="62"/>
  <c r="AG514" i="62" s="1"/>
  <c r="AH514" i="62" s="1"/>
  <c r="AF715" i="62"/>
  <c r="AG715" i="62" s="1"/>
  <c r="AH715" i="62" s="1"/>
  <c r="AF421" i="87"/>
  <c r="AF725" i="62"/>
  <c r="AG725" i="62" s="1"/>
  <c r="AF720" i="62"/>
  <c r="AG720" i="62"/>
  <c r="AF709" i="62"/>
  <c r="AF983" i="62"/>
  <c r="AG983" i="62"/>
  <c r="AH36" i="87"/>
  <c r="AF319" i="87"/>
  <c r="AG319" i="87" s="1"/>
  <c r="AH319" i="87" s="1"/>
  <c r="AF514" i="87"/>
  <c r="AF652" i="87"/>
  <c r="AG652" i="87"/>
  <c r="AF725" i="87"/>
  <c r="AH575" i="62"/>
  <c r="AF570" i="87"/>
  <c r="AF512" i="87"/>
  <c r="AG512" i="87" s="1"/>
  <c r="AF713" i="87"/>
  <c r="AF379" i="87"/>
  <c r="AG379" i="87" s="1"/>
  <c r="AF144" i="103"/>
  <c r="AG144" i="103" s="1"/>
  <c r="AH144" i="103" s="1"/>
  <c r="AF572" i="87"/>
  <c r="AG572" i="87" s="1"/>
  <c r="AF838" i="87"/>
  <c r="AG838" i="87"/>
  <c r="AH838" i="87" s="1"/>
  <c r="AH450" i="87"/>
  <c r="AH452" i="87"/>
  <c r="AF995" i="87"/>
  <c r="AF29" i="105"/>
  <c r="AG29" i="105" s="1"/>
  <c r="AH448" i="87"/>
  <c r="AH460" i="87"/>
  <c r="AH854" i="87"/>
  <c r="AF138" i="103"/>
  <c r="AG138" i="103" s="1"/>
  <c r="AF73" i="105"/>
  <c r="AG73" i="105" s="1"/>
  <c r="AF851" i="87"/>
  <c r="AF784" i="87"/>
  <c r="AG784" i="87" s="1"/>
  <c r="AH847" i="87"/>
  <c r="S22" i="100"/>
  <c r="T22" i="100"/>
  <c r="AF161" i="103"/>
  <c r="AG161" i="103" s="1"/>
  <c r="AF198" i="108"/>
  <c r="AF143" i="105"/>
  <c r="AG143" i="105" s="1"/>
  <c r="AH143" i="105" s="1"/>
  <c r="AG198" i="108"/>
  <c r="AH198" i="108" s="1"/>
  <c r="AG514" i="87"/>
  <c r="AH514" i="87" s="1"/>
  <c r="AH58" i="103"/>
  <c r="AG1029" i="87"/>
  <c r="AH1029" i="87" s="1"/>
  <c r="AG851" i="87"/>
  <c r="AG995" i="87"/>
  <c r="AH995" i="87" s="1"/>
  <c r="AG709" i="62"/>
  <c r="AH709" i="62" s="1"/>
  <c r="AG421" i="87"/>
  <c r="AG1014" i="62"/>
  <c r="AG424" i="62"/>
  <c r="AH862" i="87"/>
  <c r="AG725" i="87"/>
  <c r="AH725" i="87" s="1"/>
  <c r="AG617" i="62"/>
  <c r="AG776" i="87"/>
  <c r="AH924" i="87"/>
  <c r="AH163" i="87"/>
  <c r="T28" i="100"/>
  <c r="U28" i="100" s="1"/>
  <c r="U14" i="100"/>
  <c r="T21" i="100"/>
  <c r="U21" i="100" s="1"/>
  <c r="S11" i="100"/>
  <c r="T28" i="77"/>
  <c r="U28" i="77" s="1"/>
  <c r="S17" i="77"/>
  <c r="T17" i="77" s="1"/>
  <c r="S23" i="77"/>
  <c r="T23" i="77"/>
  <c r="S13" i="77"/>
  <c r="T13" i="77" s="1"/>
  <c r="T26" i="98"/>
  <c r="U26" i="98" s="1"/>
  <c r="T31" i="98"/>
  <c r="T12" i="98"/>
  <c r="U12" i="98" s="1"/>
  <c r="T25" i="74"/>
  <c r="T27" i="74"/>
  <c r="U27" i="74" s="1"/>
  <c r="T16" i="74"/>
  <c r="S20" i="74"/>
  <c r="T20" i="74"/>
  <c r="T14" i="71"/>
  <c r="U14" i="71" s="1"/>
  <c r="S44" i="94"/>
  <c r="S18" i="94"/>
  <c r="T18" i="94" s="1"/>
  <c r="U18" i="94" s="1"/>
  <c r="T18" i="68"/>
  <c r="U18" i="68" s="1"/>
  <c r="AH188" i="105"/>
  <c r="AG159" i="105"/>
  <c r="AH159" i="105" s="1"/>
  <c r="AF164" i="105"/>
  <c r="AH123" i="105"/>
  <c r="AG141" i="105"/>
  <c r="AH141" i="105" s="1"/>
  <c r="AF148" i="105"/>
  <c r="AF68" i="105"/>
  <c r="AG68" i="105" s="1"/>
  <c r="AF35" i="105"/>
  <c r="AG35" i="105" s="1"/>
  <c r="AH35" i="105"/>
  <c r="AF32" i="105"/>
  <c r="AG32" i="105" s="1"/>
  <c r="AF144" i="105"/>
  <c r="AG144" i="105" s="1"/>
  <c r="AF154" i="105"/>
  <c r="AG154" i="105"/>
  <c r="AH154" i="105" s="1"/>
  <c r="AF44" i="105"/>
  <c r="AG44" i="105"/>
  <c r="AF170" i="105"/>
  <c r="AG72" i="103"/>
  <c r="AF149" i="103"/>
  <c r="AH50" i="103"/>
  <c r="AH158" i="103"/>
  <c r="AH179" i="103"/>
  <c r="AF33" i="103"/>
  <c r="AF162" i="103"/>
  <c r="AG162" i="103" s="1"/>
  <c r="AH162" i="103" s="1"/>
  <c r="AH103" i="103"/>
  <c r="AG108" i="103"/>
  <c r="AH108" i="103" s="1"/>
  <c r="AF167" i="103"/>
  <c r="AG167" i="103" s="1"/>
  <c r="AH167" i="103" s="1"/>
  <c r="AG86" i="103"/>
  <c r="AH86" i="103" s="1"/>
  <c r="AG74" i="103"/>
  <c r="AH74" i="103" s="1"/>
  <c r="AG69" i="103"/>
  <c r="AG186" i="103"/>
  <c r="AH186" i="103" s="1"/>
  <c r="AG27" i="103"/>
  <c r="AH27" i="103" s="1"/>
  <c r="AG71" i="103"/>
  <c r="AH71" i="103" s="1"/>
  <c r="AG283" i="109"/>
  <c r="AF407" i="109"/>
  <c r="AF163" i="109"/>
  <c r="AG163" i="109" s="1"/>
  <c r="AH163" i="109" s="1"/>
  <c r="AF333" i="109"/>
  <c r="AG358" i="109"/>
  <c r="AG246" i="109"/>
  <c r="AH246" i="109" s="1"/>
  <c r="AG107" i="109"/>
  <c r="AH107" i="109" s="1"/>
  <c r="AH303" i="109"/>
  <c r="AG85" i="109"/>
  <c r="AH87" i="109"/>
  <c r="AF187" i="109"/>
  <c r="AG187" i="109" s="1"/>
  <c r="AH187" i="109" s="1"/>
  <c r="AF386" i="109"/>
  <c r="AF42" i="109"/>
  <c r="AH52" i="109"/>
  <c r="AF179" i="109"/>
  <c r="AG179" i="109" s="1"/>
  <c r="AF256" i="109"/>
  <c r="AG256" i="109" s="1"/>
  <c r="AH256" i="109" s="1"/>
  <c r="AF393" i="109"/>
  <c r="AG349" i="109"/>
  <c r="AH349" i="109" s="1"/>
  <c r="AG360" i="109"/>
  <c r="AH360" i="109" s="1"/>
  <c r="AG383" i="109"/>
  <c r="AF53" i="109"/>
  <c r="AG53" i="109" s="1"/>
  <c r="AG142" i="109"/>
  <c r="AF242" i="109"/>
  <c r="AG343" i="109"/>
  <c r="AF350" i="109"/>
  <c r="AG350" i="109"/>
  <c r="AG243" i="109"/>
  <c r="AH243" i="109" s="1"/>
  <c r="AF280" i="109"/>
  <c r="AG280" i="109" s="1"/>
  <c r="AH280" i="109" s="1"/>
  <c r="AF308" i="109"/>
  <c r="AG308" i="109"/>
  <c r="AH308" i="109" s="1"/>
  <c r="AF344" i="109"/>
  <c r="AG344" i="109" s="1"/>
  <c r="AH344" i="109" s="1"/>
  <c r="AF218" i="109"/>
  <c r="AG244" i="109"/>
  <c r="AH244" i="109" s="1"/>
  <c r="AF293" i="109"/>
  <c r="AF301" i="109"/>
  <c r="AG301" i="109" s="1"/>
  <c r="AH301" i="109" s="1"/>
  <c r="AG385" i="109"/>
  <c r="AF393" i="108"/>
  <c r="AG393" i="108" s="1"/>
  <c r="AH393" i="108" s="1"/>
  <c r="AF108" i="108"/>
  <c r="AG108" i="108" s="1"/>
  <c r="AH108" i="108" s="1"/>
  <c r="AF124" i="108"/>
  <c r="AG124" i="108" s="1"/>
  <c r="AF210" i="108"/>
  <c r="AG210" i="108" s="1"/>
  <c r="AG59" i="108"/>
  <c r="AF100" i="108"/>
  <c r="AG100" i="108" s="1"/>
  <c r="AH100" i="108" s="1"/>
  <c r="AG256" i="108"/>
  <c r="AH256" i="108" s="1"/>
  <c r="AF306" i="108"/>
  <c r="AG306" i="108" s="1"/>
  <c r="AH306" i="108" s="1"/>
  <c r="AF385" i="108"/>
  <c r="AF246" i="108"/>
  <c r="AG246" i="108" s="1"/>
  <c r="AH246" i="108" s="1"/>
  <c r="AF201" i="108"/>
  <c r="AG201" i="108" s="1"/>
  <c r="AF25" i="108"/>
  <c r="AG25" i="108"/>
  <c r="AG242" i="108"/>
  <c r="AH242" i="108" s="1"/>
  <c r="AF115" i="87"/>
  <c r="AG115" i="87" s="1"/>
  <c r="AH115" i="87" s="1"/>
  <c r="AG1020" i="87"/>
  <c r="AG254" i="87"/>
  <c r="AH421" i="87"/>
  <c r="AF334" i="87"/>
  <c r="AG334" i="87" s="1"/>
  <c r="AF351" i="87"/>
  <c r="AG351" i="87"/>
  <c r="AF29" i="87"/>
  <c r="AG29" i="87" s="1"/>
  <c r="AH29" i="87" s="1"/>
  <c r="AF860" i="87"/>
  <c r="AG860" i="87" s="1"/>
  <c r="AG1043" i="87"/>
  <c r="AH1043" i="87" s="1"/>
  <c r="AF304" i="87"/>
  <c r="AG304" i="87" s="1"/>
  <c r="AF49" i="87"/>
  <c r="AG49" i="87" s="1"/>
  <c r="AF159" i="87"/>
  <c r="AF197" i="87"/>
  <c r="AG197" i="87" s="1"/>
  <c r="AF63" i="87"/>
  <c r="AG63" i="87" s="1"/>
  <c r="AH63" i="87" s="1"/>
  <c r="AF726" i="87"/>
  <c r="AG726" i="87" s="1"/>
  <c r="AH726" i="87" s="1"/>
  <c r="AF874" i="87"/>
  <c r="AF481" i="87"/>
  <c r="AG481" i="87" s="1"/>
  <c r="AH171" i="87"/>
  <c r="AF444" i="87"/>
  <c r="AG444" i="87" s="1"/>
  <c r="AF710" i="87"/>
  <c r="AG710" i="87"/>
  <c r="AH710" i="87" s="1"/>
  <c r="AF1037" i="87"/>
  <c r="AF354" i="87"/>
  <c r="AG354" i="87" s="1"/>
  <c r="AH354" i="87" s="1"/>
  <c r="AF464" i="87"/>
  <c r="AG464" i="87" s="1"/>
  <c r="AG29" i="62"/>
  <c r="AH29" i="62" s="1"/>
  <c r="AG445" i="62"/>
  <c r="AH445" i="62" s="1"/>
  <c r="AF727" i="62"/>
  <c r="AG727" i="62" s="1"/>
  <c r="AH727" i="62" s="1"/>
  <c r="AG930" i="62"/>
  <c r="AH1014" i="62"/>
  <c r="AF102" i="62"/>
  <c r="AG102" i="62" s="1"/>
  <c r="AF1030" i="62"/>
  <c r="AG1030" i="62" s="1"/>
  <c r="AH1030" i="62" s="1"/>
  <c r="AF586" i="62"/>
  <c r="AF187" i="62"/>
  <c r="AG187" i="62" s="1"/>
  <c r="AH187" i="62" s="1"/>
  <c r="AF270" i="62"/>
  <c r="AG270" i="62" s="1"/>
  <c r="AF625" i="62"/>
  <c r="AG625" i="62" s="1"/>
  <c r="AH625" i="62" s="1"/>
  <c r="AF437" i="62"/>
  <c r="AG437" i="62" s="1"/>
  <c r="AH437" i="62" s="1"/>
  <c r="AF573" i="62"/>
  <c r="AF906" i="62"/>
  <c r="AF900" i="62"/>
  <c r="AG900" i="62" s="1"/>
  <c r="AF170" i="62"/>
  <c r="AF703" i="62"/>
  <c r="AF30" i="62"/>
  <c r="AG30" i="62" s="1"/>
  <c r="AH30" i="62" s="1"/>
  <c r="AF480" i="62"/>
  <c r="AF534" i="62"/>
  <c r="AF790" i="62"/>
  <c r="AG790" i="62" s="1"/>
  <c r="AH790" i="62" s="1"/>
  <c r="AF367" i="62"/>
  <c r="AG367" i="62" s="1"/>
  <c r="AF829" i="62"/>
  <c r="AF360" i="62"/>
  <c r="AG360" i="62"/>
  <c r="AH439" i="62"/>
  <c r="AH656" i="62"/>
  <c r="AF594" i="62"/>
  <c r="AG594" i="62" s="1"/>
  <c r="AH594" i="62" s="1"/>
  <c r="AH474" i="62"/>
  <c r="AF729" i="62"/>
  <c r="AG729" i="62" s="1"/>
  <c r="AH729" i="62" s="1"/>
  <c r="AF908" i="62"/>
  <c r="AF175" i="62"/>
  <c r="AG175" i="62" s="1"/>
  <c r="AH158" i="62"/>
  <c r="AF312" i="62"/>
  <c r="AG312" i="62" s="1"/>
  <c r="AH438" i="62"/>
  <c r="AF831" i="62"/>
  <c r="AG831" i="62" s="1"/>
  <c r="AH831" i="62" s="1"/>
  <c r="AF317" i="62"/>
  <c r="AG317" i="62" s="1"/>
  <c r="AF460" i="62"/>
  <c r="AG460" i="62" s="1"/>
  <c r="AF523" i="62"/>
  <c r="AG523" i="62"/>
  <c r="AF579" i="62"/>
  <c r="AG579" i="62" s="1"/>
  <c r="T11" i="100"/>
  <c r="U31" i="98"/>
  <c r="U25" i="98"/>
  <c r="U25" i="74"/>
  <c r="T44" i="94"/>
  <c r="U44" i="94" s="1"/>
  <c r="AG148" i="105"/>
  <c r="AH148" i="105" s="1"/>
  <c r="AG33" i="103"/>
  <c r="AH33" i="103" s="1"/>
  <c r="AG149" i="103"/>
  <c r="AH149" i="103" s="1"/>
  <c r="AH358" i="109"/>
  <c r="AG293" i="109"/>
  <c r="AH293" i="109" s="1"/>
  <c r="AH85" i="109"/>
  <c r="AG218" i="109"/>
  <c r="AG42" i="109"/>
  <c r="AH42" i="109" s="1"/>
  <c r="AG333" i="109"/>
  <c r="AH333" i="109" s="1"/>
  <c r="AH343" i="109"/>
  <c r="AG393" i="109"/>
  <c r="AG242" i="109"/>
  <c r="AH242" i="109" s="1"/>
  <c r="AG386" i="109"/>
  <c r="AH386" i="109" s="1"/>
  <c r="AH59" i="108"/>
  <c r="AG385" i="108"/>
  <c r="AH385" i="108" s="1"/>
  <c r="AG874" i="87"/>
  <c r="AG876" i="87" s="1"/>
  <c r="AG159" i="87"/>
  <c r="AH159" i="87" s="1"/>
  <c r="AG1037" i="87"/>
  <c r="AH1037" i="87" s="1"/>
  <c r="AG703" i="62"/>
  <c r="AG573" i="62"/>
  <c r="AH573" i="62" s="1"/>
  <c r="AG534" i="62"/>
  <c r="AH534" i="62" s="1"/>
  <c r="AG936" i="62"/>
  <c r="AG829" i="62"/>
  <c r="AG480" i="62"/>
  <c r="AG170" i="62"/>
  <c r="AG586" i="62"/>
  <c r="AH586" i="62" s="1"/>
  <c r="AG906" i="62"/>
  <c r="AH393" i="109"/>
  <c r="AH201" i="108"/>
  <c r="AH464" i="87"/>
  <c r="AH334" i="87"/>
  <c r="AH480" i="62"/>
  <c r="AH829" i="62"/>
  <c r="AH906" i="62"/>
  <c r="AG193" i="105"/>
  <c r="AH180" i="105"/>
  <c r="AH179" i="105"/>
  <c r="AH144" i="105"/>
  <c r="AG156" i="105"/>
  <c r="AH156" i="105" s="1"/>
  <c r="AF150" i="105"/>
  <c r="AF158" i="105"/>
  <c r="AH161" i="105"/>
  <c r="AH163" i="105"/>
  <c r="AH169" i="105"/>
  <c r="AH171" i="105"/>
  <c r="AH174" i="105"/>
  <c r="AG164" i="105"/>
  <c r="AG167" i="105"/>
  <c r="AG166" i="105"/>
  <c r="AH166" i="105" s="1"/>
  <c r="AH147" i="105"/>
  <c r="AH149" i="105"/>
  <c r="AF151" i="105"/>
  <c r="AG155" i="105"/>
  <c r="AG165" i="105"/>
  <c r="AG170" i="105"/>
  <c r="AH138" i="105"/>
  <c r="AG140" i="105"/>
  <c r="AG142" i="105"/>
  <c r="AH145" i="105"/>
  <c r="AG152" i="105"/>
  <c r="AH152" i="105" s="1"/>
  <c r="AH142" i="105"/>
  <c r="AF153" i="105"/>
  <c r="AF157" i="105"/>
  <c r="AH139" i="105"/>
  <c r="AG121" i="105"/>
  <c r="AH121" i="105" s="1"/>
  <c r="AG109" i="105"/>
  <c r="AH108" i="105"/>
  <c r="AG103" i="105"/>
  <c r="AG106" i="105"/>
  <c r="AH106" i="105" s="1"/>
  <c r="AG107" i="105"/>
  <c r="AH105" i="105"/>
  <c r="AF104" i="105"/>
  <c r="AH94" i="105"/>
  <c r="AH93" i="105"/>
  <c r="AG81" i="105"/>
  <c r="AH68" i="105"/>
  <c r="AG67" i="105"/>
  <c r="AG74" i="105"/>
  <c r="AH70" i="105"/>
  <c r="AG71" i="105"/>
  <c r="AH67" i="105"/>
  <c r="AH57" i="105"/>
  <c r="AG58" i="105"/>
  <c r="AG50" i="105"/>
  <c r="AH50" i="105" s="1"/>
  <c r="AH52" i="105"/>
  <c r="AG51" i="105"/>
  <c r="AH44" i="105"/>
  <c r="AH45" i="105"/>
  <c r="AG43" i="105"/>
  <c r="AH32" i="105"/>
  <c r="AH38" i="105"/>
  <c r="AH24" i="105"/>
  <c r="AH22" i="105"/>
  <c r="AH21" i="105"/>
  <c r="AG406" i="109"/>
  <c r="AG407" i="109"/>
  <c r="AG400" i="109"/>
  <c r="AG384" i="109"/>
  <c r="AH384" i="109" s="1"/>
  <c r="AG382" i="109"/>
  <c r="AH382" i="109" s="1"/>
  <c r="AH385" i="109"/>
  <c r="AH383" i="109"/>
  <c r="AH372" i="109"/>
  <c r="AH365" i="109"/>
  <c r="AH345" i="109"/>
  <c r="AG348" i="109"/>
  <c r="AG347" i="109"/>
  <c r="AG353" i="109"/>
  <c r="AH350" i="109"/>
  <c r="AG346" i="109"/>
  <c r="AH346" i="109"/>
  <c r="AH326" i="109"/>
  <c r="AG290" i="109"/>
  <c r="AG298" i="109"/>
  <c r="AG281" i="109"/>
  <c r="AH281" i="109" s="1"/>
  <c r="AH296" i="109"/>
  <c r="AF294" i="109"/>
  <c r="AH310" i="109"/>
  <c r="AH278" i="109"/>
  <c r="AH283" i="109"/>
  <c r="AF302" i="109"/>
  <c r="AG291" i="109"/>
  <c r="AF279" i="109"/>
  <c r="AG282" i="109"/>
  <c r="AH285" i="109"/>
  <c r="AG287" i="109"/>
  <c r="AG299" i="109"/>
  <c r="AG309" i="109"/>
  <c r="AF314" i="109"/>
  <c r="AH300" i="109"/>
  <c r="AF286" i="109"/>
  <c r="AF306" i="109"/>
  <c r="AH313" i="109"/>
  <c r="AH287" i="109"/>
  <c r="AH295" i="109"/>
  <c r="AH268" i="109"/>
  <c r="AG254" i="109"/>
  <c r="AH254" i="109" s="1"/>
  <c r="AH255" i="109"/>
  <c r="AG240" i="109"/>
  <c r="AG237" i="109"/>
  <c r="AH237" i="109" s="1"/>
  <c r="AG248" i="109"/>
  <c r="AG234" i="109"/>
  <c r="AG238" i="109"/>
  <c r="AH249" i="109"/>
  <c r="AG236" i="109"/>
  <c r="AG241" i="109"/>
  <c r="AG239" i="109"/>
  <c r="AH245" i="109"/>
  <c r="AH247" i="109"/>
  <c r="AH217" i="109"/>
  <c r="AG203" i="109"/>
  <c r="AH203" i="109" s="1"/>
  <c r="AH199" i="109"/>
  <c r="AG197" i="109"/>
  <c r="AH197" i="109"/>
  <c r="AH186" i="109"/>
  <c r="AG181" i="109"/>
  <c r="AG173" i="109"/>
  <c r="AF172" i="109"/>
  <c r="AG164" i="109"/>
  <c r="AH162" i="109"/>
  <c r="AG158" i="109"/>
  <c r="AG160" i="109"/>
  <c r="AH142" i="109"/>
  <c r="AG136" i="109"/>
  <c r="AG134" i="109"/>
  <c r="AG122" i="109"/>
  <c r="AH122" i="109" s="1"/>
  <c r="AG118" i="109"/>
  <c r="AG119" i="109"/>
  <c r="AF128" i="109"/>
  <c r="AH120" i="109"/>
  <c r="AG129" i="109"/>
  <c r="AH118" i="109"/>
  <c r="AG100" i="109"/>
  <c r="AH100" i="109" s="1"/>
  <c r="AG101" i="109"/>
  <c r="AG95" i="109"/>
  <c r="AG80" i="109"/>
  <c r="AG88" i="109"/>
  <c r="AH88" i="109"/>
  <c r="AG78" i="109"/>
  <c r="AH78" i="109" s="1"/>
  <c r="AH83" i="109"/>
  <c r="AG86" i="109"/>
  <c r="AH86" i="109" s="1"/>
  <c r="AH82" i="109"/>
  <c r="AH84" i="109"/>
  <c r="AH81" i="109"/>
  <c r="AH77" i="109"/>
  <c r="AH67" i="109"/>
  <c r="AG68" i="109"/>
  <c r="AI66" i="109" s="1"/>
  <c r="AJ66" i="109" s="1"/>
  <c r="AK66" i="109" s="1"/>
  <c r="AE66" i="109" s="1"/>
  <c r="AH66" i="109"/>
  <c r="AH61" i="109"/>
  <c r="AG59" i="109"/>
  <c r="AH59" i="109" s="1"/>
  <c r="AH45" i="109"/>
  <c r="AH29" i="109"/>
  <c r="AH39" i="109"/>
  <c r="AF35" i="109"/>
  <c r="AG35" i="109" s="1"/>
  <c r="AH1038" i="87"/>
  <c r="AF1036" i="87"/>
  <c r="AG1016" i="87"/>
  <c r="AH1024" i="87"/>
  <c r="AG1017" i="87"/>
  <c r="AG1018" i="87"/>
  <c r="AH1023" i="87"/>
  <c r="AH1013" i="87"/>
  <c r="AH1015" i="87"/>
  <c r="AG1019" i="87"/>
  <c r="AH1019" i="87" s="1"/>
  <c r="AH1020" i="87"/>
  <c r="AG1021" i="87"/>
  <c r="AG983" i="87"/>
  <c r="AH975" i="87"/>
  <c r="AG977" i="87"/>
  <c r="AI975" i="87"/>
  <c r="AJ975" i="87" s="1"/>
  <c r="AK975" i="87" s="1"/>
  <c r="AE975" i="87" s="1"/>
  <c r="AH971" i="87"/>
  <c r="AH973" i="87"/>
  <c r="AH976" i="87"/>
  <c r="AH972" i="87"/>
  <c r="AH974" i="87"/>
  <c r="AH949" i="87"/>
  <c r="AG937" i="87"/>
  <c r="AH937" i="87" s="1"/>
  <c r="AH915" i="87"/>
  <c r="AH919" i="87"/>
  <c r="AH895" i="87"/>
  <c r="AH906" i="87"/>
  <c r="AH899" i="87"/>
  <c r="AF893" i="87"/>
  <c r="AH898" i="87"/>
  <c r="AG900" i="87"/>
  <c r="AF902" i="87"/>
  <c r="AH907" i="87"/>
  <c r="AH909" i="87"/>
  <c r="AH922" i="87"/>
  <c r="AH889" i="87"/>
  <c r="AH894" i="87"/>
  <c r="AH896" i="87"/>
  <c r="AH903" i="87"/>
  <c r="AH926" i="87"/>
  <c r="AH891" i="87"/>
  <c r="AH905" i="87"/>
  <c r="AF912" i="87"/>
  <c r="AG916" i="87"/>
  <c r="AF925" i="87"/>
  <c r="AH892" i="87"/>
  <c r="AG901" i="87"/>
  <c r="AH908" i="87"/>
  <c r="AF923" i="87"/>
  <c r="AF897" i="87"/>
  <c r="AF904" i="87"/>
  <c r="AF921" i="87"/>
  <c r="AH927" i="87"/>
  <c r="AF928" i="87"/>
  <c r="AH851" i="87"/>
  <c r="AH824" i="87"/>
  <c r="AH832" i="87"/>
  <c r="AH844" i="87"/>
  <c r="AH849" i="87"/>
  <c r="AH842" i="87"/>
  <c r="AH827" i="87"/>
  <c r="AF830" i="87"/>
  <c r="AH841" i="87"/>
  <c r="AH823" i="87"/>
  <c r="AH831" i="87"/>
  <c r="AH845" i="87"/>
  <c r="AH829" i="87"/>
  <c r="AF828" i="87"/>
  <c r="AH834" i="87"/>
  <c r="AH843" i="87"/>
  <c r="AH848" i="87"/>
  <c r="AH855" i="87"/>
  <c r="AH837" i="87"/>
  <c r="AH852" i="87"/>
  <c r="AH853" i="87"/>
  <c r="AH850" i="87"/>
  <c r="AF791" i="87"/>
  <c r="AH784" i="62"/>
  <c r="AG783" i="87"/>
  <c r="AH783" i="87" s="1"/>
  <c r="AG767" i="87"/>
  <c r="AH778" i="87"/>
  <c r="AG771" i="87"/>
  <c r="AH771" i="87" s="1"/>
  <c r="AH774" i="87"/>
  <c r="AH770" i="87"/>
  <c r="AH769" i="87"/>
  <c r="AH773" i="87"/>
  <c r="AH776" i="87"/>
  <c r="AG755" i="87"/>
  <c r="AI754" i="87" s="1"/>
  <c r="AJ754" i="87" s="1"/>
  <c r="AK754" i="87" s="1"/>
  <c r="AE754" i="87" s="1"/>
  <c r="AH754" i="87"/>
  <c r="AH753" i="87"/>
  <c r="AH748" i="87"/>
  <c r="AH740" i="87"/>
  <c r="AG716" i="87"/>
  <c r="AG728" i="87"/>
  <c r="AF699" i="87"/>
  <c r="AF704" i="87"/>
  <c r="AH720" i="87"/>
  <c r="AG724" i="87"/>
  <c r="AF705" i="87"/>
  <c r="AG715" i="87"/>
  <c r="AG721" i="87"/>
  <c r="AH723" i="87"/>
  <c r="AH730" i="87"/>
  <c r="AG732" i="87"/>
  <c r="AH732" i="87" s="1"/>
  <c r="AG717" i="87"/>
  <c r="AG713" i="87"/>
  <c r="AH733" i="87"/>
  <c r="AH729" i="87"/>
  <c r="AG703" i="87"/>
  <c r="AG706" i="87"/>
  <c r="AG718" i="87"/>
  <c r="AH734" i="87"/>
  <c r="AH702" i="87"/>
  <c r="AF707" i="87"/>
  <c r="AH709" i="87"/>
  <c r="AF711" i="87"/>
  <c r="AF719" i="87"/>
  <c r="AG672" i="87"/>
  <c r="AG671" i="87"/>
  <c r="AG664" i="87"/>
  <c r="AG665" i="87"/>
  <c r="AG650" i="87"/>
  <c r="AH652" i="87"/>
  <c r="AH654" i="87"/>
  <c r="AH657" i="87"/>
  <c r="AG656" i="87"/>
  <c r="AG655" i="87"/>
  <c r="AG658" i="87"/>
  <c r="AG625" i="87"/>
  <c r="AG626" i="87"/>
  <c r="AG613" i="87"/>
  <c r="AG618" i="87"/>
  <c r="AG615" i="87"/>
  <c r="AH617" i="87"/>
  <c r="AH620" i="87"/>
  <c r="AG599" i="87"/>
  <c r="AH599" i="87" s="1"/>
  <c r="AH594" i="87"/>
  <c r="AH593" i="87"/>
  <c r="AH566" i="87"/>
  <c r="AH565" i="87"/>
  <c r="AG576" i="87"/>
  <c r="AH572" i="87"/>
  <c r="AG568" i="87"/>
  <c r="AH571" i="87"/>
  <c r="AG578" i="87"/>
  <c r="AH578" i="87" s="1"/>
  <c r="AH574" i="87"/>
  <c r="AG577" i="87"/>
  <c r="AH567" i="87"/>
  <c r="AG575" i="87"/>
  <c r="AG579" i="87"/>
  <c r="AG570" i="87"/>
  <c r="AF569" i="87"/>
  <c r="AG546" i="87"/>
  <c r="AG541" i="87"/>
  <c r="AG534" i="87"/>
  <c r="AG518" i="87"/>
  <c r="AG523" i="87"/>
  <c r="AH525" i="87"/>
  <c r="AH506" i="87"/>
  <c r="AH512" i="87"/>
  <c r="AG508" i="87"/>
  <c r="AH508" i="87" s="1"/>
  <c r="AH516" i="87"/>
  <c r="AH520" i="87"/>
  <c r="AH507" i="87"/>
  <c r="AH505" i="87"/>
  <c r="AG509" i="87"/>
  <c r="AG521" i="87"/>
  <c r="AH521" i="87" s="1"/>
  <c r="AG526" i="87"/>
  <c r="AG510" i="87"/>
  <c r="AG517" i="87"/>
  <c r="AH517" i="87"/>
  <c r="AG522" i="87"/>
  <c r="AG527" i="87"/>
  <c r="AH519" i="87"/>
  <c r="AH511" i="87"/>
  <c r="AG494" i="87"/>
  <c r="AG489" i="87"/>
  <c r="AH481" i="87"/>
  <c r="AG447" i="87"/>
  <c r="AH429" i="87"/>
  <c r="AG469" i="87"/>
  <c r="AG461" i="87"/>
  <c r="AG465" i="87"/>
  <c r="AH467" i="87"/>
  <c r="AH444" i="87"/>
  <c r="AG439" i="87"/>
  <c r="AG442" i="87"/>
  <c r="AF445" i="87"/>
  <c r="AG449" i="87"/>
  <c r="AG451" i="87"/>
  <c r="AG454" i="87"/>
  <c r="AG427" i="87"/>
  <c r="AH430" i="87"/>
  <c r="AG437" i="87"/>
  <c r="AH422" i="87"/>
  <c r="AH432" i="87"/>
  <c r="AF446" i="87"/>
  <c r="AH457" i="87"/>
  <c r="AF459" i="87"/>
  <c r="AH472" i="87"/>
  <c r="AH475" i="87"/>
  <c r="AH473" i="87"/>
  <c r="AH474" i="87"/>
  <c r="AH456" i="87"/>
  <c r="AH426" i="87"/>
  <c r="AH435" i="87"/>
  <c r="AF443" i="87"/>
  <c r="AH466" i="87"/>
  <c r="AH424" i="87"/>
  <c r="AH462" i="87"/>
  <c r="AF423" i="87"/>
  <c r="AH433" i="87"/>
  <c r="AF436" i="87"/>
  <c r="AF453" i="87"/>
  <c r="AH458" i="87"/>
  <c r="AG393" i="87"/>
  <c r="AG394" i="87" s="1"/>
  <c r="AI392" i="87" s="1"/>
  <c r="AJ392" i="87" s="1"/>
  <c r="AK392" i="87" s="1"/>
  <c r="AE392" i="87" s="1"/>
  <c r="AH392" i="87"/>
  <c r="AG380" i="87"/>
  <c r="AH380" i="87" s="1"/>
  <c r="AH353" i="87"/>
  <c r="AH363" i="87"/>
  <c r="AH368" i="87"/>
  <c r="AG370" i="87"/>
  <c r="AH373" i="87"/>
  <c r="AG356" i="87"/>
  <c r="AH361" i="87"/>
  <c r="AH366" i="87"/>
  <c r="AH371" i="87"/>
  <c r="AH357" i="87"/>
  <c r="AH364" i="87"/>
  <c r="AH369" i="87"/>
  <c r="AH351" i="87"/>
  <c r="AG352" i="87"/>
  <c r="AH355" i="87"/>
  <c r="AG359" i="87"/>
  <c r="AG367" i="87"/>
  <c r="AG362" i="87"/>
  <c r="AF360" i="87"/>
  <c r="AH356" i="87"/>
  <c r="AG336" i="87"/>
  <c r="AH336" i="87" s="1"/>
  <c r="AG335" i="87"/>
  <c r="AG327" i="87"/>
  <c r="AH304" i="87"/>
  <c r="AG307" i="87"/>
  <c r="AG322" i="87"/>
  <c r="AH322" i="87" s="1"/>
  <c r="AG308" i="87"/>
  <c r="AG317" i="87"/>
  <c r="AG311" i="87"/>
  <c r="AG320" i="87"/>
  <c r="AG301" i="87"/>
  <c r="AH301" i="87" s="1"/>
  <c r="AG315" i="87"/>
  <c r="AG321" i="87"/>
  <c r="AH321" i="87" s="1"/>
  <c r="AH318" i="87"/>
  <c r="AH303" i="87"/>
  <c r="AF316" i="87"/>
  <c r="AH305" i="87"/>
  <c r="AH315" i="87"/>
  <c r="AH276" i="87"/>
  <c r="AH270" i="87"/>
  <c r="AH249" i="87"/>
  <c r="AH251" i="87"/>
  <c r="AG253" i="87"/>
  <c r="AH248" i="87"/>
  <c r="AG250" i="87"/>
  <c r="AG256" i="87"/>
  <c r="AH256" i="87" s="1"/>
  <c r="AG255" i="87"/>
  <c r="AH254" i="87"/>
  <c r="AH250" i="87"/>
  <c r="AG219" i="87"/>
  <c r="AH219" i="87" s="1"/>
  <c r="AG212" i="87"/>
  <c r="AH156" i="87"/>
  <c r="AG177" i="87"/>
  <c r="AH186" i="87"/>
  <c r="AH196" i="87"/>
  <c r="AG178" i="87"/>
  <c r="AH168" i="87"/>
  <c r="AH182" i="87"/>
  <c r="AH201" i="87"/>
  <c r="AG193" i="87"/>
  <c r="AH193" i="87" s="1"/>
  <c r="AH161" i="87"/>
  <c r="AG169" i="87"/>
  <c r="AH169" i="87" s="1"/>
  <c r="AH172" i="87"/>
  <c r="AH207" i="87"/>
  <c r="AH195" i="87"/>
  <c r="AH167" i="87"/>
  <c r="AH170" i="87"/>
  <c r="AH176" i="87"/>
  <c r="AF181" i="87"/>
  <c r="AH197" i="87"/>
  <c r="AH202" i="87"/>
  <c r="AH187" i="87"/>
  <c r="AH183" i="87"/>
  <c r="AH162" i="87"/>
  <c r="AF165" i="87"/>
  <c r="AH179" i="87"/>
  <c r="AH188" i="87"/>
  <c r="AF190" i="87"/>
  <c r="AH194" i="87"/>
  <c r="AH198" i="87"/>
  <c r="AH205" i="87"/>
  <c r="AH184" i="87"/>
  <c r="AH164" i="87"/>
  <c r="AH203" i="87"/>
  <c r="AH160" i="87"/>
  <c r="AF158" i="87"/>
  <c r="AH166" i="87"/>
  <c r="AH175" i="87"/>
  <c r="AH177" i="87"/>
  <c r="AF180" i="87"/>
  <c r="AH185" i="87"/>
  <c r="AH123" i="87"/>
  <c r="AG117" i="87"/>
  <c r="AG116" i="87"/>
  <c r="AH116" i="87" s="1"/>
  <c r="AH109" i="87"/>
  <c r="AG101" i="87"/>
  <c r="AG102" i="87"/>
  <c r="AH102" i="87" s="1"/>
  <c r="AG99" i="87"/>
  <c r="AH103" i="87"/>
  <c r="AG100" i="87"/>
  <c r="AH100" i="87" s="1"/>
  <c r="AH101" i="87"/>
  <c r="AH90" i="87"/>
  <c r="AG83" i="87"/>
  <c r="AH84" i="87"/>
  <c r="AG78" i="87"/>
  <c r="AH64" i="87"/>
  <c r="AH62" i="87"/>
  <c r="AH71" i="87"/>
  <c r="AH61" i="87"/>
  <c r="AG59" i="87"/>
  <c r="AG44" i="87"/>
  <c r="AH44" i="87" s="1"/>
  <c r="AH43" i="87"/>
  <c r="AH37" i="87"/>
  <c r="AG38" i="87"/>
  <c r="AI37" i="87" s="1"/>
  <c r="AJ37" i="87" s="1"/>
  <c r="AK37" i="87" s="1"/>
  <c r="AE37" i="87" s="1"/>
  <c r="AE38" i="87" s="1"/>
  <c r="AG25" i="87"/>
  <c r="AH25" i="87" s="1"/>
  <c r="T33" i="77"/>
  <c r="U34" i="77"/>
  <c r="U27" i="77"/>
  <c r="S29" i="77"/>
  <c r="U23" i="77"/>
  <c r="T22" i="77"/>
  <c r="U22" i="77" s="1"/>
  <c r="T11" i="77"/>
  <c r="T14" i="77"/>
  <c r="U17" i="77"/>
  <c r="U12" i="77"/>
  <c r="U15" i="77"/>
  <c r="T16" i="77"/>
  <c r="U13" i="77"/>
  <c r="T37" i="74"/>
  <c r="U37" i="74" s="1"/>
  <c r="U38" i="74"/>
  <c r="T32" i="74"/>
  <c r="T33" i="74"/>
  <c r="T31" i="74"/>
  <c r="T26" i="74"/>
  <c r="U26" i="74" s="1"/>
  <c r="U21" i="74"/>
  <c r="T13" i="74"/>
  <c r="U20" i="74"/>
  <c r="T11" i="74"/>
  <c r="T14" i="74"/>
  <c r="T17" i="74"/>
  <c r="U19" i="74"/>
  <c r="U12" i="74"/>
  <c r="T15" i="74"/>
  <c r="U18" i="74"/>
  <c r="U11" i="74"/>
  <c r="U16" i="74"/>
  <c r="T11" i="71"/>
  <c r="T12" i="71"/>
  <c r="U13" i="71"/>
  <c r="AG187" i="103"/>
  <c r="AH187" i="103" s="1"/>
  <c r="AG180" i="103"/>
  <c r="AH180" i="103" s="1"/>
  <c r="AH142" i="103"/>
  <c r="AG139" i="103"/>
  <c r="AG143" i="103"/>
  <c r="AH154" i="103"/>
  <c r="AH164" i="103"/>
  <c r="AH174" i="103"/>
  <c r="AH161" i="103"/>
  <c r="AG140" i="103"/>
  <c r="AH140" i="103"/>
  <c r="AH148" i="103"/>
  <c r="AG156" i="103"/>
  <c r="AH160" i="103"/>
  <c r="AH163" i="103"/>
  <c r="AG165" i="103"/>
  <c r="AG172" i="103"/>
  <c r="AH172" i="103" s="1"/>
  <c r="AG141" i="103"/>
  <c r="AG157" i="103"/>
  <c r="AH157" i="103" s="1"/>
  <c r="AH138" i="103"/>
  <c r="AH145" i="103"/>
  <c r="AH165" i="103"/>
  <c r="AH143" i="103"/>
  <c r="AH141" i="103"/>
  <c r="AH159" i="103"/>
  <c r="AH156" i="103"/>
  <c r="AG129" i="103"/>
  <c r="AH129" i="103" s="1"/>
  <c r="AG123" i="103"/>
  <c r="AH109" i="103"/>
  <c r="AH105" i="103"/>
  <c r="AG107" i="103"/>
  <c r="AG110" i="103" s="1"/>
  <c r="AH104" i="103"/>
  <c r="AG88" i="103"/>
  <c r="AG81" i="103"/>
  <c r="AH81" i="103" s="1"/>
  <c r="AG80" i="103"/>
  <c r="AG73" i="103"/>
  <c r="AH73" i="103" s="1"/>
  <c r="AH70" i="103"/>
  <c r="AG68" i="103"/>
  <c r="AH68" i="103" s="1"/>
  <c r="AH69" i="103"/>
  <c r="AH72" i="103"/>
  <c r="AH67" i="103"/>
  <c r="AG57" i="103"/>
  <c r="AG52" i="103"/>
  <c r="AG53" i="103"/>
  <c r="AI50" i="103" s="1"/>
  <c r="AJ50" i="103" s="1"/>
  <c r="AK50" i="103" s="1"/>
  <c r="AE50" i="103" s="1"/>
  <c r="AH51" i="103"/>
  <c r="AH44" i="103"/>
  <c r="AG43" i="103"/>
  <c r="AG45" i="103"/>
  <c r="AH37" i="103"/>
  <c r="AH38" i="103"/>
  <c r="AH28" i="103"/>
  <c r="AH21" i="103"/>
  <c r="AF407" i="108"/>
  <c r="AH400" i="108"/>
  <c r="AF399" i="108"/>
  <c r="AH382" i="108"/>
  <c r="AG387" i="108"/>
  <c r="AH387" i="108" s="1"/>
  <c r="AG383" i="108"/>
  <c r="AH384" i="108"/>
  <c r="AH386" i="108"/>
  <c r="AG373" i="108"/>
  <c r="AG367" i="108"/>
  <c r="AG358" i="108"/>
  <c r="AG359" i="108"/>
  <c r="AH359" i="108" s="1"/>
  <c r="AH353" i="108"/>
  <c r="AG348" i="108"/>
  <c r="AH348" i="108" s="1"/>
  <c r="AH350" i="108"/>
  <c r="AG346" i="108"/>
  <c r="AH349" i="108"/>
  <c r="AG343" i="108"/>
  <c r="AG347" i="108"/>
  <c r="AH344" i="108"/>
  <c r="AF352" i="108"/>
  <c r="AH343" i="108"/>
  <c r="AG334" i="108"/>
  <c r="AH334" i="108" s="1"/>
  <c r="AH326" i="108"/>
  <c r="AG329" i="108"/>
  <c r="AG319" i="108"/>
  <c r="AH291" i="108"/>
  <c r="AH281" i="108"/>
  <c r="AH287" i="108"/>
  <c r="AH289" i="108"/>
  <c r="AG292" i="108"/>
  <c r="AG296" i="108"/>
  <c r="AG299" i="108"/>
  <c r="AH302" i="108"/>
  <c r="AH308" i="108"/>
  <c r="AG310" i="108"/>
  <c r="AG314" i="108"/>
  <c r="AH313" i="108"/>
  <c r="AH293" i="108"/>
  <c r="AH278" i="108"/>
  <c r="AH280" i="108"/>
  <c r="AH300" i="108"/>
  <c r="AG305" i="108"/>
  <c r="AH284" i="108"/>
  <c r="AG290" i="108"/>
  <c r="AH295" i="108"/>
  <c r="AH298" i="108"/>
  <c r="AH309" i="108"/>
  <c r="AH279" i="108"/>
  <c r="AG288" i="108"/>
  <c r="AG301" i="108"/>
  <c r="AH304" i="108"/>
  <c r="AH307" i="108"/>
  <c r="AH301" i="108"/>
  <c r="AF303" i="108"/>
  <c r="AF282" i="108"/>
  <c r="AF283" i="108"/>
  <c r="AF286" i="108"/>
  <c r="AF311" i="108"/>
  <c r="AF312" i="108"/>
  <c r="AH299" i="108"/>
  <c r="AH292" i="108"/>
  <c r="AH268" i="108"/>
  <c r="AG261" i="108"/>
  <c r="AG262" i="108"/>
  <c r="AH262" i="108" s="1"/>
  <c r="AG263" i="108"/>
  <c r="AG254" i="108"/>
  <c r="AG240" i="108"/>
  <c r="AH240" i="108" s="1"/>
  <c r="AH235" i="108"/>
  <c r="AG241" i="108"/>
  <c r="AH241" i="108" s="1"/>
  <c r="AH234" i="108"/>
  <c r="AG236" i="108"/>
  <c r="AG238" i="108"/>
  <c r="AG247" i="108"/>
  <c r="AG239" i="108"/>
  <c r="AH239" i="108" s="1"/>
  <c r="AG248" i="108"/>
  <c r="AF249" i="108"/>
  <c r="AG224" i="108"/>
  <c r="AG219" i="108"/>
  <c r="AH219" i="108" s="1"/>
  <c r="AG218" i="108"/>
  <c r="AG211" i="108"/>
  <c r="AH203" i="108"/>
  <c r="AG196" i="108"/>
  <c r="AH196" i="108" s="1"/>
  <c r="AG202" i="108"/>
  <c r="AH202" i="108" s="1"/>
  <c r="AG197" i="108"/>
  <c r="AH197" i="108" s="1"/>
  <c r="AG204" i="108"/>
  <c r="AG180" i="108"/>
  <c r="AH179" i="108"/>
  <c r="AG174" i="108"/>
  <c r="AG160" i="108"/>
  <c r="AH158" i="108"/>
  <c r="AG161" i="108"/>
  <c r="AH163" i="108"/>
  <c r="AG166" i="108"/>
  <c r="AG141" i="108"/>
  <c r="AH141" i="108" s="1"/>
  <c r="AG143" i="108"/>
  <c r="AG142" i="108"/>
  <c r="AH136" i="108"/>
  <c r="AH135" i="108"/>
  <c r="AH126" i="108"/>
  <c r="AG121" i="108"/>
  <c r="AG125" i="108"/>
  <c r="AH128" i="108"/>
  <c r="AH129" i="108"/>
  <c r="AH120" i="108"/>
  <c r="AH118" i="108"/>
  <c r="AF117" i="108"/>
  <c r="AH125" i="108"/>
  <c r="AH124" i="108"/>
  <c r="AG107" i="108"/>
  <c r="AG94" i="108"/>
  <c r="AH94" i="108" s="1"/>
  <c r="AH95" i="108"/>
  <c r="AH81" i="108"/>
  <c r="AG76" i="108"/>
  <c r="AG80" i="108"/>
  <c r="AG88" i="108"/>
  <c r="AH88" i="108" s="1"/>
  <c r="AH87" i="108"/>
  <c r="AG82" i="108"/>
  <c r="AH82" i="108" s="1"/>
  <c r="AH79" i="108"/>
  <c r="AH83" i="108"/>
  <c r="AF86" i="108"/>
  <c r="AG67" i="108"/>
  <c r="AG66" i="108"/>
  <c r="AG60" i="108"/>
  <c r="AH61" i="108"/>
  <c r="AH60" i="108"/>
  <c r="AG53" i="108"/>
  <c r="AG54" i="108"/>
  <c r="AH52" i="108"/>
  <c r="AH39" i="108"/>
  <c r="AH43" i="108"/>
  <c r="AH31" i="108"/>
  <c r="AH36" i="108"/>
  <c r="AH44" i="108"/>
  <c r="AH35" i="108"/>
  <c r="AH33" i="108"/>
  <c r="AH27" i="108"/>
  <c r="AH25" i="108"/>
  <c r="AH1044" i="62"/>
  <c r="AH1043" i="62"/>
  <c r="AG1045" i="62"/>
  <c r="AI1044" i="62" s="1"/>
  <c r="AJ1044" i="62" s="1"/>
  <c r="AK1044" i="62" s="1"/>
  <c r="AE1044" i="62" s="1"/>
  <c r="AG1037" i="62"/>
  <c r="AH1037" i="62" s="1"/>
  <c r="AH1038" i="62"/>
  <c r="AF1036" i="62"/>
  <c r="AI1030" i="62"/>
  <c r="AJ1030" i="62" s="1"/>
  <c r="AK1030" i="62" s="1"/>
  <c r="AE1030" i="62" s="1"/>
  <c r="AG1032" i="62"/>
  <c r="AI1031" i="62" s="1"/>
  <c r="AJ1031" i="62" s="1"/>
  <c r="AK1031" i="62" s="1"/>
  <c r="AE1031" i="62" s="1"/>
  <c r="AH1031" i="62"/>
  <c r="AI1029" i="62"/>
  <c r="AJ1029" i="62" s="1"/>
  <c r="AK1029" i="62" s="1"/>
  <c r="AE1029" i="62" s="1"/>
  <c r="AG1013" i="62"/>
  <c r="AG1019" i="62"/>
  <c r="AH1019" i="62" s="1"/>
  <c r="AH1016" i="62"/>
  <c r="AH1024" i="62"/>
  <c r="AG1018" i="62"/>
  <c r="AH1018" i="62" s="1"/>
  <c r="AH1020" i="62"/>
  <c r="AH1017" i="62"/>
  <c r="AG1015" i="62"/>
  <c r="AG1023" i="62"/>
  <c r="AF1022" i="62"/>
  <c r="AF1021" i="62"/>
  <c r="AG996" i="62"/>
  <c r="AH996" i="62" s="1"/>
  <c r="AG990" i="62"/>
  <c r="AH990" i="62" s="1"/>
  <c r="AG988" i="62"/>
  <c r="AH983" i="62"/>
  <c r="AH976" i="62"/>
  <c r="AH975" i="62"/>
  <c r="AG973" i="62"/>
  <c r="AH971" i="62"/>
  <c r="AG977" i="62"/>
  <c r="AI976" i="62" s="1"/>
  <c r="AJ976" i="62" s="1"/>
  <c r="AK976" i="62" s="1"/>
  <c r="AE976" i="62" s="1"/>
  <c r="AH972" i="62"/>
  <c r="AH974" i="62"/>
  <c r="AH973" i="62"/>
  <c r="AG950" i="62"/>
  <c r="AG943" i="62"/>
  <c r="AH943" i="62" s="1"/>
  <c r="AH944" i="62"/>
  <c r="AF942" i="62"/>
  <c r="AG935" i="62"/>
  <c r="AH936" i="62"/>
  <c r="AF937" i="62"/>
  <c r="AG937" i="62" s="1"/>
  <c r="AG938" i="62" s="1"/>
  <c r="AI936" i="62" s="1"/>
  <c r="AJ936" i="62" s="1"/>
  <c r="AK936" i="62" s="1"/>
  <c r="AE936" i="62" s="1"/>
  <c r="AG923" i="62"/>
  <c r="AH892" i="62"/>
  <c r="AH905" i="62"/>
  <c r="AH929" i="62"/>
  <c r="AG926" i="62"/>
  <c r="AG922" i="62"/>
  <c r="AG912" i="62"/>
  <c r="AH912" i="62" s="1"/>
  <c r="AH901" i="62"/>
  <c r="AH894" i="62"/>
  <c r="AG927" i="62"/>
  <c r="AG919" i="62"/>
  <c r="AG909" i="62"/>
  <c r="AH909" i="62" s="1"/>
  <c r="AG902" i="62"/>
  <c r="AH898" i="62"/>
  <c r="AG888" i="62"/>
  <c r="AH888" i="62" s="1"/>
  <c r="AG925" i="62"/>
  <c r="AG917" i="62"/>
  <c r="AH896" i="62"/>
  <c r="AG891" i="62"/>
  <c r="AH891" i="62" s="1"/>
  <c r="AH921" i="62"/>
  <c r="AH914" i="62"/>
  <c r="AG928" i="62"/>
  <c r="AH928" i="62" s="1"/>
  <c r="AG924" i="62"/>
  <c r="AG920" i="62"/>
  <c r="AH920" i="62" s="1"/>
  <c r="AG916" i="62"/>
  <c r="AG910" i="62"/>
  <c r="AH907" i="62"/>
  <c r="AH903" i="62"/>
  <c r="AG890" i="62"/>
  <c r="AG908" i="62"/>
  <c r="AF904" i="62"/>
  <c r="AH926" i="62"/>
  <c r="AF918" i="62"/>
  <c r="AH922" i="62"/>
  <c r="AH930" i="62"/>
  <c r="AH902" i="62"/>
  <c r="AG874" i="62"/>
  <c r="AH874" i="62" s="1"/>
  <c r="AG875" i="62"/>
  <c r="AH875" i="62" s="1"/>
  <c r="AG869" i="62"/>
  <c r="AH860" i="62"/>
  <c r="AG862" i="62"/>
  <c r="AH862" i="62" s="1"/>
  <c r="AG854" i="62"/>
  <c r="AH854" i="62" s="1"/>
  <c r="AH847" i="62"/>
  <c r="AH838" i="62"/>
  <c r="AG833" i="62"/>
  <c r="AH826" i="62"/>
  <c r="AG824" i="62"/>
  <c r="AH849" i="62"/>
  <c r="AG823" i="62"/>
  <c r="AG850" i="62"/>
  <c r="AH840" i="62"/>
  <c r="AH835" i="62"/>
  <c r="AH828" i="62"/>
  <c r="AH853" i="62"/>
  <c r="AH855" i="62"/>
  <c r="AH846" i="62"/>
  <c r="AG843" i="62"/>
  <c r="AG837" i="62"/>
  <c r="AH825" i="62"/>
  <c r="AH851" i="62"/>
  <c r="AG848" i="62"/>
  <c r="AG839" i="62"/>
  <c r="AH839" i="62" s="1"/>
  <c r="AH836" i="62"/>
  <c r="AG834" i="62"/>
  <c r="AG827" i="62"/>
  <c r="AH850" i="62"/>
  <c r="AH833" i="62"/>
  <c r="AF830" i="62"/>
  <c r="AF845" i="62"/>
  <c r="AH824" i="62"/>
  <c r="AG798" i="62"/>
  <c r="AG793" i="62"/>
  <c r="AI791" i="62" s="1"/>
  <c r="AJ791" i="62" s="1"/>
  <c r="AK791" i="62" s="1"/>
  <c r="AE791" i="62" s="1"/>
  <c r="AH791" i="62"/>
  <c r="AH772" i="62"/>
  <c r="AH777" i="62"/>
  <c r="AH769" i="62"/>
  <c r="AH768" i="62"/>
  <c r="AG776" i="62"/>
  <c r="AG767" i="62"/>
  <c r="AG775" i="62"/>
  <c r="AH775" i="62" s="1"/>
  <c r="AG778" i="62"/>
  <c r="AG774" i="62"/>
  <c r="AH774" i="62" s="1"/>
  <c r="AF770" i="62"/>
  <c r="AG753" i="62"/>
  <c r="AG754" i="62"/>
  <c r="AH754" i="62" s="1"/>
  <c r="AH748" i="62"/>
  <c r="AH747" i="62"/>
  <c r="AG741" i="62"/>
  <c r="AG739" i="62"/>
  <c r="AH739" i="62" s="1"/>
  <c r="AH723" i="62"/>
  <c r="AH734" i="62"/>
  <c r="AG732" i="62"/>
  <c r="AG728" i="62"/>
  <c r="AH728" i="62" s="1"/>
  <c r="AH724" i="62"/>
  <c r="AG721" i="62"/>
  <c r="AG712" i="62"/>
  <c r="AH705" i="62"/>
  <c r="AG702" i="62"/>
  <c r="AH701" i="62"/>
  <c r="AH720" i="62"/>
  <c r="AH733" i="62"/>
  <c r="AG719" i="62"/>
  <c r="AH713" i="62"/>
  <c r="AH710" i="62"/>
  <c r="AG704" i="62"/>
  <c r="AH725" i="62"/>
  <c r="AH714" i="62"/>
  <c r="AH726" i="62"/>
  <c r="AG722" i="62"/>
  <c r="AH722" i="62" s="1"/>
  <c r="AH718" i="62"/>
  <c r="AG716" i="62"/>
  <c r="AG706" i="62"/>
  <c r="AF731" i="62"/>
  <c r="AF711" i="62"/>
  <c r="AF708" i="62"/>
  <c r="AH703" i="62"/>
  <c r="AH678" i="62"/>
  <c r="AG671" i="62"/>
  <c r="AH671" i="62" s="1"/>
  <c r="AH670" i="62"/>
  <c r="AG672" i="62"/>
  <c r="AH672" i="62" s="1"/>
  <c r="AG664" i="62"/>
  <c r="AH664" i="62" s="1"/>
  <c r="AH650" i="62"/>
  <c r="AG649" i="62"/>
  <c r="AG639" i="62"/>
  <c r="AH639" i="62" s="1"/>
  <c r="AG640" i="62"/>
  <c r="AG632" i="62"/>
  <c r="AH634" i="62"/>
  <c r="AF633" i="62"/>
  <c r="AG627" i="62"/>
  <c r="AH616" i="62"/>
  <c r="AH614" i="62"/>
  <c r="AG613" i="62"/>
  <c r="AH619" i="62"/>
  <c r="AG618" i="62"/>
  <c r="AG615" i="62"/>
  <c r="AH617" i="62"/>
  <c r="AF620" i="62"/>
  <c r="AH618" i="62"/>
  <c r="AG600" i="62"/>
  <c r="AG601" i="62" s="1"/>
  <c r="AI599" i="62" s="1"/>
  <c r="AJ599" i="62" s="1"/>
  <c r="AK599" i="62" s="1"/>
  <c r="AE599" i="62" s="1"/>
  <c r="AG587" i="62"/>
  <c r="AG585" i="62"/>
  <c r="AG576" i="62"/>
  <c r="AG571" i="62"/>
  <c r="AH579" i="62"/>
  <c r="AG570" i="62"/>
  <c r="AH570" i="62" s="1"/>
  <c r="AG566" i="62"/>
  <c r="AG569" i="62"/>
  <c r="AG565" i="62"/>
  <c r="AH576" i="62"/>
  <c r="AH574" i="62"/>
  <c r="AH577" i="62"/>
  <c r="AF564" i="62"/>
  <c r="AG539" i="62"/>
  <c r="AG533" i="62"/>
  <c r="AG532" i="62"/>
  <c r="AH523" i="62"/>
  <c r="AG525" i="62"/>
  <c r="AG521" i="62"/>
  <c r="AH519" i="62"/>
  <c r="AH510" i="62"/>
  <c r="AG524" i="62"/>
  <c r="AH524" i="62" s="1"/>
  <c r="AG513" i="62"/>
  <c r="AH507" i="62"/>
  <c r="AH515" i="62"/>
  <c r="AG518" i="62"/>
  <c r="AH518" i="62" s="1"/>
  <c r="AH508" i="62"/>
  <c r="AG506" i="62"/>
  <c r="AH506" i="62" s="1"/>
  <c r="AG522" i="62"/>
  <c r="AG517" i="62"/>
  <c r="AG505" i="62"/>
  <c r="AH527" i="62"/>
  <c r="AH516" i="62"/>
  <c r="AH488" i="62"/>
  <c r="AG487" i="62"/>
  <c r="AG441" i="62"/>
  <c r="AH441" i="62" s="1"/>
  <c r="AH471" i="62"/>
  <c r="AH461" i="62"/>
  <c r="AH473" i="62"/>
  <c r="AH458" i="62"/>
  <c r="AH429" i="62"/>
  <c r="AH453" i="62"/>
  <c r="AH434" i="62"/>
  <c r="AH460" i="62"/>
  <c r="AH469" i="62"/>
  <c r="AH463" i="62"/>
  <c r="AH457" i="62"/>
  <c r="AF451" i="62"/>
  <c r="AF447" i="62"/>
  <c r="AF444" i="62"/>
  <c r="AH440" i="62"/>
  <c r="AH433" i="62"/>
  <c r="AH428" i="62"/>
  <c r="AH418" i="62"/>
  <c r="AH454" i="62"/>
  <c r="AF443" i="62"/>
  <c r="AH425" i="62"/>
  <c r="AH466" i="62"/>
  <c r="AH455" i="62"/>
  <c r="AH448" i="62"/>
  <c r="AH426" i="62"/>
  <c r="AH424" i="62"/>
  <c r="AH468" i="62"/>
  <c r="AH436" i="62"/>
  <c r="AH450" i="62"/>
  <c r="AH470" i="62"/>
  <c r="AF467" i="62"/>
  <c r="AH452" i="62"/>
  <c r="AF449" i="62"/>
  <c r="AH419" i="62"/>
  <c r="AF435" i="62"/>
  <c r="AH393" i="62"/>
  <c r="AG394" i="62"/>
  <c r="AI393" i="62" s="1"/>
  <c r="AJ393" i="62" s="1"/>
  <c r="AK393" i="62" s="1"/>
  <c r="AE393" i="62" s="1"/>
  <c r="AG385" i="62"/>
  <c r="AG386" i="62"/>
  <c r="AG380" i="62"/>
  <c r="AH360" i="62"/>
  <c r="AG368" i="62"/>
  <c r="AH357" i="62"/>
  <c r="AG353" i="62"/>
  <c r="AH353" i="62" s="1"/>
  <c r="AG351" i="62"/>
  <c r="AH361" i="62"/>
  <c r="AG352" i="62"/>
  <c r="AG366" i="62"/>
  <c r="AH366" i="62" s="1"/>
  <c r="AH354" i="62"/>
  <c r="AH371" i="62"/>
  <c r="AG365" i="62"/>
  <c r="AH367" i="62"/>
  <c r="AG341" i="62"/>
  <c r="AG335" i="62"/>
  <c r="AH335" i="62" s="1"/>
  <c r="AG336" i="62"/>
  <c r="AH336" i="62" s="1"/>
  <c r="AH327" i="62"/>
  <c r="AG329" i="62"/>
  <c r="AG328" i="62"/>
  <c r="AH301" i="62"/>
  <c r="AG314" i="62"/>
  <c r="AG308" i="62"/>
  <c r="AG305" i="62"/>
  <c r="AG302" i="62"/>
  <c r="AH302" i="62" s="1"/>
  <c r="AH307" i="62"/>
  <c r="AG320" i="62"/>
  <c r="AH316" i="62"/>
  <c r="AG313" i="62"/>
  <c r="AH313" i="62" s="1"/>
  <c r="AG310" i="62"/>
  <c r="AH304" i="62"/>
  <c r="AG322" i="62"/>
  <c r="AH315" i="62"/>
  <c r="AH309" i="62"/>
  <c r="AH306" i="62"/>
  <c r="AH321" i="62"/>
  <c r="AG318" i="62"/>
  <c r="AH311" i="62"/>
  <c r="AG303" i="62"/>
  <c r="AH303" i="62"/>
  <c r="AH319" i="62"/>
  <c r="AH314" i="62"/>
  <c r="AH310" i="62"/>
  <c r="AG275" i="62"/>
  <c r="AH268" i="62"/>
  <c r="AH261" i="62"/>
  <c r="AG255" i="62"/>
  <c r="AH255" i="62" s="1"/>
  <c r="AH252" i="62"/>
  <c r="AG254" i="62"/>
  <c r="AH250" i="62"/>
  <c r="AH248" i="62"/>
  <c r="AG249" i="62"/>
  <c r="AF256" i="62"/>
  <c r="AF219" i="62"/>
  <c r="AG220" i="62"/>
  <c r="AG214" i="62"/>
  <c r="AH214" i="62" s="1"/>
  <c r="AH212" i="62"/>
  <c r="AH174" i="62"/>
  <c r="AH170" i="62"/>
  <c r="AG203" i="62"/>
  <c r="AG200" i="62"/>
  <c r="AF198" i="62"/>
  <c r="AG195" i="62"/>
  <c r="AF192" i="62"/>
  <c r="AG186" i="62"/>
  <c r="AG181" i="62"/>
  <c r="AG171" i="62"/>
  <c r="AG163" i="62"/>
  <c r="AH175" i="62"/>
  <c r="AG193" i="62"/>
  <c r="AG184" i="62"/>
  <c r="AG177" i="62"/>
  <c r="AG169" i="62"/>
  <c r="AG166" i="62"/>
  <c r="AG161" i="62"/>
  <c r="AG159" i="62"/>
  <c r="AG157" i="62"/>
  <c r="AH179" i="62"/>
  <c r="AG197" i="62"/>
  <c r="AG191" i="62"/>
  <c r="AG185" i="62"/>
  <c r="AF176" i="62"/>
  <c r="AG168" i="62"/>
  <c r="AF156" i="62"/>
  <c r="AG202" i="62"/>
  <c r="AH202" i="62" s="1"/>
  <c r="AG199" i="62"/>
  <c r="AG196" i="62"/>
  <c r="AG194" i="62"/>
  <c r="AG190" i="62"/>
  <c r="AF188" i="62"/>
  <c r="AG182" i="62"/>
  <c r="AF180" i="62"/>
  <c r="AG172" i="62"/>
  <c r="AG167" i="62"/>
  <c r="AH167" i="62" s="1"/>
  <c r="AF162" i="62"/>
  <c r="AH191" i="62"/>
  <c r="AH165" i="62"/>
  <c r="AH193" i="62"/>
  <c r="AG117" i="62"/>
  <c r="AH108" i="62"/>
  <c r="AG110" i="62"/>
  <c r="AH110" i="62" s="1"/>
  <c r="AH103" i="62"/>
  <c r="AH99" i="62"/>
  <c r="AH101" i="62"/>
  <c r="AH102" i="62"/>
  <c r="AF100" i="62"/>
  <c r="AG91" i="62"/>
  <c r="AH91" i="62" s="1"/>
  <c r="AG85" i="62"/>
  <c r="AG84" i="62"/>
  <c r="AG83" i="62"/>
  <c r="AG78" i="62"/>
  <c r="AH62" i="62"/>
  <c r="AG64" i="62"/>
  <c r="AH64" i="62" s="1"/>
  <c r="AG60" i="62"/>
  <c r="AG63" i="62"/>
  <c r="AH63" i="62" s="1"/>
  <c r="AG71" i="62"/>
  <c r="AG61" i="62"/>
  <c r="AH61" i="62" s="1"/>
  <c r="AF59" i="62"/>
  <c r="AH70" i="62"/>
  <c r="AG51" i="62"/>
  <c r="AI50" i="62" s="1"/>
  <c r="AJ50" i="62" s="1"/>
  <c r="AK50" i="62" s="1"/>
  <c r="AE50" i="62" s="1"/>
  <c r="AH49" i="62"/>
  <c r="AH50" i="62"/>
  <c r="AG45" i="62"/>
  <c r="AI44" i="62" s="1"/>
  <c r="AJ44" i="62" s="1"/>
  <c r="AK44" i="62" s="1"/>
  <c r="AE44" i="62" s="1"/>
  <c r="AH43" i="62"/>
  <c r="AH42" i="62"/>
  <c r="AH36" i="62"/>
  <c r="AH37" i="62"/>
  <c r="AF35" i="62"/>
  <c r="AF28" i="62"/>
  <c r="AG28" i="62"/>
  <c r="AH28" i="62" s="1"/>
  <c r="AG25" i="62"/>
  <c r="AH25" i="62" s="1"/>
  <c r="AH193" i="105"/>
  <c r="AG157" i="105"/>
  <c r="AH170" i="105"/>
  <c r="AH165" i="105"/>
  <c r="AG158" i="105"/>
  <c r="AH155" i="105"/>
  <c r="AG153" i="105"/>
  <c r="AH140" i="105"/>
  <c r="AG151" i="105"/>
  <c r="AH167" i="105"/>
  <c r="AH164" i="105"/>
  <c r="AG150" i="105"/>
  <c r="AG104" i="105"/>
  <c r="AG110" i="105" s="1"/>
  <c r="AH107" i="105"/>
  <c r="AH103" i="105"/>
  <c r="AH109" i="105"/>
  <c r="AH81" i="105"/>
  <c r="AH73" i="105"/>
  <c r="AH71" i="105"/>
  <c r="AH74" i="105"/>
  <c r="AG75" i="105"/>
  <c r="AI74" i="105" s="1"/>
  <c r="AJ74" i="105" s="1"/>
  <c r="AK74" i="105" s="1"/>
  <c r="AE74" i="105" s="1"/>
  <c r="AH58" i="105"/>
  <c r="AH51" i="105"/>
  <c r="AG53" i="105"/>
  <c r="AI52" i="105" s="1"/>
  <c r="AJ52" i="105" s="1"/>
  <c r="AK52" i="105" s="1"/>
  <c r="AE52" i="105" s="1"/>
  <c r="AG46" i="105"/>
  <c r="AI43" i="105" s="1"/>
  <c r="AJ43" i="105" s="1"/>
  <c r="AK43" i="105" s="1"/>
  <c r="AE43" i="105" s="1"/>
  <c r="AH43" i="105"/>
  <c r="AH406" i="109"/>
  <c r="AG408" i="109"/>
  <c r="AI407" i="109" s="1"/>
  <c r="AJ407" i="109" s="1"/>
  <c r="AK407" i="109" s="1"/>
  <c r="AE407" i="109" s="1"/>
  <c r="AH407" i="109"/>
  <c r="AH400" i="109"/>
  <c r="AG388" i="109"/>
  <c r="AI382" i="109" s="1"/>
  <c r="AJ382" i="109" s="1"/>
  <c r="AK382" i="109"/>
  <c r="AE382" i="109" s="1"/>
  <c r="AH348" i="109"/>
  <c r="AH347" i="109"/>
  <c r="AH353" i="109"/>
  <c r="AH309" i="109"/>
  <c r="AG286" i="109"/>
  <c r="AH291" i="109"/>
  <c r="AG302" i="109"/>
  <c r="AG306" i="109"/>
  <c r="AH305" i="109"/>
  <c r="AG279" i="109"/>
  <c r="AG294" i="109"/>
  <c r="AH282" i="109"/>
  <c r="AH290" i="109"/>
  <c r="AH298" i="109"/>
  <c r="AG314" i="109"/>
  <c r="AH299" i="109"/>
  <c r="AH235" i="109"/>
  <c r="AH238" i="109"/>
  <c r="AH248" i="109"/>
  <c r="AH239" i="109"/>
  <c r="AH236" i="109"/>
  <c r="AH241" i="109"/>
  <c r="AH240" i="109"/>
  <c r="AH234" i="109"/>
  <c r="AG250" i="109"/>
  <c r="AG206" i="109"/>
  <c r="AI197" i="109" s="1"/>
  <c r="AJ197" i="109" s="1"/>
  <c r="AK197" i="109" s="1"/>
  <c r="AE197" i="109" s="1"/>
  <c r="AH181" i="109"/>
  <c r="AG172" i="109"/>
  <c r="AH173" i="109"/>
  <c r="AH164" i="109"/>
  <c r="AG168" i="109"/>
  <c r="AH158" i="109"/>
  <c r="AH160" i="109"/>
  <c r="AH136" i="109"/>
  <c r="AH134" i="109"/>
  <c r="AH119" i="109"/>
  <c r="AH129" i="109"/>
  <c r="AG128" i="109"/>
  <c r="AH101" i="109"/>
  <c r="AH95" i="109"/>
  <c r="AH76" i="109"/>
  <c r="AG89" i="109"/>
  <c r="AI88" i="109" s="1"/>
  <c r="AJ88" i="109" s="1"/>
  <c r="AK88" i="109" s="1"/>
  <c r="AE88" i="109" s="1"/>
  <c r="AH80" i="109"/>
  <c r="AI67" i="109"/>
  <c r="AJ67" i="109" s="1"/>
  <c r="AK67" i="109" s="1"/>
  <c r="AE67" i="109" s="1"/>
  <c r="AE68" i="109" s="1"/>
  <c r="AG62" i="109"/>
  <c r="AG1036" i="87"/>
  <c r="AH1021" i="87"/>
  <c r="AH1018" i="87"/>
  <c r="AH1017" i="87"/>
  <c r="AH1016" i="87"/>
  <c r="AH983" i="87"/>
  <c r="AG904" i="87"/>
  <c r="AG893" i="87"/>
  <c r="AG921" i="87"/>
  <c r="AG923" i="87"/>
  <c r="AH901" i="87"/>
  <c r="AG902" i="87"/>
  <c r="AG928" i="87"/>
  <c r="AG897" i="87"/>
  <c r="AG925" i="87"/>
  <c r="AG912" i="87"/>
  <c r="AH900" i="87"/>
  <c r="AH916" i="87"/>
  <c r="AG830" i="87"/>
  <c r="AG828" i="87"/>
  <c r="AG791" i="87"/>
  <c r="AG779" i="87"/>
  <c r="AH767" i="87"/>
  <c r="AI753" i="87"/>
  <c r="AJ753" i="87" s="1"/>
  <c r="AK753" i="87" s="1"/>
  <c r="AE753" i="87" s="1"/>
  <c r="AE755" i="87" s="1"/>
  <c r="AG719" i="87"/>
  <c r="AH703" i="87"/>
  <c r="AH717" i="87"/>
  <c r="AH715" i="87"/>
  <c r="AG699" i="87"/>
  <c r="AH718" i="87"/>
  <c r="AG705" i="87"/>
  <c r="AH724" i="87"/>
  <c r="AG704" i="87"/>
  <c r="AH716" i="87"/>
  <c r="AG711" i="87"/>
  <c r="AG707" i="87"/>
  <c r="AH713" i="87"/>
  <c r="AH728" i="87"/>
  <c r="AH706" i="87"/>
  <c r="AH721" i="87"/>
  <c r="AG673" i="87"/>
  <c r="AH671" i="87"/>
  <c r="AH665" i="87"/>
  <c r="AH664" i="87"/>
  <c r="AG659" i="87"/>
  <c r="AH655" i="87"/>
  <c r="AH658" i="87"/>
  <c r="AH656" i="87"/>
  <c r="AI656" i="87"/>
  <c r="AJ656" i="87" s="1"/>
  <c r="AK656" i="87" s="1"/>
  <c r="AE656" i="87" s="1"/>
  <c r="AH650" i="87"/>
  <c r="AI650" i="87"/>
  <c r="AJ650" i="87" s="1"/>
  <c r="AK650" i="87" s="1"/>
  <c r="AE650" i="87" s="1"/>
  <c r="AH625" i="87"/>
  <c r="AH626" i="87"/>
  <c r="AH618" i="87"/>
  <c r="AH615" i="87"/>
  <c r="AG621" i="87"/>
  <c r="AI615" i="87" s="1"/>
  <c r="AJ615" i="87" s="1"/>
  <c r="AK615" i="87" s="1"/>
  <c r="AE615" i="87" s="1"/>
  <c r="AH613" i="87"/>
  <c r="AH576" i="87"/>
  <c r="AG569" i="87"/>
  <c r="AH575" i="87"/>
  <c r="AH577" i="87"/>
  <c r="AH568" i="87"/>
  <c r="AH570" i="87"/>
  <c r="AH579" i="87"/>
  <c r="AH546" i="87"/>
  <c r="AG548" i="87"/>
  <c r="AI546" i="87" s="1"/>
  <c r="AJ546" i="87" s="1"/>
  <c r="AK546" i="87" s="1"/>
  <c r="AE546" i="87" s="1"/>
  <c r="AH541" i="87"/>
  <c r="AH509" i="87"/>
  <c r="AH527" i="87"/>
  <c r="AG528" i="87"/>
  <c r="AI526" i="87" s="1"/>
  <c r="AJ526" i="87" s="1"/>
  <c r="AK526" i="87" s="1"/>
  <c r="AE526" i="87" s="1"/>
  <c r="AH523" i="87"/>
  <c r="AH518" i="87"/>
  <c r="AH522" i="87"/>
  <c r="AH510" i="87"/>
  <c r="AH526" i="87"/>
  <c r="AH494" i="87"/>
  <c r="AH489" i="87"/>
  <c r="AG453" i="87"/>
  <c r="AG423" i="87"/>
  <c r="AG446" i="87"/>
  <c r="AH437" i="87"/>
  <c r="AH454" i="87"/>
  <c r="AH449" i="87"/>
  <c r="AH442" i="87"/>
  <c r="AH427" i="87"/>
  <c r="AH465" i="87"/>
  <c r="AH469" i="87"/>
  <c r="AG443" i="87"/>
  <c r="AH451" i="87"/>
  <c r="AG445" i="87"/>
  <c r="AH439" i="87"/>
  <c r="AG436" i="87"/>
  <c r="AG459" i="87"/>
  <c r="AH461" i="87"/>
  <c r="AH447" i="87"/>
  <c r="AH393" i="87"/>
  <c r="AI393" i="87"/>
  <c r="AJ393" i="87" s="1"/>
  <c r="AK393" i="87" s="1"/>
  <c r="AE393" i="87" s="1"/>
  <c r="AE394" i="87" s="1"/>
  <c r="AH359" i="87"/>
  <c r="AH370" i="87"/>
  <c r="AH352" i="87"/>
  <c r="AG360" i="87"/>
  <c r="AH367" i="87"/>
  <c r="AH362" i="87"/>
  <c r="AG374" i="87"/>
  <c r="AH335" i="87"/>
  <c r="AH327" i="87"/>
  <c r="AG316" i="87"/>
  <c r="AH311" i="87"/>
  <c r="AH317" i="87"/>
  <c r="AH308" i="87"/>
  <c r="AH320" i="87"/>
  <c r="AH307" i="87"/>
  <c r="AH255" i="87"/>
  <c r="AH253" i="87"/>
  <c r="AG165" i="87"/>
  <c r="AG181" i="87"/>
  <c r="AH178" i="87"/>
  <c r="AG158" i="87"/>
  <c r="AG190" i="87"/>
  <c r="AG180" i="87"/>
  <c r="AG104" i="87"/>
  <c r="AI103" i="87" s="1"/>
  <c r="AJ103" i="87" s="1"/>
  <c r="AK103" i="87" s="1"/>
  <c r="AE103" i="87" s="1"/>
  <c r="AH99" i="87"/>
  <c r="AH83" i="87"/>
  <c r="AH59" i="87"/>
  <c r="AI36" i="87"/>
  <c r="AJ36" i="87"/>
  <c r="AK36" i="87" s="1"/>
  <c r="AE36" i="87" s="1"/>
  <c r="AI35" i="87"/>
  <c r="AJ35" i="87" s="1"/>
  <c r="AK35" i="87" s="1"/>
  <c r="AE35" i="87" s="1"/>
  <c r="AG31" i="87"/>
  <c r="AI25" i="87"/>
  <c r="AJ25" i="87" s="1"/>
  <c r="AK25" i="87" s="1"/>
  <c r="AE25" i="87" s="1"/>
  <c r="U33" i="77"/>
  <c r="T35" i="77"/>
  <c r="T29" i="77"/>
  <c r="T24" i="77"/>
  <c r="V22" i="77"/>
  <c r="W22" i="77" s="1"/>
  <c r="R22" i="77" s="1"/>
  <c r="F13" i="78" s="1"/>
  <c r="U14" i="77"/>
  <c r="U16" i="77"/>
  <c r="T18" i="77"/>
  <c r="V11" i="77"/>
  <c r="W11" i="77" s="1"/>
  <c r="R11" i="77" s="1"/>
  <c r="B12" i="78" s="1"/>
  <c r="U11" i="77"/>
  <c r="T39" i="74"/>
  <c r="U33" i="74"/>
  <c r="U32" i="74"/>
  <c r="U31" i="74"/>
  <c r="T34" i="74"/>
  <c r="J8" i="75"/>
  <c r="T28" i="74"/>
  <c r="U17" i="74"/>
  <c r="T22" i="74"/>
  <c r="V14" i="74" s="1"/>
  <c r="W14" i="74" s="1"/>
  <c r="R14" i="74" s="1"/>
  <c r="B15" i="75" s="1"/>
  <c r="U15" i="74"/>
  <c r="U13" i="74"/>
  <c r="U14" i="74"/>
  <c r="U12" i="71"/>
  <c r="T16" i="71"/>
  <c r="V11" i="71" s="1"/>
  <c r="W11" i="71" s="1"/>
  <c r="R11" i="71" s="1"/>
  <c r="U11" i="71"/>
  <c r="AH139" i="103"/>
  <c r="AH123" i="103"/>
  <c r="AH107" i="103"/>
  <c r="AH88" i="103"/>
  <c r="AH57" i="103"/>
  <c r="AG59" i="103"/>
  <c r="AI58" i="103" s="1"/>
  <c r="AJ58" i="103" s="1"/>
  <c r="AK58" i="103" s="1"/>
  <c r="AE58" i="103" s="1"/>
  <c r="AI51" i="103"/>
  <c r="AJ51" i="103" s="1"/>
  <c r="AK51" i="103" s="1"/>
  <c r="AE51" i="103" s="1"/>
  <c r="AI52" i="103"/>
  <c r="AJ52" i="103" s="1"/>
  <c r="AK52" i="103" s="1"/>
  <c r="AE52" i="103" s="1"/>
  <c r="AH52" i="103"/>
  <c r="AH45" i="103"/>
  <c r="AH43" i="103"/>
  <c r="AG46" i="103"/>
  <c r="AI44" i="103" s="1"/>
  <c r="AJ44" i="103" s="1"/>
  <c r="AK44" i="103" s="1"/>
  <c r="AE44" i="103" s="1"/>
  <c r="AG407" i="108"/>
  <c r="AG399" i="108"/>
  <c r="AH383" i="108"/>
  <c r="AG388" i="108"/>
  <c r="AH373" i="108"/>
  <c r="AG374" i="108"/>
  <c r="AI372" i="108" s="1"/>
  <c r="AG368" i="108"/>
  <c r="AI367" i="108" s="1"/>
  <c r="AJ367" i="108" s="1"/>
  <c r="AK367" i="108" s="1"/>
  <c r="AE367" i="108" s="1"/>
  <c r="AH367" i="108"/>
  <c r="AH358" i="108"/>
  <c r="AH347" i="108"/>
  <c r="AH346" i="108"/>
  <c r="AG352" i="108"/>
  <c r="AI328" i="108"/>
  <c r="AJ328" i="108" s="1"/>
  <c r="AK328" i="108" s="1"/>
  <c r="AE328" i="108" s="1"/>
  <c r="AI327" i="108"/>
  <c r="AJ327" i="108" s="1"/>
  <c r="AK327" i="108" s="1"/>
  <c r="AE327" i="108"/>
  <c r="AI326" i="108"/>
  <c r="AJ326" i="108" s="1"/>
  <c r="AK326" i="108" s="1"/>
  <c r="AE326" i="108" s="1"/>
  <c r="AH319" i="108"/>
  <c r="AG283" i="108"/>
  <c r="AH296" i="108"/>
  <c r="AG312" i="108"/>
  <c r="AG282" i="108"/>
  <c r="AH310" i="108"/>
  <c r="AH314" i="108"/>
  <c r="AG311" i="108"/>
  <c r="AG303" i="108"/>
  <c r="AH290" i="108"/>
  <c r="AH305" i="108"/>
  <c r="AG286" i="108"/>
  <c r="AH288" i="108"/>
  <c r="AI262" i="108"/>
  <c r="AJ262" i="108" s="1"/>
  <c r="AK262" i="108" s="1"/>
  <c r="AE262" i="108" s="1"/>
  <c r="AH261" i="108"/>
  <c r="AG264" i="108"/>
  <c r="AI261" i="108" s="1"/>
  <c r="AJ261" i="108" s="1"/>
  <c r="AK261" i="108" s="1"/>
  <c r="AE261" i="108" s="1"/>
  <c r="AH263" i="108"/>
  <c r="AH254" i="108"/>
  <c r="AG249" i="108"/>
  <c r="AH238" i="108"/>
  <c r="AH247" i="108"/>
  <c r="AH248" i="108"/>
  <c r="AH236" i="108"/>
  <c r="AG226" i="108"/>
  <c r="AI224" i="108" s="1"/>
  <c r="AJ224" i="108" s="1"/>
  <c r="AK224" i="108" s="1"/>
  <c r="AE224" i="108" s="1"/>
  <c r="AH224" i="108"/>
  <c r="AG220" i="108"/>
  <c r="AI219" i="108" s="1"/>
  <c r="AJ219" i="108" s="1"/>
  <c r="AK219" i="108" s="1"/>
  <c r="AE219" i="108" s="1"/>
  <c r="AH218" i="108"/>
  <c r="AH211" i="108"/>
  <c r="AG206" i="108"/>
  <c r="AI204" i="108" s="1"/>
  <c r="AJ204" i="108" s="1"/>
  <c r="AK204" i="108" s="1"/>
  <c r="AE204" i="108" s="1"/>
  <c r="AH204" i="108"/>
  <c r="AH180" i="108"/>
  <c r="AH174" i="108"/>
  <c r="AH166" i="108"/>
  <c r="AH161" i="108"/>
  <c r="AH142" i="108"/>
  <c r="AH143" i="108"/>
  <c r="AG117" i="108"/>
  <c r="AH121" i="108"/>
  <c r="AH76" i="108"/>
  <c r="AG86" i="108"/>
  <c r="AH80" i="108"/>
  <c r="AH66" i="108"/>
  <c r="AG68" i="108"/>
  <c r="AI66" i="108" s="1"/>
  <c r="AJ66" i="108" s="1"/>
  <c r="AK66" i="108" s="1"/>
  <c r="AE66" i="108" s="1"/>
  <c r="AH67" i="108"/>
  <c r="AG62" i="108"/>
  <c r="AH54" i="108"/>
  <c r="AG55" i="108"/>
  <c r="AI54" i="108" s="1"/>
  <c r="AJ54" i="108" s="1"/>
  <c r="AK54" i="108" s="1"/>
  <c r="AE54" i="108" s="1"/>
  <c r="AI52" i="108"/>
  <c r="AJ52" i="108" s="1"/>
  <c r="AK52" i="108" s="1"/>
  <c r="AE52" i="108" s="1"/>
  <c r="AH53" i="108"/>
  <c r="AI1043" i="62"/>
  <c r="AJ1043" i="62" s="1"/>
  <c r="AK1043" i="62" s="1"/>
  <c r="AE1043" i="62" s="1"/>
  <c r="AG1036" i="62"/>
  <c r="AH1023" i="62"/>
  <c r="AG1021" i="62"/>
  <c r="AG1022" i="62"/>
  <c r="AH1015" i="62"/>
  <c r="AH1013" i="62"/>
  <c r="AI974" i="62"/>
  <c r="AJ974" i="62" s="1"/>
  <c r="AK974" i="62" s="1"/>
  <c r="AE974" i="62"/>
  <c r="AI975" i="62"/>
  <c r="AJ975" i="62" s="1"/>
  <c r="AK975" i="62" s="1"/>
  <c r="AE975" i="62" s="1"/>
  <c r="AI973" i="62"/>
  <c r="AJ973" i="62" s="1"/>
  <c r="AK973" i="62" s="1"/>
  <c r="AE973" i="62"/>
  <c r="AI972" i="62"/>
  <c r="AJ972" i="62" s="1"/>
  <c r="AK972" i="62" s="1"/>
  <c r="AE972" i="62" s="1"/>
  <c r="AI971" i="62"/>
  <c r="AJ971" i="62" s="1"/>
  <c r="AK971" i="62" s="1"/>
  <c r="AE971" i="62" s="1"/>
  <c r="AH950" i="62"/>
  <c r="AH935" i="62"/>
  <c r="AH916" i="62"/>
  <c r="AH924" i="62"/>
  <c r="AH917" i="62"/>
  <c r="AG918" i="62"/>
  <c r="AH908" i="62"/>
  <c r="AH927" i="62"/>
  <c r="AH923" i="62"/>
  <c r="AH890" i="62"/>
  <c r="AH925" i="62"/>
  <c r="AG904" i="62"/>
  <c r="AH910" i="62"/>
  <c r="AH919" i="62"/>
  <c r="AG876" i="62"/>
  <c r="AI875" i="62" s="1"/>
  <c r="AJ875" i="62" s="1"/>
  <c r="AK875" i="62" s="1"/>
  <c r="AE875" i="62" s="1"/>
  <c r="AG830" i="62"/>
  <c r="AH827" i="62"/>
  <c r="AH823" i="62"/>
  <c r="AH834" i="62"/>
  <c r="AH848" i="62"/>
  <c r="AH837" i="62"/>
  <c r="AG845" i="62"/>
  <c r="AG856" i="62" s="1"/>
  <c r="AH843" i="62"/>
  <c r="AH798" i="62"/>
  <c r="AI790" i="62"/>
  <c r="AJ790" i="62" s="1"/>
  <c r="AK790" i="62" s="1"/>
  <c r="AE790" i="62" s="1"/>
  <c r="AI792" i="62"/>
  <c r="AJ792" i="62" s="1"/>
  <c r="AK792" i="62" s="1"/>
  <c r="AE792" i="62" s="1"/>
  <c r="AG770" i="62"/>
  <c r="AG779" i="62" s="1"/>
  <c r="AH767" i="62"/>
  <c r="AH776" i="62"/>
  <c r="AH778" i="62"/>
  <c r="AH753" i="62"/>
  <c r="AH741" i="62"/>
  <c r="AG711" i="62"/>
  <c r="AH716" i="62"/>
  <c r="AH719" i="62"/>
  <c r="AH712" i="62"/>
  <c r="AH706" i="62"/>
  <c r="AH721" i="62"/>
  <c r="AH732" i="62"/>
  <c r="AG708" i="62"/>
  <c r="AG731" i="62"/>
  <c r="AH704" i="62"/>
  <c r="AH702" i="62"/>
  <c r="AH649" i="62"/>
  <c r="AG659" i="62"/>
  <c r="AG633" i="62"/>
  <c r="AG635" i="62" s="1"/>
  <c r="AH632" i="62"/>
  <c r="AH627" i="62"/>
  <c r="AG620" i="62"/>
  <c r="AH615" i="62"/>
  <c r="AH613" i="62"/>
  <c r="AG621" i="62"/>
  <c r="AI615" i="62" s="1"/>
  <c r="AJ615" i="62" s="1"/>
  <c r="AK615" i="62" s="1"/>
  <c r="AE615" i="62" s="1"/>
  <c r="AH585" i="62"/>
  <c r="AG588" i="62"/>
  <c r="AI586" i="62" s="1"/>
  <c r="AJ586" i="62" s="1"/>
  <c r="AK586" i="62" s="1"/>
  <c r="AE586" i="62" s="1"/>
  <c r="AH587" i="62"/>
  <c r="AG564" i="62"/>
  <c r="AH565" i="62"/>
  <c r="AH566" i="62"/>
  <c r="AH569" i="62"/>
  <c r="AH571" i="62"/>
  <c r="AH539" i="62"/>
  <c r="AG535" i="62"/>
  <c r="AH532" i="62"/>
  <c r="AH533" i="62"/>
  <c r="AH525" i="62"/>
  <c r="AH522" i="62"/>
  <c r="AH513" i="62"/>
  <c r="AH521" i="62"/>
  <c r="AH505" i="62"/>
  <c r="AH517" i="62"/>
  <c r="AH487" i="62"/>
  <c r="AG435" i="62"/>
  <c r="AG444" i="62"/>
  <c r="AG451" i="62"/>
  <c r="AG449" i="62"/>
  <c r="AG467" i="62"/>
  <c r="AG447" i="62"/>
  <c r="AG443" i="62"/>
  <c r="AH386" i="62"/>
  <c r="AH380" i="62"/>
  <c r="AH365" i="62"/>
  <c r="AH352" i="62"/>
  <c r="AH351" i="62"/>
  <c r="AH368" i="62"/>
  <c r="AH341" i="62"/>
  <c r="AH329" i="62"/>
  <c r="AG330" i="62"/>
  <c r="AI329" i="62" s="1"/>
  <c r="AJ329" i="62" s="1"/>
  <c r="AK329" i="62" s="1"/>
  <c r="AE329" i="62" s="1"/>
  <c r="AH328" i="62"/>
  <c r="AH320" i="62"/>
  <c r="AH308" i="62"/>
  <c r="AH318" i="62"/>
  <c r="AH305" i="62"/>
  <c r="AH322" i="62"/>
  <c r="AH275" i="62"/>
  <c r="AG256" i="62"/>
  <c r="AH249" i="62"/>
  <c r="AH254" i="62"/>
  <c r="AH220" i="62"/>
  <c r="AG219" i="62"/>
  <c r="AG176" i="62"/>
  <c r="AH163" i="62"/>
  <c r="AH181" i="62"/>
  <c r="AG192" i="62"/>
  <c r="AH203" i="62"/>
  <c r="AH182" i="62"/>
  <c r="AH168" i="62"/>
  <c r="AG162" i="62"/>
  <c r="AH166" i="62"/>
  <c r="AH185" i="62"/>
  <c r="AH197" i="62"/>
  <c r="AH161" i="62"/>
  <c r="AH177" i="62"/>
  <c r="AH171" i="62"/>
  <c r="AH186" i="62"/>
  <c r="AH195" i="62"/>
  <c r="AH200" i="62"/>
  <c r="AH194" i="62"/>
  <c r="AH190" i="62"/>
  <c r="AH159" i="62"/>
  <c r="AG198" i="62"/>
  <c r="AH172" i="62"/>
  <c r="AH199" i="62"/>
  <c r="AG156" i="62"/>
  <c r="AG180" i="62"/>
  <c r="AG188" i="62"/>
  <c r="AH196" i="62"/>
  <c r="AH157" i="62"/>
  <c r="AH169" i="62"/>
  <c r="AH184" i="62"/>
  <c r="AH117" i="62"/>
  <c r="AG100" i="62"/>
  <c r="AH83" i="62"/>
  <c r="AG86" i="62"/>
  <c r="AI85" i="62" s="1"/>
  <c r="AJ85" i="62" s="1"/>
  <c r="AK85" i="62" s="1"/>
  <c r="AE85" i="62" s="1"/>
  <c r="AH85" i="62"/>
  <c r="AH84" i="62"/>
  <c r="AI84" i="62"/>
  <c r="AJ84" i="62" s="1"/>
  <c r="AK84" i="62" s="1"/>
  <c r="AE84" i="62" s="1"/>
  <c r="AH78" i="62"/>
  <c r="AH71" i="62"/>
  <c r="AH60" i="62"/>
  <c r="AG59" i="62"/>
  <c r="AG35" i="62"/>
  <c r="AH150" i="105"/>
  <c r="AH151" i="105"/>
  <c r="AH158" i="105"/>
  <c r="AH157" i="105"/>
  <c r="AH153" i="105"/>
  <c r="AG175" i="105"/>
  <c r="AH104" i="105"/>
  <c r="AI72" i="105"/>
  <c r="AJ72" i="105" s="1"/>
  <c r="AK72" i="105" s="1"/>
  <c r="AE72" i="105" s="1"/>
  <c r="AI69" i="105"/>
  <c r="AJ69" i="105"/>
  <c r="AK69" i="105"/>
  <c r="AE69" i="105" s="1"/>
  <c r="AI68" i="105"/>
  <c r="AJ68" i="105" s="1"/>
  <c r="AK68" i="105" s="1"/>
  <c r="AE68" i="105" s="1"/>
  <c r="AI70" i="105"/>
  <c r="AJ70" i="105" s="1"/>
  <c r="AK70" i="105" s="1"/>
  <c r="AE70" i="105" s="1"/>
  <c r="AI71" i="105"/>
  <c r="AJ71" i="105" s="1"/>
  <c r="AK71" i="105" s="1"/>
  <c r="AE71" i="105" s="1"/>
  <c r="AI73" i="105"/>
  <c r="AJ73" i="105" s="1"/>
  <c r="AK73" i="105" s="1"/>
  <c r="AE73" i="105" s="1"/>
  <c r="AI50" i="105"/>
  <c r="AJ50" i="105" s="1"/>
  <c r="AK50" i="105" s="1"/>
  <c r="AE50" i="105" s="1"/>
  <c r="AI51" i="105"/>
  <c r="AJ51" i="105" s="1"/>
  <c r="AK51" i="105" s="1"/>
  <c r="AE51" i="105" s="1"/>
  <c r="AI45" i="105"/>
  <c r="AJ45" i="105" s="1"/>
  <c r="AK45" i="105" s="1"/>
  <c r="AE45" i="105" s="1"/>
  <c r="AI44" i="105"/>
  <c r="AJ44" i="105" s="1"/>
  <c r="AK44" i="105" s="1"/>
  <c r="AE44" i="105" s="1"/>
  <c r="AI386" i="109"/>
  <c r="AJ386" i="109" s="1"/>
  <c r="AK386" i="109" s="1"/>
  <c r="AE386" i="109" s="1"/>
  <c r="AI387" i="109"/>
  <c r="AJ387" i="109" s="1"/>
  <c r="AK387" i="109" s="1"/>
  <c r="AE387" i="109" s="1"/>
  <c r="AI385" i="109"/>
  <c r="AJ385" i="109" s="1"/>
  <c r="AK385" i="109" s="1"/>
  <c r="AE385" i="109" s="1"/>
  <c r="AI383" i="109"/>
  <c r="AJ383" i="109"/>
  <c r="AK383" i="109" s="1"/>
  <c r="AE383" i="109" s="1"/>
  <c r="AI384" i="109"/>
  <c r="AJ384" i="109" s="1"/>
  <c r="AK384" i="109" s="1"/>
  <c r="AE384" i="109" s="1"/>
  <c r="AH314" i="109"/>
  <c r="AH279" i="109"/>
  <c r="AH306" i="109"/>
  <c r="AH286" i="109"/>
  <c r="AH302" i="109"/>
  <c r="AI246" i="109"/>
  <c r="AJ246" i="109" s="1"/>
  <c r="AK246" i="109" s="1"/>
  <c r="AE246" i="109" s="1"/>
  <c r="AI242" i="109"/>
  <c r="AJ242" i="109" s="1"/>
  <c r="AK242" i="109" s="1"/>
  <c r="AE242" i="109" s="1"/>
  <c r="AI243" i="109"/>
  <c r="AJ243" i="109" s="1"/>
  <c r="AK243" i="109"/>
  <c r="AE243" i="109" s="1"/>
  <c r="AI247" i="109"/>
  <c r="AJ247" i="109" s="1"/>
  <c r="AK247" i="109" s="1"/>
  <c r="AE247" i="109" s="1"/>
  <c r="AI249" i="109"/>
  <c r="AJ249" i="109" s="1"/>
  <c r="AK249" i="109" s="1"/>
  <c r="AE249" i="109"/>
  <c r="AI245" i="109"/>
  <c r="AJ245" i="109" s="1"/>
  <c r="AK245" i="109" s="1"/>
  <c r="AE245" i="109" s="1"/>
  <c r="AI244" i="109"/>
  <c r="AJ244" i="109" s="1"/>
  <c r="AK244" i="109" s="1"/>
  <c r="AE244" i="109" s="1"/>
  <c r="AI240" i="109"/>
  <c r="AJ240" i="109" s="1"/>
  <c r="AK240" i="109" s="1"/>
  <c r="AE240" i="109" s="1"/>
  <c r="AI239" i="109"/>
  <c r="AJ239" i="109" s="1"/>
  <c r="AK239" i="109" s="1"/>
  <c r="AE239" i="109" s="1"/>
  <c r="AI237" i="109"/>
  <c r="AJ237" i="109"/>
  <c r="AK237" i="109" s="1"/>
  <c r="AE237" i="109" s="1"/>
  <c r="AI236" i="109"/>
  <c r="AJ236" i="109" s="1"/>
  <c r="AK236" i="109" s="1"/>
  <c r="AE236" i="109" s="1"/>
  <c r="AI248" i="109"/>
  <c r="AJ248" i="109" s="1"/>
  <c r="AK248" i="109"/>
  <c r="AE248" i="109" s="1"/>
  <c r="AI204" i="109"/>
  <c r="AJ204" i="109" s="1"/>
  <c r="AK204" i="109" s="1"/>
  <c r="AE204" i="109" s="1"/>
  <c r="AI196" i="109"/>
  <c r="AJ196" i="109" s="1"/>
  <c r="AK196" i="109" s="1"/>
  <c r="AE196" i="109" s="1"/>
  <c r="AI198" i="109"/>
  <c r="AJ198" i="109" s="1"/>
  <c r="AK198" i="109" s="1"/>
  <c r="AE198" i="109" s="1"/>
  <c r="AI205" i="109"/>
  <c r="AJ205" i="109" s="1"/>
  <c r="AK205" i="109" s="1"/>
  <c r="AE205" i="109" s="1"/>
  <c r="AI202" i="109"/>
  <c r="AJ202" i="109" s="1"/>
  <c r="AK202" i="109" s="1"/>
  <c r="AE202" i="109" s="1"/>
  <c r="AI199" i="109"/>
  <c r="AJ199" i="109" s="1"/>
  <c r="AK199" i="109" s="1"/>
  <c r="AE199" i="109" s="1"/>
  <c r="AI200" i="109"/>
  <c r="AJ200" i="109" s="1"/>
  <c r="AK200" i="109" s="1"/>
  <c r="AE200" i="109" s="1"/>
  <c r="AI201" i="109"/>
  <c r="AJ201" i="109" s="1"/>
  <c r="AK201" i="109" s="1"/>
  <c r="AE201" i="109" s="1"/>
  <c r="AI203" i="109"/>
  <c r="AJ203" i="109" s="1"/>
  <c r="AK203" i="109" s="1"/>
  <c r="AE203" i="109" s="1"/>
  <c r="AH172" i="109"/>
  <c r="AI163" i="109"/>
  <c r="AJ163" i="109" s="1"/>
  <c r="AK163" i="109" s="1"/>
  <c r="AE163" i="109" s="1"/>
  <c r="AI161" i="109"/>
  <c r="AJ161" i="109" s="1"/>
  <c r="AK161" i="109" s="1"/>
  <c r="AE161" i="109" s="1"/>
  <c r="AI166" i="109"/>
  <c r="AJ166" i="109"/>
  <c r="AK166" i="109" s="1"/>
  <c r="AE166" i="109" s="1"/>
  <c r="AI159" i="109"/>
  <c r="AJ159" i="109" s="1"/>
  <c r="AK159" i="109" s="1"/>
  <c r="AE159" i="109" s="1"/>
  <c r="AI162" i="109"/>
  <c r="AJ162" i="109" s="1"/>
  <c r="AK162" i="109" s="1"/>
  <c r="AE162" i="109" s="1"/>
  <c r="AI165" i="109"/>
  <c r="AJ165" i="109" s="1"/>
  <c r="AK165" i="109" s="1"/>
  <c r="AE165" i="109" s="1"/>
  <c r="AI167" i="109"/>
  <c r="AJ167" i="109" s="1"/>
  <c r="AK167" i="109" s="1"/>
  <c r="AE167" i="109" s="1"/>
  <c r="AE168" i="109" s="1"/>
  <c r="AI158" i="109"/>
  <c r="AJ158" i="109" s="1"/>
  <c r="AK158" i="109" s="1"/>
  <c r="AE158" i="109" s="1"/>
  <c r="AI164" i="109"/>
  <c r="AJ164" i="109" s="1"/>
  <c r="AK164" i="109" s="1"/>
  <c r="AE164" i="109" s="1"/>
  <c r="AI160" i="109"/>
  <c r="AJ160" i="109" s="1"/>
  <c r="AK160" i="109" s="1"/>
  <c r="AE160" i="109" s="1"/>
  <c r="AH128" i="109"/>
  <c r="AG130" i="109"/>
  <c r="AI87" i="109"/>
  <c r="AJ87" i="109"/>
  <c r="AK87" i="109" s="1"/>
  <c r="AE87" i="109" s="1"/>
  <c r="AI85" i="109"/>
  <c r="AJ85" i="109" s="1"/>
  <c r="AK85" i="109" s="1"/>
  <c r="AE85" i="109" s="1"/>
  <c r="AI82" i="109"/>
  <c r="AJ82" i="109"/>
  <c r="AK82" i="109" s="1"/>
  <c r="AE82" i="109" s="1"/>
  <c r="AI81" i="109"/>
  <c r="AJ81" i="109" s="1"/>
  <c r="AK81" i="109" s="1"/>
  <c r="AE81" i="109" s="1"/>
  <c r="AI79" i="109"/>
  <c r="AJ79" i="109"/>
  <c r="AK79" i="109" s="1"/>
  <c r="AE79" i="109" s="1"/>
  <c r="AI83" i="109"/>
  <c r="AJ83" i="109" s="1"/>
  <c r="AK83" i="109" s="1"/>
  <c r="AE83" i="109" s="1"/>
  <c r="AI84" i="109"/>
  <c r="AJ84" i="109"/>
  <c r="AK84" i="109" s="1"/>
  <c r="AE84" i="109" s="1"/>
  <c r="AI77" i="109"/>
  <c r="AJ77" i="109" s="1"/>
  <c r="AK77" i="109" s="1"/>
  <c r="AE77" i="109" s="1"/>
  <c r="AI86" i="109"/>
  <c r="AJ86" i="109" s="1"/>
  <c r="AK86" i="109" s="1"/>
  <c r="AE86" i="109" s="1"/>
  <c r="AI80" i="109"/>
  <c r="AJ80" i="109" s="1"/>
  <c r="AK80" i="109"/>
  <c r="AE80" i="109" s="1"/>
  <c r="AI78" i="109"/>
  <c r="AJ78" i="109" s="1"/>
  <c r="AK78" i="109" s="1"/>
  <c r="AE78" i="109" s="1"/>
  <c r="AI76" i="109"/>
  <c r="AJ76" i="109" s="1"/>
  <c r="AK76" i="109" s="1"/>
  <c r="AE76" i="109" s="1"/>
  <c r="AI61" i="109"/>
  <c r="AJ61" i="109" s="1"/>
  <c r="AK61" i="109" s="1"/>
  <c r="AE61" i="109" s="1"/>
  <c r="AI60" i="109"/>
  <c r="AJ60" i="109" s="1"/>
  <c r="AK60" i="109" s="1"/>
  <c r="AE60" i="109" s="1"/>
  <c r="AI59" i="109"/>
  <c r="AJ59" i="109" s="1"/>
  <c r="AK59" i="109" s="1"/>
  <c r="AE59" i="109" s="1"/>
  <c r="AG1039" i="87"/>
  <c r="AH1036" i="87"/>
  <c r="AH912" i="87"/>
  <c r="AH928" i="87"/>
  <c r="AH923" i="87"/>
  <c r="AH893" i="87"/>
  <c r="AH897" i="87"/>
  <c r="AH925" i="87"/>
  <c r="AH902" i="87"/>
  <c r="AH921" i="87"/>
  <c r="AH904" i="87"/>
  <c r="AH830" i="87"/>
  <c r="AH791" i="87"/>
  <c r="AI768" i="87"/>
  <c r="AJ768" i="87" s="1"/>
  <c r="AK768" i="87" s="1"/>
  <c r="AE768" i="87" s="1"/>
  <c r="AI772" i="87"/>
  <c r="AJ772" i="87" s="1"/>
  <c r="AK772" i="87"/>
  <c r="AE772" i="87" s="1"/>
  <c r="AI778" i="87"/>
  <c r="AJ778" i="87" s="1"/>
  <c r="AK778" i="87" s="1"/>
  <c r="AE778" i="87" s="1"/>
  <c r="AI775" i="87"/>
  <c r="AJ775" i="87" s="1"/>
  <c r="AK775" i="87" s="1"/>
  <c r="AE775" i="87" s="1"/>
  <c r="AI773" i="87"/>
  <c r="AJ773" i="87" s="1"/>
  <c r="AK773" i="87" s="1"/>
  <c r="AE773" i="87" s="1"/>
  <c r="AI777" i="87"/>
  <c r="AJ777" i="87" s="1"/>
  <c r="AK777" i="87" s="1"/>
  <c r="AE777" i="87" s="1"/>
  <c r="AI776" i="87"/>
  <c r="AJ776" i="87" s="1"/>
  <c r="AK776" i="87" s="1"/>
  <c r="AE776" i="87" s="1"/>
  <c r="AI774" i="87"/>
  <c r="AJ774" i="87" s="1"/>
  <c r="AK774" i="87" s="1"/>
  <c r="AE774" i="87" s="1"/>
  <c r="AI769" i="87"/>
  <c r="AJ769" i="87" s="1"/>
  <c r="AK769" i="87" s="1"/>
  <c r="AE769" i="87" s="1"/>
  <c r="AI770" i="87"/>
  <c r="AJ770" i="87" s="1"/>
  <c r="AK770" i="87" s="1"/>
  <c r="AE770" i="87" s="1"/>
  <c r="AI767" i="87"/>
  <c r="AJ767" i="87" s="1"/>
  <c r="AK767" i="87" s="1"/>
  <c r="AE767" i="87" s="1"/>
  <c r="AI771" i="87"/>
  <c r="AJ771" i="87" s="1"/>
  <c r="AK771" i="87" s="1"/>
  <c r="AE771" i="87" s="1"/>
  <c r="AH707" i="87"/>
  <c r="AH705" i="87"/>
  <c r="AH711" i="87"/>
  <c r="AH719" i="87"/>
  <c r="AH704" i="87"/>
  <c r="AH699" i="87"/>
  <c r="AI653" i="87"/>
  <c r="AJ653" i="87" s="1"/>
  <c r="AK653" i="87" s="1"/>
  <c r="AE653" i="87" s="1"/>
  <c r="AI657" i="87"/>
  <c r="AJ657" i="87"/>
  <c r="AK657" i="87" s="1"/>
  <c r="AE657" i="87" s="1"/>
  <c r="AI652" i="87"/>
  <c r="AJ652" i="87"/>
  <c r="AK652" i="87" s="1"/>
  <c r="AE652" i="87" s="1"/>
  <c r="AI651" i="87"/>
  <c r="AJ651" i="87" s="1"/>
  <c r="AK651" i="87" s="1"/>
  <c r="AE651" i="87" s="1"/>
  <c r="AI654" i="87"/>
  <c r="AJ654" i="87"/>
  <c r="AK654" i="87" s="1"/>
  <c r="AE654" i="87" s="1"/>
  <c r="AI655" i="87"/>
  <c r="AJ655" i="87" s="1"/>
  <c r="AK655" i="87" s="1"/>
  <c r="AE655" i="87" s="1"/>
  <c r="AI658" i="87"/>
  <c r="AJ658" i="87"/>
  <c r="AK658" i="87" s="1"/>
  <c r="AE658" i="87" s="1"/>
  <c r="AI649" i="87"/>
  <c r="AJ649" i="87" s="1"/>
  <c r="AK649" i="87" s="1"/>
  <c r="AE649" i="87" s="1"/>
  <c r="AI616" i="87"/>
  <c r="AJ616" i="87" s="1"/>
  <c r="AK616" i="87" s="1"/>
  <c r="AE616" i="87" s="1"/>
  <c r="AI617" i="87"/>
  <c r="AJ617" i="87" s="1"/>
  <c r="AK617" i="87" s="1"/>
  <c r="AE617" i="87" s="1"/>
  <c r="AI620" i="87"/>
  <c r="AJ620" i="87" s="1"/>
  <c r="AK620" i="87" s="1"/>
  <c r="AE620" i="87" s="1"/>
  <c r="AI619" i="87"/>
  <c r="AJ619" i="87" s="1"/>
  <c r="AK619" i="87" s="1"/>
  <c r="AE619" i="87" s="1"/>
  <c r="AI614" i="87"/>
  <c r="AJ614" i="87" s="1"/>
  <c r="AK614" i="87" s="1"/>
  <c r="AE614" i="87" s="1"/>
  <c r="AI613" i="87"/>
  <c r="AJ613" i="87" s="1"/>
  <c r="AK613" i="87" s="1"/>
  <c r="AE613" i="87" s="1"/>
  <c r="AI618" i="87"/>
  <c r="AJ618" i="87"/>
  <c r="AK618" i="87" s="1"/>
  <c r="AE618" i="87" s="1"/>
  <c r="AH569" i="87"/>
  <c r="AG581" i="87"/>
  <c r="AI569" i="87" s="1"/>
  <c r="AJ569" i="87" s="1"/>
  <c r="AK569" i="87" s="1"/>
  <c r="AE569" i="87" s="1"/>
  <c r="AI508" i="87"/>
  <c r="AJ508" i="87" s="1"/>
  <c r="AK508" i="87" s="1"/>
  <c r="AE508" i="87" s="1"/>
  <c r="AI522" i="87"/>
  <c r="AJ522" i="87" s="1"/>
  <c r="AK522" i="87" s="1"/>
  <c r="AE522" i="87" s="1"/>
  <c r="AI523" i="87"/>
  <c r="AJ523" i="87" s="1"/>
  <c r="AK523" i="87" s="1"/>
  <c r="AE523" i="87" s="1"/>
  <c r="AI517" i="87"/>
  <c r="AJ517" i="87" s="1"/>
  <c r="AK517" i="87" s="1"/>
  <c r="AE517" i="87" s="1"/>
  <c r="AI527" i="87"/>
  <c r="AJ527" i="87" s="1"/>
  <c r="AK527" i="87" s="1"/>
  <c r="AE527" i="87" s="1"/>
  <c r="AI514" i="87"/>
  <c r="AJ514" i="87" s="1"/>
  <c r="AK514" i="87" s="1"/>
  <c r="AE514" i="87" s="1"/>
  <c r="AI516" i="87"/>
  <c r="AJ516" i="87" s="1"/>
  <c r="AK516" i="87" s="1"/>
  <c r="AE516" i="87" s="1"/>
  <c r="AI515" i="87"/>
  <c r="AJ515" i="87" s="1"/>
  <c r="AK515" i="87" s="1"/>
  <c r="AE515" i="87"/>
  <c r="AI511" i="87"/>
  <c r="AJ511" i="87" s="1"/>
  <c r="AK511" i="87" s="1"/>
  <c r="AE511" i="87" s="1"/>
  <c r="AI520" i="87"/>
  <c r="AJ520" i="87" s="1"/>
  <c r="AK520" i="87" s="1"/>
  <c r="AE520" i="87"/>
  <c r="AI512" i="87"/>
  <c r="AJ512" i="87" s="1"/>
  <c r="AK512" i="87" s="1"/>
  <c r="AE512" i="87" s="1"/>
  <c r="AI507" i="87"/>
  <c r="AJ507" i="87" s="1"/>
  <c r="AK507" i="87" s="1"/>
  <c r="AE507" i="87" s="1"/>
  <c r="AI504" i="87"/>
  <c r="AJ504" i="87" s="1"/>
  <c r="AK504" i="87" s="1"/>
  <c r="AE504" i="87" s="1"/>
  <c r="AI519" i="87"/>
  <c r="AJ519" i="87" s="1"/>
  <c r="AK519" i="87" s="1"/>
  <c r="AE519" i="87"/>
  <c r="AI525" i="87"/>
  <c r="AJ525" i="87" s="1"/>
  <c r="AK525" i="87" s="1"/>
  <c r="AE525" i="87" s="1"/>
  <c r="AI506" i="87"/>
  <c r="AJ506" i="87" s="1"/>
  <c r="AK506" i="87" s="1"/>
  <c r="AE506" i="87" s="1"/>
  <c r="AI513" i="87"/>
  <c r="AJ513" i="87" s="1"/>
  <c r="AK513" i="87" s="1"/>
  <c r="AE513" i="87" s="1"/>
  <c r="AI505" i="87"/>
  <c r="AJ505" i="87" s="1"/>
  <c r="AK505" i="87" s="1"/>
  <c r="AE505" i="87" s="1"/>
  <c r="AI524" i="87"/>
  <c r="AJ524" i="87" s="1"/>
  <c r="AK524" i="87" s="1"/>
  <c r="AE524" i="87" s="1"/>
  <c r="AH443" i="87"/>
  <c r="AH423" i="87"/>
  <c r="AH459" i="87"/>
  <c r="AH436" i="87"/>
  <c r="AH445" i="87"/>
  <c r="AH446" i="87"/>
  <c r="AH453" i="87"/>
  <c r="K31" i="88"/>
  <c r="L31" i="88" s="1"/>
  <c r="AE395" i="87"/>
  <c r="AI358" i="87"/>
  <c r="AJ358" i="87" s="1"/>
  <c r="AK358" i="87" s="1"/>
  <c r="AE358" i="87" s="1"/>
  <c r="AI354" i="87"/>
  <c r="AJ354" i="87" s="1"/>
  <c r="AK354" i="87" s="1"/>
  <c r="AE354" i="87" s="1"/>
  <c r="AI365" i="87"/>
  <c r="AJ365" i="87" s="1"/>
  <c r="AK365" i="87" s="1"/>
  <c r="AE365" i="87" s="1"/>
  <c r="AI372" i="87"/>
  <c r="AJ372" i="87" s="1"/>
  <c r="AK372" i="87"/>
  <c r="AE372" i="87" s="1"/>
  <c r="AI353" i="87"/>
  <c r="AJ353" i="87" s="1"/>
  <c r="AK353" i="87" s="1"/>
  <c r="AE353" i="87" s="1"/>
  <c r="AI361" i="87"/>
  <c r="AJ361" i="87" s="1"/>
  <c r="AK361" i="87"/>
  <c r="AE361" i="87" s="1"/>
  <c r="AI364" i="87"/>
  <c r="AJ364" i="87" s="1"/>
  <c r="AK364" i="87" s="1"/>
  <c r="AE364" i="87" s="1"/>
  <c r="AI363" i="87"/>
  <c r="AJ363" i="87" s="1"/>
  <c r="AK363" i="87" s="1"/>
  <c r="AE363" i="87" s="1"/>
  <c r="AI368" i="87"/>
  <c r="AJ368" i="87" s="1"/>
  <c r="AK368" i="87" s="1"/>
  <c r="AE368" i="87" s="1"/>
  <c r="AI373" i="87"/>
  <c r="AJ373" i="87" s="1"/>
  <c r="AK373" i="87" s="1"/>
  <c r="AE373" i="87" s="1"/>
  <c r="AI357" i="87"/>
  <c r="AJ357" i="87" s="1"/>
  <c r="AK357" i="87" s="1"/>
  <c r="AE357" i="87" s="1"/>
  <c r="AI369" i="87"/>
  <c r="AJ369" i="87" s="1"/>
  <c r="AK369" i="87"/>
  <c r="AE369" i="87" s="1"/>
  <c r="AI351" i="87"/>
  <c r="AJ351" i="87" s="1"/>
  <c r="AK351" i="87" s="1"/>
  <c r="AE351" i="87" s="1"/>
  <c r="AI355" i="87"/>
  <c r="AJ355" i="87" s="1"/>
  <c r="AK355" i="87"/>
  <c r="AE355" i="87" s="1"/>
  <c r="AI366" i="87"/>
  <c r="AJ366" i="87" s="1"/>
  <c r="AK366" i="87" s="1"/>
  <c r="AE366" i="87" s="1"/>
  <c r="AI371" i="87"/>
  <c r="AJ371" i="87" s="1"/>
  <c r="AK371" i="87" s="1"/>
  <c r="AE371" i="87" s="1"/>
  <c r="AI356" i="87"/>
  <c r="AJ356" i="87" s="1"/>
  <c r="AK356" i="87" s="1"/>
  <c r="AE356" i="87" s="1"/>
  <c r="AI367" i="87"/>
  <c r="AJ367" i="87" s="1"/>
  <c r="AK367" i="87" s="1"/>
  <c r="AE367" i="87" s="1"/>
  <c r="AI360" i="87"/>
  <c r="AJ360" i="87" s="1"/>
  <c r="AK360" i="87" s="1"/>
  <c r="AE360" i="87" s="1"/>
  <c r="AH360" i="87"/>
  <c r="AI370" i="87"/>
  <c r="AJ370" i="87" s="1"/>
  <c r="AK370" i="87" s="1"/>
  <c r="AE370" i="87" s="1"/>
  <c r="AI362" i="87"/>
  <c r="AJ362" i="87"/>
  <c r="AK362" i="87" s="1"/>
  <c r="AE362" i="87" s="1"/>
  <c r="AI352" i="87"/>
  <c r="AJ352" i="87"/>
  <c r="AK352" i="87"/>
  <c r="AE352" i="87" s="1"/>
  <c r="AI359" i="87"/>
  <c r="AJ359" i="87" s="1"/>
  <c r="AK359" i="87" s="1"/>
  <c r="AE359" i="87" s="1"/>
  <c r="AH316" i="87"/>
  <c r="AH158" i="87"/>
  <c r="AG208" i="87"/>
  <c r="AI180" i="87" s="1"/>
  <c r="AJ180" i="87" s="1"/>
  <c r="AK180" i="87" s="1"/>
  <c r="AE180" i="87" s="1"/>
  <c r="AH190" i="87"/>
  <c r="AH181" i="87"/>
  <c r="AH180" i="87"/>
  <c r="AH165" i="87"/>
  <c r="AI100" i="87"/>
  <c r="AJ100" i="87" s="1"/>
  <c r="AK100" i="87" s="1"/>
  <c r="AE100" i="87" s="1"/>
  <c r="AI101" i="87"/>
  <c r="AJ101" i="87" s="1"/>
  <c r="AK101" i="87" s="1"/>
  <c r="AE101" i="87" s="1"/>
  <c r="AI99" i="87"/>
  <c r="AJ99" i="87" s="1"/>
  <c r="AK99" i="87" s="1"/>
  <c r="AE99" i="87" s="1"/>
  <c r="AI102" i="87"/>
  <c r="AJ102" i="87" s="1"/>
  <c r="AK102" i="87" s="1"/>
  <c r="AE102" i="87" s="1"/>
  <c r="AI28" i="87"/>
  <c r="AJ28" i="87" s="1"/>
  <c r="AK28" i="87" s="1"/>
  <c r="AE28" i="87" s="1"/>
  <c r="AI29" i="87"/>
  <c r="AJ29" i="87" s="1"/>
  <c r="AK29" i="87" s="1"/>
  <c r="AE29" i="87" s="1"/>
  <c r="AI27" i="87"/>
  <c r="AJ27" i="87" s="1"/>
  <c r="AK27" i="87" s="1"/>
  <c r="AE27" i="87" s="1"/>
  <c r="AI30" i="87"/>
  <c r="AJ30" i="87" s="1"/>
  <c r="AK30" i="87" s="1"/>
  <c r="AE30" i="87"/>
  <c r="AI26" i="87"/>
  <c r="AJ26" i="87" s="1"/>
  <c r="AK26" i="87" s="1"/>
  <c r="AE26" i="87" s="1"/>
  <c r="N8" i="78"/>
  <c r="V34" i="77"/>
  <c r="W34" i="77" s="1"/>
  <c r="R34" i="77"/>
  <c r="N13" i="78" s="1"/>
  <c r="O13" i="78" s="1"/>
  <c r="V33" i="77"/>
  <c r="W33" i="77" s="1"/>
  <c r="R33" i="77" s="1"/>
  <c r="U29" i="77"/>
  <c r="T30" i="77"/>
  <c r="F8" i="78"/>
  <c r="G13" i="78" s="1"/>
  <c r="V23" i="77"/>
  <c r="W23" i="77" s="1"/>
  <c r="R23" i="77" s="1"/>
  <c r="V21" i="77"/>
  <c r="W21" i="77"/>
  <c r="R21" i="77"/>
  <c r="B8" i="78"/>
  <c r="R9" i="77"/>
  <c r="V17" i="77"/>
  <c r="W17" i="77" s="1"/>
  <c r="R17" i="77" s="1"/>
  <c r="B18" i="78" s="1"/>
  <c r="C18" i="78" s="1"/>
  <c r="V12" i="77"/>
  <c r="W12" i="77" s="1"/>
  <c r="R12" i="77" s="1"/>
  <c r="V13" i="77"/>
  <c r="W13" i="77" s="1"/>
  <c r="R13" i="77" s="1"/>
  <c r="B14" i="78" s="1"/>
  <c r="C14" i="78" s="1"/>
  <c r="V15" i="77"/>
  <c r="W15" i="77" s="1"/>
  <c r="R15" i="77" s="1"/>
  <c r="B16" i="78" s="1"/>
  <c r="C16" i="78" s="1"/>
  <c r="V16" i="77"/>
  <c r="W16" i="77" s="1"/>
  <c r="R16" i="77" s="1"/>
  <c r="B17" i="78" s="1"/>
  <c r="C17" i="78" s="1"/>
  <c r="V14" i="77"/>
  <c r="W14" i="77" s="1"/>
  <c r="R14" i="77" s="1"/>
  <c r="B15" i="78" s="1"/>
  <c r="C15" i="78" s="1"/>
  <c r="N8" i="75"/>
  <c r="V38" i="74"/>
  <c r="W38" i="74"/>
  <c r="R38" i="74" s="1"/>
  <c r="N13" i="75" s="1"/>
  <c r="O13" i="75" s="1"/>
  <c r="V37" i="74"/>
  <c r="W37" i="74" s="1"/>
  <c r="R37" i="74" s="1"/>
  <c r="V31" i="74"/>
  <c r="W31" i="74"/>
  <c r="R31" i="74" s="1"/>
  <c r="V32" i="74"/>
  <c r="W32" i="74" s="1"/>
  <c r="R32" i="74" s="1"/>
  <c r="J13" i="75" s="1"/>
  <c r="K13" i="75" s="1"/>
  <c r="V33" i="74"/>
  <c r="W33" i="74" s="1"/>
  <c r="R33" i="74" s="1"/>
  <c r="J14" i="75" s="1"/>
  <c r="K14" i="75" s="1"/>
  <c r="F8" i="75"/>
  <c r="V25" i="74"/>
  <c r="W25" i="74" s="1"/>
  <c r="R25" i="74" s="1"/>
  <c r="V27" i="74"/>
  <c r="W27" i="74" s="1"/>
  <c r="R27" i="74" s="1"/>
  <c r="F14" i="75" s="1"/>
  <c r="V26" i="74"/>
  <c r="W26" i="74" s="1"/>
  <c r="R26" i="74"/>
  <c r="F13" i="75" s="1"/>
  <c r="G13" i="75" s="1"/>
  <c r="V13" i="74"/>
  <c r="W13" i="74"/>
  <c r="R13" i="74"/>
  <c r="B14" i="75" s="1"/>
  <c r="R9" i="74"/>
  <c r="B8" i="75"/>
  <c r="C15" i="75" s="1"/>
  <c r="V21" i="74"/>
  <c r="W21" i="74" s="1"/>
  <c r="R21" i="74" s="1"/>
  <c r="B22" i="75" s="1"/>
  <c r="V12" i="74"/>
  <c r="W12" i="74" s="1"/>
  <c r="R12" i="74"/>
  <c r="B13" i="75" s="1"/>
  <c r="V19" i="74"/>
  <c r="W19" i="74" s="1"/>
  <c r="R19" i="74" s="1"/>
  <c r="B20" i="75" s="1"/>
  <c r="V20" i="74"/>
  <c r="W20" i="74" s="1"/>
  <c r="R20" i="74"/>
  <c r="B21" i="75"/>
  <c r="C21" i="75" s="1"/>
  <c r="V18" i="74"/>
  <c r="W18" i="74"/>
  <c r="R18" i="74" s="1"/>
  <c r="B19" i="75" s="1"/>
  <c r="V16" i="74"/>
  <c r="W16" i="74" s="1"/>
  <c r="R16" i="74" s="1"/>
  <c r="B17" i="75"/>
  <c r="V11" i="74"/>
  <c r="W11" i="74" s="1"/>
  <c r="R11" i="74" s="1"/>
  <c r="V15" i="74"/>
  <c r="W15" i="74" s="1"/>
  <c r="R15" i="74" s="1"/>
  <c r="B16" i="75" s="1"/>
  <c r="C16" i="75" s="1"/>
  <c r="V17" i="74"/>
  <c r="W17" i="74"/>
  <c r="R17" i="74" s="1"/>
  <c r="B18" i="75" s="1"/>
  <c r="B12" i="72"/>
  <c r="R9" i="71"/>
  <c r="V14" i="71"/>
  <c r="W14" i="71" s="1"/>
  <c r="R14" i="71" s="1"/>
  <c r="B15" i="72" s="1"/>
  <c r="B8" i="72"/>
  <c r="V13" i="71"/>
  <c r="W13" i="71" s="1"/>
  <c r="R13" i="71" s="1"/>
  <c r="B14" i="72" s="1"/>
  <c r="V12" i="71"/>
  <c r="W12" i="71"/>
  <c r="R12" i="71" s="1"/>
  <c r="B13" i="72" s="1"/>
  <c r="AI57" i="103"/>
  <c r="AJ57" i="103"/>
  <c r="AK57" i="103"/>
  <c r="AE57" i="103"/>
  <c r="AE59" i="103" s="1"/>
  <c r="AH407" i="108"/>
  <c r="AH399" i="108"/>
  <c r="AI385" i="108"/>
  <c r="AJ385" i="108" s="1"/>
  <c r="AK385" i="108" s="1"/>
  <c r="AE385" i="108" s="1"/>
  <c r="AI382" i="108"/>
  <c r="AJ382" i="108" s="1"/>
  <c r="AK382" i="108" s="1"/>
  <c r="AE382" i="108" s="1"/>
  <c r="AI386" i="108"/>
  <c r="AJ386" i="108" s="1"/>
  <c r="AK386" i="108" s="1"/>
  <c r="AE386" i="108" s="1"/>
  <c r="AI384" i="108"/>
  <c r="AJ384" i="108"/>
  <c r="AK384" i="108" s="1"/>
  <c r="AE384" i="108" s="1"/>
  <c r="AI383" i="108"/>
  <c r="AJ383" i="108" s="1"/>
  <c r="AK383" i="108" s="1"/>
  <c r="AE383" i="108" s="1"/>
  <c r="AI387" i="108"/>
  <c r="AJ387" i="108" s="1"/>
  <c r="AK387" i="108" s="1"/>
  <c r="AE387" i="108" s="1"/>
  <c r="AI365" i="108"/>
  <c r="AJ365" i="108" s="1"/>
  <c r="AK365" i="108" s="1"/>
  <c r="AE365" i="108" s="1"/>
  <c r="AI366" i="108"/>
  <c r="AJ366" i="108" s="1"/>
  <c r="AK366" i="108" s="1"/>
  <c r="AE366" i="108" s="1"/>
  <c r="AH352" i="108"/>
  <c r="AG354" i="108"/>
  <c r="AI352" i="108" s="1"/>
  <c r="AJ352" i="108" s="1"/>
  <c r="AK352" i="108" s="1"/>
  <c r="AE352" i="108" s="1"/>
  <c r="AH303" i="108"/>
  <c r="AH312" i="108"/>
  <c r="AH283" i="108"/>
  <c r="AH286" i="108"/>
  <c r="AH311" i="108"/>
  <c r="AG315" i="108"/>
  <c r="AI286" i="108"/>
  <c r="AJ286" i="108" s="1"/>
  <c r="AK286" i="108" s="1"/>
  <c r="AE286" i="108" s="1"/>
  <c r="AH282" i="108"/>
  <c r="AI263" i="108"/>
  <c r="AJ263" i="108" s="1"/>
  <c r="AK263" i="108" s="1"/>
  <c r="AE263" i="108" s="1"/>
  <c r="AH249" i="108"/>
  <c r="AI201" i="108"/>
  <c r="AJ201" i="108" s="1"/>
  <c r="AK201" i="108" s="1"/>
  <c r="AE201" i="108" s="1"/>
  <c r="AI199" i="108"/>
  <c r="AJ199" i="108"/>
  <c r="AK199" i="108" s="1"/>
  <c r="AE199" i="108" s="1"/>
  <c r="AI198" i="108"/>
  <c r="AJ198" i="108" s="1"/>
  <c r="AK198" i="108" s="1"/>
  <c r="AE198" i="108" s="1"/>
  <c r="AI203" i="108"/>
  <c r="AJ203" i="108" s="1"/>
  <c r="AK203" i="108" s="1"/>
  <c r="AE203" i="108" s="1"/>
  <c r="AI205" i="108"/>
  <c r="AJ205" i="108" s="1"/>
  <c r="AK205" i="108" s="1"/>
  <c r="AE205" i="108" s="1"/>
  <c r="AI200" i="108"/>
  <c r="AJ200" i="108"/>
  <c r="AK200" i="108" s="1"/>
  <c r="AE200" i="108" s="1"/>
  <c r="AI202" i="108"/>
  <c r="AJ202" i="108" s="1"/>
  <c r="AK202" i="108" s="1"/>
  <c r="AE202" i="108" s="1"/>
  <c r="AI197" i="108"/>
  <c r="AJ197" i="108" s="1"/>
  <c r="AK197" i="108" s="1"/>
  <c r="AE197" i="108" s="1"/>
  <c r="AI196" i="108"/>
  <c r="AJ196" i="108" s="1"/>
  <c r="AK196" i="108" s="1"/>
  <c r="AE196" i="108" s="1"/>
  <c r="AG130" i="108"/>
  <c r="AH117" i="108"/>
  <c r="AH86" i="108"/>
  <c r="AG89" i="108"/>
  <c r="AI67" i="108"/>
  <c r="AJ67" i="108" s="1"/>
  <c r="AK67" i="108" s="1"/>
  <c r="AE67" i="108" s="1"/>
  <c r="AE68" i="108" s="1"/>
  <c r="AI59" i="108"/>
  <c r="AJ59" i="108" s="1"/>
  <c r="AK59" i="108" s="1"/>
  <c r="AE59" i="108" s="1"/>
  <c r="AI61" i="108"/>
  <c r="AJ61" i="108" s="1"/>
  <c r="AK61" i="108" s="1"/>
  <c r="AE61" i="108" s="1"/>
  <c r="AI60" i="108"/>
  <c r="AJ60" i="108" s="1"/>
  <c r="AK60" i="108" s="1"/>
  <c r="AE60" i="108" s="1"/>
  <c r="AH1036" i="62"/>
  <c r="AH1021" i="62"/>
  <c r="AH1022" i="62"/>
  <c r="AI935" i="62"/>
  <c r="AJ935" i="62" s="1"/>
  <c r="AK935" i="62" s="1"/>
  <c r="AE935" i="62" s="1"/>
  <c r="AI937" i="62"/>
  <c r="AJ937" i="62" s="1"/>
  <c r="AK937" i="62" s="1"/>
  <c r="AE937" i="62" s="1"/>
  <c r="AH937" i="62"/>
  <c r="AH904" i="62"/>
  <c r="AH918" i="62"/>
  <c r="AI874" i="62"/>
  <c r="AJ874" i="62" s="1"/>
  <c r="AK874" i="62" s="1"/>
  <c r="AE874" i="62" s="1"/>
  <c r="AE876" i="62" s="1"/>
  <c r="AI831" i="62"/>
  <c r="AJ831" i="62" s="1"/>
  <c r="AK831" i="62" s="1"/>
  <c r="AE831" i="62"/>
  <c r="AI841" i="62"/>
  <c r="AJ841" i="62"/>
  <c r="AK841" i="62" s="1"/>
  <c r="AE841" i="62" s="1"/>
  <c r="AI852" i="62"/>
  <c r="AJ852" i="62" s="1"/>
  <c r="AK852" i="62" s="1"/>
  <c r="AE852" i="62"/>
  <c r="AI829" i="62"/>
  <c r="AJ829" i="62"/>
  <c r="AK829" i="62" s="1"/>
  <c r="AE829" i="62"/>
  <c r="AI828" i="62"/>
  <c r="AJ828" i="62" s="1"/>
  <c r="AK828" i="62" s="1"/>
  <c r="AE828" i="62" s="1"/>
  <c r="AI846" i="62"/>
  <c r="AJ846" i="62"/>
  <c r="AK846" i="62" s="1"/>
  <c r="AE846" i="62"/>
  <c r="AI842" i="62"/>
  <c r="AJ842" i="62" s="1"/>
  <c r="AK842" i="62" s="1"/>
  <c r="AE842" i="62" s="1"/>
  <c r="AI835" i="62"/>
  <c r="AJ835" i="62"/>
  <c r="AK835" i="62" s="1"/>
  <c r="AE835" i="62" s="1"/>
  <c r="AI851" i="62"/>
  <c r="AJ851" i="62" s="1"/>
  <c r="AK851" i="62" s="1"/>
  <c r="AE851" i="62" s="1"/>
  <c r="AI855" i="62"/>
  <c r="AJ855" i="62" s="1"/>
  <c r="AK855" i="62" s="1"/>
  <c r="AE855" i="62" s="1"/>
  <c r="AI847" i="62"/>
  <c r="AJ847" i="62" s="1"/>
  <c r="AK847" i="62" s="1"/>
  <c r="AE847" i="62" s="1"/>
  <c r="AI826" i="62"/>
  <c r="AJ826" i="62" s="1"/>
  <c r="AK826" i="62" s="1"/>
  <c r="AE826" i="62" s="1"/>
  <c r="AI832" i="62"/>
  <c r="AJ832" i="62" s="1"/>
  <c r="AK832" i="62" s="1"/>
  <c r="AE832" i="62"/>
  <c r="AI844" i="62"/>
  <c r="AJ844" i="62" s="1"/>
  <c r="AK844" i="62" s="1"/>
  <c r="AE844" i="62" s="1"/>
  <c r="AI853" i="62"/>
  <c r="AJ853" i="62" s="1"/>
  <c r="AK853" i="62" s="1"/>
  <c r="AE853" i="62" s="1"/>
  <c r="AI825" i="62"/>
  <c r="AJ825" i="62"/>
  <c r="AK825" i="62" s="1"/>
  <c r="AE825" i="62" s="1"/>
  <c r="AE856" i="62" s="1"/>
  <c r="AI838" i="62"/>
  <c r="AJ838" i="62" s="1"/>
  <c r="AK838" i="62" s="1"/>
  <c r="AE838" i="62"/>
  <c r="AI849" i="62"/>
  <c r="AJ849" i="62" s="1"/>
  <c r="AK849" i="62" s="1"/>
  <c r="AE849" i="62" s="1"/>
  <c r="AI840" i="62"/>
  <c r="AJ840" i="62" s="1"/>
  <c r="AK840" i="62" s="1"/>
  <c r="AE840" i="62"/>
  <c r="AI836" i="62"/>
  <c r="AJ836" i="62" s="1"/>
  <c r="AK836" i="62" s="1"/>
  <c r="AE836" i="62" s="1"/>
  <c r="AI833" i="62"/>
  <c r="AJ833" i="62" s="1"/>
  <c r="AK833" i="62" s="1"/>
  <c r="AE833" i="62" s="1"/>
  <c r="AI843" i="62"/>
  <c r="AJ843" i="62"/>
  <c r="AK843" i="62" s="1"/>
  <c r="AE843" i="62" s="1"/>
  <c r="AI848" i="62"/>
  <c r="AJ848" i="62" s="1"/>
  <c r="AK848" i="62" s="1"/>
  <c r="AE848" i="62" s="1"/>
  <c r="AI837" i="62"/>
  <c r="AJ837" i="62" s="1"/>
  <c r="AK837" i="62" s="1"/>
  <c r="AE837" i="62" s="1"/>
  <c r="AI850" i="62"/>
  <c r="AJ850" i="62" s="1"/>
  <c r="AK850" i="62" s="1"/>
  <c r="AE850" i="62" s="1"/>
  <c r="AI827" i="62"/>
  <c r="AJ827" i="62"/>
  <c r="AK827" i="62" s="1"/>
  <c r="AE827" i="62" s="1"/>
  <c r="AI824" i="62"/>
  <c r="AJ824" i="62" s="1"/>
  <c r="AK824" i="62" s="1"/>
  <c r="AE824" i="62" s="1"/>
  <c r="AI823" i="62"/>
  <c r="AJ823" i="62"/>
  <c r="AK823" i="62" s="1"/>
  <c r="AE823" i="62" s="1"/>
  <c r="AI834" i="62"/>
  <c r="AJ834" i="62" s="1"/>
  <c r="AK834" i="62" s="1"/>
  <c r="AE834" i="62" s="1"/>
  <c r="AI839" i="62"/>
  <c r="AJ839" i="62"/>
  <c r="AK839" i="62" s="1"/>
  <c r="AE839" i="62" s="1"/>
  <c r="AI854" i="62"/>
  <c r="AJ854" i="62" s="1"/>
  <c r="AK854" i="62" s="1"/>
  <c r="AE854" i="62" s="1"/>
  <c r="AI830" i="62"/>
  <c r="AJ830" i="62" s="1"/>
  <c r="AK830" i="62" s="1"/>
  <c r="AE830" i="62" s="1"/>
  <c r="AH830" i="62"/>
  <c r="AI845" i="62"/>
  <c r="AJ845" i="62" s="1"/>
  <c r="AK845" i="62" s="1"/>
  <c r="AE845" i="62" s="1"/>
  <c r="AH845" i="62"/>
  <c r="AI773" i="62"/>
  <c r="AJ773" i="62" s="1"/>
  <c r="AK773" i="62" s="1"/>
  <c r="AE773" i="62" s="1"/>
  <c r="AI771" i="62"/>
  <c r="AJ771" i="62" s="1"/>
  <c r="AK771" i="62" s="1"/>
  <c r="AE771" i="62" s="1"/>
  <c r="AI769" i="62"/>
  <c r="AJ769" i="62" s="1"/>
  <c r="AK769" i="62" s="1"/>
  <c r="AE769" i="62" s="1"/>
  <c r="AH770" i="62"/>
  <c r="AH708" i="62"/>
  <c r="AH731" i="62"/>
  <c r="AG735" i="62"/>
  <c r="AH711" i="62"/>
  <c r="AI652" i="62"/>
  <c r="AJ652" i="62" s="1"/>
  <c r="AK652" i="62" s="1"/>
  <c r="AE652" i="62" s="1"/>
  <c r="AI655" i="62"/>
  <c r="AJ655" i="62" s="1"/>
  <c r="AK655" i="62" s="1"/>
  <c r="AE655" i="62" s="1"/>
  <c r="AI656" i="62"/>
  <c r="AJ656" i="62" s="1"/>
  <c r="AK656" i="62" s="1"/>
  <c r="AE656" i="62" s="1"/>
  <c r="AI654" i="62"/>
  <c r="AJ654" i="62" s="1"/>
  <c r="AK654" i="62" s="1"/>
  <c r="AE654" i="62" s="1"/>
  <c r="AI657" i="62"/>
  <c r="AJ657" i="62" s="1"/>
  <c r="AK657" i="62" s="1"/>
  <c r="AE657" i="62" s="1"/>
  <c r="AI658" i="62"/>
  <c r="AJ658" i="62" s="1"/>
  <c r="AK658" i="62" s="1"/>
  <c r="AE658" i="62" s="1"/>
  <c r="AI653" i="62"/>
  <c r="AJ653" i="62" s="1"/>
  <c r="AK653" i="62"/>
  <c r="AE653" i="62" s="1"/>
  <c r="AI651" i="62"/>
  <c r="AJ651" i="62" s="1"/>
  <c r="AK651" i="62" s="1"/>
  <c r="AE651" i="62" s="1"/>
  <c r="AI650" i="62"/>
  <c r="AJ650" i="62" s="1"/>
  <c r="AK650" i="62" s="1"/>
  <c r="AE650" i="62" s="1"/>
  <c r="AI649" i="62"/>
  <c r="AJ649" i="62" s="1"/>
  <c r="AK649" i="62" s="1"/>
  <c r="AE649" i="62" s="1"/>
  <c r="AH633" i="62"/>
  <c r="AI614" i="62"/>
  <c r="AJ614" i="62" s="1"/>
  <c r="AK614" i="62" s="1"/>
  <c r="AE614" i="62" s="1"/>
  <c r="AI617" i="62"/>
  <c r="AJ617" i="62"/>
  <c r="AK617" i="62" s="1"/>
  <c r="AE617" i="62" s="1"/>
  <c r="AI619" i="62"/>
  <c r="AJ619" i="62" s="1"/>
  <c r="AK619" i="62" s="1"/>
  <c r="AE619" i="62" s="1"/>
  <c r="AI616" i="62"/>
  <c r="AJ616" i="62"/>
  <c r="AK616" i="62" s="1"/>
  <c r="AE616" i="62" s="1"/>
  <c r="AI620" i="62"/>
  <c r="AJ620" i="62" s="1"/>
  <c r="AK620" i="62" s="1"/>
  <c r="AE620" i="62" s="1"/>
  <c r="AH620" i="62"/>
  <c r="AI585" i="62"/>
  <c r="AJ585" i="62" s="1"/>
  <c r="AK585" i="62" s="1"/>
  <c r="AE585" i="62" s="1"/>
  <c r="AH564" i="62"/>
  <c r="AH444" i="62"/>
  <c r="AH449" i="62"/>
  <c r="AH435" i="62"/>
  <c r="AH447" i="62"/>
  <c r="AH443" i="62"/>
  <c r="AH467" i="62"/>
  <c r="AH451" i="62"/>
  <c r="AI328" i="62"/>
  <c r="AJ328" i="62" s="1"/>
  <c r="AK328" i="62" s="1"/>
  <c r="AE328" i="62" s="1"/>
  <c r="AH256" i="62"/>
  <c r="AG257" i="62"/>
  <c r="AH219" i="62"/>
  <c r="AH188" i="62"/>
  <c r="AH192" i="62"/>
  <c r="AH180" i="62"/>
  <c r="AH156" i="62"/>
  <c r="AH198" i="62"/>
  <c r="AH162" i="62"/>
  <c r="AH176" i="62"/>
  <c r="AG104" i="62"/>
  <c r="AH100" i="62"/>
  <c r="AI83" i="62"/>
  <c r="AJ83" i="62" s="1"/>
  <c r="AK83" i="62" s="1"/>
  <c r="AE83" i="62" s="1"/>
  <c r="AG72" i="62"/>
  <c r="AH59" i="62"/>
  <c r="AK35" i="62"/>
  <c r="AE35" i="62" s="1"/>
  <c r="AG38" i="62"/>
  <c r="AI35" i="62" s="1"/>
  <c r="AJ35" i="62" s="1"/>
  <c r="AH35" i="62"/>
  <c r="AI160" i="105"/>
  <c r="AJ160" i="105" s="1"/>
  <c r="AK160" i="105" s="1"/>
  <c r="AE160" i="105" s="1"/>
  <c r="AI141" i="105"/>
  <c r="AJ141" i="105" s="1"/>
  <c r="AK141" i="105" s="1"/>
  <c r="AE141" i="105" s="1"/>
  <c r="AI171" i="105"/>
  <c r="AJ171" i="105" s="1"/>
  <c r="AK171" i="105" s="1"/>
  <c r="AE171" i="105" s="1"/>
  <c r="AI146" i="105"/>
  <c r="AJ146" i="105" s="1"/>
  <c r="AK146" i="105" s="1"/>
  <c r="AE146" i="105" s="1"/>
  <c r="AI147" i="105"/>
  <c r="AJ147" i="105" s="1"/>
  <c r="AK147" i="105" s="1"/>
  <c r="AE147" i="105" s="1"/>
  <c r="AI162" i="105"/>
  <c r="AJ162" i="105" s="1"/>
  <c r="AK162" i="105" s="1"/>
  <c r="AE162" i="105" s="1"/>
  <c r="AI139" i="105"/>
  <c r="AJ139" i="105" s="1"/>
  <c r="AK139" i="105" s="1"/>
  <c r="AE139" i="105" s="1"/>
  <c r="AI163" i="105"/>
  <c r="AJ163" i="105" s="1"/>
  <c r="AK163" i="105" s="1"/>
  <c r="AE163" i="105" s="1"/>
  <c r="AI169" i="105"/>
  <c r="AJ169" i="105" s="1"/>
  <c r="AK169" i="105" s="1"/>
  <c r="AE169" i="105" s="1"/>
  <c r="AI148" i="105"/>
  <c r="AJ148" i="105" s="1"/>
  <c r="AK148" i="105" s="1"/>
  <c r="AE148" i="105" s="1"/>
  <c r="AI154" i="105"/>
  <c r="AJ154" i="105" s="1"/>
  <c r="AK154" i="105" s="1"/>
  <c r="AE154" i="105" s="1"/>
  <c r="AI172" i="105"/>
  <c r="AJ172" i="105" s="1"/>
  <c r="AK172" i="105" s="1"/>
  <c r="AE172" i="105" s="1"/>
  <c r="AI159" i="105"/>
  <c r="AJ159" i="105" s="1"/>
  <c r="AK159" i="105" s="1"/>
  <c r="AE159" i="105" s="1"/>
  <c r="AI143" i="105"/>
  <c r="AJ143" i="105" s="1"/>
  <c r="AK143" i="105" s="1"/>
  <c r="AE143" i="105" s="1"/>
  <c r="AI138" i="105"/>
  <c r="AJ138" i="105" s="1"/>
  <c r="AK138" i="105" s="1"/>
  <c r="AE138" i="105" s="1"/>
  <c r="AI145" i="105"/>
  <c r="AJ145" i="105" s="1"/>
  <c r="AK145" i="105" s="1"/>
  <c r="AE145" i="105" s="1"/>
  <c r="AI173" i="105"/>
  <c r="AJ173" i="105" s="1"/>
  <c r="AK173" i="105" s="1"/>
  <c r="AE173" i="105" s="1"/>
  <c r="AI144" i="105"/>
  <c r="AJ144" i="105" s="1"/>
  <c r="AK144" i="105" s="1"/>
  <c r="AE144" i="105" s="1"/>
  <c r="AI161" i="105"/>
  <c r="AJ161" i="105" s="1"/>
  <c r="AK161" i="105" s="1"/>
  <c r="AE161" i="105" s="1"/>
  <c r="AI168" i="105"/>
  <c r="AJ168" i="105" s="1"/>
  <c r="AK168" i="105" s="1"/>
  <c r="AE168" i="105" s="1"/>
  <c r="AI174" i="105"/>
  <c r="AJ174" i="105" s="1"/>
  <c r="AK174" i="105" s="1"/>
  <c r="AE174" i="105" s="1"/>
  <c r="AI149" i="105"/>
  <c r="AJ149" i="105" s="1"/>
  <c r="AK149" i="105" s="1"/>
  <c r="AE149" i="105" s="1"/>
  <c r="AI170" i="105"/>
  <c r="AJ170" i="105" s="1"/>
  <c r="AK170" i="105" s="1"/>
  <c r="AE170" i="105" s="1"/>
  <c r="AI156" i="105"/>
  <c r="AJ156" i="105" s="1"/>
  <c r="AK156" i="105" s="1"/>
  <c r="AE156" i="105" s="1"/>
  <c r="AI140" i="105"/>
  <c r="AJ140" i="105" s="1"/>
  <c r="AK140" i="105" s="1"/>
  <c r="AE140" i="105" s="1"/>
  <c r="AI166" i="105"/>
  <c r="AJ166" i="105" s="1"/>
  <c r="AK166" i="105" s="1"/>
  <c r="AE166" i="105" s="1"/>
  <c r="AI142" i="105"/>
  <c r="AJ142" i="105" s="1"/>
  <c r="AK142" i="105" s="1"/>
  <c r="AE142" i="105" s="1"/>
  <c r="AI164" i="105"/>
  <c r="AJ164" i="105" s="1"/>
  <c r="AK164" i="105" s="1"/>
  <c r="AE164" i="105" s="1"/>
  <c r="AI155" i="105"/>
  <c r="AJ155" i="105" s="1"/>
  <c r="AK155" i="105" s="1"/>
  <c r="AE155" i="105" s="1"/>
  <c r="AI152" i="105"/>
  <c r="AJ152" i="105" s="1"/>
  <c r="AK152" i="105" s="1"/>
  <c r="AE152" i="105" s="1"/>
  <c r="AI165" i="105"/>
  <c r="AJ165" i="105" s="1"/>
  <c r="AK165" i="105" s="1"/>
  <c r="AE165" i="105" s="1"/>
  <c r="AI167" i="105"/>
  <c r="AJ167" i="105" s="1"/>
  <c r="AK167" i="105" s="1"/>
  <c r="AE167" i="105" s="1"/>
  <c r="AI158" i="105"/>
  <c r="AJ158" i="105" s="1"/>
  <c r="AK158" i="105" s="1"/>
  <c r="AE158" i="105" s="1"/>
  <c r="AI157" i="105"/>
  <c r="AJ157" i="105" s="1"/>
  <c r="AK157" i="105" s="1"/>
  <c r="AE157" i="105" s="1"/>
  <c r="AI153" i="105"/>
  <c r="AJ153" i="105" s="1"/>
  <c r="AK153" i="105" s="1"/>
  <c r="AE153" i="105" s="1"/>
  <c r="AI150" i="105"/>
  <c r="AJ150" i="105" s="1"/>
  <c r="AK150" i="105" s="1"/>
  <c r="AE150" i="105" s="1"/>
  <c r="AI151" i="105"/>
  <c r="AJ151" i="105" s="1"/>
  <c r="AK151" i="105" s="1"/>
  <c r="AE151" i="105" s="1"/>
  <c r="AE53" i="105"/>
  <c r="AE206" i="109"/>
  <c r="AI123" i="109"/>
  <c r="AJ123" i="109" s="1"/>
  <c r="AK123" i="109" s="1"/>
  <c r="AE123" i="109" s="1"/>
  <c r="AI127" i="109"/>
  <c r="AJ127" i="109" s="1"/>
  <c r="AK127" i="109" s="1"/>
  <c r="AE127" i="109" s="1"/>
  <c r="AI121" i="109"/>
  <c r="AJ121" i="109" s="1"/>
  <c r="AK121" i="109" s="1"/>
  <c r="AE121" i="109" s="1"/>
  <c r="AI125" i="109"/>
  <c r="AJ125" i="109"/>
  <c r="AK125" i="109" s="1"/>
  <c r="AE125" i="109" s="1"/>
  <c r="AI117" i="109"/>
  <c r="AJ117" i="109" s="1"/>
  <c r="AK117" i="109" s="1"/>
  <c r="AE117" i="109"/>
  <c r="AI120" i="109"/>
  <c r="AJ120" i="109"/>
  <c r="AK120" i="109" s="1"/>
  <c r="AE120" i="109" s="1"/>
  <c r="AI126" i="109"/>
  <c r="AJ126" i="109" s="1"/>
  <c r="AK126" i="109" s="1"/>
  <c r="AE126" i="109"/>
  <c r="AI124" i="109"/>
  <c r="AJ124" i="109"/>
  <c r="AK124" i="109" s="1"/>
  <c r="AE124" i="109" s="1"/>
  <c r="AI129" i="109"/>
  <c r="AJ129" i="109" s="1"/>
  <c r="AK129" i="109" s="1"/>
  <c r="AE129" i="109" s="1"/>
  <c r="AI119" i="109"/>
  <c r="AJ119" i="109" s="1"/>
  <c r="AK119" i="109" s="1"/>
  <c r="AE119" i="109" s="1"/>
  <c r="AI122" i="109"/>
  <c r="AJ122" i="109" s="1"/>
  <c r="AK122" i="109" s="1"/>
  <c r="AE122" i="109"/>
  <c r="AI118" i="109"/>
  <c r="AJ118" i="109" s="1"/>
  <c r="AK118" i="109" s="1"/>
  <c r="AE118" i="109"/>
  <c r="AI128" i="109"/>
  <c r="AJ128" i="109" s="1"/>
  <c r="AK128" i="109" s="1"/>
  <c r="AE128" i="109" s="1"/>
  <c r="AI1037" i="87"/>
  <c r="AJ1037" i="87" s="1"/>
  <c r="AK1037" i="87" s="1"/>
  <c r="AE1037" i="87" s="1"/>
  <c r="AI1038" i="87"/>
  <c r="AJ1038" i="87"/>
  <c r="AK1038" i="87" s="1"/>
  <c r="AE1038" i="87" s="1"/>
  <c r="AI1036" i="87"/>
  <c r="AJ1036" i="87" s="1"/>
  <c r="AK1036" i="87" s="1"/>
  <c r="AE1036" i="87" s="1"/>
  <c r="AE621" i="87"/>
  <c r="AI571" i="87"/>
  <c r="AJ571" i="87" s="1"/>
  <c r="AK571" i="87" s="1"/>
  <c r="AE571" i="87" s="1"/>
  <c r="AI567" i="87"/>
  <c r="AJ567" i="87"/>
  <c r="AK567" i="87" s="1"/>
  <c r="AE567" i="87" s="1"/>
  <c r="AI565" i="87"/>
  <c r="AJ565" i="87" s="1"/>
  <c r="AK565" i="87" s="1"/>
  <c r="AE565" i="87" s="1"/>
  <c r="AI573" i="87"/>
  <c r="AJ573" i="87"/>
  <c r="AK573" i="87" s="1"/>
  <c r="AE573" i="87" s="1"/>
  <c r="AI566" i="87"/>
  <c r="AJ566" i="87" s="1"/>
  <c r="AK566" i="87" s="1"/>
  <c r="AE566" i="87" s="1"/>
  <c r="AI580" i="87"/>
  <c r="AJ580" i="87"/>
  <c r="AK580" i="87" s="1"/>
  <c r="AE580" i="87" s="1"/>
  <c r="AI572" i="87"/>
  <c r="AJ572" i="87" s="1"/>
  <c r="AK572" i="87" s="1"/>
  <c r="AE572" i="87" s="1"/>
  <c r="AI574" i="87"/>
  <c r="AJ574" i="87"/>
  <c r="AK574" i="87" s="1"/>
  <c r="AE574" i="87" s="1"/>
  <c r="AI564" i="87"/>
  <c r="AJ564" i="87" s="1"/>
  <c r="AK564" i="87" s="1"/>
  <c r="AE564" i="87"/>
  <c r="AI578" i="87"/>
  <c r="AJ578" i="87" s="1"/>
  <c r="AK578" i="87"/>
  <c r="AE578" i="87" s="1"/>
  <c r="AI570" i="87"/>
  <c r="AJ570" i="87" s="1"/>
  <c r="AK570" i="87" s="1"/>
  <c r="AE570" i="87" s="1"/>
  <c r="AI579" i="87"/>
  <c r="AJ579" i="87" s="1"/>
  <c r="AK579" i="87" s="1"/>
  <c r="AE579" i="87" s="1"/>
  <c r="AI576" i="87"/>
  <c r="AJ576" i="87" s="1"/>
  <c r="AK576" i="87" s="1"/>
  <c r="AE576" i="87" s="1"/>
  <c r="AI568" i="87"/>
  <c r="AJ568" i="87" s="1"/>
  <c r="AK568" i="87"/>
  <c r="AE568" i="87" s="1"/>
  <c r="AI575" i="87"/>
  <c r="AJ575" i="87" s="1"/>
  <c r="AK575" i="87" s="1"/>
  <c r="AE575" i="87" s="1"/>
  <c r="AI577" i="87"/>
  <c r="AJ577" i="87"/>
  <c r="AK577" i="87" s="1"/>
  <c r="AE577" i="87" s="1"/>
  <c r="AE374" i="87"/>
  <c r="AI159" i="87"/>
  <c r="AJ159" i="87"/>
  <c r="AK159" i="87" s="1"/>
  <c r="AE159" i="87" s="1"/>
  <c r="AI200" i="87"/>
  <c r="AJ200" i="87" s="1"/>
  <c r="AK200" i="87" s="1"/>
  <c r="AE200" i="87" s="1"/>
  <c r="AI191" i="87"/>
  <c r="AJ191" i="87"/>
  <c r="AK191" i="87" s="1"/>
  <c r="AE191" i="87" s="1"/>
  <c r="AI194" i="87"/>
  <c r="AJ194" i="87" s="1"/>
  <c r="AK194" i="87" s="1"/>
  <c r="AE194" i="87" s="1"/>
  <c r="AI162" i="87"/>
  <c r="AJ162" i="87"/>
  <c r="AK162" i="87"/>
  <c r="AE162" i="87" s="1"/>
  <c r="AI188" i="87"/>
  <c r="AJ188" i="87" s="1"/>
  <c r="AK188" i="87" s="1"/>
  <c r="AE188" i="87" s="1"/>
  <c r="AI192" i="87"/>
  <c r="AJ192" i="87" s="1"/>
  <c r="AK192" i="87" s="1"/>
  <c r="AE192" i="87" s="1"/>
  <c r="AI171" i="87"/>
  <c r="AJ171" i="87" s="1"/>
  <c r="AK171" i="87" s="1"/>
  <c r="AE171" i="87" s="1"/>
  <c r="AI187" i="87"/>
  <c r="AJ187" i="87"/>
  <c r="AK187" i="87" s="1"/>
  <c r="AE187" i="87" s="1"/>
  <c r="AI184" i="87"/>
  <c r="AJ184" i="87" s="1"/>
  <c r="AK184" i="87" s="1"/>
  <c r="AE184" i="87" s="1"/>
  <c r="AI157" i="87"/>
  <c r="AJ157" i="87" s="1"/>
  <c r="AK157" i="87" s="1"/>
  <c r="AE157" i="87" s="1"/>
  <c r="AI160" i="87"/>
  <c r="AJ160" i="87" s="1"/>
  <c r="AK160" i="87" s="1"/>
  <c r="AE160" i="87" s="1"/>
  <c r="AI163" i="87"/>
  <c r="AJ163" i="87"/>
  <c r="AK163" i="87" s="1"/>
  <c r="AE163" i="87" s="1"/>
  <c r="AI206" i="87"/>
  <c r="AJ206" i="87" s="1"/>
  <c r="AK206" i="87" s="1"/>
  <c r="AE206" i="87" s="1"/>
  <c r="AI205" i="87"/>
  <c r="AJ205" i="87" s="1"/>
  <c r="AK205" i="87" s="1"/>
  <c r="AE205" i="87" s="1"/>
  <c r="AI195" i="87"/>
  <c r="AJ195" i="87" s="1"/>
  <c r="AK195" i="87" s="1"/>
  <c r="AE195" i="87" s="1"/>
  <c r="AI156" i="87"/>
  <c r="AJ156" i="87"/>
  <c r="AK156" i="87" s="1"/>
  <c r="AE156" i="87" s="1"/>
  <c r="AI204" i="87"/>
  <c r="AJ204" i="87" s="1"/>
  <c r="AK204" i="87" s="1"/>
  <c r="AE204" i="87" s="1"/>
  <c r="AI168" i="87"/>
  <c r="AJ168" i="87" s="1"/>
  <c r="AK168" i="87" s="1"/>
  <c r="AE168" i="87" s="1"/>
  <c r="AI202" i="87"/>
  <c r="AJ202" i="87" s="1"/>
  <c r="AK202" i="87" s="1"/>
  <c r="AE202" i="87" s="1"/>
  <c r="AI199" i="87"/>
  <c r="AJ199" i="87"/>
  <c r="AK199" i="87" s="1"/>
  <c r="AE199" i="87" s="1"/>
  <c r="AI207" i="87"/>
  <c r="AJ207" i="87" s="1"/>
  <c r="AK207" i="87" s="1"/>
  <c r="AE207" i="87" s="1"/>
  <c r="AI176" i="87"/>
  <c r="AJ176" i="87" s="1"/>
  <c r="AK176" i="87" s="1"/>
  <c r="AE176" i="87" s="1"/>
  <c r="AI172" i="87"/>
  <c r="AJ172" i="87" s="1"/>
  <c r="AK172" i="87" s="1"/>
  <c r="AE172" i="87" s="1"/>
  <c r="AI179" i="87"/>
  <c r="AJ179" i="87"/>
  <c r="AK179" i="87" s="1"/>
  <c r="AE179" i="87" s="1"/>
  <c r="AI182" i="87"/>
  <c r="AJ182" i="87" s="1"/>
  <c r="AK182" i="87" s="1"/>
  <c r="AE182" i="87" s="1"/>
  <c r="AI173" i="87"/>
  <c r="AJ173" i="87" s="1"/>
  <c r="AK173" i="87" s="1"/>
  <c r="AE173" i="87" s="1"/>
  <c r="AI174" i="87"/>
  <c r="AJ174" i="87" s="1"/>
  <c r="AK174" i="87" s="1"/>
  <c r="AE174" i="87" s="1"/>
  <c r="AI189" i="87"/>
  <c r="AJ189" i="87"/>
  <c r="AK189" i="87" s="1"/>
  <c r="AE189" i="87" s="1"/>
  <c r="AI175" i="87"/>
  <c r="AJ175" i="87" s="1"/>
  <c r="AK175" i="87" s="1"/>
  <c r="AE175" i="87" s="1"/>
  <c r="AI201" i="87"/>
  <c r="AJ201" i="87" s="1"/>
  <c r="AK201" i="87" s="1"/>
  <c r="AE201" i="87" s="1"/>
  <c r="AI197" i="87"/>
  <c r="AJ197" i="87" s="1"/>
  <c r="AK197" i="87" s="1"/>
  <c r="AE197" i="87" s="1"/>
  <c r="AI167" i="87"/>
  <c r="AJ167" i="87"/>
  <c r="AK167" i="87" s="1"/>
  <c r="AE167" i="87" s="1"/>
  <c r="AI186" i="87"/>
  <c r="AJ186" i="87" s="1"/>
  <c r="AK186" i="87" s="1"/>
  <c r="AE186" i="87" s="1"/>
  <c r="AI198" i="87"/>
  <c r="AJ198" i="87" s="1"/>
  <c r="AK198" i="87" s="1"/>
  <c r="AE198" i="87" s="1"/>
  <c r="AI203" i="87"/>
  <c r="AJ203" i="87" s="1"/>
  <c r="AK203" i="87" s="1"/>
  <c r="AE203" i="87" s="1"/>
  <c r="AI161" i="87"/>
  <c r="AJ161" i="87"/>
  <c r="AK161" i="87" s="1"/>
  <c r="AE161" i="87" s="1"/>
  <c r="AI183" i="87"/>
  <c r="AJ183" i="87" s="1"/>
  <c r="AK183" i="87" s="1"/>
  <c r="AE183" i="87" s="1"/>
  <c r="AI185" i="87"/>
  <c r="AJ185" i="87" s="1"/>
  <c r="AK185" i="87" s="1"/>
  <c r="AE185" i="87" s="1"/>
  <c r="AI170" i="87"/>
  <c r="AJ170" i="87" s="1"/>
  <c r="AK170" i="87" s="1"/>
  <c r="AE170" i="87" s="1"/>
  <c r="AI196" i="87"/>
  <c r="AJ196" i="87"/>
  <c r="AK196" i="87" s="1"/>
  <c r="AE196" i="87" s="1"/>
  <c r="AI164" i="87"/>
  <c r="AJ164" i="87" s="1"/>
  <c r="AK164" i="87" s="1"/>
  <c r="AE164" i="87" s="1"/>
  <c r="AI166" i="87"/>
  <c r="AJ166" i="87" s="1"/>
  <c r="AK166" i="87" s="1"/>
  <c r="AE166" i="87" s="1"/>
  <c r="AI193" i="87"/>
  <c r="AJ193" i="87" s="1"/>
  <c r="AK193" i="87" s="1"/>
  <c r="AE193" i="87" s="1"/>
  <c r="AI169" i="87"/>
  <c r="AJ169" i="87"/>
  <c r="AK169" i="87" s="1"/>
  <c r="AE169" i="87" s="1"/>
  <c r="AI178" i="87"/>
  <c r="AJ178" i="87" s="1"/>
  <c r="AK178" i="87" s="1"/>
  <c r="AE178" i="87" s="1"/>
  <c r="AI177" i="87"/>
  <c r="AJ177" i="87" s="1"/>
  <c r="AK177" i="87" s="1"/>
  <c r="AE177" i="87" s="1"/>
  <c r="AI165" i="87"/>
  <c r="AJ165" i="87" s="1"/>
  <c r="AK165" i="87" s="1"/>
  <c r="AE165" i="87" s="1"/>
  <c r="AI158" i="87"/>
  <c r="AJ158" i="87"/>
  <c r="AK158" i="87" s="1"/>
  <c r="AE158" i="87" s="1"/>
  <c r="AI181" i="87"/>
  <c r="AJ181" i="87" s="1"/>
  <c r="AK181" i="87" s="1"/>
  <c r="AE181" i="87" s="1"/>
  <c r="AI190" i="87"/>
  <c r="AJ190" i="87" s="1"/>
  <c r="AK190" i="87" s="1"/>
  <c r="AE190" i="87" s="1"/>
  <c r="AE104" i="87"/>
  <c r="E12" i="88"/>
  <c r="AE39" i="87"/>
  <c r="N12" i="78"/>
  <c r="R35" i="77"/>
  <c r="R44" i="77"/>
  <c r="V28" i="77"/>
  <c r="W28" i="77"/>
  <c r="R28" i="77" s="1"/>
  <c r="J13" i="78" s="1"/>
  <c r="K13" i="78" s="1"/>
  <c r="J8" i="78"/>
  <c r="V27" i="77"/>
  <c r="W27" i="77" s="1"/>
  <c r="R27" i="77" s="1"/>
  <c r="V29" i="77"/>
  <c r="W29" i="77" s="1"/>
  <c r="R29" i="77"/>
  <c r="J14" i="78" s="1"/>
  <c r="K14" i="78" s="1"/>
  <c r="F12" i="78"/>
  <c r="C12" i="78"/>
  <c r="N12" i="75"/>
  <c r="R39" i="74"/>
  <c r="R48" i="74" s="1"/>
  <c r="J12" i="75"/>
  <c r="R34" i="74"/>
  <c r="R46" i="74" s="1"/>
  <c r="R28" i="74"/>
  <c r="R44" i="74" s="1"/>
  <c r="R17" i="73" s="1"/>
  <c r="F12" i="75"/>
  <c r="R22" i="74"/>
  <c r="R42" i="74" s="1"/>
  <c r="B12" i="75"/>
  <c r="C20" i="75"/>
  <c r="C17" i="75"/>
  <c r="C13" i="75"/>
  <c r="C14" i="75"/>
  <c r="C18" i="75"/>
  <c r="C19" i="75"/>
  <c r="C22" i="75"/>
  <c r="R16" i="71"/>
  <c r="R19" i="71" s="1"/>
  <c r="C12" i="72"/>
  <c r="B18" i="72"/>
  <c r="C20" i="72" s="1"/>
  <c r="K12" i="104"/>
  <c r="AE60" i="103"/>
  <c r="AI345" i="108"/>
  <c r="AJ345" i="108" s="1"/>
  <c r="AK345" i="108" s="1"/>
  <c r="AE345" i="108" s="1"/>
  <c r="AI350" i="108"/>
  <c r="AJ350" i="108" s="1"/>
  <c r="AK350" i="108" s="1"/>
  <c r="AE350" i="108" s="1"/>
  <c r="AI351" i="108"/>
  <c r="AJ351" i="108" s="1"/>
  <c r="AK351" i="108" s="1"/>
  <c r="AE351" i="108" s="1"/>
  <c r="AI353" i="108"/>
  <c r="AJ353" i="108" s="1"/>
  <c r="AK353" i="108"/>
  <c r="AE353" i="108" s="1"/>
  <c r="AI349" i="108"/>
  <c r="AJ349" i="108" s="1"/>
  <c r="AK349" i="108" s="1"/>
  <c r="AE349" i="108" s="1"/>
  <c r="AI344" i="108"/>
  <c r="AJ344" i="108" s="1"/>
  <c r="AK344" i="108" s="1"/>
  <c r="AE344" i="108" s="1"/>
  <c r="AI348" i="108"/>
  <c r="AJ348" i="108" s="1"/>
  <c r="AK348" i="108" s="1"/>
  <c r="AE348" i="108" s="1"/>
  <c r="AI347" i="108"/>
  <c r="AJ347" i="108" s="1"/>
  <c r="AK347" i="108" s="1"/>
  <c r="AE347" i="108" s="1"/>
  <c r="AI343" i="108"/>
  <c r="AJ343" i="108" s="1"/>
  <c r="AK343" i="108" s="1"/>
  <c r="AE343" i="108" s="1"/>
  <c r="AI346" i="108"/>
  <c r="AJ346" i="108" s="1"/>
  <c r="AK346" i="108" s="1"/>
  <c r="AE346" i="108" s="1"/>
  <c r="AI283" i="108"/>
  <c r="AJ283" i="108" s="1"/>
  <c r="AK283" i="108" s="1"/>
  <c r="AE283" i="108" s="1"/>
  <c r="AI294" i="108"/>
  <c r="AJ294" i="108" s="1"/>
  <c r="AK294" i="108" s="1"/>
  <c r="AE294" i="108" s="1"/>
  <c r="AI281" i="108"/>
  <c r="AJ281" i="108" s="1"/>
  <c r="AK281" i="108" s="1"/>
  <c r="AE281" i="108" s="1"/>
  <c r="AI287" i="108"/>
  <c r="AJ287" i="108" s="1"/>
  <c r="AK287" i="108" s="1"/>
  <c r="AE287" i="108" s="1"/>
  <c r="AI289" i="108"/>
  <c r="AJ289" i="108" s="1"/>
  <c r="AK289" i="108" s="1"/>
  <c r="AE289" i="108" s="1"/>
  <c r="AI308" i="108"/>
  <c r="AJ308" i="108" s="1"/>
  <c r="AK308" i="108" s="1"/>
  <c r="AE308" i="108" s="1"/>
  <c r="AI298" i="108"/>
  <c r="AJ298" i="108" s="1"/>
  <c r="AK298" i="108" s="1"/>
  <c r="AE298" i="108" s="1"/>
  <c r="AI304" i="108"/>
  <c r="AJ304" i="108" s="1"/>
  <c r="AK304" i="108" s="1"/>
  <c r="AE304" i="108" s="1"/>
  <c r="AI297" i="108"/>
  <c r="AJ297" i="108" s="1"/>
  <c r="AK297" i="108" s="1"/>
  <c r="AE297" i="108" s="1"/>
  <c r="AI291" i="108"/>
  <c r="AJ291" i="108" s="1"/>
  <c r="AK291" i="108" s="1"/>
  <c r="AE291" i="108" s="1"/>
  <c r="AI302" i="108"/>
  <c r="AJ302" i="108" s="1"/>
  <c r="AK302" i="108" s="1"/>
  <c r="AE302" i="108" s="1"/>
  <c r="AI306" i="108"/>
  <c r="AJ306" i="108" s="1"/>
  <c r="AK306" i="108" s="1"/>
  <c r="AE306" i="108" s="1"/>
  <c r="AI295" i="108"/>
  <c r="AJ295" i="108" s="1"/>
  <c r="AK295" i="108" s="1"/>
  <c r="AE295" i="108" s="1"/>
  <c r="AI300" i="108"/>
  <c r="AJ300" i="108" s="1"/>
  <c r="AK300" i="108" s="1"/>
  <c r="AE300" i="108" s="1"/>
  <c r="AI307" i="108"/>
  <c r="AJ307" i="108" s="1"/>
  <c r="AK307" i="108" s="1"/>
  <c r="AE307" i="108" s="1"/>
  <c r="AI285" i="108"/>
  <c r="AJ285" i="108" s="1"/>
  <c r="AK285" i="108" s="1"/>
  <c r="AE285" i="108" s="1"/>
  <c r="AI293" i="108"/>
  <c r="AJ293" i="108" s="1"/>
  <c r="AK293" i="108" s="1"/>
  <c r="AE293" i="108" s="1"/>
  <c r="AI278" i="108"/>
  <c r="AJ278" i="108" s="1"/>
  <c r="AK278" i="108" s="1"/>
  <c r="AE278" i="108" s="1"/>
  <c r="AI280" i="108"/>
  <c r="AJ280" i="108" s="1"/>
  <c r="AK280" i="108" s="1"/>
  <c r="AE280" i="108" s="1"/>
  <c r="AI279" i="108"/>
  <c r="AJ279" i="108" s="1"/>
  <c r="AK279" i="108" s="1"/>
  <c r="AE279" i="108" s="1"/>
  <c r="AI313" i="108"/>
  <c r="AJ313" i="108" s="1"/>
  <c r="AK313" i="108" s="1"/>
  <c r="AE313" i="108" s="1"/>
  <c r="AI284" i="108"/>
  <c r="AJ284" i="108" s="1"/>
  <c r="AK284" i="108" s="1"/>
  <c r="AE284" i="108" s="1"/>
  <c r="AI309" i="108"/>
  <c r="AJ309" i="108" s="1"/>
  <c r="AK309" i="108" s="1"/>
  <c r="AE309" i="108" s="1"/>
  <c r="AI301" i="108"/>
  <c r="AJ301" i="108" s="1"/>
  <c r="AK301" i="108" s="1"/>
  <c r="AE301" i="108" s="1"/>
  <c r="AI299" i="108"/>
  <c r="AJ299" i="108" s="1"/>
  <c r="AK299" i="108" s="1"/>
  <c r="AE299" i="108" s="1"/>
  <c r="AI296" i="108"/>
  <c r="AJ296" i="108" s="1"/>
  <c r="AK296" i="108" s="1"/>
  <c r="AE296" i="108" s="1"/>
  <c r="AI288" i="108"/>
  <c r="AJ288" i="108" s="1"/>
  <c r="AK288" i="108" s="1"/>
  <c r="AE288" i="108" s="1"/>
  <c r="AI314" i="108"/>
  <c r="AJ314" i="108" s="1"/>
  <c r="AK314" i="108" s="1"/>
  <c r="AE314" i="108" s="1"/>
  <c r="AI305" i="108"/>
  <c r="AJ305" i="108" s="1"/>
  <c r="AK305" i="108" s="1"/>
  <c r="AE305" i="108" s="1"/>
  <c r="AI310" i="108"/>
  <c r="AJ310" i="108" s="1"/>
  <c r="AK310" i="108" s="1"/>
  <c r="AE310" i="108" s="1"/>
  <c r="AI290" i="108"/>
  <c r="AJ290" i="108" s="1"/>
  <c r="AK290" i="108" s="1"/>
  <c r="AE290" i="108" s="1"/>
  <c r="AI292" i="108"/>
  <c r="AJ292" i="108" s="1"/>
  <c r="AK292" i="108" s="1"/>
  <c r="AE292" i="108" s="1"/>
  <c r="AI311" i="108"/>
  <c r="AJ311" i="108" s="1"/>
  <c r="AK311" i="108" s="1"/>
  <c r="AE311" i="108" s="1"/>
  <c r="AI303" i="108"/>
  <c r="AJ303" i="108" s="1"/>
  <c r="AK303" i="108" s="1"/>
  <c r="AE303" i="108" s="1"/>
  <c r="AI282" i="108"/>
  <c r="AJ282" i="108" s="1"/>
  <c r="AK282" i="108" s="1"/>
  <c r="AE282" i="108" s="1"/>
  <c r="AI312" i="108"/>
  <c r="AJ312" i="108" s="1"/>
  <c r="AK312" i="108" s="1"/>
  <c r="AE312" i="108" s="1"/>
  <c r="AE206" i="108"/>
  <c r="AI119" i="108"/>
  <c r="AJ119" i="108"/>
  <c r="AK119" i="108" s="1"/>
  <c r="AE119" i="108" s="1"/>
  <c r="AI118" i="108"/>
  <c r="AJ118" i="108"/>
  <c r="AK118" i="108" s="1"/>
  <c r="AE118" i="108" s="1"/>
  <c r="AI124" i="108"/>
  <c r="AJ124" i="108"/>
  <c r="AK124" i="108" s="1"/>
  <c r="AE124" i="108" s="1"/>
  <c r="AI127" i="108"/>
  <c r="AJ127" i="108"/>
  <c r="AK127" i="108" s="1"/>
  <c r="AE127" i="108" s="1"/>
  <c r="AI129" i="108"/>
  <c r="AJ129" i="108"/>
  <c r="AK129" i="108" s="1"/>
  <c r="AE129" i="108" s="1"/>
  <c r="AI120" i="108"/>
  <c r="AJ120" i="108"/>
  <c r="AK120" i="108" s="1"/>
  <c r="AE120" i="108" s="1"/>
  <c r="AI122" i="108"/>
  <c r="AJ122" i="108"/>
  <c r="AK122" i="108" s="1"/>
  <c r="AE122" i="108" s="1"/>
  <c r="AI126" i="108"/>
  <c r="AJ126" i="108"/>
  <c r="AK126" i="108" s="1"/>
  <c r="AE126" i="108" s="1"/>
  <c r="AI128" i="108"/>
  <c r="AJ128" i="108"/>
  <c r="AK128" i="108" s="1"/>
  <c r="AE128" i="108" s="1"/>
  <c r="AI123" i="108"/>
  <c r="AJ123" i="108"/>
  <c r="AK123" i="108" s="1"/>
  <c r="AE123" i="108" s="1"/>
  <c r="AI125" i="108"/>
  <c r="AJ125" i="108"/>
  <c r="AK125" i="108" s="1"/>
  <c r="AE125" i="108" s="1"/>
  <c r="AI121" i="108"/>
  <c r="AJ121" i="108"/>
  <c r="AK121" i="108" s="1"/>
  <c r="AE121" i="108" s="1"/>
  <c r="AI117" i="108"/>
  <c r="AJ117" i="108"/>
  <c r="AK117" i="108" s="1"/>
  <c r="AE117" i="108" s="1"/>
  <c r="AI78" i="108"/>
  <c r="AJ78" i="108"/>
  <c r="AK78" i="108" s="1"/>
  <c r="AE78" i="108" s="1"/>
  <c r="AI85" i="108"/>
  <c r="AJ85" i="108"/>
  <c r="AK85" i="108" s="1"/>
  <c r="AE85" i="108" s="1"/>
  <c r="AI84" i="108"/>
  <c r="AJ84" i="108"/>
  <c r="AK84" i="108" s="1"/>
  <c r="AE84" i="108" s="1"/>
  <c r="AI77" i="108"/>
  <c r="AJ77" i="108"/>
  <c r="AK77" i="108" s="1"/>
  <c r="AE77" i="108" s="1"/>
  <c r="AI87" i="108"/>
  <c r="AJ87" i="108"/>
  <c r="AK87" i="108" s="1"/>
  <c r="AE87" i="108" s="1"/>
  <c r="AI83" i="108"/>
  <c r="AJ83" i="108"/>
  <c r="AK83" i="108" s="1"/>
  <c r="AE83" i="108" s="1"/>
  <c r="AI79" i="108"/>
  <c r="AJ79" i="108"/>
  <c r="AK79" i="108" s="1"/>
  <c r="AE79" i="108" s="1"/>
  <c r="AI81" i="108"/>
  <c r="AJ81" i="108"/>
  <c r="AK81" i="108" s="1"/>
  <c r="AE81" i="108" s="1"/>
  <c r="AI76" i="108"/>
  <c r="AJ76" i="108"/>
  <c r="AK76" i="108" s="1"/>
  <c r="AE76" i="108" s="1"/>
  <c r="AI82" i="108"/>
  <c r="AJ82" i="108"/>
  <c r="AK82" i="108" s="1"/>
  <c r="AE82" i="108" s="1"/>
  <c r="AI88" i="108"/>
  <c r="AJ88" i="108"/>
  <c r="AK88" i="108" s="1"/>
  <c r="AE88" i="108" s="1"/>
  <c r="AI80" i="108"/>
  <c r="AJ80" i="108"/>
  <c r="AK80" i="108" s="1"/>
  <c r="AE80" i="108" s="1"/>
  <c r="AI86" i="108"/>
  <c r="AJ86" i="108"/>
  <c r="AK86" i="108" s="1"/>
  <c r="AE86" i="108" s="1"/>
  <c r="AE69" i="108"/>
  <c r="K13" i="110"/>
  <c r="AE62" i="108"/>
  <c r="AI730" i="62"/>
  <c r="AJ730" i="62" s="1"/>
  <c r="AK730" i="62"/>
  <c r="AE730" i="62" s="1"/>
  <c r="AI699" i="62"/>
  <c r="AJ699" i="62"/>
  <c r="AK699" i="62" s="1"/>
  <c r="AE699" i="62" s="1"/>
  <c r="AI717" i="62"/>
  <c r="AJ717" i="62" s="1"/>
  <c r="AK717" i="62"/>
  <c r="AE717" i="62" s="1"/>
  <c r="AI709" i="62"/>
  <c r="AJ709" i="62"/>
  <c r="AK709" i="62" s="1"/>
  <c r="AE709" i="62" s="1"/>
  <c r="AI700" i="62"/>
  <c r="AJ700" i="62" s="1"/>
  <c r="AK700" i="62"/>
  <c r="AE700" i="62" s="1"/>
  <c r="AI707" i="62"/>
  <c r="AJ707" i="62"/>
  <c r="AK707" i="62" s="1"/>
  <c r="AE707" i="62" s="1"/>
  <c r="AI715" i="62"/>
  <c r="AJ715" i="62" s="1"/>
  <c r="AK715" i="62"/>
  <c r="AE715" i="62" s="1"/>
  <c r="AI729" i="62"/>
  <c r="AJ729" i="62"/>
  <c r="AK729" i="62" s="1"/>
  <c r="AE729" i="62" s="1"/>
  <c r="AI734" i="62"/>
  <c r="AJ734" i="62" s="1"/>
  <c r="AK734" i="62"/>
  <c r="AE734" i="62" s="1"/>
  <c r="AI701" i="62"/>
  <c r="AJ701" i="62"/>
  <c r="AK701" i="62" s="1"/>
  <c r="AE701" i="62" s="1"/>
  <c r="AI703" i="62"/>
  <c r="AJ703" i="62"/>
  <c r="AK703" i="62" s="1"/>
  <c r="AE703" i="62" s="1"/>
  <c r="AI723" i="62"/>
  <c r="AJ723" i="62"/>
  <c r="AK723" i="62"/>
  <c r="AE723" i="62" s="1"/>
  <c r="AI726" i="62"/>
  <c r="AJ726" i="62" s="1"/>
  <c r="AK726" i="62"/>
  <c r="AE726" i="62" s="1"/>
  <c r="AI705" i="62"/>
  <c r="AJ705" i="62"/>
  <c r="AK705" i="62" s="1"/>
  <c r="AE705" i="62" s="1"/>
  <c r="AI733" i="62"/>
  <c r="AJ733" i="62"/>
  <c r="AK733" i="62" s="1"/>
  <c r="AE733" i="62" s="1"/>
  <c r="AI710" i="62"/>
  <c r="AJ710" i="62"/>
  <c r="AK710" i="62"/>
  <c r="AE710" i="62" s="1"/>
  <c r="AI714" i="62"/>
  <c r="AJ714" i="62" s="1"/>
  <c r="AK714" i="62"/>
  <c r="AE714" i="62" s="1"/>
  <c r="AI718" i="62"/>
  <c r="AJ718" i="62"/>
  <c r="AK718" i="62" s="1"/>
  <c r="AE718" i="62" s="1"/>
  <c r="AI724" i="62"/>
  <c r="AJ724" i="62"/>
  <c r="AK724" i="62" s="1"/>
  <c r="AE724" i="62" s="1"/>
  <c r="AI720" i="62"/>
  <c r="AJ720" i="62"/>
  <c r="AK720" i="62"/>
  <c r="AE720" i="62" s="1"/>
  <c r="AI713" i="62"/>
  <c r="AJ713" i="62" s="1"/>
  <c r="AK713" i="62"/>
  <c r="AE713" i="62" s="1"/>
  <c r="AI725" i="62"/>
  <c r="AJ725" i="62"/>
  <c r="AK725" i="62" s="1"/>
  <c r="AE725" i="62" s="1"/>
  <c r="AI727" i="62"/>
  <c r="AJ727" i="62"/>
  <c r="AK727" i="62" s="1"/>
  <c r="AE727" i="62" s="1"/>
  <c r="AI716" i="62"/>
  <c r="AJ716" i="62"/>
  <c r="AK716" i="62"/>
  <c r="AE716" i="62" s="1"/>
  <c r="AI712" i="62"/>
  <c r="AJ712" i="62" s="1"/>
  <c r="AK712" i="62"/>
  <c r="AE712" i="62" s="1"/>
  <c r="AI702" i="62"/>
  <c r="AJ702" i="62"/>
  <c r="AK702" i="62" s="1"/>
  <c r="AE702" i="62" s="1"/>
  <c r="AI719" i="62"/>
  <c r="AJ719" i="62"/>
  <c r="AK719" i="62" s="1"/>
  <c r="AE719" i="62" s="1"/>
  <c r="AI704" i="62"/>
  <c r="AJ704" i="62"/>
  <c r="AK704" i="62"/>
  <c r="AE704" i="62" s="1"/>
  <c r="AI722" i="62"/>
  <c r="AJ722" i="62" s="1"/>
  <c r="AK722" i="62"/>
  <c r="AE722" i="62" s="1"/>
  <c r="AI732" i="62"/>
  <c r="AJ732" i="62"/>
  <c r="AK732" i="62" s="1"/>
  <c r="AE732" i="62" s="1"/>
  <c r="AI728" i="62"/>
  <c r="AJ728" i="62"/>
  <c r="AK728" i="62" s="1"/>
  <c r="AE728" i="62" s="1"/>
  <c r="AI706" i="62"/>
  <c r="AJ706" i="62"/>
  <c r="AK706" i="62"/>
  <c r="AE706" i="62" s="1"/>
  <c r="AI721" i="62"/>
  <c r="AJ721" i="62" s="1"/>
  <c r="AK721" i="62"/>
  <c r="AE721" i="62" s="1"/>
  <c r="AI708" i="62"/>
  <c r="AJ708" i="62"/>
  <c r="AK708" i="62" s="1"/>
  <c r="AE708" i="62" s="1"/>
  <c r="AI711" i="62"/>
  <c r="AJ711" i="62"/>
  <c r="AK711" i="62" s="1"/>
  <c r="AE711" i="62" s="1"/>
  <c r="AI731" i="62"/>
  <c r="AJ731" i="62"/>
  <c r="AK731" i="62"/>
  <c r="AE731" i="62" s="1"/>
  <c r="AI252" i="62"/>
  <c r="AJ252" i="62" s="1"/>
  <c r="AK252" i="62"/>
  <c r="AE252" i="62" s="1"/>
  <c r="AI250" i="62"/>
  <c r="AJ250" i="62" s="1"/>
  <c r="AK250" i="62" s="1"/>
  <c r="AE250" i="62" s="1"/>
  <c r="AI248" i="62"/>
  <c r="AJ248" i="62" s="1"/>
  <c r="AK248" i="62" s="1"/>
  <c r="AE248" i="62" s="1"/>
  <c r="AI251" i="62"/>
  <c r="AJ251" i="62"/>
  <c r="AK251" i="62" s="1"/>
  <c r="AE251" i="62" s="1"/>
  <c r="AI253" i="62"/>
  <c r="AJ253" i="62"/>
  <c r="AK253" i="62" s="1"/>
  <c r="AE253" i="62" s="1"/>
  <c r="AI254" i="62"/>
  <c r="AJ254" i="62" s="1"/>
  <c r="AK254" i="62" s="1"/>
  <c r="AE254" i="62" s="1"/>
  <c r="AI249" i="62"/>
  <c r="AJ249" i="62"/>
  <c r="AK249" i="62" s="1"/>
  <c r="AE249" i="62" s="1"/>
  <c r="AI255" i="62"/>
  <c r="AJ255" i="62"/>
  <c r="AK255" i="62" s="1"/>
  <c r="AE255" i="62" s="1"/>
  <c r="AI256" i="62"/>
  <c r="AJ256" i="62" s="1"/>
  <c r="AK256" i="62" s="1"/>
  <c r="AE256" i="62" s="1"/>
  <c r="AI99" i="62"/>
  <c r="AJ99" i="62"/>
  <c r="AK99" i="62" s="1"/>
  <c r="AE99" i="62" s="1"/>
  <c r="AE104" i="62" s="1"/>
  <c r="AI102" i="62"/>
  <c r="AJ102" i="62"/>
  <c r="AK102" i="62" s="1"/>
  <c r="AE102" i="62" s="1"/>
  <c r="AI103" i="62"/>
  <c r="AJ103" i="62"/>
  <c r="AK103" i="62" s="1"/>
  <c r="AE103" i="62" s="1"/>
  <c r="AI101" i="62"/>
  <c r="AJ101" i="62"/>
  <c r="AK101" i="62" s="1"/>
  <c r="AE101" i="62" s="1"/>
  <c r="AI100" i="62"/>
  <c r="AJ100" i="62"/>
  <c r="AK100" i="62" s="1"/>
  <c r="AE100" i="62" s="1"/>
  <c r="AI67" i="62"/>
  <c r="AJ67" i="62"/>
  <c r="AK67" i="62" s="1"/>
  <c r="AE67" i="62" s="1"/>
  <c r="AI65" i="62"/>
  <c r="AJ65" i="62" s="1"/>
  <c r="AK65" i="62" s="1"/>
  <c r="AE65" i="62" s="1"/>
  <c r="AI62" i="62"/>
  <c r="AJ62" i="62" s="1"/>
  <c r="AK62" i="62" s="1"/>
  <c r="AE62" i="62" s="1"/>
  <c r="AI68" i="62"/>
  <c r="AJ68" i="62" s="1"/>
  <c r="AK68" i="62" s="1"/>
  <c r="AE68" i="62" s="1"/>
  <c r="AI70" i="62"/>
  <c r="AJ70" i="62" s="1"/>
  <c r="AK70" i="62" s="1"/>
  <c r="AE70" i="62" s="1"/>
  <c r="AI66" i="62"/>
  <c r="AJ66" i="62" s="1"/>
  <c r="AK66" i="62" s="1"/>
  <c r="AE66" i="62" s="1"/>
  <c r="AI69" i="62"/>
  <c r="AJ69" i="62" s="1"/>
  <c r="AK69" i="62" s="1"/>
  <c r="AE69" i="62" s="1"/>
  <c r="AI71" i="62"/>
  <c r="AJ71" i="62"/>
  <c r="AK71" i="62" s="1"/>
  <c r="AE71" i="62" s="1"/>
  <c r="AI60" i="62"/>
  <c r="AJ60" i="62" s="1"/>
  <c r="AK60" i="62" s="1"/>
  <c r="AE60" i="62" s="1"/>
  <c r="AI64" i="62"/>
  <c r="AJ64" i="62"/>
  <c r="AK64" i="62" s="1"/>
  <c r="AE64" i="62" s="1"/>
  <c r="AI61" i="62"/>
  <c r="AJ61" i="62"/>
  <c r="AK61" i="62" s="1"/>
  <c r="AE61" i="62" s="1"/>
  <c r="AI63" i="62"/>
  <c r="AJ63" i="62"/>
  <c r="AK63" i="62" s="1"/>
  <c r="AE63" i="62" s="1"/>
  <c r="AI59" i="62"/>
  <c r="AJ59" i="62" s="1"/>
  <c r="AK59" i="62" s="1"/>
  <c r="AE59" i="62" s="1"/>
  <c r="AI37" i="62"/>
  <c r="AJ37" i="62"/>
  <c r="AK37" i="62" s="1"/>
  <c r="AE37" i="62" s="1"/>
  <c r="AI36" i="62"/>
  <c r="AJ36" i="62" s="1"/>
  <c r="AK36" i="62" s="1"/>
  <c r="AE36" i="62" s="1"/>
  <c r="AE175" i="105"/>
  <c r="AE176" i="105" s="1"/>
  <c r="H12" i="106"/>
  <c r="AE54" i="105"/>
  <c r="AE207" i="109"/>
  <c r="B17" i="111"/>
  <c r="C17" i="111"/>
  <c r="B16" i="111"/>
  <c r="C16" i="111" s="1"/>
  <c r="AE169" i="109"/>
  <c r="AE130" i="109"/>
  <c r="AE622" i="87"/>
  <c r="B42" i="88"/>
  <c r="C42" i="88" s="1"/>
  <c r="B31" i="88"/>
  <c r="C31" i="88" s="1"/>
  <c r="AE375" i="87"/>
  <c r="B14" i="88"/>
  <c r="C14" i="88"/>
  <c r="AE105" i="87"/>
  <c r="F12" i="88"/>
  <c r="H19" i="76"/>
  <c r="M23" i="61"/>
  <c r="O12" i="78"/>
  <c r="N15" i="78"/>
  <c r="J12" i="78"/>
  <c r="J16" i="78" s="1"/>
  <c r="G12" i="78"/>
  <c r="H19" i="73"/>
  <c r="M21" i="61"/>
  <c r="N15" i="75"/>
  <c r="O12" i="75"/>
  <c r="K21" i="61"/>
  <c r="AD17" i="73"/>
  <c r="J16" i="75"/>
  <c r="K12" i="75"/>
  <c r="F16" i="75"/>
  <c r="G12" i="75"/>
  <c r="I21" i="61"/>
  <c r="C12" i="75"/>
  <c r="B24" i="75"/>
  <c r="C26" i="75" s="1"/>
  <c r="G21" i="61"/>
  <c r="R50" i="74"/>
  <c r="R19" i="73"/>
  <c r="H17" i="73"/>
  <c r="J18" i="70"/>
  <c r="O19" i="61"/>
  <c r="H17" i="89"/>
  <c r="L12" i="104"/>
  <c r="B17" i="110"/>
  <c r="C17" i="110" s="1"/>
  <c r="AE207" i="108"/>
  <c r="L13" i="110"/>
  <c r="H13" i="110"/>
  <c r="I13" i="110" s="1"/>
  <c r="AE63" i="108"/>
  <c r="AE857" i="62"/>
  <c r="B54" i="63"/>
  <c r="C54" i="63" s="1"/>
  <c r="I12" i="106"/>
  <c r="AE131" i="109"/>
  <c r="B15" i="111"/>
  <c r="C15" i="111" s="1"/>
  <c r="K12" i="78"/>
  <c r="T35" i="100"/>
  <c r="U34" i="100"/>
  <c r="T27" i="100"/>
  <c r="U27" i="100" s="1"/>
  <c r="U29" i="100"/>
  <c r="T23" i="100"/>
  <c r="T24" i="100" s="1"/>
  <c r="U22" i="100"/>
  <c r="U12" i="100"/>
  <c r="T13" i="100"/>
  <c r="U13" i="100" s="1"/>
  <c r="U11" i="100"/>
  <c r="S17" i="100"/>
  <c r="U37" i="98"/>
  <c r="S38" i="98"/>
  <c r="T38" i="98" s="1"/>
  <c r="U38" i="98" s="1"/>
  <c r="U33" i="98"/>
  <c r="T34" i="98"/>
  <c r="J8" i="99" s="1"/>
  <c r="U27" i="98"/>
  <c r="T28" i="98"/>
  <c r="V26" i="98" s="1"/>
  <c r="W26" i="98" s="1"/>
  <c r="R26" i="98" s="1"/>
  <c r="F13" i="99" s="1"/>
  <c r="G13" i="99" s="1"/>
  <c r="U14" i="98"/>
  <c r="T13" i="98"/>
  <c r="U13" i="98" s="1"/>
  <c r="T17" i="98"/>
  <c r="T11" i="98"/>
  <c r="T22" i="98" s="1"/>
  <c r="U18" i="98"/>
  <c r="T21" i="98"/>
  <c r="U21" i="98" s="1"/>
  <c r="U17" i="98"/>
  <c r="U11" i="98"/>
  <c r="S43" i="94"/>
  <c r="V33" i="100"/>
  <c r="W33" i="100" s="1"/>
  <c r="R33" i="100" s="1"/>
  <c r="N8" i="101"/>
  <c r="V34" i="100"/>
  <c r="W34" i="100" s="1"/>
  <c r="R34" i="100" s="1"/>
  <c r="N13" i="101" s="1"/>
  <c r="T30" i="100"/>
  <c r="V27" i="100" s="1"/>
  <c r="W27" i="100" s="1"/>
  <c r="R27" i="100" s="1"/>
  <c r="V32" i="98"/>
  <c r="W32" i="98" s="1"/>
  <c r="R32" i="98" s="1"/>
  <c r="J13" i="99" s="1"/>
  <c r="V31" i="98"/>
  <c r="W31" i="98" s="1"/>
  <c r="R31" i="98" s="1"/>
  <c r="F8" i="99"/>
  <c r="T43" i="94"/>
  <c r="V28" i="100"/>
  <c r="W28" i="100" s="1"/>
  <c r="R28" i="100" s="1"/>
  <c r="J13" i="101" s="1"/>
  <c r="V29" i="100"/>
  <c r="W29" i="100" s="1"/>
  <c r="R29" i="100" s="1"/>
  <c r="J14" i="101" s="1"/>
  <c r="T43" i="68"/>
  <c r="U43" i="68" s="1"/>
  <c r="T37" i="68"/>
  <c r="T31" i="68"/>
  <c r="U31" i="68" s="1"/>
  <c r="U11" i="68"/>
  <c r="S19" i="94"/>
  <c r="T19" i="94" s="1"/>
  <c r="U32" i="94"/>
  <c r="T34" i="94"/>
  <c r="V33" i="94"/>
  <c r="W33" i="94" s="1"/>
  <c r="R33" i="94" s="1"/>
  <c r="F14" i="95" s="1"/>
  <c r="G14" i="95" s="1"/>
  <c r="U33" i="94"/>
  <c r="T39" i="94"/>
  <c r="S14" i="96"/>
  <c r="T14" i="96" s="1"/>
  <c r="U11" i="96"/>
  <c r="V32" i="94"/>
  <c r="W32" i="94" s="1"/>
  <c r="R32" i="94" s="1"/>
  <c r="F13" i="95" s="1"/>
  <c r="G13" i="95" s="1"/>
  <c r="V31" i="94"/>
  <c r="W31" i="94" s="1"/>
  <c r="R31" i="94" s="1"/>
  <c r="F8" i="95"/>
  <c r="U17" i="94"/>
  <c r="S27" i="94"/>
  <c r="T27" i="94" s="1"/>
  <c r="S14" i="94"/>
  <c r="T14" i="94" s="1"/>
  <c r="U21" i="94"/>
  <c r="U24" i="94"/>
  <c r="U23" i="94"/>
  <c r="U15" i="94"/>
  <c r="T12" i="94"/>
  <c r="R12" i="94" s="1"/>
  <c r="B13" i="95" s="1"/>
  <c r="S16" i="68"/>
  <c r="T16" i="68" s="1"/>
  <c r="U14" i="68"/>
  <c r="U26" i="68"/>
  <c r="T12" i="68"/>
  <c r="V12" i="68"/>
  <c r="W12" i="68" s="1"/>
  <c r="V23" i="94"/>
  <c r="W23" i="94"/>
  <c r="R23" i="94"/>
  <c r="B24" i="95" s="1"/>
  <c r="V17" i="94"/>
  <c r="W17" i="94" s="1"/>
  <c r="R17" i="94"/>
  <c r="B18" i="95"/>
  <c r="V18" i="94"/>
  <c r="W18" i="94" s="1"/>
  <c r="R18" i="94"/>
  <c r="B19" i="95" s="1"/>
  <c r="V22" i="94"/>
  <c r="W22" i="94" s="1"/>
  <c r="R22" i="94"/>
  <c r="B23" i="95"/>
  <c r="V25" i="94"/>
  <c r="W25" i="94" s="1"/>
  <c r="R25" i="94"/>
  <c r="B26" i="95" s="1"/>
  <c r="V24" i="94"/>
  <c r="W24" i="94" s="1"/>
  <c r="R24" i="94"/>
  <c r="B25" i="95" s="1"/>
  <c r="V21" i="94"/>
  <c r="W21" i="94" s="1"/>
  <c r="R21" i="94"/>
  <c r="B22" i="95" s="1"/>
  <c r="V20" i="94"/>
  <c r="W20" i="94"/>
  <c r="R20" i="94"/>
  <c r="B21" i="95" s="1"/>
  <c r="V16" i="94"/>
  <c r="W16" i="94" s="1"/>
  <c r="R16" i="94"/>
  <c r="B17" i="95"/>
  <c r="V15" i="94"/>
  <c r="W15" i="94"/>
  <c r="R15" i="94"/>
  <c r="B16" i="95" s="1"/>
  <c r="V13" i="94"/>
  <c r="W13" i="94" s="1"/>
  <c r="R13" i="94"/>
  <c r="B14" i="95"/>
  <c r="V21" i="68"/>
  <c r="W21" i="68" s="1"/>
  <c r="R21" i="68"/>
  <c r="B22" i="69" s="1"/>
  <c r="V22" i="68"/>
  <c r="W22" i="68" s="1"/>
  <c r="R22" i="68"/>
  <c r="B23" i="69" s="1"/>
  <c r="V18" i="68"/>
  <c r="W18" i="68"/>
  <c r="R18" i="68"/>
  <c r="B19" i="69" s="1"/>
  <c r="V25" i="68"/>
  <c r="W25" i="68" s="1"/>
  <c r="R25" i="68"/>
  <c r="B26" i="69"/>
  <c r="V23" i="68"/>
  <c r="W23" i="68" s="1"/>
  <c r="R23" i="68"/>
  <c r="B24" i="69" s="1"/>
  <c r="V19" i="68"/>
  <c r="W19" i="68" s="1"/>
  <c r="R19" i="68"/>
  <c r="B20" i="69" s="1"/>
  <c r="V20" i="68"/>
  <c r="W20" i="68" s="1"/>
  <c r="R20" i="68"/>
  <c r="B21" i="69" s="1"/>
  <c r="V17" i="68"/>
  <c r="W17" i="68" s="1"/>
  <c r="R17" i="68"/>
  <c r="B18" i="69"/>
  <c r="V15" i="68"/>
  <c r="W15" i="68" s="1"/>
  <c r="R15" i="68"/>
  <c r="B16" i="69" s="1"/>
  <c r="V24" i="68"/>
  <c r="W24" i="68" s="1"/>
  <c r="R24" i="68"/>
  <c r="B25" i="69"/>
  <c r="V14" i="68"/>
  <c r="W14" i="68"/>
  <c r="R14" i="68"/>
  <c r="B15" i="69"/>
  <c r="V26" i="68"/>
  <c r="W26" i="68"/>
  <c r="R26" i="68"/>
  <c r="B27" i="69" s="1"/>
  <c r="V27" i="68"/>
  <c r="W27" i="68" s="1"/>
  <c r="R27" i="68"/>
  <c r="B28" i="69" s="1"/>
  <c r="AE38" i="62" l="1"/>
  <c r="AE257" i="62"/>
  <c r="B14" i="63"/>
  <c r="C14" i="63" s="1"/>
  <c r="AE105" i="62"/>
  <c r="V12" i="94"/>
  <c r="W12" i="94" s="1"/>
  <c r="U39" i="94"/>
  <c r="J8" i="101"/>
  <c r="K13" i="101" s="1"/>
  <c r="V25" i="98"/>
  <c r="W25" i="98" s="1"/>
  <c r="R25" i="98" s="1"/>
  <c r="V33" i="98"/>
  <c r="W33" i="98" s="1"/>
  <c r="R33" i="98" s="1"/>
  <c r="J14" i="99" s="1"/>
  <c r="K14" i="99" s="1"/>
  <c r="O21" i="61"/>
  <c r="H19" i="89" s="1"/>
  <c r="AE72" i="62"/>
  <c r="AE388" i="108"/>
  <c r="B13" i="78"/>
  <c r="R18" i="77"/>
  <c r="R38" i="77" s="1"/>
  <c r="K13" i="99"/>
  <c r="T40" i="94"/>
  <c r="V27" i="98"/>
  <c r="W27" i="98" s="1"/>
  <c r="R27" i="98" s="1"/>
  <c r="F14" i="99" s="1"/>
  <c r="G14" i="99" s="1"/>
  <c r="AE354" i="108"/>
  <c r="O13" i="101"/>
  <c r="B15" i="106"/>
  <c r="C15" i="106" s="1"/>
  <c r="AE735" i="62"/>
  <c r="AE89" i="108"/>
  <c r="AE130" i="108"/>
  <c r="F14" i="78"/>
  <c r="R24" i="77"/>
  <c r="R40" i="77" s="1"/>
  <c r="AE315" i="108"/>
  <c r="C14" i="72"/>
  <c r="AE69" i="109"/>
  <c r="K13" i="111"/>
  <c r="L13" i="111" s="1"/>
  <c r="R30" i="77"/>
  <c r="R42" i="77" s="1"/>
  <c r="AE208" i="87"/>
  <c r="AH900" i="62"/>
  <c r="AE938" i="62"/>
  <c r="C13" i="72"/>
  <c r="C15" i="72"/>
  <c r="AE53" i="103"/>
  <c r="AH312" i="62"/>
  <c r="AG323" i="62"/>
  <c r="AI312" i="62" s="1"/>
  <c r="AJ312" i="62" s="1"/>
  <c r="AK312" i="62" s="1"/>
  <c r="AE312" i="62" s="1"/>
  <c r="AI776" i="62"/>
  <c r="AJ776" i="62" s="1"/>
  <c r="AK776" i="62" s="1"/>
  <c r="AE776" i="62" s="1"/>
  <c r="AI770" i="62"/>
  <c r="AJ770" i="62" s="1"/>
  <c r="AK770" i="62" s="1"/>
  <c r="AE770" i="62" s="1"/>
  <c r="AI767" i="62"/>
  <c r="AJ767" i="62" s="1"/>
  <c r="AK767" i="62" s="1"/>
  <c r="AE767" i="62" s="1"/>
  <c r="AI772" i="62"/>
  <c r="AJ772" i="62" s="1"/>
  <c r="AK772" i="62" s="1"/>
  <c r="AE772" i="62" s="1"/>
  <c r="AI777" i="62"/>
  <c r="AJ777" i="62" s="1"/>
  <c r="AK777" i="62" s="1"/>
  <c r="AE777" i="62" s="1"/>
  <c r="AI768" i="62"/>
  <c r="AJ768" i="62" s="1"/>
  <c r="AK768" i="62" s="1"/>
  <c r="AE768" i="62" s="1"/>
  <c r="AI774" i="62"/>
  <c r="AJ774" i="62" s="1"/>
  <c r="AK774" i="62" s="1"/>
  <c r="AE774" i="62" s="1"/>
  <c r="AI108" i="105"/>
  <c r="AJ108" i="105" s="1"/>
  <c r="AK108" i="105" s="1"/>
  <c r="AE108" i="105" s="1"/>
  <c r="AI107" i="105"/>
  <c r="AJ107" i="105" s="1"/>
  <c r="AK107" i="105" s="1"/>
  <c r="AE107" i="105" s="1"/>
  <c r="AI105" i="105"/>
  <c r="AJ105" i="105" s="1"/>
  <c r="AK105" i="105" s="1"/>
  <c r="AE105" i="105" s="1"/>
  <c r="AI104" i="105"/>
  <c r="AJ104" i="105" s="1"/>
  <c r="AK104" i="105" s="1"/>
  <c r="AE104" i="105" s="1"/>
  <c r="AI109" i="103"/>
  <c r="AJ109" i="103" s="1"/>
  <c r="AK109" i="103" s="1"/>
  <c r="AE109" i="103" s="1"/>
  <c r="AI105" i="103"/>
  <c r="AJ105" i="103" s="1"/>
  <c r="AK105" i="103" s="1"/>
  <c r="AE105" i="103" s="1"/>
  <c r="AI106" i="103"/>
  <c r="AJ106" i="103" s="1"/>
  <c r="AK106" i="103" s="1"/>
  <c r="AE106" i="103" s="1"/>
  <c r="AI108" i="103"/>
  <c r="AJ108" i="103" s="1"/>
  <c r="AK108" i="103" s="1"/>
  <c r="AE108" i="103" s="1"/>
  <c r="AI103" i="103"/>
  <c r="AJ103" i="103" s="1"/>
  <c r="AK103" i="103" s="1"/>
  <c r="AE103" i="103" s="1"/>
  <c r="AI107" i="103"/>
  <c r="AJ107" i="103" s="1"/>
  <c r="AK107" i="103" s="1"/>
  <c r="AE107" i="103" s="1"/>
  <c r="AI104" i="103"/>
  <c r="AJ104" i="103" s="1"/>
  <c r="AK104" i="103" s="1"/>
  <c r="AE104" i="103" s="1"/>
  <c r="AE62" i="109"/>
  <c r="AI45" i="103"/>
  <c r="AJ45" i="103" s="1"/>
  <c r="AK45" i="103" s="1"/>
  <c r="AE45" i="103" s="1"/>
  <c r="AE1032" i="62"/>
  <c r="AG496" i="87"/>
  <c r="AF600" i="87"/>
  <c r="AG600" i="87" s="1"/>
  <c r="AH600" i="87" s="1"/>
  <c r="AF701" i="87"/>
  <c r="AG701" i="87" s="1"/>
  <c r="AH701" i="87" s="1"/>
  <c r="AF917" i="87"/>
  <c r="AG917" i="87" s="1"/>
  <c r="AH917" i="87" s="1"/>
  <c r="AF930" i="87"/>
  <c r="AG930" i="87" s="1"/>
  <c r="AH930" i="87" s="1"/>
  <c r="AH121" i="109"/>
  <c r="AE31" i="87"/>
  <c r="AG1025" i="62"/>
  <c r="AI518" i="87"/>
  <c r="AJ518" i="87" s="1"/>
  <c r="AK518" i="87" s="1"/>
  <c r="AE518" i="87" s="1"/>
  <c r="AI976" i="87"/>
  <c r="AJ976" i="87" s="1"/>
  <c r="AK976" i="87" s="1"/>
  <c r="AE976" i="87" s="1"/>
  <c r="AI974" i="87"/>
  <c r="AJ974" i="87" s="1"/>
  <c r="AK974" i="87" s="1"/>
  <c r="AE974" i="87" s="1"/>
  <c r="AI971" i="87"/>
  <c r="AJ971" i="87" s="1"/>
  <c r="AK971" i="87" s="1"/>
  <c r="AE971" i="87" s="1"/>
  <c r="AE977" i="87" s="1"/>
  <c r="AH317" i="62"/>
  <c r="AF431" i="62"/>
  <c r="AG431" i="62" s="1"/>
  <c r="AH431" i="62" s="1"/>
  <c r="AF422" i="62"/>
  <c r="AG422" i="62" s="1"/>
  <c r="AH422" i="62" s="1"/>
  <c r="AF915" i="62"/>
  <c r="AG915" i="62" s="1"/>
  <c r="AG931" i="62" s="1"/>
  <c r="AE659" i="62"/>
  <c r="G14" i="75"/>
  <c r="AE89" i="109"/>
  <c r="AE46" i="105"/>
  <c r="AI613" i="62"/>
  <c r="AJ613" i="62" s="1"/>
  <c r="AK613" i="62" s="1"/>
  <c r="AE613" i="62" s="1"/>
  <c r="AI53" i="108"/>
  <c r="AJ53" i="108" s="1"/>
  <c r="AK53" i="108" s="1"/>
  <c r="AE53" i="108" s="1"/>
  <c r="AE55" i="108" s="1"/>
  <c r="AI43" i="103"/>
  <c r="AJ43" i="103" s="1"/>
  <c r="AK43" i="103" s="1"/>
  <c r="AE43" i="103" s="1"/>
  <c r="AI973" i="87"/>
  <c r="AJ973" i="87" s="1"/>
  <c r="AK973" i="87" s="1"/>
  <c r="AE973" i="87" s="1"/>
  <c r="AH874" i="87"/>
  <c r="AI618" i="62"/>
  <c r="AJ618" i="62" s="1"/>
  <c r="AK618" i="62" s="1"/>
  <c r="AE618" i="62" s="1"/>
  <c r="AI521" i="87"/>
  <c r="AJ521" i="87" s="1"/>
  <c r="AK521" i="87" s="1"/>
  <c r="AE521" i="87" s="1"/>
  <c r="AI49" i="62"/>
  <c r="AJ49" i="62" s="1"/>
  <c r="AK49" i="62" s="1"/>
  <c r="AE49" i="62" s="1"/>
  <c r="AE51" i="62" s="1"/>
  <c r="AI672" i="87"/>
  <c r="AJ672" i="87" s="1"/>
  <c r="AK672" i="87" s="1"/>
  <c r="AE672" i="87" s="1"/>
  <c r="AI972" i="87"/>
  <c r="AJ972" i="87" s="1"/>
  <c r="AK972" i="87" s="1"/>
  <c r="AE972" i="87" s="1"/>
  <c r="AG1025" i="87"/>
  <c r="AG109" i="109"/>
  <c r="AI108" i="109" s="1"/>
  <c r="AJ108" i="109" s="1"/>
  <c r="AK108" i="109" s="1"/>
  <c r="AE108" i="109" s="1"/>
  <c r="AF66" i="87"/>
  <c r="AH54" i="109"/>
  <c r="AG59" i="105"/>
  <c r="AG337" i="87"/>
  <c r="AG182" i="103"/>
  <c r="AI179" i="103" s="1"/>
  <c r="AJ179" i="103" s="1"/>
  <c r="AK179" i="103" s="1"/>
  <c r="AE179" i="103" s="1"/>
  <c r="AF147" i="103"/>
  <c r="AG147" i="103" s="1"/>
  <c r="AH147" i="103" s="1"/>
  <c r="AH69" i="87"/>
  <c r="AG92" i="87"/>
  <c r="AG666" i="87"/>
  <c r="AF23" i="103"/>
  <c r="AG23" i="103" s="1"/>
  <c r="AH23" i="103" s="1"/>
  <c r="AF27" i="105"/>
  <c r="AG27" i="105" s="1"/>
  <c r="AH27" i="105" s="1"/>
  <c r="AH665" i="62"/>
  <c r="AH651" i="87"/>
  <c r="AF153" i="103"/>
  <c r="AG153" i="103" s="1"/>
  <c r="AH153" i="103" s="1"/>
  <c r="AF169" i="103"/>
  <c r="AF25" i="105"/>
  <c r="AG25" i="105" s="1"/>
  <c r="AH25" i="105"/>
  <c r="AH189" i="62"/>
  <c r="AG1039" i="62"/>
  <c r="AH170" i="103"/>
  <c r="AH210" i="109"/>
  <c r="AG1045" i="87"/>
  <c r="U25" i="94"/>
  <c r="AH25" i="103"/>
  <c r="AG137" i="109"/>
  <c r="AH32" i="103"/>
  <c r="AG96" i="108"/>
  <c r="AI95" i="108" s="1"/>
  <c r="AJ95" i="108" s="1"/>
  <c r="AK95" i="108" s="1"/>
  <c r="AE95" i="108" s="1"/>
  <c r="AG186" i="105"/>
  <c r="AG189" i="103"/>
  <c r="AH188" i="103"/>
  <c r="AG195" i="103"/>
  <c r="AI193" i="103" s="1"/>
  <c r="AJ193" i="103" s="1"/>
  <c r="AK193" i="103" s="1"/>
  <c r="AE193" i="103" s="1"/>
  <c r="AG194" i="103"/>
  <c r="AG194" i="105"/>
  <c r="AI180" i="105"/>
  <c r="AJ180" i="105" s="1"/>
  <c r="AK180" i="105" s="1"/>
  <c r="AE180" i="105" s="1"/>
  <c r="AI179" i="105"/>
  <c r="AJ179" i="105" s="1"/>
  <c r="AK179" i="105" s="1"/>
  <c r="AE179" i="105" s="1"/>
  <c r="AH187" i="105"/>
  <c r="AI180" i="103"/>
  <c r="AJ180" i="103" s="1"/>
  <c r="AK180" i="103" s="1"/>
  <c r="AE180" i="103" s="1"/>
  <c r="AE182" i="103" s="1"/>
  <c r="AH193" i="103"/>
  <c r="AH181" i="105"/>
  <c r="AI181" i="103"/>
  <c r="AJ181" i="103" s="1"/>
  <c r="AK181" i="103" s="1"/>
  <c r="AE181" i="103" s="1"/>
  <c r="AG130" i="105"/>
  <c r="AI129" i="105" s="1"/>
  <c r="AJ129" i="105" s="1"/>
  <c r="AK129" i="105" s="1"/>
  <c r="AE129" i="105" s="1"/>
  <c r="AG130" i="103"/>
  <c r="AI129" i="103" s="1"/>
  <c r="AJ129" i="103" s="1"/>
  <c r="AK129" i="103" s="1"/>
  <c r="AE129" i="103" s="1"/>
  <c r="AI128" i="103"/>
  <c r="AJ128" i="103" s="1"/>
  <c r="AK128" i="103" s="1"/>
  <c r="AE128" i="103" s="1"/>
  <c r="AH128" i="103"/>
  <c r="AH114" i="105"/>
  <c r="AG117" i="105"/>
  <c r="AI114" i="105" s="1"/>
  <c r="AJ114" i="105" s="1"/>
  <c r="AK114" i="105" s="1"/>
  <c r="AE114" i="105" s="1"/>
  <c r="AH114" i="103"/>
  <c r="AG115" i="103"/>
  <c r="AI116" i="105"/>
  <c r="AJ116" i="105" s="1"/>
  <c r="AK116" i="105" s="1"/>
  <c r="AE116" i="105" s="1"/>
  <c r="AH116" i="105"/>
  <c r="AG124" i="103"/>
  <c r="AI123" i="103" s="1"/>
  <c r="AJ123" i="103" s="1"/>
  <c r="AK123" i="103" s="1"/>
  <c r="AE123" i="103" s="1"/>
  <c r="AH122" i="105"/>
  <c r="AG124" i="105"/>
  <c r="AI122" i="105" s="1"/>
  <c r="AJ122" i="105" s="1"/>
  <c r="AK122" i="105" s="1"/>
  <c r="AE122" i="105" s="1"/>
  <c r="AH122" i="103"/>
  <c r="AG116" i="103"/>
  <c r="AH128" i="105"/>
  <c r="AH121" i="103"/>
  <c r="AG79" i="105"/>
  <c r="AG89" i="103"/>
  <c r="AI87" i="103" s="1"/>
  <c r="AJ87" i="103" s="1"/>
  <c r="AK87" i="103" s="1"/>
  <c r="AE87" i="103" s="1"/>
  <c r="AH87" i="103"/>
  <c r="AH80" i="105"/>
  <c r="AG95" i="103"/>
  <c r="AI93" i="103" s="1"/>
  <c r="AJ93" i="103" s="1"/>
  <c r="AK93" i="103" s="1"/>
  <c r="AE93" i="103" s="1"/>
  <c r="AH93" i="103"/>
  <c r="AH86" i="105"/>
  <c r="AG89" i="105"/>
  <c r="AI87" i="105" s="1"/>
  <c r="AJ87" i="105" s="1"/>
  <c r="AK87" i="105" s="1"/>
  <c r="AE87" i="105" s="1"/>
  <c r="AG82" i="103"/>
  <c r="AI80" i="103" s="1"/>
  <c r="AJ80" i="103" s="1"/>
  <c r="AK80" i="103" s="1"/>
  <c r="AE80" i="103" s="1"/>
  <c r="AG95" i="105"/>
  <c r="AI94" i="105" s="1"/>
  <c r="AJ94" i="105" s="1"/>
  <c r="AK94" i="105" s="1"/>
  <c r="AE94" i="105" s="1"/>
  <c r="AH80" i="103"/>
  <c r="AG401" i="109"/>
  <c r="AG402" i="108"/>
  <c r="AI401" i="108"/>
  <c r="AJ401" i="108" s="1"/>
  <c r="AK401" i="108" s="1"/>
  <c r="AE401" i="108" s="1"/>
  <c r="AH401" i="108"/>
  <c r="AH406" i="108"/>
  <c r="AG408" i="108"/>
  <c r="AH392" i="109"/>
  <c r="AG394" i="109"/>
  <c r="AG395" i="108"/>
  <c r="AI406" i="109"/>
  <c r="AJ406" i="109" s="1"/>
  <c r="AK406" i="109" s="1"/>
  <c r="AE406" i="109" s="1"/>
  <c r="AE408" i="109" s="1"/>
  <c r="AG374" i="109"/>
  <c r="AI372" i="109" s="1"/>
  <c r="AJ372" i="109" s="1"/>
  <c r="AK372" i="109" s="1"/>
  <c r="AE372" i="109" s="1"/>
  <c r="AG361" i="109"/>
  <c r="AH359" i="109"/>
  <c r="AH360" i="108"/>
  <c r="AI360" i="108"/>
  <c r="AJ360" i="108" s="1"/>
  <c r="AK360" i="108" s="1"/>
  <c r="AE360" i="108" s="1"/>
  <c r="AH366" i="109"/>
  <c r="AG368" i="109"/>
  <c r="AE368" i="108"/>
  <c r="AI373" i="108"/>
  <c r="AJ373" i="108" s="1"/>
  <c r="AK373" i="108" s="1"/>
  <c r="AE373" i="108" s="1"/>
  <c r="AG361" i="108"/>
  <c r="AI358" i="108" s="1"/>
  <c r="AJ358" i="108" s="1"/>
  <c r="AK358" i="108" s="1"/>
  <c r="AE358" i="108" s="1"/>
  <c r="AH373" i="109"/>
  <c r="AH372" i="108"/>
  <c r="AI359" i="108"/>
  <c r="AJ359" i="108" s="1"/>
  <c r="AK359" i="108" s="1"/>
  <c r="AE359" i="108" s="1"/>
  <c r="AJ372" i="108"/>
  <c r="AK372" i="108" s="1"/>
  <c r="AE372" i="108" s="1"/>
  <c r="AH320" i="108"/>
  <c r="AG322" i="108"/>
  <c r="AI319" i="108" s="1"/>
  <c r="AJ319" i="108" s="1"/>
  <c r="AK319" i="108" s="1"/>
  <c r="AE319" i="108" s="1"/>
  <c r="AI320" i="108"/>
  <c r="AJ320" i="108" s="1"/>
  <c r="AK320" i="108" s="1"/>
  <c r="AE320" i="108" s="1"/>
  <c r="AI321" i="108"/>
  <c r="AJ321" i="108" s="1"/>
  <c r="AK321" i="108" s="1"/>
  <c r="AE321" i="108" s="1"/>
  <c r="AH328" i="109"/>
  <c r="AG329" i="109"/>
  <c r="AI328" i="109" s="1"/>
  <c r="AJ328" i="109" s="1"/>
  <c r="AK328" i="109" s="1"/>
  <c r="AE328" i="109" s="1"/>
  <c r="AG335" i="108"/>
  <c r="AI333" i="108" s="1"/>
  <c r="AJ333" i="108" s="1"/>
  <c r="AK333" i="108" s="1"/>
  <c r="AE333" i="108" s="1"/>
  <c r="AH333" i="108"/>
  <c r="AH321" i="108"/>
  <c r="AH334" i="109"/>
  <c r="AI334" i="108"/>
  <c r="AJ334" i="108" s="1"/>
  <c r="AK334" i="108" s="1"/>
  <c r="AE334" i="108" s="1"/>
  <c r="AF321" i="109"/>
  <c r="AG321" i="109" s="1"/>
  <c r="AH321" i="109" s="1"/>
  <c r="AE329" i="108"/>
  <c r="AH261" i="109"/>
  <c r="AG264" i="109"/>
  <c r="AI262" i="109" s="1"/>
  <c r="AJ262" i="109" s="1"/>
  <c r="AK262" i="109" s="1"/>
  <c r="AE262" i="109" s="1"/>
  <c r="AE264" i="109" s="1"/>
  <c r="AI261" i="109"/>
  <c r="AJ261" i="109" s="1"/>
  <c r="AK261" i="109" s="1"/>
  <c r="AE261" i="109" s="1"/>
  <c r="AG257" i="108"/>
  <c r="AI255" i="108" s="1"/>
  <c r="AJ255" i="108" s="1"/>
  <c r="AK255" i="108" s="1"/>
  <c r="AE255" i="108" s="1"/>
  <c r="AH255" i="108"/>
  <c r="AH263" i="109"/>
  <c r="AI263" i="109"/>
  <c r="AJ263" i="109" s="1"/>
  <c r="AK263" i="109" s="1"/>
  <c r="AE263" i="109" s="1"/>
  <c r="AG269" i="109"/>
  <c r="AG257" i="109"/>
  <c r="AH262" i="109"/>
  <c r="AG270" i="109"/>
  <c r="AI268" i="109" s="1"/>
  <c r="AJ268" i="109" s="1"/>
  <c r="AK268" i="109" s="1"/>
  <c r="AE268" i="109" s="1"/>
  <c r="AE264" i="108"/>
  <c r="AG225" i="109"/>
  <c r="AG226" i="109" s="1"/>
  <c r="AI224" i="109" s="1"/>
  <c r="AJ224" i="109" s="1"/>
  <c r="AK224" i="109" s="1"/>
  <c r="AE224" i="109" s="1"/>
  <c r="AG211" i="109"/>
  <c r="AH212" i="109"/>
  <c r="AG212" i="108"/>
  <c r="AG213" i="108" s="1"/>
  <c r="AH210" i="108"/>
  <c r="AH224" i="109"/>
  <c r="AI218" i="108"/>
  <c r="AJ218" i="108" s="1"/>
  <c r="AK218" i="108" s="1"/>
  <c r="AE218" i="108" s="1"/>
  <c r="AI217" i="108"/>
  <c r="AJ217" i="108" s="1"/>
  <c r="AK217" i="108" s="1"/>
  <c r="AE217" i="108" s="1"/>
  <c r="AH181" i="108"/>
  <c r="AG182" i="108"/>
  <c r="AG188" i="108"/>
  <c r="AI186" i="108" s="1"/>
  <c r="AJ186" i="108" s="1"/>
  <c r="AK186" i="108" s="1"/>
  <c r="AE186" i="108" s="1"/>
  <c r="AH186" i="108"/>
  <c r="AH187" i="108"/>
  <c r="AH172" i="108"/>
  <c r="AG175" i="108"/>
  <c r="AI174" i="108" s="1"/>
  <c r="AJ174" i="108" s="1"/>
  <c r="AK174" i="108" s="1"/>
  <c r="AE174" i="108" s="1"/>
  <c r="AI172" i="108"/>
  <c r="AJ172" i="108" s="1"/>
  <c r="AK172" i="108" s="1"/>
  <c r="AE172" i="108" s="1"/>
  <c r="AH173" i="108"/>
  <c r="AI173" i="108"/>
  <c r="AJ173" i="108" s="1"/>
  <c r="AK173" i="108" s="1"/>
  <c r="AE173" i="108" s="1"/>
  <c r="AH174" i="109"/>
  <c r="AG175" i="109"/>
  <c r="AI174" i="109" s="1"/>
  <c r="AJ174" i="109" s="1"/>
  <c r="AK174" i="109" s="1"/>
  <c r="AE174" i="109" s="1"/>
  <c r="AH180" i="109"/>
  <c r="AG143" i="109"/>
  <c r="AG144" i="109" s="1"/>
  <c r="AI142" i="109" s="1"/>
  <c r="AJ142" i="109" s="1"/>
  <c r="AK142" i="109" s="1"/>
  <c r="AE142" i="109" s="1"/>
  <c r="AI135" i="109"/>
  <c r="AJ135" i="109" s="1"/>
  <c r="AK135" i="109" s="1"/>
  <c r="AE135" i="109" s="1"/>
  <c r="AI134" i="109"/>
  <c r="AJ134" i="109" s="1"/>
  <c r="AK134" i="109" s="1"/>
  <c r="AE134" i="109" s="1"/>
  <c r="AI136" i="109"/>
  <c r="AJ136" i="109" s="1"/>
  <c r="AK136" i="109" s="1"/>
  <c r="AE136" i="109" s="1"/>
  <c r="AH149" i="109"/>
  <c r="AH134" i="108"/>
  <c r="AG137" i="108"/>
  <c r="AG150" i="108"/>
  <c r="AI149" i="108" s="1"/>
  <c r="AJ149" i="108" s="1"/>
  <c r="AK149" i="108" s="1"/>
  <c r="AE149" i="108" s="1"/>
  <c r="AH141" i="109"/>
  <c r="AH148" i="108"/>
  <c r="AH135" i="109"/>
  <c r="AG150" i="109"/>
  <c r="AI148" i="109" s="1"/>
  <c r="AJ148" i="109" s="1"/>
  <c r="AK148" i="109" s="1"/>
  <c r="AE148" i="109" s="1"/>
  <c r="AG144" i="108"/>
  <c r="AG93" i="109"/>
  <c r="AG103" i="108"/>
  <c r="AI94" i="108"/>
  <c r="AJ94" i="108" s="1"/>
  <c r="AK94" i="108" s="1"/>
  <c r="AE94" i="108" s="1"/>
  <c r="AG103" i="109"/>
  <c r="AI102" i="109" s="1"/>
  <c r="AJ102" i="109" s="1"/>
  <c r="AK102" i="109" s="1"/>
  <c r="AE102" i="109" s="1"/>
  <c r="AH102" i="109"/>
  <c r="AG109" i="108"/>
  <c r="AI108" i="108" s="1"/>
  <c r="AJ108" i="108" s="1"/>
  <c r="AK108" i="108" s="1"/>
  <c r="AE108" i="108" s="1"/>
  <c r="AH107" i="108"/>
  <c r="AH94" i="109"/>
  <c r="AH93" i="108"/>
  <c r="AH102" i="108"/>
  <c r="AI107" i="109"/>
  <c r="AJ107" i="109" s="1"/>
  <c r="AK107" i="109" s="1"/>
  <c r="AE107" i="109" s="1"/>
  <c r="AE109" i="109" s="1"/>
  <c r="AE1033" i="62"/>
  <c r="E63" i="63"/>
  <c r="F63" i="63" s="1"/>
  <c r="AH1030" i="87"/>
  <c r="AG1032" i="87"/>
  <c r="AI1031" i="87" s="1"/>
  <c r="AJ1031" i="87" s="1"/>
  <c r="AK1031" i="87" s="1"/>
  <c r="AE1031" i="87" s="1"/>
  <c r="AE1039" i="87"/>
  <c r="AH1031" i="87"/>
  <c r="AI1037" i="62"/>
  <c r="AJ1037" i="62" s="1"/>
  <c r="AK1037" i="62" s="1"/>
  <c r="AE1037" i="62" s="1"/>
  <c r="AI1036" i="62"/>
  <c r="AJ1036" i="62" s="1"/>
  <c r="AK1036" i="62" s="1"/>
  <c r="AE1036" i="62" s="1"/>
  <c r="AI1038" i="62"/>
  <c r="AJ1038" i="62" s="1"/>
  <c r="AK1038" i="62" s="1"/>
  <c r="AE1038" i="62" s="1"/>
  <c r="AH1044" i="87"/>
  <c r="AE1045" i="62"/>
  <c r="AG984" i="62"/>
  <c r="AI983" i="62" s="1"/>
  <c r="AJ983" i="62" s="1"/>
  <c r="AK983" i="62" s="1"/>
  <c r="AE983" i="62" s="1"/>
  <c r="AH982" i="62"/>
  <c r="AI982" i="62"/>
  <c r="AJ982" i="62" s="1"/>
  <c r="AK982" i="62" s="1"/>
  <c r="AE982" i="62" s="1"/>
  <c r="AG989" i="87"/>
  <c r="AH988" i="87"/>
  <c r="AG991" i="87"/>
  <c r="AI990" i="87" s="1"/>
  <c r="AJ990" i="87" s="1"/>
  <c r="AK990" i="87" s="1"/>
  <c r="AE990" i="87" s="1"/>
  <c r="AH981" i="87"/>
  <c r="AG984" i="87"/>
  <c r="AI982" i="87" s="1"/>
  <c r="AJ982" i="87" s="1"/>
  <c r="AK982" i="87" s="1"/>
  <c r="AE982" i="87" s="1"/>
  <c r="AH996" i="87"/>
  <c r="AG989" i="62"/>
  <c r="AG991" i="62" s="1"/>
  <c r="AI989" i="62" s="1"/>
  <c r="AJ989" i="62" s="1"/>
  <c r="AK989" i="62" s="1"/>
  <c r="AE989" i="62" s="1"/>
  <c r="AH982" i="87"/>
  <c r="AH988" i="62"/>
  <c r="AF995" i="62"/>
  <c r="AG995" i="62" s="1"/>
  <c r="AG997" i="87"/>
  <c r="AI995" i="87" s="1"/>
  <c r="AJ995" i="87" s="1"/>
  <c r="AK995" i="87" s="1"/>
  <c r="AE995" i="87" s="1"/>
  <c r="AI981" i="62"/>
  <c r="AJ981" i="62" s="1"/>
  <c r="AK981" i="62" s="1"/>
  <c r="AE981" i="62" s="1"/>
  <c r="AH981" i="62"/>
  <c r="AG943" i="87"/>
  <c r="AG944" i="87"/>
  <c r="AG951" i="87"/>
  <c r="AI949" i="87" s="1"/>
  <c r="AJ949" i="87" s="1"/>
  <c r="AK949" i="87" s="1"/>
  <c r="AE949" i="87" s="1"/>
  <c r="AH950" i="87"/>
  <c r="AG938" i="87"/>
  <c r="AI935" i="87" s="1"/>
  <c r="AJ935" i="87" s="1"/>
  <c r="AK935" i="87" s="1"/>
  <c r="AE935" i="87" s="1"/>
  <c r="AH936" i="87"/>
  <c r="E56" i="63"/>
  <c r="F56" i="63" s="1"/>
  <c r="AE939" i="62"/>
  <c r="AG942" i="87"/>
  <c r="AG942" i="62"/>
  <c r="K54" i="63"/>
  <c r="L54" i="63" s="1"/>
  <c r="AE877" i="62"/>
  <c r="AG863" i="62"/>
  <c r="AI860" i="62" s="1"/>
  <c r="AJ860" i="62" s="1"/>
  <c r="AK860" i="62" s="1"/>
  <c r="AE860" i="62" s="1"/>
  <c r="AG869" i="87"/>
  <c r="AG863" i="87"/>
  <c r="AI861" i="87" s="1"/>
  <c r="AJ861" i="87" s="1"/>
  <c r="AK861" i="87" s="1"/>
  <c r="AE861" i="87" s="1"/>
  <c r="AH860" i="87"/>
  <c r="AH869" i="62"/>
  <c r="AF867" i="62"/>
  <c r="AG867" i="62" s="1"/>
  <c r="AH867" i="62" s="1"/>
  <c r="AF868" i="87"/>
  <c r="AG868" i="87" s="1"/>
  <c r="AH868" i="87" s="1"/>
  <c r="AH861" i="62"/>
  <c r="AH784" i="87"/>
  <c r="AH785" i="87"/>
  <c r="AH790" i="87"/>
  <c r="AG793" i="87"/>
  <c r="AI791" i="87" s="1"/>
  <c r="AJ791" i="87" s="1"/>
  <c r="AK791" i="87" s="1"/>
  <c r="AE791" i="87" s="1"/>
  <c r="AH797" i="62"/>
  <c r="AG799" i="62"/>
  <c r="AI798" i="62" s="1"/>
  <c r="AJ798" i="62" s="1"/>
  <c r="AK798" i="62" s="1"/>
  <c r="AE798" i="62" s="1"/>
  <c r="AH792" i="87"/>
  <c r="AG785" i="62"/>
  <c r="AG799" i="87"/>
  <c r="AI797" i="87" s="1"/>
  <c r="AJ797" i="87" s="1"/>
  <c r="AK797" i="87" s="1"/>
  <c r="AE797" i="87" s="1"/>
  <c r="AH797" i="87"/>
  <c r="AH798" i="87"/>
  <c r="AE793" i="62"/>
  <c r="AG786" i="87"/>
  <c r="AI785" i="87" s="1"/>
  <c r="AJ785" i="87" s="1"/>
  <c r="AK785" i="87" s="1"/>
  <c r="AE785" i="87" s="1"/>
  <c r="AF783" i="62"/>
  <c r="AG746" i="62"/>
  <c r="AH746" i="62" s="1"/>
  <c r="AG749" i="87"/>
  <c r="AI747" i="87" s="1"/>
  <c r="AJ747" i="87" s="1"/>
  <c r="AK747" i="87" s="1"/>
  <c r="AE747" i="87" s="1"/>
  <c r="AH747" i="87"/>
  <c r="AH740" i="62"/>
  <c r="AG742" i="62"/>
  <c r="AG755" i="62"/>
  <c r="AI753" i="62" s="1"/>
  <c r="AJ753" i="62" s="1"/>
  <c r="AK753" i="62" s="1"/>
  <c r="AE753" i="62" s="1"/>
  <c r="AI663" i="87"/>
  <c r="AJ663" i="87" s="1"/>
  <c r="AK663" i="87" s="1"/>
  <c r="AE663" i="87" s="1"/>
  <c r="AI665" i="87"/>
  <c r="AJ665" i="87" s="1"/>
  <c r="AK665" i="87" s="1"/>
  <c r="AE665" i="87" s="1"/>
  <c r="AI664" i="87"/>
  <c r="AJ664" i="87" s="1"/>
  <c r="AK664" i="87" s="1"/>
  <c r="AE664" i="87" s="1"/>
  <c r="AI678" i="87"/>
  <c r="AJ678" i="87" s="1"/>
  <c r="AK678" i="87" s="1"/>
  <c r="AE678" i="87" s="1"/>
  <c r="AE679" i="87" s="1"/>
  <c r="AH672" i="87"/>
  <c r="AG673" i="62"/>
  <c r="AG677" i="62"/>
  <c r="AH678" i="87"/>
  <c r="AH677" i="87"/>
  <c r="AH663" i="87"/>
  <c r="AG663" i="62"/>
  <c r="AH663" i="62" s="1"/>
  <c r="AH627" i="87"/>
  <c r="AG628" i="87"/>
  <c r="AG635" i="87"/>
  <c r="AI632" i="87" s="1"/>
  <c r="AJ632" i="87" s="1"/>
  <c r="AK632" i="87" s="1"/>
  <c r="AE632" i="87" s="1"/>
  <c r="AI634" i="62"/>
  <c r="AJ634" i="62" s="1"/>
  <c r="AK634" i="62" s="1"/>
  <c r="AE634" i="62" s="1"/>
  <c r="AI632" i="62"/>
  <c r="AJ632" i="62" s="1"/>
  <c r="AK632" i="62" s="1"/>
  <c r="AE632" i="62" s="1"/>
  <c r="AI633" i="62"/>
  <c r="AJ633" i="62" s="1"/>
  <c r="AK633" i="62" s="1"/>
  <c r="AE633" i="62" s="1"/>
  <c r="AH634" i="87"/>
  <c r="AI634" i="87"/>
  <c r="AJ634" i="87" s="1"/>
  <c r="AK634" i="87" s="1"/>
  <c r="AE634" i="87" s="1"/>
  <c r="AG639" i="87"/>
  <c r="AH632" i="87"/>
  <c r="AG628" i="62"/>
  <c r="AG641" i="62"/>
  <c r="AI639" i="62" s="1"/>
  <c r="AJ639" i="62" s="1"/>
  <c r="AK639" i="62" s="1"/>
  <c r="AE639" i="62" s="1"/>
  <c r="AH626" i="62"/>
  <c r="AH640" i="62"/>
  <c r="AH593" i="62"/>
  <c r="AI593" i="62"/>
  <c r="AJ593" i="62" s="1"/>
  <c r="AK593" i="62" s="1"/>
  <c r="AE593" i="62" s="1"/>
  <c r="AH592" i="62"/>
  <c r="AG595" i="62"/>
  <c r="AI594" i="62" s="1"/>
  <c r="AJ594" i="62" s="1"/>
  <c r="AK594" i="62" s="1"/>
  <c r="AE594" i="62" s="1"/>
  <c r="AI586" i="87"/>
  <c r="AJ586" i="87" s="1"/>
  <c r="AK586" i="87" s="1"/>
  <c r="AE586" i="87" s="1"/>
  <c r="AH586" i="87"/>
  <c r="AG588" i="87"/>
  <c r="AG601" i="87"/>
  <c r="AI599" i="87" s="1"/>
  <c r="AJ599" i="87" s="1"/>
  <c r="AK599" i="87" s="1"/>
  <c r="AE599" i="87" s="1"/>
  <c r="AI587" i="62"/>
  <c r="AJ587" i="62" s="1"/>
  <c r="AK587" i="62" s="1"/>
  <c r="AE587" i="62" s="1"/>
  <c r="AE588" i="62" s="1"/>
  <c r="AH600" i="62"/>
  <c r="AI600" i="62"/>
  <c r="AJ600" i="62" s="1"/>
  <c r="AK600" i="62" s="1"/>
  <c r="AE600" i="62" s="1"/>
  <c r="AE601" i="62" s="1"/>
  <c r="AG548" i="62"/>
  <c r="AI546" i="62" s="1"/>
  <c r="AJ546" i="62" s="1"/>
  <c r="AK546" i="62" s="1"/>
  <c r="AE546" i="62" s="1"/>
  <c r="AH546" i="62"/>
  <c r="AG535" i="87"/>
  <c r="AI532" i="87" s="1"/>
  <c r="AJ532" i="87" s="1"/>
  <c r="AK532" i="87" s="1"/>
  <c r="AE532" i="87" s="1"/>
  <c r="AH532" i="87"/>
  <c r="AG542" i="62"/>
  <c r="AI539" i="62" s="1"/>
  <c r="AJ539" i="62" s="1"/>
  <c r="AK539" i="62" s="1"/>
  <c r="AE539" i="62" s="1"/>
  <c r="AH540" i="62"/>
  <c r="AH547" i="62"/>
  <c r="AI547" i="62"/>
  <c r="AJ547" i="62" s="1"/>
  <c r="AK547" i="62" s="1"/>
  <c r="AE547" i="62" s="1"/>
  <c r="AG542" i="87"/>
  <c r="AI540" i="87" s="1"/>
  <c r="AJ540" i="87" s="1"/>
  <c r="AK540" i="87" s="1"/>
  <c r="AE540" i="87" s="1"/>
  <c r="AH534" i="87"/>
  <c r="AH541" i="62"/>
  <c r="AH481" i="62"/>
  <c r="AG483" i="62"/>
  <c r="AI481" i="62"/>
  <c r="AJ481" i="62" s="1"/>
  <c r="AK481" i="62" s="1"/>
  <c r="AE481" i="62" s="1"/>
  <c r="AH489" i="62"/>
  <c r="AG490" i="62"/>
  <c r="AH487" i="87"/>
  <c r="AG490" i="87"/>
  <c r="AI488" i="87" s="1"/>
  <c r="AJ488" i="87" s="1"/>
  <c r="AK488" i="87" s="1"/>
  <c r="AE488" i="87" s="1"/>
  <c r="AH488" i="87"/>
  <c r="AH494" i="62"/>
  <c r="AG496" i="62"/>
  <c r="AI495" i="62" s="1"/>
  <c r="AJ495" i="62" s="1"/>
  <c r="AK495" i="62" s="1"/>
  <c r="AE495" i="62" s="1"/>
  <c r="AH495" i="87"/>
  <c r="AI385" i="62"/>
  <c r="AJ385" i="62" s="1"/>
  <c r="AK385" i="62" s="1"/>
  <c r="AE385" i="62" s="1"/>
  <c r="AG379" i="62"/>
  <c r="AG381" i="62" s="1"/>
  <c r="AH385" i="87"/>
  <c r="AG388" i="87"/>
  <c r="AI386" i="87" s="1"/>
  <c r="AJ386" i="87" s="1"/>
  <c r="AK386" i="87" s="1"/>
  <c r="AE386" i="87" s="1"/>
  <c r="AH387" i="87"/>
  <c r="AG381" i="87"/>
  <c r="AI380" i="87" s="1"/>
  <c r="AJ380" i="87" s="1"/>
  <c r="AK380" i="87" s="1"/>
  <c r="AE380" i="87" s="1"/>
  <c r="AH378" i="87"/>
  <c r="AH379" i="87"/>
  <c r="AG388" i="62"/>
  <c r="AH385" i="62"/>
  <c r="AI392" i="62"/>
  <c r="AJ392" i="62" s="1"/>
  <c r="AK392" i="62" s="1"/>
  <c r="AE392" i="62" s="1"/>
  <c r="AE394" i="62" s="1"/>
  <c r="AH378" i="62"/>
  <c r="AG328" i="87"/>
  <c r="AH334" i="62"/>
  <c r="AG337" i="62"/>
  <c r="AG343" i="62"/>
  <c r="AI341" i="62" s="1"/>
  <c r="AJ341" i="62" s="1"/>
  <c r="AK341" i="62" s="1"/>
  <c r="AE341" i="62" s="1"/>
  <c r="AH342" i="62"/>
  <c r="AG343" i="87"/>
  <c r="AI342" i="87" s="1"/>
  <c r="AJ342" i="87" s="1"/>
  <c r="AK342" i="87" s="1"/>
  <c r="AE342" i="87" s="1"/>
  <c r="AH341" i="87"/>
  <c r="AI334" i="87"/>
  <c r="AJ334" i="87" s="1"/>
  <c r="AK334" i="87" s="1"/>
  <c r="AE334" i="87" s="1"/>
  <c r="AI335" i="87"/>
  <c r="AJ335" i="87" s="1"/>
  <c r="AK335" i="87" s="1"/>
  <c r="AE335" i="87" s="1"/>
  <c r="AI336" i="87"/>
  <c r="AJ336" i="87" s="1"/>
  <c r="AK336" i="87" s="1"/>
  <c r="AE336" i="87" s="1"/>
  <c r="AH342" i="87"/>
  <c r="AI327" i="62"/>
  <c r="AJ327" i="62" s="1"/>
  <c r="AK327" i="62" s="1"/>
  <c r="AE327" i="62" s="1"/>
  <c r="AE330" i="62"/>
  <c r="AG277" i="62"/>
  <c r="AI275" i="62" s="1"/>
  <c r="AJ275" i="62" s="1"/>
  <c r="AK275" i="62" s="1"/>
  <c r="AE275" i="62" s="1"/>
  <c r="AH262" i="87"/>
  <c r="AG264" i="87"/>
  <c r="AI261" i="87" s="1"/>
  <c r="AJ261" i="87" s="1"/>
  <c r="AK261" i="87" s="1"/>
  <c r="AE261" i="87" s="1"/>
  <c r="AH262" i="62"/>
  <c r="AG264" i="62"/>
  <c r="AG271" i="62"/>
  <c r="AI269" i="62" s="1"/>
  <c r="AJ269" i="62" s="1"/>
  <c r="AK269" i="62" s="1"/>
  <c r="AE269" i="62" s="1"/>
  <c r="AH270" i="62"/>
  <c r="AI263" i="87"/>
  <c r="AJ263" i="87" s="1"/>
  <c r="AK263" i="87" s="1"/>
  <c r="AE263" i="87" s="1"/>
  <c r="AH263" i="87"/>
  <c r="AF275" i="87"/>
  <c r="AG275" i="87" s="1"/>
  <c r="AG277" i="87" s="1"/>
  <c r="AH269" i="62"/>
  <c r="AH276" i="62"/>
  <c r="AH263" i="62"/>
  <c r="AG222" i="87"/>
  <c r="AI221" i="87" s="1"/>
  <c r="AJ221" i="87" s="1"/>
  <c r="AK221" i="87" s="1"/>
  <c r="AE221" i="87" s="1"/>
  <c r="AH220" i="87"/>
  <c r="AH221" i="87"/>
  <c r="AG228" i="87"/>
  <c r="AI226" i="87" s="1"/>
  <c r="AJ226" i="87" s="1"/>
  <c r="AK226" i="87" s="1"/>
  <c r="AE226" i="87" s="1"/>
  <c r="AH226" i="87"/>
  <c r="AG213" i="62"/>
  <c r="AH221" i="62"/>
  <c r="AG222" i="62"/>
  <c r="AI221" i="62"/>
  <c r="AJ221" i="62" s="1"/>
  <c r="AK221" i="62" s="1"/>
  <c r="AE221" i="62" s="1"/>
  <c r="AG214" i="87"/>
  <c r="AH212" i="87"/>
  <c r="AH122" i="62"/>
  <c r="AG124" i="62"/>
  <c r="AI122" i="62" s="1"/>
  <c r="AJ122" i="62" s="1"/>
  <c r="AK122" i="62" s="1"/>
  <c r="AE122" i="62" s="1"/>
  <c r="AE124" i="62" s="1"/>
  <c r="AI123" i="62"/>
  <c r="AJ123" i="62" s="1"/>
  <c r="AK123" i="62" s="1"/>
  <c r="AE123" i="62" s="1"/>
  <c r="AH109" i="62"/>
  <c r="AI109" i="62"/>
  <c r="AJ109" i="62" s="1"/>
  <c r="AK109" i="62" s="1"/>
  <c r="AE109" i="62" s="1"/>
  <c r="AG111" i="62"/>
  <c r="AG111" i="87"/>
  <c r="AI109" i="87" s="1"/>
  <c r="AJ109" i="87" s="1"/>
  <c r="AK109" i="87" s="1"/>
  <c r="AE109" i="87" s="1"/>
  <c r="AG115" i="62"/>
  <c r="AH110" i="87"/>
  <c r="AH116" i="62"/>
  <c r="AH108" i="87"/>
  <c r="AG124" i="87"/>
  <c r="AH123" i="62"/>
  <c r="AG118" i="87"/>
  <c r="AH117" i="87"/>
  <c r="AI91" i="87"/>
  <c r="AJ91" i="87" s="1"/>
  <c r="AK91" i="87" s="1"/>
  <c r="AE91" i="87" s="1"/>
  <c r="AI90" i="87"/>
  <c r="AJ90" i="87" s="1"/>
  <c r="AK90" i="87" s="1"/>
  <c r="AE90" i="87" s="1"/>
  <c r="AE92" i="87" s="1"/>
  <c r="AG77" i="62"/>
  <c r="AH77" i="62" s="1"/>
  <c r="AH85" i="87"/>
  <c r="AG86" i="87"/>
  <c r="AH91" i="87"/>
  <c r="AH77" i="87"/>
  <c r="AE86" i="62"/>
  <c r="F12" i="99"/>
  <c r="R28" i="98"/>
  <c r="R44" i="98" s="1"/>
  <c r="R34" i="98"/>
  <c r="R46" i="98" s="1"/>
  <c r="J12" i="99"/>
  <c r="E12" i="63"/>
  <c r="AE39" i="62"/>
  <c r="B25" i="63"/>
  <c r="C25" i="63" s="1"/>
  <c r="AE258" i="62"/>
  <c r="R14" i="94"/>
  <c r="B15" i="95" s="1"/>
  <c r="U14" i="94"/>
  <c r="V14" i="94"/>
  <c r="W14" i="94" s="1"/>
  <c r="AE90" i="108"/>
  <c r="B14" i="110"/>
  <c r="C14" i="110" s="1"/>
  <c r="B20" i="110"/>
  <c r="C20" i="110" s="1"/>
  <c r="AE355" i="108"/>
  <c r="U27" i="94"/>
  <c r="V27" i="94"/>
  <c r="W27" i="94" s="1"/>
  <c r="R27" i="94"/>
  <c r="B28" i="95" s="1"/>
  <c r="F12" i="95"/>
  <c r="R34" i="94"/>
  <c r="R50" i="94" s="1"/>
  <c r="V17" i="98"/>
  <c r="W17" i="98" s="1"/>
  <c r="R17" i="98" s="1"/>
  <c r="B18" i="99" s="1"/>
  <c r="C18" i="99" s="1"/>
  <c r="B8" i="99"/>
  <c r="V19" i="98"/>
  <c r="W19" i="98" s="1"/>
  <c r="R19" i="98" s="1"/>
  <c r="B20" i="99" s="1"/>
  <c r="C20" i="99" s="1"/>
  <c r="V13" i="98"/>
  <c r="W13" i="98" s="1"/>
  <c r="R13" i="98" s="1"/>
  <c r="B14" i="99" s="1"/>
  <c r="C14" i="99" s="1"/>
  <c r="V15" i="98"/>
  <c r="W15" i="98" s="1"/>
  <c r="R15" i="98" s="1"/>
  <c r="B16" i="99" s="1"/>
  <c r="C16" i="99" s="1"/>
  <c r="V18" i="98"/>
  <c r="W18" i="98" s="1"/>
  <c r="R18" i="98" s="1"/>
  <c r="B19" i="99" s="1"/>
  <c r="C19" i="99" s="1"/>
  <c r="R9" i="98"/>
  <c r="V20" i="98"/>
  <c r="W20" i="98" s="1"/>
  <c r="R20" i="98" s="1"/>
  <c r="B21" i="99" s="1"/>
  <c r="C21" i="99" s="1"/>
  <c r="V16" i="98"/>
  <c r="W16" i="98" s="1"/>
  <c r="R16" i="98" s="1"/>
  <c r="B17" i="99" s="1"/>
  <c r="C17" i="99" s="1"/>
  <c r="V21" i="98"/>
  <c r="W21" i="98" s="1"/>
  <c r="V14" i="98"/>
  <c r="W14" i="98" s="1"/>
  <c r="R14" i="98" s="1"/>
  <c r="B15" i="99" s="1"/>
  <c r="C15" i="99" s="1"/>
  <c r="V12" i="98"/>
  <c r="W12" i="98" s="1"/>
  <c r="R12" i="98" s="1"/>
  <c r="B13" i="99" s="1"/>
  <c r="C13" i="99" s="1"/>
  <c r="R16" i="68"/>
  <c r="B17" i="69" s="1"/>
  <c r="U16" i="68"/>
  <c r="V16" i="68"/>
  <c r="W16" i="68" s="1"/>
  <c r="U19" i="94"/>
  <c r="V19" i="94"/>
  <c r="W19" i="94" s="1"/>
  <c r="R19" i="94"/>
  <c r="B20" i="95" s="1"/>
  <c r="N12" i="101"/>
  <c r="R35" i="100"/>
  <c r="R44" i="100" s="1"/>
  <c r="V43" i="94"/>
  <c r="W43" i="94" s="1"/>
  <c r="R43" i="94" s="1"/>
  <c r="U14" i="96"/>
  <c r="V22" i="100"/>
  <c r="W22" i="100" s="1"/>
  <c r="R22" i="100" s="1"/>
  <c r="F13" i="101" s="1"/>
  <c r="V23" i="100"/>
  <c r="W23" i="100" s="1"/>
  <c r="F8" i="101"/>
  <c r="V21" i="100"/>
  <c r="W21" i="100" s="1"/>
  <c r="R21" i="100" s="1"/>
  <c r="R30" i="100"/>
  <c r="R42" i="100" s="1"/>
  <c r="J12" i="101"/>
  <c r="AE73" i="62"/>
  <c r="B13" i="63"/>
  <c r="C13" i="63" s="1"/>
  <c r="AE736" i="62"/>
  <c r="B47" i="63"/>
  <c r="C47" i="63" s="1"/>
  <c r="B15" i="110"/>
  <c r="C15" i="110" s="1"/>
  <c r="AE131" i="108"/>
  <c r="B19" i="110"/>
  <c r="C19" i="110" s="1"/>
  <c r="AE316" i="108"/>
  <c r="AE209" i="87"/>
  <c r="B21" i="88"/>
  <c r="R12" i="68"/>
  <c r="B13" i="69" s="1"/>
  <c r="U43" i="94"/>
  <c r="R21" i="98"/>
  <c r="B22" i="99" s="1"/>
  <c r="C22" i="99" s="1"/>
  <c r="U23" i="100"/>
  <c r="T40" i="68"/>
  <c r="T45" i="94"/>
  <c r="T17" i="100"/>
  <c r="U12" i="94"/>
  <c r="V38" i="94"/>
  <c r="W38" i="94" s="1"/>
  <c r="R38" i="94" s="1"/>
  <c r="J13" i="95" s="1"/>
  <c r="T39" i="98"/>
  <c r="U12" i="68"/>
  <c r="U37" i="68"/>
  <c r="V11" i="98"/>
  <c r="W11" i="98" s="1"/>
  <c r="R11" i="98" s="1"/>
  <c r="R23" i="100"/>
  <c r="F14" i="101" s="1"/>
  <c r="AE581" i="87"/>
  <c r="AE621" i="62"/>
  <c r="AE779" i="87"/>
  <c r="AH949" i="62"/>
  <c r="AG951" i="62"/>
  <c r="AE659" i="87"/>
  <c r="AE977" i="62"/>
  <c r="K47" i="88"/>
  <c r="L47" i="88" s="1"/>
  <c r="AE756" i="87"/>
  <c r="AH828" i="87"/>
  <c r="AE388" i="109"/>
  <c r="AI775" i="62"/>
  <c r="AJ775" i="62" s="1"/>
  <c r="AK775" i="62" s="1"/>
  <c r="AE775" i="62" s="1"/>
  <c r="AI778" i="62"/>
  <c r="AJ778" i="62" s="1"/>
  <c r="AK778" i="62" s="1"/>
  <c r="AE778" i="62" s="1"/>
  <c r="AI671" i="62"/>
  <c r="AJ671" i="62" s="1"/>
  <c r="AK671" i="62" s="1"/>
  <c r="AE671" i="62" s="1"/>
  <c r="AI495" i="87"/>
  <c r="AJ495" i="87" s="1"/>
  <c r="AK495" i="87" s="1"/>
  <c r="AE495" i="87" s="1"/>
  <c r="AI494" i="87"/>
  <c r="AJ494" i="87" s="1"/>
  <c r="AK494" i="87" s="1"/>
  <c r="AE494" i="87" s="1"/>
  <c r="AE335" i="108"/>
  <c r="AI141" i="108"/>
  <c r="AJ141" i="108" s="1"/>
  <c r="AK141" i="108" s="1"/>
  <c r="AE141" i="108" s="1"/>
  <c r="AI143" i="108"/>
  <c r="AJ143" i="108" s="1"/>
  <c r="AK143" i="108" s="1"/>
  <c r="AE143" i="108" s="1"/>
  <c r="AI142" i="108"/>
  <c r="AJ142" i="108" s="1"/>
  <c r="AK142" i="108" s="1"/>
  <c r="AE142" i="108" s="1"/>
  <c r="AE361" i="108"/>
  <c r="AI670" i="87"/>
  <c r="AJ670" i="87" s="1"/>
  <c r="AK670" i="87" s="1"/>
  <c r="AE670" i="87" s="1"/>
  <c r="AI671" i="87"/>
  <c r="AJ671" i="87" s="1"/>
  <c r="AK671" i="87" s="1"/>
  <c r="AE671" i="87" s="1"/>
  <c r="AH294" i="109"/>
  <c r="AE46" i="103"/>
  <c r="AI534" i="62"/>
  <c r="AJ534" i="62" s="1"/>
  <c r="AK534" i="62" s="1"/>
  <c r="AE534" i="62" s="1"/>
  <c r="AI533" i="62"/>
  <c r="AJ533" i="62" s="1"/>
  <c r="AK533" i="62" s="1"/>
  <c r="AE533" i="62" s="1"/>
  <c r="AI532" i="62"/>
  <c r="AJ532" i="62" s="1"/>
  <c r="AK532" i="62" s="1"/>
  <c r="AE532" i="62" s="1"/>
  <c r="AE137" i="109"/>
  <c r="AI268" i="62"/>
  <c r="AJ268" i="62" s="1"/>
  <c r="AK268" i="62" s="1"/>
  <c r="AE268" i="62" s="1"/>
  <c r="AI270" i="62"/>
  <c r="AJ270" i="62" s="1"/>
  <c r="AK270" i="62" s="1"/>
  <c r="AE270" i="62" s="1"/>
  <c r="AI93" i="108"/>
  <c r="AJ93" i="108" s="1"/>
  <c r="AK93" i="108" s="1"/>
  <c r="AE93" i="108" s="1"/>
  <c r="AI225" i="108"/>
  <c r="AJ225" i="108" s="1"/>
  <c r="AK225" i="108" s="1"/>
  <c r="AE225" i="108" s="1"/>
  <c r="AE226" i="108" s="1"/>
  <c r="AI106" i="105"/>
  <c r="AJ106" i="105" s="1"/>
  <c r="AK106" i="105" s="1"/>
  <c r="AE106" i="105" s="1"/>
  <c r="AI109" i="105"/>
  <c r="AJ109" i="105" s="1"/>
  <c r="AK109" i="105" s="1"/>
  <c r="AE109" i="105" s="1"/>
  <c r="AI103" i="105"/>
  <c r="AJ103" i="105" s="1"/>
  <c r="AK103" i="105" s="1"/>
  <c r="AE103" i="105" s="1"/>
  <c r="AI219" i="87"/>
  <c r="AJ219" i="87" s="1"/>
  <c r="AK219" i="87" s="1"/>
  <c r="AE219" i="87" s="1"/>
  <c r="AI220" i="87"/>
  <c r="AJ220" i="87" s="1"/>
  <c r="AK220" i="87" s="1"/>
  <c r="AE220" i="87" s="1"/>
  <c r="AI227" i="87"/>
  <c r="AJ227" i="87" s="1"/>
  <c r="AK227" i="87" s="1"/>
  <c r="AE227" i="87" s="1"/>
  <c r="AE228" i="87" s="1"/>
  <c r="AI510" i="87"/>
  <c r="AJ510" i="87" s="1"/>
  <c r="AK510" i="87" s="1"/>
  <c r="AE510" i="87" s="1"/>
  <c r="AI509" i="87"/>
  <c r="AJ509" i="87" s="1"/>
  <c r="AK509" i="87" s="1"/>
  <c r="AE509" i="87" s="1"/>
  <c r="AE528" i="87" s="1"/>
  <c r="AI541" i="87"/>
  <c r="AJ541" i="87" s="1"/>
  <c r="AK541" i="87" s="1"/>
  <c r="AE541" i="87" s="1"/>
  <c r="AI600" i="87"/>
  <c r="AJ600" i="87" s="1"/>
  <c r="AK600" i="87" s="1"/>
  <c r="AE600" i="87" s="1"/>
  <c r="AE601" i="87" s="1"/>
  <c r="AI633" i="87"/>
  <c r="AJ633" i="87" s="1"/>
  <c r="AK633" i="87" s="1"/>
  <c r="AE633" i="87" s="1"/>
  <c r="AE635" i="87" s="1"/>
  <c r="AI67" i="105"/>
  <c r="AJ67" i="105" s="1"/>
  <c r="AK67" i="105" s="1"/>
  <c r="AE67" i="105" s="1"/>
  <c r="AE75" i="105" s="1"/>
  <c r="AI533" i="87"/>
  <c r="AJ533" i="87" s="1"/>
  <c r="AK533" i="87" s="1"/>
  <c r="AE533" i="87" s="1"/>
  <c r="AI547" i="87"/>
  <c r="AJ547" i="87" s="1"/>
  <c r="AK547" i="87" s="1"/>
  <c r="AE547" i="87" s="1"/>
  <c r="AE548" i="87" s="1"/>
  <c r="AI262" i="62"/>
  <c r="AJ262" i="62" s="1"/>
  <c r="AK262" i="62" s="1"/>
  <c r="AE262" i="62" s="1"/>
  <c r="AI263" i="62"/>
  <c r="AJ263" i="62" s="1"/>
  <c r="AK263" i="62" s="1"/>
  <c r="AE263" i="62" s="1"/>
  <c r="AI261" i="62"/>
  <c r="AJ261" i="62" s="1"/>
  <c r="AK261" i="62" s="1"/>
  <c r="AE261" i="62" s="1"/>
  <c r="AI235" i="109"/>
  <c r="AJ235" i="109" s="1"/>
  <c r="AK235" i="109" s="1"/>
  <c r="AE235" i="109" s="1"/>
  <c r="AI234" i="109"/>
  <c r="AJ234" i="109" s="1"/>
  <c r="AK234" i="109" s="1"/>
  <c r="AE234" i="109" s="1"/>
  <c r="AI238" i="109"/>
  <c r="AJ238" i="109" s="1"/>
  <c r="AK238" i="109" s="1"/>
  <c r="AE238" i="109" s="1"/>
  <c r="AI241" i="109"/>
  <c r="AJ241" i="109" s="1"/>
  <c r="AK241" i="109" s="1"/>
  <c r="AE241" i="109" s="1"/>
  <c r="AI42" i="62"/>
  <c r="AJ42" i="62" s="1"/>
  <c r="AK42" i="62" s="1"/>
  <c r="AE42" i="62" s="1"/>
  <c r="AI43" i="62"/>
  <c r="AJ43" i="62" s="1"/>
  <c r="AK43" i="62" s="1"/>
  <c r="AE43" i="62" s="1"/>
  <c r="AH78" i="87"/>
  <c r="AG79" i="87"/>
  <c r="AH49" i="87"/>
  <c r="AG51" i="87"/>
  <c r="AI50" i="87" s="1"/>
  <c r="AJ50" i="87" s="1"/>
  <c r="AK50" i="87" s="1"/>
  <c r="AE50" i="87" s="1"/>
  <c r="AI121" i="105"/>
  <c r="AJ121" i="105" s="1"/>
  <c r="AK121" i="105" s="1"/>
  <c r="AE121" i="105" s="1"/>
  <c r="AI393" i="108"/>
  <c r="AJ393" i="108" s="1"/>
  <c r="AK393" i="108" s="1"/>
  <c r="AE393" i="108" s="1"/>
  <c r="AI392" i="108"/>
  <c r="AJ392" i="108" s="1"/>
  <c r="AK392" i="108" s="1"/>
  <c r="AE392" i="108" s="1"/>
  <c r="AI394" i="108"/>
  <c r="AJ394" i="108" s="1"/>
  <c r="AK394" i="108" s="1"/>
  <c r="AE394" i="108" s="1"/>
  <c r="AG92" i="62"/>
  <c r="AG228" i="62"/>
  <c r="AH160" i="108"/>
  <c r="AI1044" i="87"/>
  <c r="AJ1044" i="87" s="1"/>
  <c r="AK1044" i="87" s="1"/>
  <c r="AE1044" i="87" s="1"/>
  <c r="AI1043" i="87"/>
  <c r="AJ1043" i="87" s="1"/>
  <c r="AK1043" i="87" s="1"/>
  <c r="AE1043" i="87" s="1"/>
  <c r="AI123" i="105"/>
  <c r="AJ123" i="105" s="1"/>
  <c r="AK123" i="105" s="1"/>
  <c r="AE123" i="105" s="1"/>
  <c r="AH218" i="109"/>
  <c r="AG220" i="109"/>
  <c r="AI218" i="109" s="1"/>
  <c r="AJ218" i="109" s="1"/>
  <c r="AK218" i="109" s="1"/>
  <c r="AE218" i="109" s="1"/>
  <c r="AG48" i="109"/>
  <c r="AH35" i="109"/>
  <c r="AH53" i="109"/>
  <c r="AG55" i="109"/>
  <c r="AG257" i="87"/>
  <c r="AG270" i="108"/>
  <c r="AH269" i="108"/>
  <c r="AG182" i="109"/>
  <c r="AI179" i="109" s="1"/>
  <c r="AJ179" i="109" s="1"/>
  <c r="AK179" i="109" s="1"/>
  <c r="AE179" i="109" s="1"/>
  <c r="AH179" i="109"/>
  <c r="AG75" i="103"/>
  <c r="AI874" i="87"/>
  <c r="AJ874" i="87" s="1"/>
  <c r="AK874" i="87" s="1"/>
  <c r="AE874" i="87" s="1"/>
  <c r="AI875" i="87"/>
  <c r="AJ875" i="87" s="1"/>
  <c r="AK875" i="87" s="1"/>
  <c r="AE875" i="87" s="1"/>
  <c r="AG335" i="109"/>
  <c r="AI334" i="109" s="1"/>
  <c r="AJ334" i="109" s="1"/>
  <c r="AK334" i="109" s="1"/>
  <c r="AE334" i="109" s="1"/>
  <c r="AI115" i="105"/>
  <c r="AJ115" i="105" s="1"/>
  <c r="AK115" i="105" s="1"/>
  <c r="AE115" i="105" s="1"/>
  <c r="AE117" i="105" s="1"/>
  <c r="AH115" i="105"/>
  <c r="AI181" i="105"/>
  <c r="AJ181" i="105" s="1"/>
  <c r="AK181" i="105" s="1"/>
  <c r="AE181" i="105" s="1"/>
  <c r="AE182" i="105" s="1"/>
  <c r="AH392" i="62"/>
  <c r="AG45" i="87"/>
  <c r="AH29" i="105"/>
  <c r="AI86" i="105"/>
  <c r="AJ86" i="105" s="1"/>
  <c r="AK86" i="105" s="1"/>
  <c r="AE86" i="105" s="1"/>
  <c r="AG322" i="109"/>
  <c r="AI319" i="109" s="1"/>
  <c r="AJ319" i="109" s="1"/>
  <c r="AK319" i="109" s="1"/>
  <c r="AE319" i="109" s="1"/>
  <c r="AG188" i="109"/>
  <c r="AI134" i="108"/>
  <c r="AJ134" i="108" s="1"/>
  <c r="AK134" i="108" s="1"/>
  <c r="AE134" i="108" s="1"/>
  <c r="AF358" i="62"/>
  <c r="AF432" i="62"/>
  <c r="AH253" i="62"/>
  <c r="AF26" i="62"/>
  <c r="AF164" i="62"/>
  <c r="AF442" i="62"/>
  <c r="U19" i="68"/>
  <c r="AF472" i="62"/>
  <c r="AH306" i="87"/>
  <c r="AF355" i="62"/>
  <c r="AF465" i="62"/>
  <c r="AH511" i="62"/>
  <c r="AF526" i="62"/>
  <c r="AF464" i="62"/>
  <c r="AF914" i="87"/>
  <c r="AF31" i="103"/>
  <c r="AF30" i="108"/>
  <c r="AF237" i="108"/>
  <c r="AF580" i="62"/>
  <c r="AH657" i="62"/>
  <c r="AH897" i="62"/>
  <c r="S13" i="68"/>
  <c r="U21" i="68"/>
  <c r="U23" i="68"/>
  <c r="U25" i="68"/>
  <c r="S33" i="68"/>
  <c r="U39" i="68"/>
  <c r="S44" i="68"/>
  <c r="AH70" i="87"/>
  <c r="AH200" i="87"/>
  <c r="AF269" i="87"/>
  <c r="AH309" i="87"/>
  <c r="AH513" i="87"/>
  <c r="AH524" i="87"/>
  <c r="AF592" i="87"/>
  <c r="S26" i="94"/>
  <c r="AF739" i="87"/>
  <c r="U17" i="68"/>
  <c r="U32" i="68"/>
  <c r="AH189" i="87"/>
  <c r="AH616" i="87"/>
  <c r="AF313" i="87"/>
  <c r="AH515" i="87"/>
  <c r="AH564" i="87"/>
  <c r="AF700" i="87"/>
  <c r="AH162" i="108"/>
  <c r="AF167" i="108"/>
  <c r="AH658" i="62"/>
  <c r="AH1029" i="62"/>
  <c r="U20" i="68"/>
  <c r="U22" i="68"/>
  <c r="U24" i="68"/>
  <c r="U38" i="68"/>
  <c r="AH30" i="87"/>
  <c r="AF470" i="87"/>
  <c r="AH768" i="87"/>
  <c r="AF836" i="87"/>
  <c r="AH205" i="108"/>
  <c r="AF480" i="87"/>
  <c r="AH34" i="103"/>
  <c r="AH200" i="108"/>
  <c r="AH307" i="109"/>
  <c r="AH920" i="87"/>
  <c r="AH1022" i="87"/>
  <c r="U22" i="94"/>
  <c r="S13" i="96"/>
  <c r="AH30" i="105"/>
  <c r="AH33" i="109"/>
  <c r="AF714" i="87"/>
  <c r="U37" i="94"/>
  <c r="AH35" i="103"/>
  <c r="AF41" i="108"/>
  <c r="AF352" i="109"/>
  <c r="AH619" i="87"/>
  <c r="AH772" i="87"/>
  <c r="AF32" i="108"/>
  <c r="AF284" i="109"/>
  <c r="AH36" i="103"/>
  <c r="AH115" i="103"/>
  <c r="AF33" i="105"/>
  <c r="AH159" i="108"/>
  <c r="U31" i="94"/>
  <c r="AH155" i="103"/>
  <c r="AH168" i="103"/>
  <c r="AH46" i="109"/>
  <c r="AH159" i="109"/>
  <c r="AH108" i="109"/>
  <c r="AH387" i="109"/>
  <c r="AI918" i="62" l="1"/>
  <c r="AJ918" i="62" s="1"/>
  <c r="AK918" i="62" s="1"/>
  <c r="AE918" i="62" s="1"/>
  <c r="AI898" i="62"/>
  <c r="AJ898" i="62" s="1"/>
  <c r="AK898" i="62" s="1"/>
  <c r="AE898" i="62" s="1"/>
  <c r="AI929" i="62"/>
  <c r="AJ929" i="62" s="1"/>
  <c r="AK929" i="62" s="1"/>
  <c r="AE929" i="62" s="1"/>
  <c r="AI900" i="62"/>
  <c r="AJ900" i="62" s="1"/>
  <c r="AK900" i="62" s="1"/>
  <c r="AE900" i="62" s="1"/>
  <c r="AI892" i="62"/>
  <c r="AJ892" i="62" s="1"/>
  <c r="AK892" i="62" s="1"/>
  <c r="AE892" i="62" s="1"/>
  <c r="AI896" i="62"/>
  <c r="AJ896" i="62" s="1"/>
  <c r="AK896" i="62" s="1"/>
  <c r="AE896" i="62" s="1"/>
  <c r="AI916" i="62"/>
  <c r="AJ916" i="62" s="1"/>
  <c r="AK916" i="62" s="1"/>
  <c r="AE916" i="62" s="1"/>
  <c r="AI910" i="62"/>
  <c r="AJ910" i="62" s="1"/>
  <c r="AK910" i="62" s="1"/>
  <c r="AE910" i="62" s="1"/>
  <c r="AI923" i="62"/>
  <c r="AJ923" i="62" s="1"/>
  <c r="AK923" i="62" s="1"/>
  <c r="AE923" i="62" s="1"/>
  <c r="AI927" i="62"/>
  <c r="AJ927" i="62" s="1"/>
  <c r="AK927" i="62" s="1"/>
  <c r="AE927" i="62" s="1"/>
  <c r="AI891" i="62"/>
  <c r="AJ891" i="62" s="1"/>
  <c r="AK891" i="62" s="1"/>
  <c r="AE891" i="62" s="1"/>
  <c r="AI906" i="62"/>
  <c r="AJ906" i="62" s="1"/>
  <c r="AK906" i="62" s="1"/>
  <c r="AE906" i="62" s="1"/>
  <c r="AI907" i="62"/>
  <c r="AJ907" i="62" s="1"/>
  <c r="AK907" i="62" s="1"/>
  <c r="AE907" i="62" s="1"/>
  <c r="AI914" i="62"/>
  <c r="AJ914" i="62" s="1"/>
  <c r="AK914" i="62" s="1"/>
  <c r="AE914" i="62" s="1"/>
  <c r="AI913" i="62"/>
  <c r="AJ913" i="62" s="1"/>
  <c r="AK913" i="62" s="1"/>
  <c r="AE913" i="62" s="1"/>
  <c r="AI894" i="62"/>
  <c r="AJ894" i="62" s="1"/>
  <c r="AK894" i="62" s="1"/>
  <c r="AE894" i="62" s="1"/>
  <c r="AI911" i="62"/>
  <c r="AJ911" i="62" s="1"/>
  <c r="AK911" i="62" s="1"/>
  <c r="AE911" i="62" s="1"/>
  <c r="AI890" i="62"/>
  <c r="AJ890" i="62" s="1"/>
  <c r="AK890" i="62" s="1"/>
  <c r="AE890" i="62" s="1"/>
  <c r="AI888" i="62"/>
  <c r="AJ888" i="62" s="1"/>
  <c r="AK888" i="62" s="1"/>
  <c r="AE888" i="62" s="1"/>
  <c r="AI928" i="62"/>
  <c r="AJ928" i="62" s="1"/>
  <c r="AK928" i="62" s="1"/>
  <c r="AE928" i="62" s="1"/>
  <c r="AI924" i="62"/>
  <c r="AJ924" i="62" s="1"/>
  <c r="AK924" i="62" s="1"/>
  <c r="AE924" i="62" s="1"/>
  <c r="AI902" i="62"/>
  <c r="AJ902" i="62" s="1"/>
  <c r="AK902" i="62" s="1"/>
  <c r="AE902" i="62" s="1"/>
  <c r="AI899" i="62"/>
  <c r="AJ899" i="62" s="1"/>
  <c r="AK899" i="62" s="1"/>
  <c r="AE899" i="62" s="1"/>
  <c r="AI895" i="62"/>
  <c r="AJ895" i="62" s="1"/>
  <c r="AK895" i="62" s="1"/>
  <c r="AE895" i="62" s="1"/>
  <c r="AI897" i="62"/>
  <c r="AJ897" i="62" s="1"/>
  <c r="AK897" i="62" s="1"/>
  <c r="AE897" i="62" s="1"/>
  <c r="AI926" i="62"/>
  <c r="AJ926" i="62" s="1"/>
  <c r="AK926" i="62" s="1"/>
  <c r="AE926" i="62" s="1"/>
  <c r="AI908" i="62"/>
  <c r="AJ908" i="62" s="1"/>
  <c r="AK908" i="62" s="1"/>
  <c r="AE908" i="62" s="1"/>
  <c r="AI905" i="62"/>
  <c r="AJ905" i="62" s="1"/>
  <c r="AK905" i="62" s="1"/>
  <c r="AE905" i="62" s="1"/>
  <c r="AI909" i="62"/>
  <c r="AJ909" i="62" s="1"/>
  <c r="AK909" i="62" s="1"/>
  <c r="AE909" i="62" s="1"/>
  <c r="AI925" i="62"/>
  <c r="AJ925" i="62" s="1"/>
  <c r="AK925" i="62" s="1"/>
  <c r="AE925" i="62" s="1"/>
  <c r="AI920" i="62"/>
  <c r="AJ920" i="62" s="1"/>
  <c r="AK920" i="62" s="1"/>
  <c r="AE920" i="62" s="1"/>
  <c r="AI903" i="62"/>
  <c r="AJ903" i="62" s="1"/>
  <c r="AK903" i="62" s="1"/>
  <c r="AE903" i="62" s="1"/>
  <c r="AI893" i="62"/>
  <c r="AJ893" i="62" s="1"/>
  <c r="AK893" i="62" s="1"/>
  <c r="AE893" i="62" s="1"/>
  <c r="AI930" i="62"/>
  <c r="AJ930" i="62" s="1"/>
  <c r="AK930" i="62" s="1"/>
  <c r="AE930" i="62" s="1"/>
  <c r="AI922" i="62"/>
  <c r="AJ922" i="62" s="1"/>
  <c r="AK922" i="62" s="1"/>
  <c r="AE922" i="62" s="1"/>
  <c r="AI917" i="62"/>
  <c r="AJ917" i="62" s="1"/>
  <c r="AK917" i="62" s="1"/>
  <c r="AE917" i="62" s="1"/>
  <c r="AI904" i="62"/>
  <c r="AJ904" i="62" s="1"/>
  <c r="AK904" i="62" s="1"/>
  <c r="AE904" i="62" s="1"/>
  <c r="AI901" i="62"/>
  <c r="AJ901" i="62" s="1"/>
  <c r="AK901" i="62" s="1"/>
  <c r="AE901" i="62" s="1"/>
  <c r="AI889" i="62"/>
  <c r="AJ889" i="62" s="1"/>
  <c r="AK889" i="62" s="1"/>
  <c r="AE889" i="62" s="1"/>
  <c r="AI921" i="62"/>
  <c r="AJ921" i="62" s="1"/>
  <c r="AK921" i="62" s="1"/>
  <c r="AE921" i="62" s="1"/>
  <c r="AI912" i="62"/>
  <c r="AJ912" i="62" s="1"/>
  <c r="AK912" i="62" s="1"/>
  <c r="AE912" i="62" s="1"/>
  <c r="AI919" i="62"/>
  <c r="AJ919" i="62" s="1"/>
  <c r="AK919" i="62" s="1"/>
  <c r="AE919" i="62" s="1"/>
  <c r="AI333" i="109"/>
  <c r="AJ333" i="109" s="1"/>
  <c r="AK333" i="109" s="1"/>
  <c r="AE333" i="109" s="1"/>
  <c r="AE335" i="109" s="1"/>
  <c r="AE336" i="109" s="1"/>
  <c r="AE337" i="87"/>
  <c r="AE548" i="62"/>
  <c r="AI592" i="62"/>
  <c r="AJ592" i="62" s="1"/>
  <c r="AK592" i="62" s="1"/>
  <c r="AE592" i="62" s="1"/>
  <c r="AE595" i="62" s="1"/>
  <c r="AI783" i="87"/>
  <c r="AJ783" i="87" s="1"/>
  <c r="AK783" i="87" s="1"/>
  <c r="AE783" i="87" s="1"/>
  <c r="AE786" i="87" s="1"/>
  <c r="AE787" i="87" s="1"/>
  <c r="AI862" i="62"/>
  <c r="AJ862" i="62" s="1"/>
  <c r="AK862" i="62" s="1"/>
  <c r="AE862" i="62" s="1"/>
  <c r="AI860" i="87"/>
  <c r="AJ860" i="87" s="1"/>
  <c r="AK860" i="87" s="1"/>
  <c r="AE860" i="87" s="1"/>
  <c r="AI936" i="87"/>
  <c r="AJ936" i="87" s="1"/>
  <c r="AK936" i="87" s="1"/>
  <c r="AE936" i="87" s="1"/>
  <c r="AE984" i="62"/>
  <c r="E60" i="63" s="1"/>
  <c r="F60" i="63" s="1"/>
  <c r="AI57" i="105"/>
  <c r="AJ57" i="105" s="1"/>
  <c r="AK57" i="105" s="1"/>
  <c r="AE57" i="105" s="1"/>
  <c r="AI58" i="105"/>
  <c r="AJ58" i="105" s="1"/>
  <c r="AK58" i="105" s="1"/>
  <c r="AE58" i="105" s="1"/>
  <c r="AE59" i="105" s="1"/>
  <c r="AE52" i="62"/>
  <c r="K12" i="63"/>
  <c r="L12" i="63" s="1"/>
  <c r="AE47" i="105"/>
  <c r="E12" i="106"/>
  <c r="F12" i="106" s="1"/>
  <c r="AH915" i="62"/>
  <c r="B12" i="88"/>
  <c r="C12" i="88" s="1"/>
  <c r="AE32" i="87"/>
  <c r="AE110" i="103"/>
  <c r="G14" i="78"/>
  <c r="F16" i="78"/>
  <c r="G23" i="61"/>
  <c r="H17" i="76"/>
  <c r="G13" i="101"/>
  <c r="AI341" i="87"/>
  <c r="AJ341" i="87" s="1"/>
  <c r="AK341" i="87" s="1"/>
  <c r="AE341" i="87" s="1"/>
  <c r="AE343" i="87" s="1"/>
  <c r="AI342" i="62"/>
  <c r="AJ342" i="62" s="1"/>
  <c r="AK342" i="62" s="1"/>
  <c r="AE342" i="62" s="1"/>
  <c r="AE343" i="62" s="1"/>
  <c r="AI784" i="87"/>
  <c r="AJ784" i="87" s="1"/>
  <c r="AK784" i="87" s="1"/>
  <c r="AE784" i="87" s="1"/>
  <c r="AI107" i="108"/>
  <c r="AJ107" i="108" s="1"/>
  <c r="AK107" i="108" s="1"/>
  <c r="AE107" i="108" s="1"/>
  <c r="AE109" i="108" s="1"/>
  <c r="AI187" i="108"/>
  <c r="AJ187" i="108" s="1"/>
  <c r="AK187" i="108" s="1"/>
  <c r="AE187" i="108" s="1"/>
  <c r="AE188" i="108" s="1"/>
  <c r="AI93" i="105"/>
  <c r="AJ93" i="105" s="1"/>
  <c r="AK93" i="105" s="1"/>
  <c r="AE93" i="105" s="1"/>
  <c r="AE95" i="105" s="1"/>
  <c r="AI1020" i="87"/>
  <c r="AJ1020" i="87" s="1"/>
  <c r="AK1020" i="87" s="1"/>
  <c r="AE1020" i="87" s="1"/>
  <c r="AI1019" i="87"/>
  <c r="AJ1019" i="87" s="1"/>
  <c r="AK1019" i="87" s="1"/>
  <c r="AE1019" i="87" s="1"/>
  <c r="AI1023" i="87"/>
  <c r="AJ1023" i="87" s="1"/>
  <c r="AK1023" i="87" s="1"/>
  <c r="AE1023" i="87" s="1"/>
  <c r="AI1016" i="87"/>
  <c r="AJ1016" i="87" s="1"/>
  <c r="AK1016" i="87" s="1"/>
  <c r="AE1016" i="87" s="1"/>
  <c r="AI1015" i="87"/>
  <c r="AJ1015" i="87" s="1"/>
  <c r="AK1015" i="87" s="1"/>
  <c r="AE1015" i="87" s="1"/>
  <c r="AI1013" i="87"/>
  <c r="AJ1013" i="87" s="1"/>
  <c r="AK1013" i="87" s="1"/>
  <c r="AE1013" i="87" s="1"/>
  <c r="AI1024" i="87"/>
  <c r="AJ1024" i="87" s="1"/>
  <c r="AK1024" i="87" s="1"/>
  <c r="AE1024" i="87" s="1"/>
  <c r="AI1022" i="87"/>
  <c r="AJ1022" i="87" s="1"/>
  <c r="AK1022" i="87" s="1"/>
  <c r="AE1022" i="87" s="1"/>
  <c r="AI1014" i="87"/>
  <c r="AJ1014" i="87" s="1"/>
  <c r="AK1014" i="87" s="1"/>
  <c r="AE1014" i="87" s="1"/>
  <c r="AI1021" i="87"/>
  <c r="AJ1021" i="87" s="1"/>
  <c r="AK1021" i="87" s="1"/>
  <c r="AE1021" i="87" s="1"/>
  <c r="AI1018" i="87"/>
  <c r="AJ1018" i="87" s="1"/>
  <c r="AK1018" i="87" s="1"/>
  <c r="AE1018" i="87" s="1"/>
  <c r="AI1017" i="87"/>
  <c r="AJ1017" i="87" s="1"/>
  <c r="AK1017" i="87" s="1"/>
  <c r="AE1017" i="87" s="1"/>
  <c r="AE90" i="109"/>
  <c r="B14" i="111"/>
  <c r="C14" i="111" s="1"/>
  <c r="AI915" i="62"/>
  <c r="AJ915" i="62" s="1"/>
  <c r="AK915" i="62" s="1"/>
  <c r="AE915" i="62" s="1"/>
  <c r="H13" i="111"/>
  <c r="I13" i="111" s="1"/>
  <c r="AE63" i="109"/>
  <c r="AI305" i="62"/>
  <c r="AJ305" i="62" s="1"/>
  <c r="AK305" i="62" s="1"/>
  <c r="AE305" i="62" s="1"/>
  <c r="AI314" i="62"/>
  <c r="AJ314" i="62" s="1"/>
  <c r="AK314" i="62" s="1"/>
  <c r="AE314" i="62" s="1"/>
  <c r="AI320" i="62"/>
  <c r="AJ320" i="62" s="1"/>
  <c r="AK320" i="62" s="1"/>
  <c r="AE320" i="62" s="1"/>
  <c r="AI304" i="62"/>
  <c r="AJ304" i="62" s="1"/>
  <c r="AK304" i="62" s="1"/>
  <c r="AE304" i="62" s="1"/>
  <c r="AI311" i="62"/>
  <c r="AJ311" i="62" s="1"/>
  <c r="AK311" i="62" s="1"/>
  <c r="AE311" i="62" s="1"/>
  <c r="AI302" i="62"/>
  <c r="AJ302" i="62" s="1"/>
  <c r="AK302" i="62" s="1"/>
  <c r="AE302" i="62" s="1"/>
  <c r="AI321" i="62"/>
  <c r="AJ321" i="62" s="1"/>
  <c r="AK321" i="62" s="1"/>
  <c r="AE321" i="62" s="1"/>
  <c r="AI309" i="62"/>
  <c r="AJ309" i="62" s="1"/>
  <c r="AK309" i="62" s="1"/>
  <c r="AE309" i="62" s="1"/>
  <c r="AI318" i="62"/>
  <c r="AJ318" i="62" s="1"/>
  <c r="AK318" i="62" s="1"/>
  <c r="AE318" i="62" s="1"/>
  <c r="AI303" i="62"/>
  <c r="AJ303" i="62" s="1"/>
  <c r="AK303" i="62" s="1"/>
  <c r="AE303" i="62" s="1"/>
  <c r="AI306" i="62"/>
  <c r="AJ306" i="62" s="1"/>
  <c r="AK306" i="62" s="1"/>
  <c r="AE306" i="62" s="1"/>
  <c r="AI322" i="62"/>
  <c r="AJ322" i="62" s="1"/>
  <c r="AK322" i="62" s="1"/>
  <c r="AE322" i="62" s="1"/>
  <c r="AI317" i="62"/>
  <c r="AJ317" i="62" s="1"/>
  <c r="AK317" i="62" s="1"/>
  <c r="AE317" i="62" s="1"/>
  <c r="AI316" i="62"/>
  <c r="AJ316" i="62" s="1"/>
  <c r="AK316" i="62" s="1"/>
  <c r="AE316" i="62" s="1"/>
  <c r="AI313" i="62"/>
  <c r="AJ313" i="62" s="1"/>
  <c r="AK313" i="62" s="1"/>
  <c r="AE313" i="62" s="1"/>
  <c r="AI315" i="62"/>
  <c r="AJ315" i="62" s="1"/>
  <c r="AK315" i="62" s="1"/>
  <c r="AE315" i="62" s="1"/>
  <c r="AI301" i="62"/>
  <c r="AJ301" i="62" s="1"/>
  <c r="AK301" i="62" s="1"/>
  <c r="AE301" i="62" s="1"/>
  <c r="AI310" i="62"/>
  <c r="AJ310" i="62" s="1"/>
  <c r="AK310" i="62" s="1"/>
  <c r="AE310" i="62" s="1"/>
  <c r="AI307" i="62"/>
  <c r="AJ307" i="62" s="1"/>
  <c r="AK307" i="62" s="1"/>
  <c r="AE307" i="62" s="1"/>
  <c r="AI319" i="62"/>
  <c r="AJ319" i="62" s="1"/>
  <c r="AK319" i="62" s="1"/>
  <c r="AE319" i="62" s="1"/>
  <c r="AI308" i="62"/>
  <c r="AJ308" i="62" s="1"/>
  <c r="AK308" i="62" s="1"/>
  <c r="AE308" i="62" s="1"/>
  <c r="K14" i="101"/>
  <c r="C13" i="78"/>
  <c r="B20" i="78"/>
  <c r="C22" i="78" s="1"/>
  <c r="AE1045" i="87"/>
  <c r="AE124" i="105"/>
  <c r="AE779" i="62"/>
  <c r="G14" i="101"/>
  <c r="AI378" i="87"/>
  <c r="AJ378" i="87" s="1"/>
  <c r="AK378" i="87" s="1"/>
  <c r="AE378" i="87" s="1"/>
  <c r="AI494" i="62"/>
  <c r="AJ494" i="62" s="1"/>
  <c r="AK494" i="62" s="1"/>
  <c r="AE494" i="62" s="1"/>
  <c r="AE496" i="62" s="1"/>
  <c r="AI990" i="62"/>
  <c r="AJ990" i="62" s="1"/>
  <c r="AK990" i="62" s="1"/>
  <c r="AE990" i="62" s="1"/>
  <c r="AI148" i="108"/>
  <c r="AJ148" i="108" s="1"/>
  <c r="AK148" i="108" s="1"/>
  <c r="AE148" i="108" s="1"/>
  <c r="AE150" i="108" s="1"/>
  <c r="AE151" i="108" s="1"/>
  <c r="AI149" i="109"/>
  <c r="AJ149" i="109" s="1"/>
  <c r="AK149" i="109" s="1"/>
  <c r="AE149" i="109" s="1"/>
  <c r="AE150" i="109" s="1"/>
  <c r="AE220" i="108"/>
  <c r="AI122" i="103"/>
  <c r="AJ122" i="103" s="1"/>
  <c r="AK122" i="103" s="1"/>
  <c r="AE122" i="103" s="1"/>
  <c r="AE130" i="103"/>
  <c r="K14" i="104" s="1"/>
  <c r="L14" i="104" s="1"/>
  <c r="AG66" i="87"/>
  <c r="AE56" i="108"/>
  <c r="E13" i="110"/>
  <c r="F13" i="110" s="1"/>
  <c r="R46" i="77"/>
  <c r="R19" i="76" s="1"/>
  <c r="AD17" i="76"/>
  <c r="K23" i="61"/>
  <c r="V37" i="94"/>
  <c r="W37" i="94" s="1"/>
  <c r="R37" i="94" s="1"/>
  <c r="J8" i="95"/>
  <c r="B21" i="110"/>
  <c r="C21" i="110" s="1"/>
  <c r="AE389" i="108"/>
  <c r="V39" i="94"/>
  <c r="W39" i="94" s="1"/>
  <c r="R39" i="94" s="1"/>
  <c r="J14" i="95" s="1"/>
  <c r="K14" i="95" s="1"/>
  <c r="K13" i="95"/>
  <c r="AG169" i="103"/>
  <c r="AE660" i="62"/>
  <c r="B43" i="63"/>
  <c r="C43" i="63" s="1"/>
  <c r="AE978" i="87"/>
  <c r="B60" i="88"/>
  <c r="C60" i="88" s="1"/>
  <c r="AI1015" i="62"/>
  <c r="AJ1015" i="62" s="1"/>
  <c r="AK1015" i="62" s="1"/>
  <c r="AE1015" i="62" s="1"/>
  <c r="AI1018" i="62"/>
  <c r="AJ1018" i="62" s="1"/>
  <c r="AK1018" i="62" s="1"/>
  <c r="AE1018" i="62" s="1"/>
  <c r="AI1013" i="62"/>
  <c r="AJ1013" i="62" s="1"/>
  <c r="AK1013" i="62" s="1"/>
  <c r="AE1013" i="62" s="1"/>
  <c r="AI1022" i="62"/>
  <c r="AJ1022" i="62" s="1"/>
  <c r="AK1022" i="62" s="1"/>
  <c r="AE1022" i="62" s="1"/>
  <c r="AI1021" i="62"/>
  <c r="AJ1021" i="62" s="1"/>
  <c r="AK1021" i="62" s="1"/>
  <c r="AE1021" i="62" s="1"/>
  <c r="AI1023" i="62"/>
  <c r="AJ1023" i="62" s="1"/>
  <c r="AK1023" i="62" s="1"/>
  <c r="AE1023" i="62" s="1"/>
  <c r="AI1014" i="62"/>
  <c r="AJ1014" i="62" s="1"/>
  <c r="AK1014" i="62" s="1"/>
  <c r="AE1014" i="62" s="1"/>
  <c r="AI1017" i="62"/>
  <c r="AJ1017" i="62" s="1"/>
  <c r="AK1017" i="62" s="1"/>
  <c r="AE1017" i="62" s="1"/>
  <c r="AI1019" i="62"/>
  <c r="AJ1019" i="62" s="1"/>
  <c r="AK1019" i="62" s="1"/>
  <c r="AE1019" i="62" s="1"/>
  <c r="AI1020" i="62"/>
  <c r="AJ1020" i="62" s="1"/>
  <c r="AK1020" i="62" s="1"/>
  <c r="AE1020" i="62" s="1"/>
  <c r="AI1024" i="62"/>
  <c r="AJ1024" i="62" s="1"/>
  <c r="AK1024" i="62" s="1"/>
  <c r="AE1024" i="62" s="1"/>
  <c r="AI1016" i="62"/>
  <c r="AJ1016" i="62" s="1"/>
  <c r="AK1016" i="62" s="1"/>
  <c r="AE1016" i="62" s="1"/>
  <c r="H12" i="104"/>
  <c r="I12" i="104" s="1"/>
  <c r="AE54" i="103"/>
  <c r="R17" i="76"/>
  <c r="I23" i="61"/>
  <c r="AI186" i="103"/>
  <c r="AJ186" i="103" s="1"/>
  <c r="AK186" i="103" s="1"/>
  <c r="AE186" i="103" s="1"/>
  <c r="AI187" i="103"/>
  <c r="AJ187" i="103" s="1"/>
  <c r="AK187" i="103" s="1"/>
  <c r="AE187" i="103" s="1"/>
  <c r="AG195" i="105"/>
  <c r="AI193" i="105" s="1"/>
  <c r="AJ193" i="105" s="1"/>
  <c r="AK193" i="105" s="1"/>
  <c r="AE193" i="105" s="1"/>
  <c r="AI194" i="105"/>
  <c r="AJ194" i="105" s="1"/>
  <c r="AK194" i="105" s="1"/>
  <c r="AE194" i="105" s="1"/>
  <c r="AE195" i="105" s="1"/>
  <c r="AH194" i="105"/>
  <c r="AH186" i="105"/>
  <c r="AG189" i="105"/>
  <c r="AI186" i="105" s="1"/>
  <c r="AJ186" i="105" s="1"/>
  <c r="AK186" i="105" s="1"/>
  <c r="AE186" i="105" s="1"/>
  <c r="AH194" i="103"/>
  <c r="AI194" i="103"/>
  <c r="AJ194" i="103" s="1"/>
  <c r="AK194" i="103" s="1"/>
  <c r="AE194" i="103" s="1"/>
  <c r="AE195" i="103" s="1"/>
  <c r="AI188" i="103"/>
  <c r="AJ188" i="103" s="1"/>
  <c r="AK188" i="103" s="1"/>
  <c r="AE188" i="103" s="1"/>
  <c r="AI121" i="103"/>
  <c r="AJ121" i="103" s="1"/>
  <c r="AK121" i="103" s="1"/>
  <c r="AE121" i="103" s="1"/>
  <c r="AI116" i="103"/>
  <c r="AJ116" i="103" s="1"/>
  <c r="AK116" i="103" s="1"/>
  <c r="AE116" i="103" s="1"/>
  <c r="AH116" i="103"/>
  <c r="AG117" i="103"/>
  <c r="AI114" i="103" s="1"/>
  <c r="AJ114" i="103" s="1"/>
  <c r="AK114" i="103" s="1"/>
  <c r="AE114" i="103" s="1"/>
  <c r="AE131" i="103"/>
  <c r="AI128" i="105"/>
  <c r="AJ128" i="105" s="1"/>
  <c r="AK128" i="105" s="1"/>
  <c r="AE128" i="105" s="1"/>
  <c r="AE130" i="105" s="1"/>
  <c r="AG82" i="105"/>
  <c r="AI79" i="105"/>
  <c r="AJ79" i="105" s="1"/>
  <c r="AK79" i="105" s="1"/>
  <c r="AE79" i="105" s="1"/>
  <c r="AI94" i="103"/>
  <c r="AJ94" i="103" s="1"/>
  <c r="AK94" i="103" s="1"/>
  <c r="AE94" i="103" s="1"/>
  <c r="AE95" i="103" s="1"/>
  <c r="AH79" i="105"/>
  <c r="AI88" i="105"/>
  <c r="AJ88" i="105" s="1"/>
  <c r="AK88" i="105" s="1"/>
  <c r="AE88" i="105" s="1"/>
  <c r="AE89" i="105" s="1"/>
  <c r="AE96" i="105"/>
  <c r="K13" i="106"/>
  <c r="AI79" i="103"/>
  <c r="AJ79" i="103" s="1"/>
  <c r="AK79" i="103" s="1"/>
  <c r="AE79" i="103" s="1"/>
  <c r="AI81" i="103"/>
  <c r="AJ81" i="103" s="1"/>
  <c r="AK81" i="103" s="1"/>
  <c r="AE81" i="103" s="1"/>
  <c r="AI86" i="103"/>
  <c r="AJ86" i="103" s="1"/>
  <c r="AK86" i="103" s="1"/>
  <c r="AE86" i="103" s="1"/>
  <c r="AI88" i="103"/>
  <c r="AJ88" i="103" s="1"/>
  <c r="AK88" i="103" s="1"/>
  <c r="AE88" i="103" s="1"/>
  <c r="AE409" i="109"/>
  <c r="K21" i="111"/>
  <c r="L21" i="111" s="1"/>
  <c r="AH401" i="109"/>
  <c r="AI401" i="109"/>
  <c r="AJ401" i="109" s="1"/>
  <c r="AK401" i="109" s="1"/>
  <c r="AE401" i="109" s="1"/>
  <c r="AG402" i="109"/>
  <c r="AI406" i="108"/>
  <c r="AJ406" i="108" s="1"/>
  <c r="AK406" i="108" s="1"/>
  <c r="AE406" i="108" s="1"/>
  <c r="AI407" i="108"/>
  <c r="AJ407" i="108" s="1"/>
  <c r="AK407" i="108" s="1"/>
  <c r="AE407" i="108" s="1"/>
  <c r="AH394" i="109"/>
  <c r="AG395" i="109"/>
  <c r="AI399" i="108"/>
  <c r="AJ399" i="108" s="1"/>
  <c r="AK399" i="108" s="1"/>
  <c r="AE399" i="108" s="1"/>
  <c r="AI400" i="108"/>
  <c r="AJ400" i="108" s="1"/>
  <c r="AK400" i="108" s="1"/>
  <c r="AE400" i="108" s="1"/>
  <c r="AI367" i="109"/>
  <c r="AJ367" i="109" s="1"/>
  <c r="AK367" i="109" s="1"/>
  <c r="AE367" i="109" s="1"/>
  <c r="AI365" i="109"/>
  <c r="AJ365" i="109" s="1"/>
  <c r="AK365" i="109" s="1"/>
  <c r="AE365" i="109" s="1"/>
  <c r="AE374" i="108"/>
  <c r="AI359" i="109"/>
  <c r="AJ359" i="109" s="1"/>
  <c r="AK359" i="109" s="1"/>
  <c r="AE359" i="109" s="1"/>
  <c r="AI358" i="109"/>
  <c r="AJ358" i="109" s="1"/>
  <c r="AK358" i="109" s="1"/>
  <c r="AE358" i="109" s="1"/>
  <c r="AI360" i="109"/>
  <c r="AJ360" i="109" s="1"/>
  <c r="AK360" i="109" s="1"/>
  <c r="AE360" i="109" s="1"/>
  <c r="AE369" i="108"/>
  <c r="H20" i="110"/>
  <c r="I20" i="110" s="1"/>
  <c r="AI366" i="109"/>
  <c r="AJ366" i="109" s="1"/>
  <c r="AK366" i="109" s="1"/>
  <c r="AE366" i="109" s="1"/>
  <c r="AI373" i="109"/>
  <c r="AJ373" i="109" s="1"/>
  <c r="AK373" i="109" s="1"/>
  <c r="AE373" i="109" s="1"/>
  <c r="AE374" i="109" s="1"/>
  <c r="H19" i="110"/>
  <c r="I19" i="110" s="1"/>
  <c r="AE330" i="108"/>
  <c r="AI327" i="109"/>
  <c r="AJ327" i="109" s="1"/>
  <c r="AK327" i="109" s="1"/>
  <c r="AE327" i="109" s="1"/>
  <c r="AI326" i="109"/>
  <c r="AJ326" i="109" s="1"/>
  <c r="AK326" i="109" s="1"/>
  <c r="AE326" i="109" s="1"/>
  <c r="AE322" i="108"/>
  <c r="AE265" i="108"/>
  <c r="H18" i="110"/>
  <c r="I18" i="110" s="1"/>
  <c r="AE270" i="109"/>
  <c r="AI254" i="108"/>
  <c r="AJ254" i="108" s="1"/>
  <c r="AK254" i="108" s="1"/>
  <c r="AE254" i="108" s="1"/>
  <c r="AI256" i="108"/>
  <c r="AJ256" i="108" s="1"/>
  <c r="AK256" i="108" s="1"/>
  <c r="AE256" i="108" s="1"/>
  <c r="AI255" i="109"/>
  <c r="AJ255" i="109" s="1"/>
  <c r="AK255" i="109" s="1"/>
  <c r="AE255" i="109" s="1"/>
  <c r="AI256" i="109"/>
  <c r="AJ256" i="109" s="1"/>
  <c r="AK256" i="109" s="1"/>
  <c r="AE256" i="109" s="1"/>
  <c r="AI254" i="109"/>
  <c r="AJ254" i="109" s="1"/>
  <c r="AK254" i="109" s="1"/>
  <c r="AE254" i="109" s="1"/>
  <c r="AH269" i="109"/>
  <c r="AI269" i="109"/>
  <c r="AJ269" i="109" s="1"/>
  <c r="AK269" i="109" s="1"/>
  <c r="AE269" i="109" s="1"/>
  <c r="AI211" i="108"/>
  <c r="AJ211" i="108" s="1"/>
  <c r="AK211" i="108" s="1"/>
  <c r="AE211" i="108" s="1"/>
  <c r="AI210" i="108"/>
  <c r="AJ210" i="108" s="1"/>
  <c r="AK210" i="108" s="1"/>
  <c r="AE210" i="108" s="1"/>
  <c r="AH211" i="109"/>
  <c r="AG213" i="109"/>
  <c r="AI211" i="109" s="1"/>
  <c r="AJ211" i="109" s="1"/>
  <c r="AK211" i="109" s="1"/>
  <c r="AE211" i="109" s="1"/>
  <c r="AE221" i="108"/>
  <c r="H17" i="110"/>
  <c r="I17" i="110" s="1"/>
  <c r="AH212" i="108"/>
  <c r="AI212" i="108"/>
  <c r="AJ212" i="108" s="1"/>
  <c r="AK212" i="108" s="1"/>
  <c r="AE212" i="108" s="1"/>
  <c r="AH225" i="109"/>
  <c r="AI225" i="109"/>
  <c r="AJ225" i="109" s="1"/>
  <c r="AK225" i="109" s="1"/>
  <c r="AE225" i="109" s="1"/>
  <c r="AE226" i="109" s="1"/>
  <c r="AI173" i="109"/>
  <c r="AJ173" i="109" s="1"/>
  <c r="AK173" i="109" s="1"/>
  <c r="AE173" i="109" s="1"/>
  <c r="AI172" i="109"/>
  <c r="AJ172" i="109" s="1"/>
  <c r="AK172" i="109" s="1"/>
  <c r="AE172" i="109" s="1"/>
  <c r="AE175" i="109" s="1"/>
  <c r="AI179" i="108"/>
  <c r="AJ179" i="108" s="1"/>
  <c r="AK179" i="108" s="1"/>
  <c r="AE179" i="108" s="1"/>
  <c r="AI180" i="108"/>
  <c r="AJ180" i="108" s="1"/>
  <c r="AK180" i="108" s="1"/>
  <c r="AE180" i="108" s="1"/>
  <c r="AE175" i="108"/>
  <c r="AI181" i="108"/>
  <c r="AJ181" i="108" s="1"/>
  <c r="AK181" i="108" s="1"/>
  <c r="AE181" i="108" s="1"/>
  <c r="K15" i="111"/>
  <c r="L15" i="111" s="1"/>
  <c r="AE151" i="109"/>
  <c r="AI141" i="109"/>
  <c r="AJ141" i="109" s="1"/>
  <c r="AK141" i="109" s="1"/>
  <c r="AE141" i="109" s="1"/>
  <c r="K15" i="110"/>
  <c r="L15" i="110" s="1"/>
  <c r="AH143" i="109"/>
  <c r="AI143" i="109"/>
  <c r="AJ143" i="109" s="1"/>
  <c r="AK143" i="109" s="1"/>
  <c r="AE143" i="109" s="1"/>
  <c r="AI136" i="108"/>
  <c r="AJ136" i="108" s="1"/>
  <c r="AK136" i="108" s="1"/>
  <c r="AE136" i="108" s="1"/>
  <c r="AI135" i="108"/>
  <c r="AJ135" i="108" s="1"/>
  <c r="AK135" i="108" s="1"/>
  <c r="AE135" i="108" s="1"/>
  <c r="AE137" i="108" s="1"/>
  <c r="AI101" i="108"/>
  <c r="AJ101" i="108" s="1"/>
  <c r="AK101" i="108" s="1"/>
  <c r="AE101" i="108" s="1"/>
  <c r="AI100" i="108"/>
  <c r="AJ100" i="108" s="1"/>
  <c r="AK100" i="108" s="1"/>
  <c r="AE100" i="108" s="1"/>
  <c r="AI102" i="108"/>
  <c r="AJ102" i="108" s="1"/>
  <c r="AK102" i="108" s="1"/>
  <c r="AE102" i="108" s="1"/>
  <c r="AE96" i="108"/>
  <c r="AE97" i="108" s="1"/>
  <c r="AE110" i="109"/>
  <c r="K14" i="111"/>
  <c r="L14" i="111" s="1"/>
  <c r="AI100" i="109"/>
  <c r="AJ100" i="109" s="1"/>
  <c r="AK100" i="109" s="1"/>
  <c r="AE100" i="109" s="1"/>
  <c r="AI101" i="109"/>
  <c r="AJ101" i="109" s="1"/>
  <c r="AK101" i="109" s="1"/>
  <c r="AE101" i="109" s="1"/>
  <c r="AH93" i="109"/>
  <c r="AG96" i="109"/>
  <c r="AE1039" i="62"/>
  <c r="AE1040" i="87"/>
  <c r="H63" i="88"/>
  <c r="I63" i="88" s="1"/>
  <c r="AI1030" i="87"/>
  <c r="AJ1030" i="87" s="1"/>
  <c r="AK1030" i="87" s="1"/>
  <c r="AE1030" i="87" s="1"/>
  <c r="AI1029" i="87"/>
  <c r="AJ1029" i="87" s="1"/>
  <c r="AK1029" i="87" s="1"/>
  <c r="AE1029" i="87" s="1"/>
  <c r="AE1032" i="87" s="1"/>
  <c r="K63" i="63"/>
  <c r="L63" i="63" s="1"/>
  <c r="AE1046" i="62"/>
  <c r="AI988" i="87"/>
  <c r="AJ988" i="87" s="1"/>
  <c r="AK988" i="87" s="1"/>
  <c r="AE988" i="87" s="1"/>
  <c r="AG997" i="62"/>
  <c r="AI996" i="62" s="1"/>
  <c r="AJ996" i="62" s="1"/>
  <c r="AK996" i="62" s="1"/>
  <c r="AE996" i="62" s="1"/>
  <c r="AI995" i="62"/>
  <c r="AJ995" i="62" s="1"/>
  <c r="AK995" i="62" s="1"/>
  <c r="AE995" i="62" s="1"/>
  <c r="AE997" i="62" s="1"/>
  <c r="AH989" i="62"/>
  <c r="AI996" i="87"/>
  <c r="AJ996" i="87" s="1"/>
  <c r="AK996" i="87" s="1"/>
  <c r="AE996" i="87" s="1"/>
  <c r="AE997" i="87" s="1"/>
  <c r="AI989" i="87"/>
  <c r="AJ989" i="87" s="1"/>
  <c r="AK989" i="87" s="1"/>
  <c r="AE989" i="87" s="1"/>
  <c r="AH989" i="87"/>
  <c r="AI981" i="87"/>
  <c r="AJ981" i="87" s="1"/>
  <c r="AK981" i="87" s="1"/>
  <c r="AE981" i="87" s="1"/>
  <c r="AI983" i="87"/>
  <c r="AJ983" i="87" s="1"/>
  <c r="AK983" i="87" s="1"/>
  <c r="AE983" i="87" s="1"/>
  <c r="AH995" i="62"/>
  <c r="AI988" i="62"/>
  <c r="AJ988" i="62" s="1"/>
  <c r="AK988" i="62" s="1"/>
  <c r="AE988" i="62" s="1"/>
  <c r="AE991" i="62" s="1"/>
  <c r="AH944" i="87"/>
  <c r="AH942" i="62"/>
  <c r="AG945" i="62"/>
  <c r="AH943" i="87"/>
  <c r="AI937" i="87"/>
  <c r="AJ937" i="87" s="1"/>
  <c r="AK937" i="87" s="1"/>
  <c r="AE937" i="87" s="1"/>
  <c r="AE938" i="87" s="1"/>
  <c r="AI950" i="87"/>
  <c r="AJ950" i="87" s="1"/>
  <c r="AK950" i="87" s="1"/>
  <c r="AE950" i="87" s="1"/>
  <c r="AE951" i="87" s="1"/>
  <c r="AG945" i="87"/>
  <c r="AI944" i="87" s="1"/>
  <c r="AJ944" i="87" s="1"/>
  <c r="AK944" i="87" s="1"/>
  <c r="AE944" i="87" s="1"/>
  <c r="AI942" i="87"/>
  <c r="AJ942" i="87" s="1"/>
  <c r="AK942" i="87" s="1"/>
  <c r="AE942" i="87" s="1"/>
  <c r="AH942" i="87"/>
  <c r="AG870" i="62"/>
  <c r="AI861" i="62"/>
  <c r="AJ861" i="62" s="1"/>
  <c r="AK861" i="62" s="1"/>
  <c r="AE861" i="62" s="1"/>
  <c r="AE863" i="62" s="1"/>
  <c r="AI862" i="87"/>
  <c r="AJ862" i="87" s="1"/>
  <c r="AK862" i="87" s="1"/>
  <c r="AE862" i="87" s="1"/>
  <c r="AE863" i="87" s="1"/>
  <c r="AG870" i="87"/>
  <c r="AI867" i="87" s="1"/>
  <c r="AJ867" i="87" s="1"/>
  <c r="AK867" i="87" s="1"/>
  <c r="AE867" i="87" s="1"/>
  <c r="AH869" i="87"/>
  <c r="AI790" i="87"/>
  <c r="AJ790" i="87" s="1"/>
  <c r="AK790" i="87" s="1"/>
  <c r="AE790" i="87" s="1"/>
  <c r="AH785" i="62"/>
  <c r="H49" i="63"/>
  <c r="I49" i="63" s="1"/>
  <c r="AE794" i="62"/>
  <c r="AI792" i="87"/>
  <c r="AJ792" i="87" s="1"/>
  <c r="AK792" i="87" s="1"/>
  <c r="AE792" i="87" s="1"/>
  <c r="E49" i="88"/>
  <c r="F49" i="88" s="1"/>
  <c r="AI798" i="87"/>
  <c r="AJ798" i="87" s="1"/>
  <c r="AK798" i="87" s="1"/>
  <c r="AE798" i="87" s="1"/>
  <c r="AE799" i="87" s="1"/>
  <c r="AG783" i="62"/>
  <c r="AI797" i="62"/>
  <c r="AJ797" i="62" s="1"/>
  <c r="AK797" i="62" s="1"/>
  <c r="AE797" i="62" s="1"/>
  <c r="AE799" i="62" s="1"/>
  <c r="AG749" i="62"/>
  <c r="AI739" i="62"/>
  <c r="AJ739" i="62" s="1"/>
  <c r="AK739" i="62" s="1"/>
  <c r="AE739" i="62" s="1"/>
  <c r="AI741" i="62"/>
  <c r="AJ741" i="62" s="1"/>
  <c r="AK741" i="62" s="1"/>
  <c r="AE741" i="62" s="1"/>
  <c r="AI740" i="62"/>
  <c r="AJ740" i="62" s="1"/>
  <c r="AK740" i="62" s="1"/>
  <c r="AE740" i="62" s="1"/>
  <c r="AI748" i="87"/>
  <c r="AJ748" i="87" s="1"/>
  <c r="AK748" i="87" s="1"/>
  <c r="AE748" i="87" s="1"/>
  <c r="AI746" i="87"/>
  <c r="AJ746" i="87" s="1"/>
  <c r="AK746" i="87" s="1"/>
  <c r="AE746" i="87" s="1"/>
  <c r="AE749" i="87" s="1"/>
  <c r="AI754" i="62"/>
  <c r="AJ754" i="62" s="1"/>
  <c r="AK754" i="62" s="1"/>
  <c r="AE754" i="62" s="1"/>
  <c r="AE755" i="62" s="1"/>
  <c r="AE673" i="87"/>
  <c r="AE674" i="87" s="1"/>
  <c r="AE666" i="87"/>
  <c r="K43" i="88"/>
  <c r="L43" i="88" s="1"/>
  <c r="AE680" i="87"/>
  <c r="AH677" i="62"/>
  <c r="AG679" i="62"/>
  <c r="AI678" i="62" s="1"/>
  <c r="AJ678" i="62" s="1"/>
  <c r="AK678" i="62" s="1"/>
  <c r="AE678" i="62" s="1"/>
  <c r="AI672" i="62"/>
  <c r="AJ672" i="62" s="1"/>
  <c r="AK672" i="62" s="1"/>
  <c r="AE672" i="62" s="1"/>
  <c r="AI670" i="62"/>
  <c r="AJ670" i="62" s="1"/>
  <c r="AK670" i="62" s="1"/>
  <c r="AE670" i="62" s="1"/>
  <c r="AE673" i="62" s="1"/>
  <c r="AE674" i="62" s="1"/>
  <c r="AG666" i="62"/>
  <c r="AI663" i="62" s="1"/>
  <c r="AJ663" i="62" s="1"/>
  <c r="AK663" i="62" s="1"/>
  <c r="AE663" i="62" s="1"/>
  <c r="AI625" i="62"/>
  <c r="AJ625" i="62" s="1"/>
  <c r="AK625" i="62" s="1"/>
  <c r="AE625" i="62" s="1"/>
  <c r="AI627" i="62"/>
  <c r="AJ627" i="62" s="1"/>
  <c r="AK627" i="62" s="1"/>
  <c r="AE627" i="62" s="1"/>
  <c r="AI626" i="62"/>
  <c r="AJ626" i="62" s="1"/>
  <c r="AK626" i="62" s="1"/>
  <c r="AE626" i="62" s="1"/>
  <c r="AE635" i="62"/>
  <c r="AG641" i="87"/>
  <c r="AI640" i="87" s="1"/>
  <c r="AJ640" i="87" s="1"/>
  <c r="AK640" i="87" s="1"/>
  <c r="AE640" i="87" s="1"/>
  <c r="AI639" i="87"/>
  <c r="AJ639" i="87" s="1"/>
  <c r="AK639" i="87" s="1"/>
  <c r="AE639" i="87" s="1"/>
  <c r="AE641" i="87" s="1"/>
  <c r="AH639" i="87"/>
  <c r="AI627" i="87"/>
  <c r="AJ627" i="87" s="1"/>
  <c r="AK627" i="87" s="1"/>
  <c r="AE627" i="87" s="1"/>
  <c r="AI626" i="87"/>
  <c r="AJ626" i="87" s="1"/>
  <c r="AK626" i="87" s="1"/>
  <c r="AE626" i="87" s="1"/>
  <c r="AI625" i="87"/>
  <c r="AJ625" i="87" s="1"/>
  <c r="AK625" i="87" s="1"/>
  <c r="AE625" i="87" s="1"/>
  <c r="AE628" i="87" s="1"/>
  <c r="AI640" i="62"/>
  <c r="AJ640" i="62" s="1"/>
  <c r="AK640" i="62" s="1"/>
  <c r="AE640" i="62" s="1"/>
  <c r="AE641" i="62" s="1"/>
  <c r="E40" i="63"/>
  <c r="F40" i="63" s="1"/>
  <c r="AE589" i="62"/>
  <c r="K40" i="63"/>
  <c r="L40" i="63" s="1"/>
  <c r="AE602" i="62"/>
  <c r="H40" i="63"/>
  <c r="I40" i="63" s="1"/>
  <c r="AE596" i="62"/>
  <c r="AI585" i="87"/>
  <c r="AJ585" i="87" s="1"/>
  <c r="AK585" i="87" s="1"/>
  <c r="AE585" i="87" s="1"/>
  <c r="AE588" i="87" s="1"/>
  <c r="AE589" i="87" s="1"/>
  <c r="AI587" i="87"/>
  <c r="AJ587" i="87" s="1"/>
  <c r="AK587" i="87" s="1"/>
  <c r="AE587" i="87" s="1"/>
  <c r="AI539" i="87"/>
  <c r="AJ539" i="87" s="1"/>
  <c r="AK539" i="87" s="1"/>
  <c r="AE539" i="87" s="1"/>
  <c r="AE542" i="87" s="1"/>
  <c r="AI540" i="62"/>
  <c r="AJ540" i="62" s="1"/>
  <c r="AK540" i="62" s="1"/>
  <c r="AE540" i="62" s="1"/>
  <c r="AI541" i="62"/>
  <c r="AJ541" i="62" s="1"/>
  <c r="AK541" i="62" s="1"/>
  <c r="AE541" i="62" s="1"/>
  <c r="AI534" i="87"/>
  <c r="AJ534" i="87" s="1"/>
  <c r="AK534" i="87" s="1"/>
  <c r="AE534" i="87" s="1"/>
  <c r="AE535" i="87" s="1"/>
  <c r="AE536" i="87" s="1"/>
  <c r="AI487" i="62"/>
  <c r="AJ487" i="62" s="1"/>
  <c r="AK487" i="62" s="1"/>
  <c r="AE487" i="62" s="1"/>
  <c r="AI488" i="62"/>
  <c r="AJ488" i="62" s="1"/>
  <c r="AK488" i="62" s="1"/>
  <c r="AE488" i="62" s="1"/>
  <c r="AI489" i="62"/>
  <c r="AJ489" i="62" s="1"/>
  <c r="AK489" i="62" s="1"/>
  <c r="AE489" i="62" s="1"/>
  <c r="AI480" i="62"/>
  <c r="AJ480" i="62" s="1"/>
  <c r="AK480" i="62" s="1"/>
  <c r="AE480" i="62" s="1"/>
  <c r="AI482" i="62"/>
  <c r="AJ482" i="62" s="1"/>
  <c r="AK482" i="62" s="1"/>
  <c r="AE482" i="62" s="1"/>
  <c r="AI487" i="87"/>
  <c r="AJ487" i="87" s="1"/>
  <c r="AK487" i="87" s="1"/>
  <c r="AE487" i="87" s="1"/>
  <c r="AI489" i="87"/>
  <c r="AJ489" i="87" s="1"/>
  <c r="AK489" i="87" s="1"/>
  <c r="AE489" i="87" s="1"/>
  <c r="AE490" i="87" s="1"/>
  <c r="AI380" i="62"/>
  <c r="AJ380" i="62" s="1"/>
  <c r="AK380" i="62" s="1"/>
  <c r="AE380" i="62" s="1"/>
  <c r="AI378" i="62"/>
  <c r="AJ378" i="62" s="1"/>
  <c r="AK378" i="62" s="1"/>
  <c r="AE378" i="62" s="1"/>
  <c r="AI387" i="87"/>
  <c r="AJ387" i="87" s="1"/>
  <c r="AK387" i="87" s="1"/>
  <c r="AE387" i="87" s="1"/>
  <c r="AE381" i="87"/>
  <c r="AI387" i="62"/>
  <c r="AJ387" i="62" s="1"/>
  <c r="AK387" i="62" s="1"/>
  <c r="AE387" i="62" s="1"/>
  <c r="AI386" i="62"/>
  <c r="AJ386" i="62" s="1"/>
  <c r="AK386" i="62" s="1"/>
  <c r="AE386" i="62" s="1"/>
  <c r="AI379" i="87"/>
  <c r="AJ379" i="87" s="1"/>
  <c r="AK379" i="87" s="1"/>
  <c r="AE379" i="87" s="1"/>
  <c r="AI385" i="87"/>
  <c r="AJ385" i="87" s="1"/>
  <c r="AK385" i="87" s="1"/>
  <c r="AE385" i="87" s="1"/>
  <c r="AH379" i="62"/>
  <c r="AI379" i="62"/>
  <c r="AJ379" i="62" s="1"/>
  <c r="AK379" i="62" s="1"/>
  <c r="AE379" i="62" s="1"/>
  <c r="H30" i="88"/>
  <c r="I30" i="88" s="1"/>
  <c r="AE338" i="87"/>
  <c r="AH328" i="87"/>
  <c r="K30" i="63"/>
  <c r="L30" i="63" s="1"/>
  <c r="AE344" i="62"/>
  <c r="AE331" i="62"/>
  <c r="E30" i="63"/>
  <c r="F30" i="63" s="1"/>
  <c r="AI334" i="62"/>
  <c r="AJ334" i="62" s="1"/>
  <c r="AK334" i="62" s="1"/>
  <c r="AE334" i="62" s="1"/>
  <c r="AI335" i="62"/>
  <c r="AJ335" i="62" s="1"/>
  <c r="AK335" i="62" s="1"/>
  <c r="AE335" i="62" s="1"/>
  <c r="AI336" i="62"/>
  <c r="AJ336" i="62" s="1"/>
  <c r="AK336" i="62" s="1"/>
  <c r="AE336" i="62" s="1"/>
  <c r="AG330" i="87"/>
  <c r="AI275" i="87"/>
  <c r="AJ275" i="87" s="1"/>
  <c r="AK275" i="87" s="1"/>
  <c r="AE275" i="87" s="1"/>
  <c r="AI276" i="87"/>
  <c r="AJ276" i="87" s="1"/>
  <c r="AK276" i="87" s="1"/>
  <c r="AE276" i="87" s="1"/>
  <c r="AI262" i="87"/>
  <c r="AJ262" i="87" s="1"/>
  <c r="AK262" i="87" s="1"/>
  <c r="AE262" i="87" s="1"/>
  <c r="AE264" i="87" s="1"/>
  <c r="AH275" i="87"/>
  <c r="AI276" i="62"/>
  <c r="AJ276" i="62" s="1"/>
  <c r="AK276" i="62" s="1"/>
  <c r="AE276" i="62" s="1"/>
  <c r="AE277" i="62" s="1"/>
  <c r="AG215" i="62"/>
  <c r="AI213" i="62"/>
  <c r="AJ213" i="62" s="1"/>
  <c r="AK213" i="62" s="1"/>
  <c r="AE213" i="62" s="1"/>
  <c r="AH214" i="87"/>
  <c r="AG215" i="87"/>
  <c r="AI214" i="87" s="1"/>
  <c r="AJ214" i="87" s="1"/>
  <c r="AK214" i="87" s="1"/>
  <c r="AE214" i="87" s="1"/>
  <c r="AI220" i="62"/>
  <c r="AJ220" i="62" s="1"/>
  <c r="AK220" i="62" s="1"/>
  <c r="AE220" i="62" s="1"/>
  <c r="AI219" i="62"/>
  <c r="AJ219" i="62" s="1"/>
  <c r="AK219" i="62" s="1"/>
  <c r="AE219" i="62" s="1"/>
  <c r="AE222" i="87"/>
  <c r="AH213" i="62"/>
  <c r="AI108" i="62"/>
  <c r="AJ108" i="62" s="1"/>
  <c r="AK108" i="62" s="1"/>
  <c r="AE108" i="62" s="1"/>
  <c r="AE111" i="62" s="1"/>
  <c r="AI110" i="62"/>
  <c r="AJ110" i="62" s="1"/>
  <c r="AK110" i="62" s="1"/>
  <c r="AE110" i="62" s="1"/>
  <c r="AI115" i="87"/>
  <c r="AJ115" i="87" s="1"/>
  <c r="AK115" i="87" s="1"/>
  <c r="AE115" i="87" s="1"/>
  <c r="AI116" i="87"/>
  <c r="AJ116" i="87" s="1"/>
  <c r="AK116" i="87" s="1"/>
  <c r="AE116" i="87" s="1"/>
  <c r="AI110" i="87"/>
  <c r="AJ110" i="87" s="1"/>
  <c r="AK110" i="87" s="1"/>
  <c r="AE110" i="87" s="1"/>
  <c r="AI117" i="87"/>
  <c r="AJ117" i="87" s="1"/>
  <c r="AK117" i="87" s="1"/>
  <c r="AE117" i="87" s="1"/>
  <c r="AI122" i="87"/>
  <c r="AJ122" i="87" s="1"/>
  <c r="AK122" i="87" s="1"/>
  <c r="AE122" i="87" s="1"/>
  <c r="AI123" i="87"/>
  <c r="AJ123" i="87" s="1"/>
  <c r="AK123" i="87" s="1"/>
  <c r="AE123" i="87" s="1"/>
  <c r="AG118" i="62"/>
  <c r="AI115" i="62" s="1"/>
  <c r="AJ115" i="62" s="1"/>
  <c r="AK115" i="62" s="1"/>
  <c r="AE115" i="62" s="1"/>
  <c r="K14" i="63"/>
  <c r="L14" i="63" s="1"/>
  <c r="AE125" i="62"/>
  <c r="AH115" i="62"/>
  <c r="AI108" i="87"/>
  <c r="AJ108" i="87" s="1"/>
  <c r="AK108" i="87" s="1"/>
  <c r="AE108" i="87" s="1"/>
  <c r="AI84" i="87"/>
  <c r="AJ84" i="87" s="1"/>
  <c r="AK84" i="87" s="1"/>
  <c r="AE84" i="87" s="1"/>
  <c r="AI83" i="87"/>
  <c r="AJ83" i="87" s="1"/>
  <c r="AK83" i="87" s="1"/>
  <c r="AE83" i="87" s="1"/>
  <c r="AI85" i="87"/>
  <c r="AJ85" i="87" s="1"/>
  <c r="AK85" i="87" s="1"/>
  <c r="AE85" i="87" s="1"/>
  <c r="AG79" i="62"/>
  <c r="AI77" i="62" s="1"/>
  <c r="AJ77" i="62" s="1"/>
  <c r="AK77" i="62" s="1"/>
  <c r="AE77" i="62" s="1"/>
  <c r="AE87" i="62"/>
  <c r="H13" i="63"/>
  <c r="I13" i="63" s="1"/>
  <c r="K13" i="88"/>
  <c r="L13" i="88" s="1"/>
  <c r="AE93" i="87"/>
  <c r="AE227" i="108"/>
  <c r="K17" i="110"/>
  <c r="L17" i="110" s="1"/>
  <c r="K40" i="88"/>
  <c r="L40" i="88" s="1"/>
  <c r="AE602" i="87"/>
  <c r="AE780" i="62"/>
  <c r="B49" i="63"/>
  <c r="C49" i="63" s="1"/>
  <c r="AE118" i="105"/>
  <c r="E14" i="106"/>
  <c r="AG580" i="62"/>
  <c r="AE76" i="105"/>
  <c r="B13" i="106"/>
  <c r="C13" i="106" s="1"/>
  <c r="AI52" i="109"/>
  <c r="AJ52" i="109" s="1"/>
  <c r="AK52" i="109" s="1"/>
  <c r="AE52" i="109" s="1"/>
  <c r="AI53" i="109"/>
  <c r="AJ53" i="109" s="1"/>
  <c r="AK53" i="109" s="1"/>
  <c r="AE53" i="109" s="1"/>
  <c r="AI54" i="109"/>
  <c r="AJ54" i="109" s="1"/>
  <c r="AK54" i="109" s="1"/>
  <c r="AE54" i="109" s="1"/>
  <c r="AI77" i="87"/>
  <c r="AJ77" i="87" s="1"/>
  <c r="AK77" i="87" s="1"/>
  <c r="AE77" i="87" s="1"/>
  <c r="AI76" i="87"/>
  <c r="AJ76" i="87" s="1"/>
  <c r="AK76" i="87" s="1"/>
  <c r="AE76" i="87" s="1"/>
  <c r="AI78" i="87"/>
  <c r="AJ78" i="87" s="1"/>
  <c r="AK78" i="87" s="1"/>
  <c r="AE78" i="87" s="1"/>
  <c r="AG352" i="109"/>
  <c r="T26" i="94"/>
  <c r="AG31" i="103"/>
  <c r="AG472" i="62"/>
  <c r="AE1046" i="87"/>
  <c r="K63" i="88"/>
  <c r="L63" i="88" s="1"/>
  <c r="AE395" i="108"/>
  <c r="AE535" i="62"/>
  <c r="E20" i="110"/>
  <c r="F20" i="110" s="1"/>
  <c r="AE362" i="108"/>
  <c r="AE660" i="87"/>
  <c r="B43" i="88"/>
  <c r="C43" i="88" s="1"/>
  <c r="AE176" i="109"/>
  <c r="E16" i="111"/>
  <c r="F16" i="111" s="1"/>
  <c r="R24" i="67"/>
  <c r="I17" i="86"/>
  <c r="T13" i="68"/>
  <c r="AE529" i="87"/>
  <c r="B37" i="88"/>
  <c r="C37" i="88" s="1"/>
  <c r="H43" i="88"/>
  <c r="I43" i="88" s="1"/>
  <c r="V39" i="68"/>
  <c r="W39" i="68" s="1"/>
  <c r="R39" i="68" s="1"/>
  <c r="J14" i="69" s="1"/>
  <c r="J8" i="69"/>
  <c r="V38" i="68"/>
  <c r="W38" i="68" s="1"/>
  <c r="R38" i="68" s="1"/>
  <c r="J13" i="69" s="1"/>
  <c r="AD24" i="76"/>
  <c r="K23" i="86"/>
  <c r="AG470" i="87"/>
  <c r="AG313" i="87"/>
  <c r="T13" i="96"/>
  <c r="AG480" i="87"/>
  <c r="AG167" i="108"/>
  <c r="AG592" i="87"/>
  <c r="T44" i="68"/>
  <c r="AG914" i="87"/>
  <c r="AI186" i="109"/>
  <c r="AJ186" i="109" s="1"/>
  <c r="AK186" i="109" s="1"/>
  <c r="AE186" i="109" s="1"/>
  <c r="AI187" i="109"/>
  <c r="AJ187" i="109" s="1"/>
  <c r="AK187" i="109" s="1"/>
  <c r="AE187" i="109" s="1"/>
  <c r="AI43" i="87"/>
  <c r="AJ43" i="87" s="1"/>
  <c r="AK43" i="87" s="1"/>
  <c r="AE43" i="87" s="1"/>
  <c r="AI42" i="87"/>
  <c r="AJ42" i="87" s="1"/>
  <c r="AK42" i="87" s="1"/>
  <c r="AE42" i="87" s="1"/>
  <c r="AI44" i="87"/>
  <c r="AJ44" i="87" s="1"/>
  <c r="AK44" i="87" s="1"/>
  <c r="AE44" i="87" s="1"/>
  <c r="AE250" i="109"/>
  <c r="AE229" i="87"/>
  <c r="K21" i="88"/>
  <c r="L21" i="88" s="1"/>
  <c r="K14" i="110"/>
  <c r="AE110" i="108"/>
  <c r="N8" i="99"/>
  <c r="V37" i="98"/>
  <c r="W37" i="98" s="1"/>
  <c r="R37" i="98" s="1"/>
  <c r="V38" i="98"/>
  <c r="W38" i="98" s="1"/>
  <c r="R38" i="98" s="1"/>
  <c r="N13" i="99" s="1"/>
  <c r="C21" i="88"/>
  <c r="M23" i="86"/>
  <c r="H26" i="76"/>
  <c r="F16" i="95"/>
  <c r="G12" i="95"/>
  <c r="AG284" i="109"/>
  <c r="AI180" i="109"/>
  <c r="AJ180" i="109" s="1"/>
  <c r="AK180" i="109" s="1"/>
  <c r="AE180" i="109" s="1"/>
  <c r="AI181" i="109"/>
  <c r="AJ181" i="109" s="1"/>
  <c r="AK181" i="109" s="1"/>
  <c r="AE181" i="109" s="1"/>
  <c r="K37" i="88"/>
  <c r="L37" i="88" s="1"/>
  <c r="AE549" i="87"/>
  <c r="AI950" i="62"/>
  <c r="AJ950" i="62" s="1"/>
  <c r="AK950" i="62" s="1"/>
  <c r="AE950" i="62" s="1"/>
  <c r="AI949" i="62"/>
  <c r="AJ949" i="62" s="1"/>
  <c r="AK949" i="62" s="1"/>
  <c r="AE949" i="62" s="1"/>
  <c r="AE951" i="62" s="1"/>
  <c r="N15" i="101"/>
  <c r="O12" i="101"/>
  <c r="AG836" i="87"/>
  <c r="AG700" i="87"/>
  <c r="T33" i="68"/>
  <c r="AG237" i="108"/>
  <c r="AG465" i="62"/>
  <c r="AG442" i="62"/>
  <c r="AE876" i="87"/>
  <c r="AI49" i="87"/>
  <c r="AJ49" i="87" s="1"/>
  <c r="AK49" i="87" s="1"/>
  <c r="AE49" i="87" s="1"/>
  <c r="AE51" i="87" s="1"/>
  <c r="K37" i="63"/>
  <c r="L37" i="63" s="1"/>
  <c r="AE549" i="62"/>
  <c r="E12" i="104"/>
  <c r="AE47" i="103"/>
  <c r="AE265" i="109"/>
  <c r="H18" i="111"/>
  <c r="I18" i="111" s="1"/>
  <c r="B40" i="88"/>
  <c r="C40" i="88" s="1"/>
  <c r="AE582" i="87"/>
  <c r="F12" i="63"/>
  <c r="I21" i="86"/>
  <c r="R24" i="73"/>
  <c r="AG432" i="62"/>
  <c r="AE125" i="105"/>
  <c r="H14" i="106"/>
  <c r="I14" i="106" s="1"/>
  <c r="AG358" i="62"/>
  <c r="AE636" i="87"/>
  <c r="H42" i="88"/>
  <c r="I42" i="88" s="1"/>
  <c r="AE144" i="108"/>
  <c r="F12" i="101"/>
  <c r="R24" i="100"/>
  <c r="R40" i="100" s="1"/>
  <c r="F16" i="99"/>
  <c r="G12" i="99"/>
  <c r="AG355" i="62"/>
  <c r="AI320" i="109"/>
  <c r="AJ320" i="109" s="1"/>
  <c r="AK320" i="109" s="1"/>
  <c r="AE320" i="109" s="1"/>
  <c r="AI321" i="109"/>
  <c r="AJ321" i="109" s="1"/>
  <c r="AK321" i="109" s="1"/>
  <c r="AE321" i="109" s="1"/>
  <c r="E15" i="106"/>
  <c r="F15" i="106" s="1"/>
  <c r="AE183" i="105"/>
  <c r="H21" i="88"/>
  <c r="I21" i="88" s="1"/>
  <c r="AE223" i="87"/>
  <c r="AE389" i="109"/>
  <c r="B21" i="111"/>
  <c r="C21" i="111" s="1"/>
  <c r="AG714" i="87"/>
  <c r="AG30" i="108"/>
  <c r="AI217" i="109"/>
  <c r="AJ217" i="109" s="1"/>
  <c r="AK217" i="109" s="1"/>
  <c r="AE217" i="109" s="1"/>
  <c r="AI219" i="109"/>
  <c r="AJ219" i="109" s="1"/>
  <c r="AK219" i="109" s="1"/>
  <c r="AE219" i="109" s="1"/>
  <c r="AI90" i="62"/>
  <c r="AJ90" i="62" s="1"/>
  <c r="AK90" i="62" s="1"/>
  <c r="AE90" i="62" s="1"/>
  <c r="AI91" i="62"/>
  <c r="AJ91" i="62" s="1"/>
  <c r="AK91" i="62" s="1"/>
  <c r="AE91" i="62" s="1"/>
  <c r="AE264" i="62"/>
  <c r="AE110" i="105"/>
  <c r="K19" i="110"/>
  <c r="L19" i="110" s="1"/>
  <c r="AE336" i="108"/>
  <c r="K36" i="63"/>
  <c r="L36" i="63" s="1"/>
  <c r="AE497" i="62"/>
  <c r="B49" i="88"/>
  <c r="C49" i="88" s="1"/>
  <c r="AE780" i="87"/>
  <c r="AE622" i="62"/>
  <c r="B42" i="63"/>
  <c r="C42" i="63" s="1"/>
  <c r="T18" i="100"/>
  <c r="U17" i="100"/>
  <c r="V37" i="68"/>
  <c r="W37" i="68" s="1"/>
  <c r="R37" i="68" s="1"/>
  <c r="N12" i="95"/>
  <c r="J16" i="99"/>
  <c r="K12" i="99"/>
  <c r="AG41" i="108"/>
  <c r="AG32" i="108"/>
  <c r="AI269" i="108"/>
  <c r="AJ269" i="108" s="1"/>
  <c r="AK269" i="108" s="1"/>
  <c r="AE269" i="108" s="1"/>
  <c r="AI268" i="108"/>
  <c r="AJ268" i="108" s="1"/>
  <c r="AK268" i="108" s="1"/>
  <c r="AE268" i="108" s="1"/>
  <c r="AI226" i="62"/>
  <c r="AJ226" i="62" s="1"/>
  <c r="AK226" i="62" s="1"/>
  <c r="AE226" i="62" s="1"/>
  <c r="AI227" i="62"/>
  <c r="AJ227" i="62" s="1"/>
  <c r="AK227" i="62" s="1"/>
  <c r="AE227" i="62" s="1"/>
  <c r="AE395" i="62"/>
  <c r="K31" i="63"/>
  <c r="L31" i="63" s="1"/>
  <c r="E14" i="110"/>
  <c r="AG739" i="87"/>
  <c r="AG464" i="62"/>
  <c r="AG164" i="62"/>
  <c r="AG33" i="105"/>
  <c r="AG269" i="87"/>
  <c r="AG526" i="62"/>
  <c r="AG26" i="62"/>
  <c r="AI72" i="103"/>
  <c r="AJ72" i="103" s="1"/>
  <c r="AK72" i="103" s="1"/>
  <c r="AE72" i="103" s="1"/>
  <c r="AI71" i="103"/>
  <c r="AJ71" i="103" s="1"/>
  <c r="AK71" i="103" s="1"/>
  <c r="AE71" i="103" s="1"/>
  <c r="AI73" i="103"/>
  <c r="AJ73" i="103" s="1"/>
  <c r="AK73" i="103" s="1"/>
  <c r="AE73" i="103" s="1"/>
  <c r="AI67" i="103"/>
  <c r="AJ67" i="103" s="1"/>
  <c r="AK67" i="103" s="1"/>
  <c r="AE67" i="103" s="1"/>
  <c r="AI68" i="103"/>
  <c r="AJ68" i="103" s="1"/>
  <c r="AK68" i="103" s="1"/>
  <c r="AE68" i="103" s="1"/>
  <c r="AI74" i="103"/>
  <c r="AJ74" i="103" s="1"/>
  <c r="AK74" i="103" s="1"/>
  <c r="AE74" i="103" s="1"/>
  <c r="AI70" i="103"/>
  <c r="AJ70" i="103" s="1"/>
  <c r="AK70" i="103" s="1"/>
  <c r="AE70" i="103" s="1"/>
  <c r="AI69" i="103"/>
  <c r="AJ69" i="103" s="1"/>
  <c r="AK69" i="103" s="1"/>
  <c r="AE69" i="103" s="1"/>
  <c r="AI248" i="87"/>
  <c r="AJ248" i="87" s="1"/>
  <c r="AK248" i="87" s="1"/>
  <c r="AE248" i="87" s="1"/>
  <c r="AI254" i="87"/>
  <c r="AJ254" i="87" s="1"/>
  <c r="AK254" i="87" s="1"/>
  <c r="AE254" i="87" s="1"/>
  <c r="AI256" i="87"/>
  <c r="AJ256" i="87" s="1"/>
  <c r="AK256" i="87" s="1"/>
  <c r="AE256" i="87" s="1"/>
  <c r="AI250" i="87"/>
  <c r="AJ250" i="87" s="1"/>
  <c r="AK250" i="87" s="1"/>
  <c r="AE250" i="87" s="1"/>
  <c r="AI255" i="87"/>
  <c r="AJ255" i="87" s="1"/>
  <c r="AK255" i="87" s="1"/>
  <c r="AE255" i="87" s="1"/>
  <c r="AI249" i="87"/>
  <c r="AJ249" i="87" s="1"/>
  <c r="AK249" i="87" s="1"/>
  <c r="AE249" i="87" s="1"/>
  <c r="AI252" i="87"/>
  <c r="AJ252" i="87" s="1"/>
  <c r="AK252" i="87" s="1"/>
  <c r="AE252" i="87" s="1"/>
  <c r="AI251" i="87"/>
  <c r="AJ251" i="87" s="1"/>
  <c r="AK251" i="87" s="1"/>
  <c r="AE251" i="87" s="1"/>
  <c r="AI253" i="87"/>
  <c r="AJ253" i="87" s="1"/>
  <c r="AK253" i="87" s="1"/>
  <c r="AE253" i="87" s="1"/>
  <c r="AE45" i="62"/>
  <c r="AE271" i="62"/>
  <c r="AE496" i="87"/>
  <c r="AE978" i="62"/>
  <c r="B60" i="63"/>
  <c r="C60" i="63" s="1"/>
  <c r="R22" i="98"/>
  <c r="R42" i="98" s="1"/>
  <c r="B12" i="99"/>
  <c r="V44" i="94"/>
  <c r="W44" i="94" s="1"/>
  <c r="R44" i="94" s="1"/>
  <c r="N13" i="95" s="1"/>
  <c r="O13" i="95" s="1"/>
  <c r="N8" i="95"/>
  <c r="K12" i="101"/>
  <c r="J16" i="101"/>
  <c r="AD24" i="73"/>
  <c r="K21" i="86"/>
  <c r="AI25" i="109"/>
  <c r="AJ25" i="109" s="1"/>
  <c r="AK25" i="109" s="1"/>
  <c r="AE25" i="109" s="1"/>
  <c r="AI36" i="109"/>
  <c r="AJ36" i="109" s="1"/>
  <c r="AK36" i="109" s="1"/>
  <c r="AE36" i="109" s="1"/>
  <c r="AI45" i="109"/>
  <c r="AJ45" i="109" s="1"/>
  <c r="AK45" i="109" s="1"/>
  <c r="AE45" i="109" s="1"/>
  <c r="AI47" i="109"/>
  <c r="AJ47" i="109" s="1"/>
  <c r="AK47" i="109" s="1"/>
  <c r="AE47" i="109" s="1"/>
  <c r="AI34" i="109"/>
  <c r="AJ34" i="109" s="1"/>
  <c r="AK34" i="109" s="1"/>
  <c r="AE34" i="109" s="1"/>
  <c r="AI38" i="109"/>
  <c r="AJ38" i="109" s="1"/>
  <c r="AK38" i="109" s="1"/>
  <c r="AE38" i="109" s="1"/>
  <c r="AI33" i="109"/>
  <c r="AJ33" i="109" s="1"/>
  <c r="AK33" i="109" s="1"/>
  <c r="AE33" i="109" s="1"/>
  <c r="AI31" i="109"/>
  <c r="AJ31" i="109" s="1"/>
  <c r="AK31" i="109" s="1"/>
  <c r="AE31" i="109" s="1"/>
  <c r="AI27" i="109"/>
  <c r="AJ27" i="109" s="1"/>
  <c r="AK27" i="109" s="1"/>
  <c r="AE27" i="109" s="1"/>
  <c r="AI28" i="109"/>
  <c r="AJ28" i="109" s="1"/>
  <c r="AK28" i="109" s="1"/>
  <c r="AE28" i="109" s="1"/>
  <c r="AI35" i="109"/>
  <c r="AJ35" i="109" s="1"/>
  <c r="AK35" i="109" s="1"/>
  <c r="AE35" i="109" s="1"/>
  <c r="AI42" i="109"/>
  <c r="AJ42" i="109" s="1"/>
  <c r="AK42" i="109" s="1"/>
  <c r="AE42" i="109" s="1"/>
  <c r="AI40" i="109"/>
  <c r="AJ40" i="109" s="1"/>
  <c r="AK40" i="109" s="1"/>
  <c r="AE40" i="109" s="1"/>
  <c r="AI37" i="109"/>
  <c r="AJ37" i="109" s="1"/>
  <c r="AK37" i="109" s="1"/>
  <c r="AE37" i="109" s="1"/>
  <c r="AI43" i="109"/>
  <c r="AJ43" i="109" s="1"/>
  <c r="AK43" i="109" s="1"/>
  <c r="AE43" i="109" s="1"/>
  <c r="AI39" i="109"/>
  <c r="AJ39" i="109" s="1"/>
  <c r="AK39" i="109" s="1"/>
  <c r="AE39" i="109" s="1"/>
  <c r="AI46" i="109"/>
  <c r="AJ46" i="109" s="1"/>
  <c r="AK46" i="109" s="1"/>
  <c r="AE46" i="109" s="1"/>
  <c r="AI44" i="109"/>
  <c r="AJ44" i="109" s="1"/>
  <c r="AK44" i="109" s="1"/>
  <c r="AE44" i="109" s="1"/>
  <c r="AI41" i="109"/>
  <c r="AJ41" i="109" s="1"/>
  <c r="AK41" i="109" s="1"/>
  <c r="AE41" i="109" s="1"/>
  <c r="AI29" i="109"/>
  <c r="AJ29" i="109" s="1"/>
  <c r="AK29" i="109" s="1"/>
  <c r="AE29" i="109" s="1"/>
  <c r="AI26" i="109"/>
  <c r="AJ26" i="109" s="1"/>
  <c r="AK26" i="109" s="1"/>
  <c r="AE26" i="109" s="1"/>
  <c r="AI32" i="109"/>
  <c r="AJ32" i="109" s="1"/>
  <c r="AK32" i="109" s="1"/>
  <c r="AE32" i="109" s="1"/>
  <c r="AI30" i="109"/>
  <c r="AJ30" i="109" s="1"/>
  <c r="AK30" i="109" s="1"/>
  <c r="AE30" i="109" s="1"/>
  <c r="AE183" i="103"/>
  <c r="E15" i="104"/>
  <c r="F15" i="104" s="1"/>
  <c r="E15" i="111"/>
  <c r="F15" i="111" s="1"/>
  <c r="AE138" i="109"/>
  <c r="J12" i="95" l="1"/>
  <c r="R40" i="94"/>
  <c r="R52" i="94" s="1"/>
  <c r="AE182" i="109"/>
  <c r="AE111" i="87"/>
  <c r="AE112" i="87" s="1"/>
  <c r="AE542" i="62"/>
  <c r="AI868" i="87"/>
  <c r="AJ868" i="87" s="1"/>
  <c r="AK868" i="87" s="1"/>
  <c r="AE868" i="87" s="1"/>
  <c r="AE991" i="87"/>
  <c r="AE329" i="109"/>
  <c r="AE368" i="109"/>
  <c r="H20" i="111" s="1"/>
  <c r="I20" i="111" s="1"/>
  <c r="AI115" i="103"/>
  <c r="AJ115" i="103" s="1"/>
  <c r="AK115" i="103" s="1"/>
  <c r="AE115" i="103" s="1"/>
  <c r="AE189" i="103"/>
  <c r="AG72" i="87"/>
  <c r="AH66" i="87"/>
  <c r="O23" i="61"/>
  <c r="H21" i="89" s="1"/>
  <c r="AE931" i="62"/>
  <c r="AE322" i="109"/>
  <c r="AE388" i="62"/>
  <c r="AE793" i="87"/>
  <c r="AE984" i="87"/>
  <c r="AE985" i="87" s="1"/>
  <c r="AE985" i="62"/>
  <c r="AE103" i="109"/>
  <c r="H14" i="111" s="1"/>
  <c r="I14" i="111" s="1"/>
  <c r="AE323" i="62"/>
  <c r="AE1025" i="87"/>
  <c r="AE257" i="87"/>
  <c r="R45" i="94"/>
  <c r="R54" i="94" s="1"/>
  <c r="AE220" i="109"/>
  <c r="O13" i="99"/>
  <c r="AE188" i="109"/>
  <c r="AI943" i="87"/>
  <c r="AJ943" i="87" s="1"/>
  <c r="AK943" i="87" s="1"/>
  <c r="AE943" i="87" s="1"/>
  <c r="AE144" i="109"/>
  <c r="AE124" i="103"/>
  <c r="AE125" i="103" s="1"/>
  <c r="AE1025" i="62"/>
  <c r="AH169" i="103"/>
  <c r="AG175" i="103"/>
  <c r="AE111" i="103"/>
  <c r="B14" i="104"/>
  <c r="C14" i="104" s="1"/>
  <c r="K12" i="106"/>
  <c r="L12" i="106" s="1"/>
  <c r="AE60" i="105"/>
  <c r="AE196" i="105"/>
  <c r="K15" i="106"/>
  <c r="L15" i="106" s="1"/>
  <c r="AE190" i="103"/>
  <c r="H15" i="104"/>
  <c r="I15" i="104" s="1"/>
  <c r="AE196" i="103"/>
  <c r="K15" i="104"/>
  <c r="L15" i="104" s="1"/>
  <c r="AI188" i="105"/>
  <c r="AJ188" i="105" s="1"/>
  <c r="AK188" i="105" s="1"/>
  <c r="AE188" i="105" s="1"/>
  <c r="AI187" i="105"/>
  <c r="AJ187" i="105" s="1"/>
  <c r="AK187" i="105" s="1"/>
  <c r="AE187" i="105" s="1"/>
  <c r="AE189" i="105" s="1"/>
  <c r="AE131" i="105"/>
  <c r="K14" i="106"/>
  <c r="L14" i="106" s="1"/>
  <c r="AE205" i="105"/>
  <c r="AE117" i="103"/>
  <c r="AE82" i="103"/>
  <c r="AI81" i="105"/>
  <c r="AJ81" i="105" s="1"/>
  <c r="AK81" i="105" s="1"/>
  <c r="AE81" i="105" s="1"/>
  <c r="AI80" i="105"/>
  <c r="AJ80" i="105" s="1"/>
  <c r="AK80" i="105" s="1"/>
  <c r="AE80" i="105" s="1"/>
  <c r="L13" i="106"/>
  <c r="M15" i="86"/>
  <c r="H26" i="102"/>
  <c r="AE89" i="103"/>
  <c r="AE408" i="108"/>
  <c r="AI399" i="109"/>
  <c r="AJ399" i="109" s="1"/>
  <c r="AK399" i="109" s="1"/>
  <c r="AE399" i="109" s="1"/>
  <c r="AI400" i="109"/>
  <c r="AJ400" i="109" s="1"/>
  <c r="AK400" i="109" s="1"/>
  <c r="AE400" i="109" s="1"/>
  <c r="AE402" i="108"/>
  <c r="AI393" i="109"/>
  <c r="AJ393" i="109" s="1"/>
  <c r="AK393" i="109" s="1"/>
  <c r="AE393" i="109" s="1"/>
  <c r="AI392" i="109"/>
  <c r="AJ392" i="109" s="1"/>
  <c r="AK392" i="109" s="1"/>
  <c r="AE392" i="109" s="1"/>
  <c r="AI394" i="109"/>
  <c r="AJ394" i="109" s="1"/>
  <c r="AK394" i="109" s="1"/>
  <c r="AE394" i="109" s="1"/>
  <c r="K20" i="110"/>
  <c r="L20" i="110" s="1"/>
  <c r="AE375" i="108"/>
  <c r="K20" i="111"/>
  <c r="L20" i="111" s="1"/>
  <c r="AE375" i="109"/>
  <c r="AE361" i="109"/>
  <c r="AE369" i="109"/>
  <c r="E19" i="110"/>
  <c r="F19" i="110" s="1"/>
  <c r="AE323" i="108"/>
  <c r="K19" i="111"/>
  <c r="L19" i="111" s="1"/>
  <c r="AE257" i="108"/>
  <c r="K18" i="111"/>
  <c r="L18" i="111" s="1"/>
  <c r="AE271" i="109"/>
  <c r="AE257" i="109"/>
  <c r="AE227" i="109"/>
  <c r="K17" i="111"/>
  <c r="L17" i="111" s="1"/>
  <c r="AI210" i="109"/>
  <c r="AJ210" i="109" s="1"/>
  <c r="AK210" i="109" s="1"/>
  <c r="AE210" i="109" s="1"/>
  <c r="AI212" i="109"/>
  <c r="AJ212" i="109" s="1"/>
  <c r="AK212" i="109" s="1"/>
  <c r="AE212" i="109" s="1"/>
  <c r="AE213" i="108"/>
  <c r="AE176" i="108"/>
  <c r="E16" i="110"/>
  <c r="F16" i="110" s="1"/>
  <c r="AE182" i="108"/>
  <c r="K16" i="110"/>
  <c r="L16" i="110" s="1"/>
  <c r="AE189" i="108"/>
  <c r="AE138" i="108"/>
  <c r="E15" i="110"/>
  <c r="F15" i="110" s="1"/>
  <c r="AE145" i="109"/>
  <c r="H15" i="111"/>
  <c r="I15" i="111" s="1"/>
  <c r="AI95" i="109"/>
  <c r="AJ95" i="109" s="1"/>
  <c r="AK95" i="109" s="1"/>
  <c r="AE95" i="109" s="1"/>
  <c r="AI94" i="109"/>
  <c r="AJ94" i="109" s="1"/>
  <c r="AK94" i="109" s="1"/>
  <c r="AE94" i="109" s="1"/>
  <c r="AE104" i="109"/>
  <c r="AE103" i="108"/>
  <c r="AI93" i="109"/>
  <c r="AJ93" i="109" s="1"/>
  <c r="AK93" i="109" s="1"/>
  <c r="AE93" i="109" s="1"/>
  <c r="AE96" i="109" s="1"/>
  <c r="AE1040" i="62"/>
  <c r="H63" i="63"/>
  <c r="I63" i="63" s="1"/>
  <c r="AE1033" i="87"/>
  <c r="E63" i="88"/>
  <c r="F63" i="88" s="1"/>
  <c r="AE992" i="87"/>
  <c r="H60" i="88"/>
  <c r="I60" i="88" s="1"/>
  <c r="AE992" i="62"/>
  <c r="H60" i="63"/>
  <c r="I60" i="63" s="1"/>
  <c r="E60" i="88"/>
  <c r="F60" i="88" s="1"/>
  <c r="AE998" i="62"/>
  <c r="K60" i="63"/>
  <c r="L60" i="63" s="1"/>
  <c r="K60" i="88"/>
  <c r="L60" i="88" s="1"/>
  <c r="AE998" i="87"/>
  <c r="E56" i="88"/>
  <c r="F56" i="88" s="1"/>
  <c r="AE939" i="87"/>
  <c r="AI942" i="62"/>
  <c r="AJ942" i="62" s="1"/>
  <c r="AK942" i="62" s="1"/>
  <c r="AE942" i="62" s="1"/>
  <c r="AI943" i="62"/>
  <c r="AJ943" i="62" s="1"/>
  <c r="AK943" i="62" s="1"/>
  <c r="AE943" i="62" s="1"/>
  <c r="AI944" i="62"/>
  <c r="AJ944" i="62" s="1"/>
  <c r="AK944" i="62" s="1"/>
  <c r="AE944" i="62" s="1"/>
  <c r="AE945" i="87"/>
  <c r="K56" i="88"/>
  <c r="L56" i="88" s="1"/>
  <c r="AE952" i="87"/>
  <c r="E54" i="88"/>
  <c r="F54" i="88" s="1"/>
  <c r="AE864" i="87"/>
  <c r="AE864" i="62"/>
  <c r="E54" i="63"/>
  <c r="F54" i="63" s="1"/>
  <c r="AI868" i="62"/>
  <c r="AJ868" i="62" s="1"/>
  <c r="AK868" i="62" s="1"/>
  <c r="AE868" i="62" s="1"/>
  <c r="AI869" i="62"/>
  <c r="AJ869" i="62" s="1"/>
  <c r="AK869" i="62" s="1"/>
  <c r="AE869" i="62" s="1"/>
  <c r="AI869" i="87"/>
  <c r="AJ869" i="87" s="1"/>
  <c r="AK869" i="87" s="1"/>
  <c r="AE869" i="87" s="1"/>
  <c r="AI867" i="62"/>
  <c r="AJ867" i="62" s="1"/>
  <c r="AK867" i="62" s="1"/>
  <c r="AE867" i="62" s="1"/>
  <c r="AE870" i="62" s="1"/>
  <c r="AE800" i="87"/>
  <c r="K49" i="88"/>
  <c r="L49" i="88" s="1"/>
  <c r="H49" i="88"/>
  <c r="I49" i="88" s="1"/>
  <c r="AE794" i="87"/>
  <c r="K49" i="63"/>
  <c r="L49" i="63" s="1"/>
  <c r="AE800" i="62"/>
  <c r="AG786" i="62"/>
  <c r="AI783" i="62"/>
  <c r="AJ783" i="62" s="1"/>
  <c r="AK783" i="62" s="1"/>
  <c r="AE783" i="62" s="1"/>
  <c r="AH783" i="62"/>
  <c r="AE750" i="87"/>
  <c r="H47" i="88"/>
  <c r="I47" i="88" s="1"/>
  <c r="AE756" i="62"/>
  <c r="K47" i="63"/>
  <c r="L47" i="63" s="1"/>
  <c r="AE742" i="62"/>
  <c r="AI747" i="62"/>
  <c r="AJ747" i="62" s="1"/>
  <c r="AK747" i="62" s="1"/>
  <c r="AE747" i="62" s="1"/>
  <c r="AI748" i="62"/>
  <c r="AJ748" i="62" s="1"/>
  <c r="AK748" i="62" s="1"/>
  <c r="AE748" i="62" s="1"/>
  <c r="AI746" i="62"/>
  <c r="AJ746" i="62" s="1"/>
  <c r="AK746" i="62" s="1"/>
  <c r="AE746" i="62" s="1"/>
  <c r="AE667" i="87"/>
  <c r="E43" i="88"/>
  <c r="F43" i="88" s="1"/>
  <c r="H43" i="63"/>
  <c r="I43" i="63" s="1"/>
  <c r="AI677" i="62"/>
  <c r="AJ677" i="62" s="1"/>
  <c r="AK677" i="62" s="1"/>
  <c r="AE677" i="62" s="1"/>
  <c r="AE679" i="62" s="1"/>
  <c r="AI665" i="62"/>
  <c r="AJ665" i="62" s="1"/>
  <c r="AK665" i="62" s="1"/>
  <c r="AE665" i="62" s="1"/>
  <c r="AE666" i="62" s="1"/>
  <c r="AI664" i="62"/>
  <c r="AJ664" i="62" s="1"/>
  <c r="AK664" i="62" s="1"/>
  <c r="AE664" i="62" s="1"/>
  <c r="K42" i="63"/>
  <c r="L42" i="63" s="1"/>
  <c r="AE642" i="62"/>
  <c r="AE629" i="87"/>
  <c r="E42" i="88"/>
  <c r="F42" i="88" s="1"/>
  <c r="AE628" i="62"/>
  <c r="K42" i="88"/>
  <c r="L42" i="88" s="1"/>
  <c r="AE642" i="87"/>
  <c r="AE636" i="62"/>
  <c r="H42" i="63"/>
  <c r="I42" i="63" s="1"/>
  <c r="E40" i="88"/>
  <c r="F40" i="88" s="1"/>
  <c r="AE543" i="62"/>
  <c r="H37" i="63"/>
  <c r="I37" i="63" s="1"/>
  <c r="AE543" i="87"/>
  <c r="H37" i="88"/>
  <c r="I37" i="88" s="1"/>
  <c r="E37" i="88"/>
  <c r="F37" i="88" s="1"/>
  <c r="AE483" i="62"/>
  <c r="AE491" i="87"/>
  <c r="H36" i="88"/>
  <c r="I36" i="88" s="1"/>
  <c r="AE490" i="62"/>
  <c r="H31" i="63"/>
  <c r="I31" i="63" s="1"/>
  <c r="AE389" i="62"/>
  <c r="AE381" i="62"/>
  <c r="AE388" i="87"/>
  <c r="AE382" i="87"/>
  <c r="E31" i="88"/>
  <c r="F31" i="88" s="1"/>
  <c r="AE337" i="62"/>
  <c r="AI329" i="87"/>
  <c r="AJ329" i="87" s="1"/>
  <c r="AK329" i="87" s="1"/>
  <c r="AE329" i="87" s="1"/>
  <c r="AI327" i="87"/>
  <c r="AJ327" i="87" s="1"/>
  <c r="AK327" i="87" s="1"/>
  <c r="AE327" i="87" s="1"/>
  <c r="AI328" i="87"/>
  <c r="AJ328" i="87" s="1"/>
  <c r="AK328" i="87" s="1"/>
  <c r="AE328" i="87" s="1"/>
  <c r="K30" i="88"/>
  <c r="L30" i="88" s="1"/>
  <c r="AE344" i="87"/>
  <c r="K25" i="63"/>
  <c r="L25" i="63" s="1"/>
  <c r="AE278" i="62"/>
  <c r="E25" i="88"/>
  <c r="F25" i="88" s="1"/>
  <c r="AE265" i="87"/>
  <c r="AE277" i="87"/>
  <c r="AI214" i="62"/>
  <c r="AJ214" i="62" s="1"/>
  <c r="AK214" i="62" s="1"/>
  <c r="AE214" i="62" s="1"/>
  <c r="AI212" i="62"/>
  <c r="AJ212" i="62" s="1"/>
  <c r="AK212" i="62" s="1"/>
  <c r="AE212" i="62" s="1"/>
  <c r="AE228" i="62"/>
  <c r="AE229" i="62" s="1"/>
  <c r="AE222" i="62"/>
  <c r="AI213" i="87"/>
  <c r="AJ213" i="87" s="1"/>
  <c r="AK213" i="87" s="1"/>
  <c r="AE213" i="87" s="1"/>
  <c r="AI212" i="87"/>
  <c r="AJ212" i="87" s="1"/>
  <c r="AK212" i="87" s="1"/>
  <c r="AE212" i="87" s="1"/>
  <c r="AE118" i="87"/>
  <c r="E14" i="63"/>
  <c r="F14" i="63" s="1"/>
  <c r="AE112" i="62"/>
  <c r="AI117" i="62"/>
  <c r="AJ117" i="62" s="1"/>
  <c r="AK117" i="62" s="1"/>
  <c r="AE117" i="62" s="1"/>
  <c r="AI116" i="62"/>
  <c r="AJ116" i="62" s="1"/>
  <c r="AK116" i="62" s="1"/>
  <c r="AE116" i="62" s="1"/>
  <c r="AE118" i="62" s="1"/>
  <c r="AE124" i="87"/>
  <c r="AI78" i="62"/>
  <c r="AJ78" i="62" s="1"/>
  <c r="AK78" i="62" s="1"/>
  <c r="AE78" i="62" s="1"/>
  <c r="AI76" i="62"/>
  <c r="AJ76" i="62" s="1"/>
  <c r="AK76" i="62" s="1"/>
  <c r="AE76" i="62" s="1"/>
  <c r="AE86" i="87"/>
  <c r="AE265" i="62"/>
  <c r="E25" i="63"/>
  <c r="H13" i="106"/>
  <c r="AE90" i="105"/>
  <c r="N12" i="99"/>
  <c r="R39" i="98"/>
  <c r="R48" i="98" s="1"/>
  <c r="AE45" i="87"/>
  <c r="AH32" i="108"/>
  <c r="J12" i="69"/>
  <c r="R40" i="68"/>
  <c r="R52" i="68" s="1"/>
  <c r="AE92" i="62"/>
  <c r="R24" i="76"/>
  <c r="I23" i="86"/>
  <c r="AH358" i="62"/>
  <c r="F12" i="104"/>
  <c r="AH442" i="62"/>
  <c r="AG735" i="87"/>
  <c r="AI700" i="87" s="1"/>
  <c r="AJ700" i="87" s="1"/>
  <c r="AK700" i="87" s="1"/>
  <c r="AE700" i="87" s="1"/>
  <c r="AH700" i="87"/>
  <c r="K56" i="63"/>
  <c r="L56" i="63" s="1"/>
  <c r="AE952" i="62"/>
  <c r="AG595" i="87"/>
  <c r="AI592" i="87" s="1"/>
  <c r="AJ592" i="87" s="1"/>
  <c r="AK592" i="87" s="1"/>
  <c r="AE592" i="87" s="1"/>
  <c r="AH592" i="87"/>
  <c r="AG323" i="87"/>
  <c r="AI313" i="87" s="1"/>
  <c r="AJ313" i="87" s="1"/>
  <c r="AK313" i="87" s="1"/>
  <c r="AE313" i="87" s="1"/>
  <c r="AH313" i="87"/>
  <c r="V26" i="94"/>
  <c r="W26" i="94" s="1"/>
  <c r="R26" i="94"/>
  <c r="B27" i="95" s="1"/>
  <c r="U26" i="94"/>
  <c r="T28" i="94"/>
  <c r="AE79" i="87"/>
  <c r="AG581" i="62"/>
  <c r="AH580" i="62"/>
  <c r="AG315" i="109"/>
  <c r="AI284" i="109" s="1"/>
  <c r="AJ284" i="109" s="1"/>
  <c r="AK284" i="109" s="1"/>
  <c r="AE284" i="109" s="1"/>
  <c r="AH284" i="109"/>
  <c r="K36" i="88"/>
  <c r="L36" i="88" s="1"/>
  <c r="AE497" i="87"/>
  <c r="AG31" i="62"/>
  <c r="AI26" i="62"/>
  <c r="AJ26" i="62" s="1"/>
  <c r="AK26" i="62" s="1"/>
  <c r="AE26" i="62" s="1"/>
  <c r="AH26" i="62"/>
  <c r="AG208" i="62"/>
  <c r="AI164" i="62" s="1"/>
  <c r="AJ164" i="62" s="1"/>
  <c r="AK164" i="62" s="1"/>
  <c r="AE164" i="62" s="1"/>
  <c r="AH164" i="62"/>
  <c r="G12" i="101"/>
  <c r="F16" i="101"/>
  <c r="T34" i="68"/>
  <c r="U33" i="68"/>
  <c r="H26" i="67"/>
  <c r="M17" i="86"/>
  <c r="H17" i="111"/>
  <c r="I17" i="111" s="1"/>
  <c r="AE221" i="109"/>
  <c r="AH465" i="62"/>
  <c r="K16" i="111"/>
  <c r="AE189" i="109"/>
  <c r="AE418" i="109"/>
  <c r="AG476" i="87"/>
  <c r="AI470" i="87" s="1"/>
  <c r="AJ470" i="87" s="1"/>
  <c r="AK470" i="87" s="1"/>
  <c r="AE470" i="87" s="1"/>
  <c r="AH470" i="87"/>
  <c r="AG354" i="109"/>
  <c r="AI352" i="109" s="1"/>
  <c r="AJ352" i="109" s="1"/>
  <c r="AK352" i="109" s="1"/>
  <c r="AE352" i="109" s="1"/>
  <c r="AH352" i="109"/>
  <c r="B24" i="99"/>
  <c r="C12" i="99"/>
  <c r="AE75" i="103"/>
  <c r="AG528" i="62"/>
  <c r="AI526" i="62"/>
  <c r="AJ526" i="62" s="1"/>
  <c r="AK526" i="62" s="1"/>
  <c r="AE526" i="62" s="1"/>
  <c r="AH526" i="62"/>
  <c r="AH464" i="62"/>
  <c r="K13" i="104"/>
  <c r="AE96" i="103"/>
  <c r="AE205" i="103"/>
  <c r="AG374" i="62"/>
  <c r="AI355" i="62"/>
  <c r="AJ355" i="62" s="1"/>
  <c r="AK355" i="62" s="1"/>
  <c r="AE355" i="62" s="1"/>
  <c r="AH355" i="62"/>
  <c r="AG39" i="105"/>
  <c r="AH33" i="105"/>
  <c r="AE272" i="62"/>
  <c r="H25" i="63"/>
  <c r="I25" i="63" s="1"/>
  <c r="V12" i="100"/>
  <c r="W12" i="100" s="1"/>
  <c r="R12" i="100" s="1"/>
  <c r="B13" i="101" s="1"/>
  <c r="R9" i="100"/>
  <c r="B8" i="101"/>
  <c r="V14" i="100"/>
  <c r="W14" i="100" s="1"/>
  <c r="R14" i="100" s="1"/>
  <c r="B15" i="101" s="1"/>
  <c r="V15" i="100"/>
  <c r="W15" i="100" s="1"/>
  <c r="R15" i="100" s="1"/>
  <c r="B16" i="101" s="1"/>
  <c r="V11" i="100"/>
  <c r="W11" i="100" s="1"/>
  <c r="R11" i="100" s="1"/>
  <c r="V13" i="100"/>
  <c r="W13" i="100" s="1"/>
  <c r="R13" i="100" s="1"/>
  <c r="B14" i="101" s="1"/>
  <c r="C14" i="101" s="1"/>
  <c r="V16" i="100"/>
  <c r="W16" i="100" s="1"/>
  <c r="R16" i="100" s="1"/>
  <c r="B17" i="101" s="1"/>
  <c r="AH836" i="87"/>
  <c r="AG856" i="87"/>
  <c r="AG168" i="108"/>
  <c r="AH167" i="108"/>
  <c r="AE48" i="109"/>
  <c r="G21" i="86"/>
  <c r="R50" i="98"/>
  <c r="R26" i="73" s="1"/>
  <c r="H24" i="73"/>
  <c r="V17" i="100"/>
  <c r="W17" i="100" s="1"/>
  <c r="R17" i="100" s="1"/>
  <c r="B18" i="101" s="1"/>
  <c r="H15" i="110"/>
  <c r="AE145" i="108"/>
  <c r="AG476" i="62"/>
  <c r="AI442" i="62" s="1"/>
  <c r="AJ442" i="62" s="1"/>
  <c r="AK442" i="62" s="1"/>
  <c r="AE442" i="62" s="1"/>
  <c r="AH432" i="62"/>
  <c r="AG250" i="108"/>
  <c r="AH237" i="108"/>
  <c r="AG931" i="87"/>
  <c r="AI914" i="87"/>
  <c r="AJ914" i="87" s="1"/>
  <c r="AK914" i="87" s="1"/>
  <c r="AE914" i="87" s="1"/>
  <c r="AH914" i="87"/>
  <c r="AG483" i="87"/>
  <c r="AI480" i="87" s="1"/>
  <c r="AJ480" i="87" s="1"/>
  <c r="AK480" i="87" s="1"/>
  <c r="AE480" i="87" s="1"/>
  <c r="AH480" i="87"/>
  <c r="AI472" i="62"/>
  <c r="AJ472" i="62" s="1"/>
  <c r="AK472" i="62" s="1"/>
  <c r="AE472" i="62" s="1"/>
  <c r="AH472" i="62"/>
  <c r="AE55" i="109"/>
  <c r="F14" i="106"/>
  <c r="O12" i="95"/>
  <c r="N15" i="95"/>
  <c r="F14" i="110"/>
  <c r="AH41" i="108"/>
  <c r="L14" i="110"/>
  <c r="AE46" i="62"/>
  <c r="H12" i="63"/>
  <c r="AG271" i="87"/>
  <c r="AH269" i="87"/>
  <c r="AG742" i="87"/>
  <c r="AI739" i="87" s="1"/>
  <c r="AJ739" i="87" s="1"/>
  <c r="AK739" i="87" s="1"/>
  <c r="AE739" i="87" s="1"/>
  <c r="AH739" i="87"/>
  <c r="AE270" i="108"/>
  <c r="AE111" i="105"/>
  <c r="B14" i="106"/>
  <c r="C14" i="106" s="1"/>
  <c r="AG48" i="108"/>
  <c r="AI30" i="108" s="1"/>
  <c r="AJ30" i="108" s="1"/>
  <c r="AK30" i="108" s="1"/>
  <c r="AE30" i="108" s="1"/>
  <c r="AH30" i="108"/>
  <c r="AE52" i="87"/>
  <c r="K12" i="88"/>
  <c r="AE1064" i="87"/>
  <c r="B18" i="111"/>
  <c r="C18" i="111" s="1"/>
  <c r="AE251" i="109"/>
  <c r="K13" i="69"/>
  <c r="V13" i="68"/>
  <c r="W13" i="68" s="1"/>
  <c r="R13" i="68"/>
  <c r="B14" i="69" s="1"/>
  <c r="T28" i="68"/>
  <c r="U13" i="68"/>
  <c r="E37" i="63"/>
  <c r="F37" i="63" s="1"/>
  <c r="AE536" i="62"/>
  <c r="AE877" i="87"/>
  <c r="K54" i="88"/>
  <c r="L54" i="88" s="1"/>
  <c r="T45" i="68"/>
  <c r="V44" i="68" s="1"/>
  <c r="W44" i="68" s="1"/>
  <c r="R44" i="68" s="1"/>
  <c r="N13" i="69" s="1"/>
  <c r="U44" i="68"/>
  <c r="T16" i="96"/>
  <c r="V13" i="96"/>
  <c r="W13" i="96" s="1"/>
  <c r="R13" i="96" s="1"/>
  <c r="B14" i="97" s="1"/>
  <c r="U13" i="96"/>
  <c r="E21" i="110"/>
  <c r="F21" i="110" s="1"/>
  <c r="AE396" i="108"/>
  <c r="AG39" i="103"/>
  <c r="AI31" i="103" s="1"/>
  <c r="AJ31" i="103" s="1"/>
  <c r="AK31" i="103" s="1"/>
  <c r="AE31" i="103" s="1"/>
  <c r="AH31" i="103"/>
  <c r="E19" i="111"/>
  <c r="F19" i="111" s="1"/>
  <c r="AE323" i="109"/>
  <c r="AE258" i="87"/>
  <c r="B25" i="88"/>
  <c r="AI714" i="87"/>
  <c r="AJ714" i="87" s="1"/>
  <c r="AK714" i="87" s="1"/>
  <c r="AE714" i="87" s="1"/>
  <c r="AH714" i="87"/>
  <c r="K14" i="69"/>
  <c r="AE183" i="109"/>
  <c r="H16" i="111"/>
  <c r="AI152" i="103" l="1"/>
  <c r="AJ152" i="103" s="1"/>
  <c r="AK152" i="103" s="1"/>
  <c r="AE152" i="103" s="1"/>
  <c r="AI164" i="103"/>
  <c r="AJ164" i="103" s="1"/>
  <c r="AK164" i="103" s="1"/>
  <c r="AE164" i="103" s="1"/>
  <c r="AI148" i="103"/>
  <c r="AJ148" i="103" s="1"/>
  <c r="AK148" i="103" s="1"/>
  <c r="AE148" i="103" s="1"/>
  <c r="AI143" i="103"/>
  <c r="AJ143" i="103" s="1"/>
  <c r="AK143" i="103" s="1"/>
  <c r="AE143" i="103" s="1"/>
  <c r="AI171" i="103"/>
  <c r="AJ171" i="103" s="1"/>
  <c r="AK171" i="103" s="1"/>
  <c r="AE171" i="103" s="1"/>
  <c r="AI158" i="103"/>
  <c r="AJ158" i="103" s="1"/>
  <c r="AK158" i="103" s="1"/>
  <c r="AE158" i="103" s="1"/>
  <c r="AI141" i="103"/>
  <c r="AJ141" i="103" s="1"/>
  <c r="AK141" i="103" s="1"/>
  <c r="AE141" i="103" s="1"/>
  <c r="AI140" i="103"/>
  <c r="AJ140" i="103" s="1"/>
  <c r="AK140" i="103" s="1"/>
  <c r="AE140" i="103" s="1"/>
  <c r="AI173" i="103"/>
  <c r="AJ173" i="103" s="1"/>
  <c r="AK173" i="103" s="1"/>
  <c r="AE173" i="103" s="1"/>
  <c r="AI157" i="103"/>
  <c r="AJ157" i="103" s="1"/>
  <c r="AK157" i="103" s="1"/>
  <c r="AE157" i="103" s="1"/>
  <c r="AI149" i="103"/>
  <c r="AJ149" i="103" s="1"/>
  <c r="AK149" i="103" s="1"/>
  <c r="AE149" i="103" s="1"/>
  <c r="AI168" i="103"/>
  <c r="AJ168" i="103" s="1"/>
  <c r="AK168" i="103" s="1"/>
  <c r="AE168" i="103" s="1"/>
  <c r="AI167" i="103"/>
  <c r="AJ167" i="103" s="1"/>
  <c r="AK167" i="103" s="1"/>
  <c r="AE167" i="103" s="1"/>
  <c r="AI155" i="103"/>
  <c r="AJ155" i="103" s="1"/>
  <c r="AK155" i="103" s="1"/>
  <c r="AE155" i="103" s="1"/>
  <c r="AI172" i="103"/>
  <c r="AJ172" i="103" s="1"/>
  <c r="AK172" i="103" s="1"/>
  <c r="AE172" i="103" s="1"/>
  <c r="AI142" i="103"/>
  <c r="AJ142" i="103" s="1"/>
  <c r="AK142" i="103" s="1"/>
  <c r="AE142" i="103" s="1"/>
  <c r="AI146" i="103"/>
  <c r="AJ146" i="103" s="1"/>
  <c r="AK146" i="103" s="1"/>
  <c r="AE146" i="103" s="1"/>
  <c r="AI165" i="103"/>
  <c r="AJ165" i="103" s="1"/>
  <c r="AK165" i="103" s="1"/>
  <c r="AE165" i="103" s="1"/>
  <c r="AI150" i="103"/>
  <c r="AJ150" i="103" s="1"/>
  <c r="AK150" i="103" s="1"/>
  <c r="AE150" i="103" s="1"/>
  <c r="AI174" i="103"/>
  <c r="AJ174" i="103" s="1"/>
  <c r="AK174" i="103" s="1"/>
  <c r="AE174" i="103" s="1"/>
  <c r="AI170" i="103"/>
  <c r="AJ170" i="103" s="1"/>
  <c r="AK170" i="103" s="1"/>
  <c r="AE170" i="103" s="1"/>
  <c r="AI163" i="103"/>
  <c r="AJ163" i="103" s="1"/>
  <c r="AK163" i="103" s="1"/>
  <c r="AE163" i="103" s="1"/>
  <c r="AI145" i="103"/>
  <c r="AJ145" i="103" s="1"/>
  <c r="AK145" i="103" s="1"/>
  <c r="AE145" i="103" s="1"/>
  <c r="AI160" i="103"/>
  <c r="AJ160" i="103" s="1"/>
  <c r="AK160" i="103" s="1"/>
  <c r="AE160" i="103" s="1"/>
  <c r="AI139" i="103"/>
  <c r="AJ139" i="103" s="1"/>
  <c r="AK139" i="103" s="1"/>
  <c r="AE139" i="103" s="1"/>
  <c r="AI144" i="103"/>
  <c r="AJ144" i="103" s="1"/>
  <c r="AK144" i="103" s="1"/>
  <c r="AE144" i="103" s="1"/>
  <c r="AI156" i="103"/>
  <c r="AJ156" i="103" s="1"/>
  <c r="AK156" i="103" s="1"/>
  <c r="AE156" i="103" s="1"/>
  <c r="AI166" i="103"/>
  <c r="AJ166" i="103" s="1"/>
  <c r="AK166" i="103" s="1"/>
  <c r="AE166" i="103" s="1"/>
  <c r="AI162" i="103"/>
  <c r="AJ162" i="103" s="1"/>
  <c r="AK162" i="103" s="1"/>
  <c r="AE162" i="103" s="1"/>
  <c r="AI151" i="103"/>
  <c r="AJ151" i="103" s="1"/>
  <c r="AK151" i="103" s="1"/>
  <c r="AE151" i="103" s="1"/>
  <c r="AI138" i="103"/>
  <c r="AJ138" i="103" s="1"/>
  <c r="AK138" i="103" s="1"/>
  <c r="AE138" i="103" s="1"/>
  <c r="AI161" i="103"/>
  <c r="AJ161" i="103" s="1"/>
  <c r="AK161" i="103" s="1"/>
  <c r="AE161" i="103" s="1"/>
  <c r="AI159" i="103"/>
  <c r="AJ159" i="103" s="1"/>
  <c r="AK159" i="103" s="1"/>
  <c r="AE159" i="103" s="1"/>
  <c r="AI153" i="103"/>
  <c r="AJ153" i="103" s="1"/>
  <c r="AK153" i="103" s="1"/>
  <c r="AE153" i="103" s="1"/>
  <c r="AI154" i="103"/>
  <c r="AJ154" i="103" s="1"/>
  <c r="AK154" i="103" s="1"/>
  <c r="AE154" i="103" s="1"/>
  <c r="AI147" i="103"/>
  <c r="AJ147" i="103" s="1"/>
  <c r="AK147" i="103" s="1"/>
  <c r="AE147" i="103" s="1"/>
  <c r="AE1026" i="87"/>
  <c r="B63" i="88"/>
  <c r="C63" i="88" s="1"/>
  <c r="AE932" i="62"/>
  <c r="B56" i="63"/>
  <c r="C56" i="63" s="1"/>
  <c r="AI59" i="87"/>
  <c r="AJ59" i="87" s="1"/>
  <c r="AK59" i="87" s="1"/>
  <c r="AE59" i="87" s="1"/>
  <c r="AI63" i="87"/>
  <c r="AJ63" i="87" s="1"/>
  <c r="AK63" i="87" s="1"/>
  <c r="AE63" i="87" s="1"/>
  <c r="AI62" i="87"/>
  <c r="AJ62" i="87" s="1"/>
  <c r="AK62" i="87" s="1"/>
  <c r="AE62" i="87" s="1"/>
  <c r="AI61" i="87"/>
  <c r="AJ61" i="87" s="1"/>
  <c r="AK61" i="87" s="1"/>
  <c r="AE61" i="87" s="1"/>
  <c r="AI71" i="87"/>
  <c r="AJ71" i="87" s="1"/>
  <c r="AK71" i="87" s="1"/>
  <c r="AE71" i="87" s="1"/>
  <c r="AI65" i="87"/>
  <c r="AJ65" i="87" s="1"/>
  <c r="AK65" i="87" s="1"/>
  <c r="AE65" i="87" s="1"/>
  <c r="AI60" i="87"/>
  <c r="AJ60" i="87" s="1"/>
  <c r="AK60" i="87" s="1"/>
  <c r="AE60" i="87" s="1"/>
  <c r="AI70" i="87"/>
  <c r="AJ70" i="87" s="1"/>
  <c r="AK70" i="87" s="1"/>
  <c r="AE70" i="87" s="1"/>
  <c r="AI64" i="87"/>
  <c r="AJ64" i="87" s="1"/>
  <c r="AK64" i="87" s="1"/>
  <c r="AE64" i="87" s="1"/>
  <c r="AI69" i="87"/>
  <c r="AJ69" i="87" s="1"/>
  <c r="AK69" i="87" s="1"/>
  <c r="AE69" i="87" s="1"/>
  <c r="AI68" i="87"/>
  <c r="AJ68" i="87" s="1"/>
  <c r="AK68" i="87" s="1"/>
  <c r="AE68" i="87" s="1"/>
  <c r="AI67" i="87"/>
  <c r="AJ67" i="87" s="1"/>
  <c r="AK67" i="87" s="1"/>
  <c r="AE67" i="87" s="1"/>
  <c r="AE330" i="109"/>
  <c r="H19" i="111"/>
  <c r="I19" i="111" s="1"/>
  <c r="AI41" i="108"/>
  <c r="AJ41" i="108" s="1"/>
  <c r="AK41" i="108" s="1"/>
  <c r="AE41" i="108" s="1"/>
  <c r="AI432" i="62"/>
  <c r="AJ432" i="62" s="1"/>
  <c r="AK432" i="62" s="1"/>
  <c r="AE432" i="62" s="1"/>
  <c r="E14" i="88"/>
  <c r="F14" i="88" s="1"/>
  <c r="AE330" i="87"/>
  <c r="AE870" i="87"/>
  <c r="AE324" i="62"/>
  <c r="B30" i="63"/>
  <c r="C30" i="63" s="1"/>
  <c r="C18" i="101"/>
  <c r="C16" i="101"/>
  <c r="C13" i="101"/>
  <c r="AI464" i="62"/>
  <c r="AJ464" i="62" s="1"/>
  <c r="AK464" i="62" s="1"/>
  <c r="AE464" i="62" s="1"/>
  <c r="H14" i="104"/>
  <c r="I14" i="104" s="1"/>
  <c r="AI169" i="103"/>
  <c r="AJ169" i="103" s="1"/>
  <c r="AK169" i="103" s="1"/>
  <c r="AE169" i="103" s="1"/>
  <c r="AD24" i="67"/>
  <c r="K17" i="86"/>
  <c r="C17" i="101"/>
  <c r="C15" i="101"/>
  <c r="AE215" i="62"/>
  <c r="AE216" i="62" s="1"/>
  <c r="AE749" i="62"/>
  <c r="AE750" i="62" s="1"/>
  <c r="AE213" i="109"/>
  <c r="AE82" i="105"/>
  <c r="B63" i="63"/>
  <c r="C63" i="63" s="1"/>
  <c r="AE1026" i="62"/>
  <c r="AI66" i="87"/>
  <c r="AJ66" i="87" s="1"/>
  <c r="AK66" i="87" s="1"/>
  <c r="AE66" i="87" s="1"/>
  <c r="J16" i="95"/>
  <c r="K12" i="95"/>
  <c r="H15" i="106"/>
  <c r="I15" i="106" s="1"/>
  <c r="AE190" i="105"/>
  <c r="AE203" i="105"/>
  <c r="AE118" i="103"/>
  <c r="E14" i="104"/>
  <c r="F14" i="104" s="1"/>
  <c r="K17" i="106"/>
  <c r="E13" i="106"/>
  <c r="AE83" i="105"/>
  <c r="AE201" i="105"/>
  <c r="H13" i="104"/>
  <c r="AE90" i="103"/>
  <c r="AE203" i="103"/>
  <c r="E13" i="104"/>
  <c r="AE83" i="103"/>
  <c r="AE201" i="103"/>
  <c r="AE409" i="108"/>
  <c r="K21" i="110"/>
  <c r="L21" i="110" s="1"/>
  <c r="AE395" i="109"/>
  <c r="H21" i="110"/>
  <c r="I21" i="110" s="1"/>
  <c r="AE403" i="108"/>
  <c r="AE402" i="109"/>
  <c r="AE362" i="109"/>
  <c r="E20" i="111"/>
  <c r="F20" i="111" s="1"/>
  <c r="E18" i="111"/>
  <c r="F18" i="111" s="1"/>
  <c r="AE258" i="109"/>
  <c r="E18" i="110"/>
  <c r="F18" i="110" s="1"/>
  <c r="AE258" i="108"/>
  <c r="E17" i="111"/>
  <c r="F17" i="111" s="1"/>
  <c r="AE214" i="109"/>
  <c r="E17" i="110"/>
  <c r="F17" i="110" s="1"/>
  <c r="AE214" i="108"/>
  <c r="AE414" i="108"/>
  <c r="H16" i="110"/>
  <c r="I16" i="110" s="1"/>
  <c r="AE183" i="108"/>
  <c r="E14" i="111"/>
  <c r="F14" i="111" s="1"/>
  <c r="AE97" i="109"/>
  <c r="H14" i="110"/>
  <c r="I14" i="110" s="1"/>
  <c r="AE104" i="108"/>
  <c r="AE416" i="108"/>
  <c r="K13" i="61" s="1"/>
  <c r="AE946" i="87"/>
  <c r="H56" i="88"/>
  <c r="I56" i="88" s="1"/>
  <c r="AE945" i="62"/>
  <c r="AE871" i="87"/>
  <c r="H54" i="88"/>
  <c r="I54" i="88" s="1"/>
  <c r="AE871" i="62"/>
  <c r="H54" i="63"/>
  <c r="I54" i="63" s="1"/>
  <c r="AI784" i="62"/>
  <c r="AJ784" i="62" s="1"/>
  <c r="AK784" i="62" s="1"/>
  <c r="AE784" i="62" s="1"/>
  <c r="AE786" i="62" s="1"/>
  <c r="AI785" i="62"/>
  <c r="AJ785" i="62" s="1"/>
  <c r="AK785" i="62" s="1"/>
  <c r="AE785" i="62" s="1"/>
  <c r="H47" i="63"/>
  <c r="I47" i="63" s="1"/>
  <c r="AE743" i="62"/>
  <c r="E47" i="63"/>
  <c r="F47" i="63" s="1"/>
  <c r="AE667" i="62"/>
  <c r="E43" i="63"/>
  <c r="F43" i="63" s="1"/>
  <c r="AE680" i="62"/>
  <c r="K43" i="63"/>
  <c r="L43" i="63" s="1"/>
  <c r="AE629" i="62"/>
  <c r="E42" i="63"/>
  <c r="F42" i="63" s="1"/>
  <c r="AE491" i="62"/>
  <c r="H36" i="63"/>
  <c r="I36" i="63" s="1"/>
  <c r="AE484" i="62"/>
  <c r="E36" i="63"/>
  <c r="F36" i="63" s="1"/>
  <c r="AE389" i="87"/>
  <c r="H31" i="88"/>
  <c r="I31" i="88" s="1"/>
  <c r="AE382" i="62"/>
  <c r="E31" i="63"/>
  <c r="F31" i="63" s="1"/>
  <c r="AE331" i="87"/>
  <c r="E30" i="88"/>
  <c r="F30" i="88" s="1"/>
  <c r="AE338" i="62"/>
  <c r="H30" i="63"/>
  <c r="I30" i="63" s="1"/>
  <c r="K25" i="88"/>
  <c r="L25" i="88" s="1"/>
  <c r="AE278" i="87"/>
  <c r="K21" i="63"/>
  <c r="L21" i="63" s="1"/>
  <c r="AE215" i="87"/>
  <c r="H21" i="63"/>
  <c r="I21" i="63" s="1"/>
  <c r="AE223" i="62"/>
  <c r="AE119" i="62"/>
  <c r="H14" i="63"/>
  <c r="I14" i="63" s="1"/>
  <c r="AE1062" i="62"/>
  <c r="AD17" i="23" s="1"/>
  <c r="AE119" i="87"/>
  <c r="H14" i="88"/>
  <c r="I14" i="88" s="1"/>
  <c r="K14" i="88"/>
  <c r="L14" i="88" s="1"/>
  <c r="AE125" i="87"/>
  <c r="H13" i="88"/>
  <c r="I13" i="88" s="1"/>
  <c r="AE87" i="87"/>
  <c r="AE79" i="62"/>
  <c r="C25" i="88"/>
  <c r="AI270" i="87"/>
  <c r="AJ270" i="87" s="1"/>
  <c r="AK270" i="87" s="1"/>
  <c r="AE270" i="87" s="1"/>
  <c r="AI268" i="87"/>
  <c r="AJ268" i="87" s="1"/>
  <c r="AK268" i="87" s="1"/>
  <c r="AE268" i="87" s="1"/>
  <c r="AI242" i="108"/>
  <c r="AJ242" i="108" s="1"/>
  <c r="AK242" i="108" s="1"/>
  <c r="AE242" i="108" s="1"/>
  <c r="AI235" i="108"/>
  <c r="AJ235" i="108" s="1"/>
  <c r="AK235" i="108" s="1"/>
  <c r="AE235" i="108" s="1"/>
  <c r="AI246" i="108"/>
  <c r="AJ246" i="108" s="1"/>
  <c r="AK246" i="108" s="1"/>
  <c r="AE246" i="108" s="1"/>
  <c r="AI243" i="108"/>
  <c r="AJ243" i="108" s="1"/>
  <c r="AK243" i="108" s="1"/>
  <c r="AE243" i="108" s="1"/>
  <c r="AI244" i="108"/>
  <c r="AJ244" i="108" s="1"/>
  <c r="AK244" i="108" s="1"/>
  <c r="AE244" i="108" s="1"/>
  <c r="AI234" i="108"/>
  <c r="AJ234" i="108" s="1"/>
  <c r="AK234" i="108" s="1"/>
  <c r="AE234" i="108" s="1"/>
  <c r="AI241" i="108"/>
  <c r="AJ241" i="108" s="1"/>
  <c r="AK241" i="108" s="1"/>
  <c r="AE241" i="108" s="1"/>
  <c r="AI248" i="108"/>
  <c r="AJ248" i="108" s="1"/>
  <c r="AK248" i="108" s="1"/>
  <c r="AE248" i="108" s="1"/>
  <c r="AI238" i="108"/>
  <c r="AJ238" i="108" s="1"/>
  <c r="AK238" i="108" s="1"/>
  <c r="AE238" i="108" s="1"/>
  <c r="AI239" i="108"/>
  <c r="AJ239" i="108" s="1"/>
  <c r="AK239" i="108" s="1"/>
  <c r="AE239" i="108" s="1"/>
  <c r="AI245" i="108"/>
  <c r="AJ245" i="108" s="1"/>
  <c r="AK245" i="108" s="1"/>
  <c r="AE245" i="108" s="1"/>
  <c r="AI247" i="108"/>
  <c r="AJ247" i="108" s="1"/>
  <c r="AK247" i="108" s="1"/>
  <c r="AE247" i="108" s="1"/>
  <c r="AI236" i="108"/>
  <c r="AJ236" i="108" s="1"/>
  <c r="AK236" i="108" s="1"/>
  <c r="AE236" i="108" s="1"/>
  <c r="AI240" i="108"/>
  <c r="AJ240" i="108" s="1"/>
  <c r="AK240" i="108" s="1"/>
  <c r="AE240" i="108" s="1"/>
  <c r="AI249" i="108"/>
  <c r="AJ249" i="108" s="1"/>
  <c r="AK249" i="108" s="1"/>
  <c r="AE249" i="108" s="1"/>
  <c r="AI165" i="108"/>
  <c r="AJ165" i="108" s="1"/>
  <c r="AK165" i="108" s="1"/>
  <c r="AE165" i="108" s="1"/>
  <c r="AI163" i="108"/>
  <c r="AJ163" i="108" s="1"/>
  <c r="AK163" i="108" s="1"/>
  <c r="AE163" i="108" s="1"/>
  <c r="AI158" i="108"/>
  <c r="AJ158" i="108" s="1"/>
  <c r="AK158" i="108" s="1"/>
  <c r="AE158" i="108" s="1"/>
  <c r="AI166" i="108"/>
  <c r="AJ166" i="108" s="1"/>
  <c r="AK166" i="108" s="1"/>
  <c r="AE166" i="108" s="1"/>
  <c r="AI164" i="108"/>
  <c r="AJ164" i="108" s="1"/>
  <c r="AK164" i="108" s="1"/>
  <c r="AE164" i="108" s="1"/>
  <c r="AI159" i="108"/>
  <c r="AJ159" i="108" s="1"/>
  <c r="AK159" i="108" s="1"/>
  <c r="AE159" i="108" s="1"/>
  <c r="AI160" i="108"/>
  <c r="AJ160" i="108" s="1"/>
  <c r="AK160" i="108" s="1"/>
  <c r="AE160" i="108" s="1"/>
  <c r="AI161" i="108"/>
  <c r="AJ161" i="108" s="1"/>
  <c r="AK161" i="108" s="1"/>
  <c r="AE161" i="108" s="1"/>
  <c r="AI162" i="108"/>
  <c r="AJ162" i="108" s="1"/>
  <c r="AK162" i="108" s="1"/>
  <c r="AE162" i="108" s="1"/>
  <c r="H26" i="107"/>
  <c r="M13" i="86"/>
  <c r="H26" i="73"/>
  <c r="M21" i="86"/>
  <c r="O21" i="86" s="1"/>
  <c r="J19" i="89" s="1"/>
  <c r="L19" i="89" s="1"/>
  <c r="AE414" i="109"/>
  <c r="AE56" i="109"/>
  <c r="E13" i="111"/>
  <c r="AI167" i="108"/>
  <c r="AJ167" i="108" s="1"/>
  <c r="AK167" i="108" s="1"/>
  <c r="AE167" i="108" s="1"/>
  <c r="B12" i="101"/>
  <c r="R18" i="100"/>
  <c r="R38" i="100" s="1"/>
  <c r="AI25" i="62"/>
  <c r="AJ25" i="62" s="1"/>
  <c r="AK25" i="62" s="1"/>
  <c r="AE25" i="62" s="1"/>
  <c r="AI30" i="62"/>
  <c r="AJ30" i="62" s="1"/>
  <c r="AK30" i="62" s="1"/>
  <c r="AE30" i="62" s="1"/>
  <c r="AI29" i="62"/>
  <c r="AJ29" i="62" s="1"/>
  <c r="AK29" i="62" s="1"/>
  <c r="AE29" i="62" s="1"/>
  <c r="AI27" i="62"/>
  <c r="AJ27" i="62" s="1"/>
  <c r="AK27" i="62" s="1"/>
  <c r="AE27" i="62" s="1"/>
  <c r="AI28" i="62"/>
  <c r="AJ28" i="62" s="1"/>
  <c r="AK28" i="62" s="1"/>
  <c r="AE28" i="62" s="1"/>
  <c r="K13" i="63"/>
  <c r="AE1064" i="62"/>
  <c r="AE93" i="62"/>
  <c r="N15" i="99"/>
  <c r="C26" i="99" s="1"/>
  <c r="O12" i="99"/>
  <c r="I12" i="63"/>
  <c r="AI21" i="105"/>
  <c r="AJ21" i="105" s="1"/>
  <c r="AK21" i="105" s="1"/>
  <c r="AE21" i="105" s="1"/>
  <c r="AI25" i="105"/>
  <c r="AJ25" i="105" s="1"/>
  <c r="AK25" i="105" s="1"/>
  <c r="AE25" i="105" s="1"/>
  <c r="AI35" i="105"/>
  <c r="AJ35" i="105" s="1"/>
  <c r="AK35" i="105" s="1"/>
  <c r="AE35" i="105" s="1"/>
  <c r="AI27" i="105"/>
  <c r="AJ27" i="105" s="1"/>
  <c r="AK27" i="105" s="1"/>
  <c r="AE27" i="105" s="1"/>
  <c r="AI34" i="105"/>
  <c r="AJ34" i="105" s="1"/>
  <c r="AK34" i="105" s="1"/>
  <c r="AE34" i="105" s="1"/>
  <c r="AI22" i="105"/>
  <c r="AJ22" i="105" s="1"/>
  <c r="AK22" i="105" s="1"/>
  <c r="AE22" i="105" s="1"/>
  <c r="AI36" i="105"/>
  <c r="AJ36" i="105" s="1"/>
  <c r="AK36" i="105" s="1"/>
  <c r="AE36" i="105" s="1"/>
  <c r="AI30" i="105"/>
  <c r="AJ30" i="105" s="1"/>
  <c r="AK30" i="105" s="1"/>
  <c r="AE30" i="105" s="1"/>
  <c r="AI28" i="105"/>
  <c r="AJ28" i="105" s="1"/>
  <c r="AK28" i="105" s="1"/>
  <c r="AE28" i="105" s="1"/>
  <c r="AI38" i="105"/>
  <c r="AJ38" i="105" s="1"/>
  <c r="AK38" i="105" s="1"/>
  <c r="AE38" i="105" s="1"/>
  <c r="AI26" i="105"/>
  <c r="AJ26" i="105" s="1"/>
  <c r="AK26" i="105" s="1"/>
  <c r="AE26" i="105" s="1"/>
  <c r="AI32" i="105"/>
  <c r="AJ32" i="105" s="1"/>
  <c r="AK32" i="105" s="1"/>
  <c r="AE32" i="105" s="1"/>
  <c r="AI23" i="105"/>
  <c r="AJ23" i="105" s="1"/>
  <c r="AK23" i="105" s="1"/>
  <c r="AE23" i="105" s="1"/>
  <c r="AI29" i="105"/>
  <c r="AJ29" i="105" s="1"/>
  <c r="AK29" i="105" s="1"/>
  <c r="AE29" i="105" s="1"/>
  <c r="AI37" i="105"/>
  <c r="AJ37" i="105" s="1"/>
  <c r="AK37" i="105" s="1"/>
  <c r="AE37" i="105" s="1"/>
  <c r="AI24" i="105"/>
  <c r="AJ24" i="105" s="1"/>
  <c r="AK24" i="105" s="1"/>
  <c r="AE24" i="105" s="1"/>
  <c r="AI31" i="105"/>
  <c r="AJ31" i="105" s="1"/>
  <c r="AK31" i="105" s="1"/>
  <c r="AE31" i="105" s="1"/>
  <c r="AI351" i="62"/>
  <c r="AJ351" i="62" s="1"/>
  <c r="AK351" i="62" s="1"/>
  <c r="AE351" i="62" s="1"/>
  <c r="AI353" i="62"/>
  <c r="AJ353" i="62" s="1"/>
  <c r="AK353" i="62" s="1"/>
  <c r="AE353" i="62" s="1"/>
  <c r="AI352" i="62"/>
  <c r="AJ352" i="62" s="1"/>
  <c r="AK352" i="62" s="1"/>
  <c r="AE352" i="62" s="1"/>
  <c r="AI366" i="62"/>
  <c r="AJ366" i="62" s="1"/>
  <c r="AK366" i="62" s="1"/>
  <c r="AE366" i="62" s="1"/>
  <c r="AI371" i="62"/>
  <c r="AJ371" i="62" s="1"/>
  <c r="AK371" i="62" s="1"/>
  <c r="AE371" i="62" s="1"/>
  <c r="AI367" i="62"/>
  <c r="AJ367" i="62" s="1"/>
  <c r="AK367" i="62" s="1"/>
  <c r="AE367" i="62" s="1"/>
  <c r="AI369" i="62"/>
  <c r="AJ369" i="62" s="1"/>
  <c r="AK369" i="62" s="1"/>
  <c r="AE369" i="62" s="1"/>
  <c r="AI368" i="62"/>
  <c r="AJ368" i="62" s="1"/>
  <c r="AK368" i="62" s="1"/>
  <c r="AE368" i="62" s="1"/>
  <c r="AI359" i="62"/>
  <c r="AJ359" i="62" s="1"/>
  <c r="AK359" i="62" s="1"/>
  <c r="AE359" i="62" s="1"/>
  <c r="AI373" i="62"/>
  <c r="AJ373" i="62" s="1"/>
  <c r="AK373" i="62" s="1"/>
  <c r="AE373" i="62" s="1"/>
  <c r="AI360" i="62"/>
  <c r="AJ360" i="62" s="1"/>
  <c r="AK360" i="62" s="1"/>
  <c r="AE360" i="62" s="1"/>
  <c r="AI361" i="62"/>
  <c r="AJ361" i="62" s="1"/>
  <c r="AK361" i="62" s="1"/>
  <c r="AE361" i="62" s="1"/>
  <c r="AI372" i="62"/>
  <c r="AJ372" i="62" s="1"/>
  <c r="AK372" i="62" s="1"/>
  <c r="AE372" i="62" s="1"/>
  <c r="AI356" i="62"/>
  <c r="AJ356" i="62" s="1"/>
  <c r="AK356" i="62" s="1"/>
  <c r="AE356" i="62" s="1"/>
  <c r="AI357" i="62"/>
  <c r="AJ357" i="62" s="1"/>
  <c r="AK357" i="62" s="1"/>
  <c r="AE357" i="62" s="1"/>
  <c r="AI363" i="62"/>
  <c r="AJ363" i="62" s="1"/>
  <c r="AK363" i="62" s="1"/>
  <c r="AE363" i="62" s="1"/>
  <c r="AI370" i="62"/>
  <c r="AJ370" i="62" s="1"/>
  <c r="AK370" i="62" s="1"/>
  <c r="AE370" i="62" s="1"/>
  <c r="AI354" i="62"/>
  <c r="AJ354" i="62" s="1"/>
  <c r="AK354" i="62" s="1"/>
  <c r="AE354" i="62" s="1"/>
  <c r="AI365" i="62"/>
  <c r="AJ365" i="62" s="1"/>
  <c r="AK365" i="62" s="1"/>
  <c r="AE365" i="62" s="1"/>
  <c r="AI362" i="62"/>
  <c r="AJ362" i="62" s="1"/>
  <c r="AK362" i="62" s="1"/>
  <c r="AE362" i="62" s="1"/>
  <c r="AI364" i="62"/>
  <c r="AJ364" i="62" s="1"/>
  <c r="AK364" i="62" s="1"/>
  <c r="AE364" i="62" s="1"/>
  <c r="L16" i="111"/>
  <c r="K23" i="111"/>
  <c r="AI564" i="62"/>
  <c r="AJ564" i="62" s="1"/>
  <c r="AK564" i="62" s="1"/>
  <c r="AE564" i="62" s="1"/>
  <c r="AI578" i="62"/>
  <c r="AJ578" i="62" s="1"/>
  <c r="AK578" i="62" s="1"/>
  <c r="AE578" i="62" s="1"/>
  <c r="AI575" i="62"/>
  <c r="AJ575" i="62" s="1"/>
  <c r="AK575" i="62" s="1"/>
  <c r="AE575" i="62" s="1"/>
  <c r="AI572" i="62"/>
  <c r="AJ572" i="62" s="1"/>
  <c r="AK572" i="62" s="1"/>
  <c r="AE572" i="62" s="1"/>
  <c r="AI577" i="62"/>
  <c r="AJ577" i="62" s="1"/>
  <c r="AK577" i="62" s="1"/>
  <c r="AE577" i="62" s="1"/>
  <c r="AI568" i="62"/>
  <c r="AJ568" i="62" s="1"/>
  <c r="AK568" i="62" s="1"/>
  <c r="AE568" i="62" s="1"/>
  <c r="AI565" i="62"/>
  <c r="AJ565" i="62" s="1"/>
  <c r="AK565" i="62" s="1"/>
  <c r="AE565" i="62" s="1"/>
  <c r="AI571" i="62"/>
  <c r="AJ571" i="62" s="1"/>
  <c r="AK571" i="62" s="1"/>
  <c r="AE571" i="62" s="1"/>
  <c r="AI569" i="62"/>
  <c r="AJ569" i="62" s="1"/>
  <c r="AK569" i="62" s="1"/>
  <c r="AE569" i="62" s="1"/>
  <c r="AI573" i="62"/>
  <c r="AJ573" i="62" s="1"/>
  <c r="AK573" i="62" s="1"/>
  <c r="AE573" i="62" s="1"/>
  <c r="AI574" i="62"/>
  <c r="AJ574" i="62" s="1"/>
  <c r="AK574" i="62" s="1"/>
  <c r="AE574" i="62" s="1"/>
  <c r="AI579" i="62"/>
  <c r="AJ579" i="62" s="1"/>
  <c r="AK579" i="62" s="1"/>
  <c r="AE579" i="62" s="1"/>
  <c r="AI567" i="62"/>
  <c r="AJ567" i="62" s="1"/>
  <c r="AK567" i="62" s="1"/>
  <c r="AE567" i="62" s="1"/>
  <c r="AI570" i="62"/>
  <c r="AJ570" i="62" s="1"/>
  <c r="AK570" i="62" s="1"/>
  <c r="AE570" i="62" s="1"/>
  <c r="AI566" i="62"/>
  <c r="AJ566" i="62" s="1"/>
  <c r="AK566" i="62" s="1"/>
  <c r="AE566" i="62" s="1"/>
  <c r="AI576" i="62"/>
  <c r="AJ576" i="62" s="1"/>
  <c r="AK576" i="62" s="1"/>
  <c r="AE576" i="62" s="1"/>
  <c r="K17" i="61"/>
  <c r="AD17" i="67"/>
  <c r="AD24" i="102"/>
  <c r="K15" i="86"/>
  <c r="AI824" i="87"/>
  <c r="AJ824" i="87" s="1"/>
  <c r="AK824" i="87" s="1"/>
  <c r="AE824" i="87" s="1"/>
  <c r="AI827" i="87"/>
  <c r="AJ827" i="87" s="1"/>
  <c r="AK827" i="87" s="1"/>
  <c r="AE827" i="87" s="1"/>
  <c r="AI823" i="87"/>
  <c r="AJ823" i="87" s="1"/>
  <c r="AK823" i="87" s="1"/>
  <c r="AE823" i="87" s="1"/>
  <c r="AI829" i="87"/>
  <c r="AJ829" i="87" s="1"/>
  <c r="AK829" i="87" s="1"/>
  <c r="AE829" i="87" s="1"/>
  <c r="AI843" i="87"/>
  <c r="AJ843" i="87" s="1"/>
  <c r="AK843" i="87" s="1"/>
  <c r="AE843" i="87" s="1"/>
  <c r="AI845" i="87"/>
  <c r="AJ845" i="87" s="1"/>
  <c r="AK845" i="87" s="1"/>
  <c r="AE845" i="87" s="1"/>
  <c r="AI837" i="87"/>
  <c r="AJ837" i="87" s="1"/>
  <c r="AK837" i="87" s="1"/>
  <c r="AE837" i="87" s="1"/>
  <c r="AI852" i="87"/>
  <c r="AJ852" i="87" s="1"/>
  <c r="AK852" i="87" s="1"/>
  <c r="AE852" i="87" s="1"/>
  <c r="AI841" i="87"/>
  <c r="AJ841" i="87" s="1"/>
  <c r="AK841" i="87" s="1"/>
  <c r="AE841" i="87" s="1"/>
  <c r="AI825" i="87"/>
  <c r="AJ825" i="87" s="1"/>
  <c r="AK825" i="87" s="1"/>
  <c r="AE825" i="87" s="1"/>
  <c r="AI840" i="87"/>
  <c r="AJ840" i="87" s="1"/>
  <c r="AK840" i="87" s="1"/>
  <c r="AE840" i="87" s="1"/>
  <c r="AI831" i="87"/>
  <c r="AJ831" i="87" s="1"/>
  <c r="AK831" i="87" s="1"/>
  <c r="AE831" i="87" s="1"/>
  <c r="AI834" i="87"/>
  <c r="AJ834" i="87" s="1"/>
  <c r="AK834" i="87" s="1"/>
  <c r="AE834" i="87" s="1"/>
  <c r="AI847" i="87"/>
  <c r="AJ847" i="87" s="1"/>
  <c r="AK847" i="87" s="1"/>
  <c r="AE847" i="87" s="1"/>
  <c r="AI826" i="87"/>
  <c r="AJ826" i="87" s="1"/>
  <c r="AK826" i="87" s="1"/>
  <c r="AE826" i="87" s="1"/>
  <c r="AI830" i="87"/>
  <c r="AJ830" i="87" s="1"/>
  <c r="AK830" i="87" s="1"/>
  <c r="AE830" i="87" s="1"/>
  <c r="AI844" i="87"/>
  <c r="AJ844" i="87" s="1"/>
  <c r="AK844" i="87" s="1"/>
  <c r="AE844" i="87" s="1"/>
  <c r="AI839" i="87"/>
  <c r="AJ839" i="87" s="1"/>
  <c r="AK839" i="87" s="1"/>
  <c r="AE839" i="87" s="1"/>
  <c r="AI832" i="87"/>
  <c r="AJ832" i="87" s="1"/>
  <c r="AK832" i="87" s="1"/>
  <c r="AE832" i="87" s="1"/>
  <c r="AI846" i="87"/>
  <c r="AJ846" i="87" s="1"/>
  <c r="AK846" i="87" s="1"/>
  <c r="AE846" i="87" s="1"/>
  <c r="AI850" i="87"/>
  <c r="AJ850" i="87" s="1"/>
  <c r="AK850" i="87" s="1"/>
  <c r="AE850" i="87" s="1"/>
  <c r="AI849" i="87"/>
  <c r="AJ849" i="87" s="1"/>
  <c r="AK849" i="87" s="1"/>
  <c r="AE849" i="87" s="1"/>
  <c r="AI855" i="87"/>
  <c r="AJ855" i="87" s="1"/>
  <c r="AK855" i="87" s="1"/>
  <c r="AE855" i="87" s="1"/>
  <c r="AI848" i="87"/>
  <c r="AJ848" i="87" s="1"/>
  <c r="AK848" i="87" s="1"/>
  <c r="AE848" i="87" s="1"/>
  <c r="AI851" i="87"/>
  <c r="AJ851" i="87" s="1"/>
  <c r="AK851" i="87" s="1"/>
  <c r="AE851" i="87" s="1"/>
  <c r="AI853" i="87"/>
  <c r="AJ853" i="87" s="1"/>
  <c r="AK853" i="87" s="1"/>
  <c r="AE853" i="87" s="1"/>
  <c r="AI835" i="87"/>
  <c r="AJ835" i="87" s="1"/>
  <c r="AK835" i="87" s="1"/>
  <c r="AE835" i="87" s="1"/>
  <c r="AI842" i="87"/>
  <c r="AJ842" i="87" s="1"/>
  <c r="AK842" i="87" s="1"/>
  <c r="AE842" i="87" s="1"/>
  <c r="AI838" i="87"/>
  <c r="AJ838" i="87" s="1"/>
  <c r="AK838" i="87" s="1"/>
  <c r="AE838" i="87" s="1"/>
  <c r="AI854" i="87"/>
  <c r="AJ854" i="87" s="1"/>
  <c r="AK854" i="87" s="1"/>
  <c r="AE854" i="87" s="1"/>
  <c r="AI833" i="87"/>
  <c r="AJ833" i="87" s="1"/>
  <c r="AK833" i="87" s="1"/>
  <c r="AE833" i="87" s="1"/>
  <c r="AI828" i="87"/>
  <c r="AJ828" i="87" s="1"/>
  <c r="AK828" i="87" s="1"/>
  <c r="AE828" i="87" s="1"/>
  <c r="H19" i="102"/>
  <c r="M15" i="61"/>
  <c r="AI343" i="109"/>
  <c r="AJ343" i="109" s="1"/>
  <c r="AK343" i="109" s="1"/>
  <c r="AE343" i="109" s="1"/>
  <c r="AI349" i="109"/>
  <c r="AJ349" i="109" s="1"/>
  <c r="AK349" i="109" s="1"/>
  <c r="AE349" i="109" s="1"/>
  <c r="AI348" i="109"/>
  <c r="AJ348" i="109" s="1"/>
  <c r="AK348" i="109" s="1"/>
  <c r="AE348" i="109" s="1"/>
  <c r="AI347" i="109"/>
  <c r="AJ347" i="109" s="1"/>
  <c r="AK347" i="109" s="1"/>
  <c r="AE347" i="109" s="1"/>
  <c r="AI351" i="109"/>
  <c r="AJ351" i="109" s="1"/>
  <c r="AK351" i="109" s="1"/>
  <c r="AE351" i="109" s="1"/>
  <c r="AI350" i="109"/>
  <c r="AJ350" i="109" s="1"/>
  <c r="AK350" i="109" s="1"/>
  <c r="AE350" i="109" s="1"/>
  <c r="AI344" i="109"/>
  <c r="AJ344" i="109" s="1"/>
  <c r="AK344" i="109" s="1"/>
  <c r="AE344" i="109" s="1"/>
  <c r="AI345" i="109"/>
  <c r="AJ345" i="109" s="1"/>
  <c r="AK345" i="109" s="1"/>
  <c r="AE345" i="109" s="1"/>
  <c r="AI346" i="109"/>
  <c r="AJ346" i="109" s="1"/>
  <c r="AK346" i="109" s="1"/>
  <c r="AE346" i="109" s="1"/>
  <c r="AI353" i="109"/>
  <c r="AJ353" i="109" s="1"/>
  <c r="AK353" i="109" s="1"/>
  <c r="AE353" i="109" s="1"/>
  <c r="F8" i="69"/>
  <c r="V32" i="68"/>
  <c r="W32" i="68" s="1"/>
  <c r="R32" i="68" s="1"/>
  <c r="F13" i="69" s="1"/>
  <c r="V31" i="68"/>
  <c r="W31" i="68" s="1"/>
  <c r="R31" i="68" s="1"/>
  <c r="AI580" i="62"/>
  <c r="AJ580" i="62" s="1"/>
  <c r="AK580" i="62" s="1"/>
  <c r="AE580" i="62" s="1"/>
  <c r="K12" i="69"/>
  <c r="J16" i="69"/>
  <c r="I16" i="111"/>
  <c r="K18" i="110"/>
  <c r="AE271" i="108"/>
  <c r="AE418" i="108"/>
  <c r="AI741" i="87"/>
  <c r="AJ741" i="87" s="1"/>
  <c r="AK741" i="87" s="1"/>
  <c r="AE741" i="87" s="1"/>
  <c r="AI740" i="87"/>
  <c r="AJ740" i="87" s="1"/>
  <c r="AK740" i="87" s="1"/>
  <c r="AE740" i="87" s="1"/>
  <c r="AI902" i="87"/>
  <c r="AJ902" i="87" s="1"/>
  <c r="AK902" i="87" s="1"/>
  <c r="AE902" i="87" s="1"/>
  <c r="AI904" i="87"/>
  <c r="AJ904" i="87" s="1"/>
  <c r="AK904" i="87" s="1"/>
  <c r="AE904" i="87" s="1"/>
  <c r="AI923" i="87"/>
  <c r="AJ923" i="87" s="1"/>
  <c r="AK923" i="87" s="1"/>
  <c r="AE923" i="87" s="1"/>
  <c r="AI925" i="87"/>
  <c r="AJ925" i="87" s="1"/>
  <c r="AK925" i="87" s="1"/>
  <c r="AE925" i="87" s="1"/>
  <c r="AI921" i="87"/>
  <c r="AJ921" i="87" s="1"/>
  <c r="AK921" i="87" s="1"/>
  <c r="AE921" i="87" s="1"/>
  <c r="AI897" i="87"/>
  <c r="AJ897" i="87" s="1"/>
  <c r="AK897" i="87" s="1"/>
  <c r="AE897" i="87" s="1"/>
  <c r="AI893" i="87"/>
  <c r="AJ893" i="87" s="1"/>
  <c r="AK893" i="87" s="1"/>
  <c r="AE893" i="87" s="1"/>
  <c r="AI908" i="87"/>
  <c r="AJ908" i="87" s="1"/>
  <c r="AK908" i="87" s="1"/>
  <c r="AE908" i="87" s="1"/>
  <c r="AI894" i="87"/>
  <c r="AJ894" i="87" s="1"/>
  <c r="AK894" i="87" s="1"/>
  <c r="AE894" i="87" s="1"/>
  <c r="AI913" i="87"/>
  <c r="AJ913" i="87" s="1"/>
  <c r="AK913" i="87" s="1"/>
  <c r="AE913" i="87" s="1"/>
  <c r="AI905" i="87"/>
  <c r="AJ905" i="87" s="1"/>
  <c r="AK905" i="87" s="1"/>
  <c r="AE905" i="87" s="1"/>
  <c r="AI903" i="87"/>
  <c r="AJ903" i="87" s="1"/>
  <c r="AK903" i="87" s="1"/>
  <c r="AE903" i="87" s="1"/>
  <c r="AI907" i="87"/>
  <c r="AJ907" i="87" s="1"/>
  <c r="AK907" i="87" s="1"/>
  <c r="AE907" i="87" s="1"/>
  <c r="AI899" i="87"/>
  <c r="AJ899" i="87" s="1"/>
  <c r="AK899" i="87" s="1"/>
  <c r="AE899" i="87" s="1"/>
  <c r="AI901" i="87"/>
  <c r="AJ901" i="87" s="1"/>
  <c r="AK901" i="87" s="1"/>
  <c r="AE901" i="87" s="1"/>
  <c r="AI912" i="87"/>
  <c r="AJ912" i="87" s="1"/>
  <c r="AK912" i="87" s="1"/>
  <c r="AE912" i="87" s="1"/>
  <c r="AI917" i="87"/>
  <c r="AJ917" i="87" s="1"/>
  <c r="AK917" i="87" s="1"/>
  <c r="AE917" i="87" s="1"/>
  <c r="AI890" i="87"/>
  <c r="AJ890" i="87" s="1"/>
  <c r="AK890" i="87" s="1"/>
  <c r="AE890" i="87" s="1"/>
  <c r="AI929" i="87"/>
  <c r="AJ929" i="87" s="1"/>
  <c r="AK929" i="87" s="1"/>
  <c r="AE929" i="87" s="1"/>
  <c r="AI922" i="87"/>
  <c r="AJ922" i="87" s="1"/>
  <c r="AK922" i="87" s="1"/>
  <c r="AE922" i="87" s="1"/>
  <c r="AI888" i="87"/>
  <c r="AJ888" i="87" s="1"/>
  <c r="AK888" i="87" s="1"/>
  <c r="AE888" i="87" s="1"/>
  <c r="AI889" i="87"/>
  <c r="AJ889" i="87" s="1"/>
  <c r="AK889" i="87" s="1"/>
  <c r="AE889" i="87" s="1"/>
  <c r="AI919" i="87"/>
  <c r="AJ919" i="87" s="1"/>
  <c r="AK919" i="87" s="1"/>
  <c r="AE919" i="87" s="1"/>
  <c r="AI898" i="87"/>
  <c r="AJ898" i="87" s="1"/>
  <c r="AK898" i="87" s="1"/>
  <c r="AE898" i="87" s="1"/>
  <c r="AI900" i="87"/>
  <c r="AJ900" i="87" s="1"/>
  <c r="AK900" i="87" s="1"/>
  <c r="AE900" i="87" s="1"/>
  <c r="AI918" i="87"/>
  <c r="AJ918" i="87" s="1"/>
  <c r="AK918" i="87" s="1"/>
  <c r="AE918" i="87" s="1"/>
  <c r="AI927" i="87"/>
  <c r="AJ927" i="87" s="1"/>
  <c r="AK927" i="87" s="1"/>
  <c r="AE927" i="87" s="1"/>
  <c r="AI930" i="87"/>
  <c r="AJ930" i="87" s="1"/>
  <c r="AK930" i="87" s="1"/>
  <c r="AE930" i="87" s="1"/>
  <c r="AI926" i="87"/>
  <c r="AJ926" i="87" s="1"/>
  <c r="AK926" i="87" s="1"/>
  <c r="AE926" i="87" s="1"/>
  <c r="AI896" i="87"/>
  <c r="AJ896" i="87" s="1"/>
  <c r="AK896" i="87" s="1"/>
  <c r="AE896" i="87" s="1"/>
  <c r="AI891" i="87"/>
  <c r="AJ891" i="87" s="1"/>
  <c r="AK891" i="87" s="1"/>
  <c r="AE891" i="87" s="1"/>
  <c r="AI906" i="87"/>
  <c r="AJ906" i="87" s="1"/>
  <c r="AK906" i="87" s="1"/>
  <c r="AE906" i="87" s="1"/>
  <c r="AI916" i="87"/>
  <c r="AJ916" i="87" s="1"/>
  <c r="AK916" i="87" s="1"/>
  <c r="AE916" i="87" s="1"/>
  <c r="AI892" i="87"/>
  <c r="AJ892" i="87" s="1"/>
  <c r="AK892" i="87" s="1"/>
  <c r="AE892" i="87" s="1"/>
  <c r="AI920" i="87"/>
  <c r="AJ920" i="87" s="1"/>
  <c r="AK920" i="87" s="1"/>
  <c r="AE920" i="87" s="1"/>
  <c r="AI911" i="87"/>
  <c r="AJ911" i="87" s="1"/>
  <c r="AK911" i="87" s="1"/>
  <c r="AE911" i="87" s="1"/>
  <c r="AI910" i="87"/>
  <c r="AJ910" i="87" s="1"/>
  <c r="AK910" i="87" s="1"/>
  <c r="AE910" i="87" s="1"/>
  <c r="AI924" i="87"/>
  <c r="AJ924" i="87" s="1"/>
  <c r="AK924" i="87" s="1"/>
  <c r="AE924" i="87" s="1"/>
  <c r="AI895" i="87"/>
  <c r="AJ895" i="87" s="1"/>
  <c r="AK895" i="87" s="1"/>
  <c r="AE895" i="87" s="1"/>
  <c r="AI915" i="87"/>
  <c r="AJ915" i="87" s="1"/>
  <c r="AK915" i="87" s="1"/>
  <c r="AE915" i="87" s="1"/>
  <c r="AI909" i="87"/>
  <c r="AJ909" i="87" s="1"/>
  <c r="AK909" i="87" s="1"/>
  <c r="AE909" i="87" s="1"/>
  <c r="AI928" i="87"/>
  <c r="AJ928" i="87" s="1"/>
  <c r="AK928" i="87" s="1"/>
  <c r="AE928" i="87" s="1"/>
  <c r="AI451" i="62"/>
  <c r="AJ451" i="62" s="1"/>
  <c r="AK451" i="62" s="1"/>
  <c r="AE451" i="62" s="1"/>
  <c r="AI435" i="62"/>
  <c r="AJ435" i="62" s="1"/>
  <c r="AK435" i="62" s="1"/>
  <c r="AE435" i="62" s="1"/>
  <c r="AI467" i="62"/>
  <c r="AJ467" i="62" s="1"/>
  <c r="AK467" i="62" s="1"/>
  <c r="AE467" i="62" s="1"/>
  <c r="AI447" i="62"/>
  <c r="AJ447" i="62" s="1"/>
  <c r="AK447" i="62" s="1"/>
  <c r="AE447" i="62" s="1"/>
  <c r="AI443" i="62"/>
  <c r="AJ443" i="62" s="1"/>
  <c r="AK443" i="62" s="1"/>
  <c r="AE443" i="62" s="1"/>
  <c r="AI449" i="62"/>
  <c r="AJ449" i="62" s="1"/>
  <c r="AK449" i="62" s="1"/>
  <c r="AE449" i="62" s="1"/>
  <c r="AI456" i="62"/>
  <c r="AJ456" i="62" s="1"/>
  <c r="AK456" i="62" s="1"/>
  <c r="AE456" i="62" s="1"/>
  <c r="AI437" i="62"/>
  <c r="AJ437" i="62" s="1"/>
  <c r="AK437" i="62" s="1"/>
  <c r="AE437" i="62" s="1"/>
  <c r="AI469" i="62"/>
  <c r="AJ469" i="62" s="1"/>
  <c r="AK469" i="62" s="1"/>
  <c r="AE469" i="62" s="1"/>
  <c r="AI423" i="62"/>
  <c r="AJ423" i="62" s="1"/>
  <c r="AK423" i="62" s="1"/>
  <c r="AE423" i="62" s="1"/>
  <c r="AI420" i="62"/>
  <c r="AJ420" i="62" s="1"/>
  <c r="AK420" i="62" s="1"/>
  <c r="AE420" i="62" s="1"/>
  <c r="AI436" i="62"/>
  <c r="AJ436" i="62" s="1"/>
  <c r="AK436" i="62" s="1"/>
  <c r="AE436" i="62" s="1"/>
  <c r="AI452" i="62"/>
  <c r="AJ452" i="62" s="1"/>
  <c r="AK452" i="62" s="1"/>
  <c r="AE452" i="62" s="1"/>
  <c r="AI428" i="62"/>
  <c r="AJ428" i="62" s="1"/>
  <c r="AK428" i="62" s="1"/>
  <c r="AE428" i="62" s="1"/>
  <c r="AI466" i="62"/>
  <c r="AJ466" i="62" s="1"/>
  <c r="AK466" i="62" s="1"/>
  <c r="AE466" i="62" s="1"/>
  <c r="AI461" i="62"/>
  <c r="AJ461" i="62" s="1"/>
  <c r="AK461" i="62" s="1"/>
  <c r="AE461" i="62" s="1"/>
  <c r="AI434" i="62"/>
  <c r="AJ434" i="62" s="1"/>
  <c r="AK434" i="62" s="1"/>
  <c r="AE434" i="62" s="1"/>
  <c r="AI462" i="62"/>
  <c r="AJ462" i="62" s="1"/>
  <c r="AK462" i="62" s="1"/>
  <c r="AE462" i="62" s="1"/>
  <c r="AI457" i="62"/>
  <c r="AJ457" i="62" s="1"/>
  <c r="AK457" i="62" s="1"/>
  <c r="AE457" i="62" s="1"/>
  <c r="AI431" i="62"/>
  <c r="AJ431" i="62" s="1"/>
  <c r="AK431" i="62" s="1"/>
  <c r="AE431" i="62" s="1"/>
  <c r="AI424" i="62"/>
  <c r="AJ424" i="62" s="1"/>
  <c r="AK424" i="62" s="1"/>
  <c r="AE424" i="62" s="1"/>
  <c r="AI419" i="62"/>
  <c r="AJ419" i="62" s="1"/>
  <c r="AK419" i="62" s="1"/>
  <c r="AE419" i="62" s="1"/>
  <c r="AI429" i="62"/>
  <c r="AJ429" i="62" s="1"/>
  <c r="AK429" i="62" s="1"/>
  <c r="AE429" i="62" s="1"/>
  <c r="AI425" i="62"/>
  <c r="AJ425" i="62" s="1"/>
  <c r="AK425" i="62" s="1"/>
  <c r="AE425" i="62" s="1"/>
  <c r="AI453" i="62"/>
  <c r="AJ453" i="62" s="1"/>
  <c r="AK453" i="62" s="1"/>
  <c r="AE453" i="62" s="1"/>
  <c r="AI438" i="62"/>
  <c r="AJ438" i="62" s="1"/>
  <c r="AK438" i="62" s="1"/>
  <c r="AE438" i="62" s="1"/>
  <c r="AI439" i="62"/>
  <c r="AJ439" i="62" s="1"/>
  <c r="AK439" i="62" s="1"/>
  <c r="AE439" i="62" s="1"/>
  <c r="AI468" i="62"/>
  <c r="AJ468" i="62" s="1"/>
  <c r="AK468" i="62" s="1"/>
  <c r="AE468" i="62" s="1"/>
  <c r="AI441" i="62"/>
  <c r="AJ441" i="62" s="1"/>
  <c r="AK441" i="62" s="1"/>
  <c r="AE441" i="62" s="1"/>
  <c r="AI427" i="62"/>
  <c r="AJ427" i="62" s="1"/>
  <c r="AK427" i="62" s="1"/>
  <c r="AE427" i="62" s="1"/>
  <c r="AI430" i="62"/>
  <c r="AJ430" i="62" s="1"/>
  <c r="AK430" i="62" s="1"/>
  <c r="AE430" i="62" s="1"/>
  <c r="AI458" i="62"/>
  <c r="AJ458" i="62" s="1"/>
  <c r="AK458" i="62" s="1"/>
  <c r="AE458" i="62" s="1"/>
  <c r="AI460" i="62"/>
  <c r="AJ460" i="62" s="1"/>
  <c r="AK460" i="62" s="1"/>
  <c r="AE460" i="62" s="1"/>
  <c r="AI433" i="62"/>
  <c r="AJ433" i="62" s="1"/>
  <c r="AK433" i="62" s="1"/>
  <c r="AE433" i="62" s="1"/>
  <c r="AI418" i="62"/>
  <c r="AJ418" i="62" s="1"/>
  <c r="AK418" i="62" s="1"/>
  <c r="AE418" i="62" s="1"/>
  <c r="AI475" i="62"/>
  <c r="AJ475" i="62" s="1"/>
  <c r="AK475" i="62" s="1"/>
  <c r="AE475" i="62" s="1"/>
  <c r="AI448" i="62"/>
  <c r="AJ448" i="62" s="1"/>
  <c r="AK448" i="62" s="1"/>
  <c r="AE448" i="62" s="1"/>
  <c r="AI470" i="62"/>
  <c r="AJ470" i="62" s="1"/>
  <c r="AK470" i="62" s="1"/>
  <c r="AE470" i="62" s="1"/>
  <c r="AI463" i="62"/>
  <c r="AJ463" i="62" s="1"/>
  <c r="AK463" i="62" s="1"/>
  <c r="AE463" i="62" s="1"/>
  <c r="AI446" i="62"/>
  <c r="AJ446" i="62" s="1"/>
  <c r="AK446" i="62" s="1"/>
  <c r="AE446" i="62" s="1"/>
  <c r="AI426" i="62"/>
  <c r="AJ426" i="62" s="1"/>
  <c r="AK426" i="62" s="1"/>
  <c r="AE426" i="62" s="1"/>
  <c r="AI473" i="62"/>
  <c r="AJ473" i="62" s="1"/>
  <c r="AK473" i="62" s="1"/>
  <c r="AE473" i="62" s="1"/>
  <c r="AI445" i="62"/>
  <c r="AJ445" i="62" s="1"/>
  <c r="AK445" i="62" s="1"/>
  <c r="AE445" i="62" s="1"/>
  <c r="AI474" i="62"/>
  <c r="AJ474" i="62" s="1"/>
  <c r="AK474" i="62" s="1"/>
  <c r="AE474" i="62" s="1"/>
  <c r="AI440" i="62"/>
  <c r="AJ440" i="62" s="1"/>
  <c r="AK440" i="62" s="1"/>
  <c r="AE440" i="62" s="1"/>
  <c r="AI421" i="62"/>
  <c r="AJ421" i="62" s="1"/>
  <c r="AK421" i="62" s="1"/>
  <c r="AE421" i="62" s="1"/>
  <c r="AI471" i="62"/>
  <c r="AJ471" i="62" s="1"/>
  <c r="AK471" i="62" s="1"/>
  <c r="AE471" i="62" s="1"/>
  <c r="AI459" i="62"/>
  <c r="AJ459" i="62" s="1"/>
  <c r="AK459" i="62" s="1"/>
  <c r="AE459" i="62" s="1"/>
  <c r="AI422" i="62"/>
  <c r="AJ422" i="62" s="1"/>
  <c r="AK422" i="62" s="1"/>
  <c r="AE422" i="62" s="1"/>
  <c r="AI454" i="62"/>
  <c r="AJ454" i="62" s="1"/>
  <c r="AK454" i="62" s="1"/>
  <c r="AE454" i="62" s="1"/>
  <c r="AI455" i="62"/>
  <c r="AJ455" i="62" s="1"/>
  <c r="AK455" i="62" s="1"/>
  <c r="AE455" i="62" s="1"/>
  <c r="AI450" i="62"/>
  <c r="AJ450" i="62" s="1"/>
  <c r="AK450" i="62" s="1"/>
  <c r="AE450" i="62" s="1"/>
  <c r="AI444" i="62"/>
  <c r="AJ444" i="62" s="1"/>
  <c r="AK444" i="62" s="1"/>
  <c r="AE444" i="62" s="1"/>
  <c r="AI33" i="105"/>
  <c r="AJ33" i="105" s="1"/>
  <c r="AK33" i="105" s="1"/>
  <c r="AE33" i="105" s="1"/>
  <c r="AI505" i="62"/>
  <c r="AJ505" i="62" s="1"/>
  <c r="AK505" i="62" s="1"/>
  <c r="AE505" i="62" s="1"/>
  <c r="AI521" i="62"/>
  <c r="AJ521" i="62" s="1"/>
  <c r="AK521" i="62" s="1"/>
  <c r="AE521" i="62" s="1"/>
  <c r="AI522" i="62"/>
  <c r="AJ522" i="62" s="1"/>
  <c r="AK522" i="62" s="1"/>
  <c r="AE522" i="62" s="1"/>
  <c r="AI517" i="62"/>
  <c r="AJ517" i="62" s="1"/>
  <c r="AK517" i="62" s="1"/>
  <c r="AE517" i="62" s="1"/>
  <c r="AI525" i="62"/>
  <c r="AJ525" i="62" s="1"/>
  <c r="AK525" i="62" s="1"/>
  <c r="AE525" i="62" s="1"/>
  <c r="AI513" i="62"/>
  <c r="AJ513" i="62" s="1"/>
  <c r="AK513" i="62" s="1"/>
  <c r="AE513" i="62" s="1"/>
  <c r="AI524" i="62"/>
  <c r="AJ524" i="62" s="1"/>
  <c r="AK524" i="62" s="1"/>
  <c r="AE524" i="62" s="1"/>
  <c r="AI507" i="62"/>
  <c r="AJ507" i="62" s="1"/>
  <c r="AK507" i="62" s="1"/>
  <c r="AE507" i="62" s="1"/>
  <c r="AI504" i="62"/>
  <c r="AJ504" i="62" s="1"/>
  <c r="AK504" i="62" s="1"/>
  <c r="AE504" i="62" s="1"/>
  <c r="AI515" i="62"/>
  <c r="AJ515" i="62" s="1"/>
  <c r="AK515" i="62" s="1"/>
  <c r="AE515" i="62" s="1"/>
  <c r="AI520" i="62"/>
  <c r="AJ520" i="62" s="1"/>
  <c r="AK520" i="62" s="1"/>
  <c r="AE520" i="62" s="1"/>
  <c r="AI511" i="62"/>
  <c r="AJ511" i="62" s="1"/>
  <c r="AK511" i="62" s="1"/>
  <c r="AE511" i="62" s="1"/>
  <c r="AI509" i="62"/>
  <c r="AJ509" i="62" s="1"/>
  <c r="AK509" i="62" s="1"/>
  <c r="AE509" i="62" s="1"/>
  <c r="AI510" i="62"/>
  <c r="AJ510" i="62" s="1"/>
  <c r="AK510" i="62" s="1"/>
  <c r="AE510" i="62" s="1"/>
  <c r="AI518" i="62"/>
  <c r="AJ518" i="62" s="1"/>
  <c r="AK518" i="62" s="1"/>
  <c r="AE518" i="62" s="1"/>
  <c r="AI527" i="62"/>
  <c r="AJ527" i="62" s="1"/>
  <c r="AK527" i="62" s="1"/>
  <c r="AE527" i="62" s="1"/>
  <c r="AI508" i="62"/>
  <c r="AJ508" i="62" s="1"/>
  <c r="AK508" i="62" s="1"/>
  <c r="AE508" i="62" s="1"/>
  <c r="AI514" i="62"/>
  <c r="AJ514" i="62" s="1"/>
  <c r="AK514" i="62" s="1"/>
  <c r="AE514" i="62" s="1"/>
  <c r="AI512" i="62"/>
  <c r="AJ512" i="62" s="1"/>
  <c r="AK512" i="62" s="1"/>
  <c r="AE512" i="62" s="1"/>
  <c r="AI516" i="62"/>
  <c r="AJ516" i="62" s="1"/>
  <c r="AK516" i="62" s="1"/>
  <c r="AE516" i="62" s="1"/>
  <c r="AI519" i="62"/>
  <c r="AJ519" i="62" s="1"/>
  <c r="AK519" i="62" s="1"/>
  <c r="AE519" i="62" s="1"/>
  <c r="AI523" i="62"/>
  <c r="AJ523" i="62" s="1"/>
  <c r="AK523" i="62" s="1"/>
  <c r="AE523" i="62" s="1"/>
  <c r="AI506" i="62"/>
  <c r="AJ506" i="62" s="1"/>
  <c r="AK506" i="62" s="1"/>
  <c r="AE506" i="62" s="1"/>
  <c r="AE80" i="87"/>
  <c r="E13" i="88"/>
  <c r="AI317" i="87"/>
  <c r="AJ317" i="87" s="1"/>
  <c r="AK317" i="87" s="1"/>
  <c r="AE317" i="87" s="1"/>
  <c r="AI319" i="87"/>
  <c r="AJ319" i="87" s="1"/>
  <c r="AK319" i="87" s="1"/>
  <c r="AE319" i="87" s="1"/>
  <c r="AI314" i="87"/>
  <c r="AJ314" i="87" s="1"/>
  <c r="AK314" i="87" s="1"/>
  <c r="AE314" i="87" s="1"/>
  <c r="AI318" i="87"/>
  <c r="AJ318" i="87" s="1"/>
  <c r="AK318" i="87" s="1"/>
  <c r="AE318" i="87" s="1"/>
  <c r="AI310" i="87"/>
  <c r="AJ310" i="87" s="1"/>
  <c r="AK310" i="87" s="1"/>
  <c r="AE310" i="87" s="1"/>
  <c r="AI312" i="87"/>
  <c r="AJ312" i="87" s="1"/>
  <c r="AK312" i="87" s="1"/>
  <c r="AE312" i="87" s="1"/>
  <c r="AI303" i="87"/>
  <c r="AJ303" i="87" s="1"/>
  <c r="AK303" i="87" s="1"/>
  <c r="AE303" i="87" s="1"/>
  <c r="AI307" i="87"/>
  <c r="AJ307" i="87" s="1"/>
  <c r="AK307" i="87" s="1"/>
  <c r="AE307" i="87" s="1"/>
  <c r="AI315" i="87"/>
  <c r="AJ315" i="87" s="1"/>
  <c r="AK315" i="87" s="1"/>
  <c r="AE315" i="87" s="1"/>
  <c r="AI321" i="87"/>
  <c r="AJ321" i="87" s="1"/>
  <c r="AK321" i="87" s="1"/>
  <c r="AE321" i="87" s="1"/>
  <c r="AI322" i="87"/>
  <c r="AJ322" i="87" s="1"/>
  <c r="AK322" i="87" s="1"/>
  <c r="AE322" i="87" s="1"/>
  <c r="AI311" i="87"/>
  <c r="AJ311" i="87" s="1"/>
  <c r="AK311" i="87" s="1"/>
  <c r="AE311" i="87" s="1"/>
  <c r="AI304" i="87"/>
  <c r="AJ304" i="87" s="1"/>
  <c r="AK304" i="87" s="1"/>
  <c r="AE304" i="87" s="1"/>
  <c r="AI302" i="87"/>
  <c r="AJ302" i="87" s="1"/>
  <c r="AK302" i="87" s="1"/>
  <c r="AE302" i="87" s="1"/>
  <c r="AI316" i="87"/>
  <c r="AJ316" i="87" s="1"/>
  <c r="AK316" i="87" s="1"/>
  <c r="AE316" i="87" s="1"/>
  <c r="AI306" i="87"/>
  <c r="AJ306" i="87" s="1"/>
  <c r="AK306" i="87" s="1"/>
  <c r="AE306" i="87" s="1"/>
  <c r="AI309" i="87"/>
  <c r="AJ309" i="87" s="1"/>
  <c r="AK309" i="87" s="1"/>
  <c r="AE309" i="87" s="1"/>
  <c r="AI308" i="87"/>
  <c r="AJ308" i="87" s="1"/>
  <c r="AK308" i="87" s="1"/>
  <c r="AE308" i="87" s="1"/>
  <c r="AI320" i="87"/>
  <c r="AJ320" i="87" s="1"/>
  <c r="AK320" i="87" s="1"/>
  <c r="AE320" i="87" s="1"/>
  <c r="AI305" i="87"/>
  <c r="AJ305" i="87" s="1"/>
  <c r="AK305" i="87" s="1"/>
  <c r="AE305" i="87" s="1"/>
  <c r="AI301" i="87"/>
  <c r="AJ301" i="87" s="1"/>
  <c r="AK301" i="87" s="1"/>
  <c r="AE301" i="87" s="1"/>
  <c r="I13" i="106"/>
  <c r="H17" i="106"/>
  <c r="L12" i="88"/>
  <c r="V11" i="96"/>
  <c r="W11" i="96" s="1"/>
  <c r="R11" i="96" s="1"/>
  <c r="V12" i="96"/>
  <c r="W12" i="96" s="1"/>
  <c r="R12" i="96" s="1"/>
  <c r="B13" i="97" s="1"/>
  <c r="C13" i="97" s="1"/>
  <c r="R9" i="96"/>
  <c r="B8" i="97"/>
  <c r="C14" i="97" s="1"/>
  <c r="V14" i="96"/>
  <c r="W14" i="96" s="1"/>
  <c r="R14" i="96" s="1"/>
  <c r="B15" i="97" s="1"/>
  <c r="C15" i="97" s="1"/>
  <c r="AI25" i="108"/>
  <c r="AJ25" i="108" s="1"/>
  <c r="AK25" i="108" s="1"/>
  <c r="AE25" i="108" s="1"/>
  <c r="AI42" i="108"/>
  <c r="AJ42" i="108" s="1"/>
  <c r="AK42" i="108" s="1"/>
  <c r="AE42" i="108" s="1"/>
  <c r="AI37" i="108"/>
  <c r="AJ37" i="108" s="1"/>
  <c r="AK37" i="108" s="1"/>
  <c r="AE37" i="108" s="1"/>
  <c r="AI35" i="108"/>
  <c r="AJ35" i="108" s="1"/>
  <c r="AK35" i="108" s="1"/>
  <c r="AE35" i="108" s="1"/>
  <c r="AI40" i="108"/>
  <c r="AJ40" i="108" s="1"/>
  <c r="AK40" i="108" s="1"/>
  <c r="AE40" i="108" s="1"/>
  <c r="AI29" i="108"/>
  <c r="AJ29" i="108" s="1"/>
  <c r="AK29" i="108" s="1"/>
  <c r="AE29" i="108" s="1"/>
  <c r="AI38" i="108"/>
  <c r="AJ38" i="108" s="1"/>
  <c r="AK38" i="108" s="1"/>
  <c r="AE38" i="108" s="1"/>
  <c r="AI43" i="108"/>
  <c r="AJ43" i="108" s="1"/>
  <c r="AK43" i="108" s="1"/>
  <c r="AE43" i="108" s="1"/>
  <c r="AI31" i="108"/>
  <c r="AJ31" i="108" s="1"/>
  <c r="AK31" i="108" s="1"/>
  <c r="AE31" i="108" s="1"/>
  <c r="AI27" i="108"/>
  <c r="AJ27" i="108" s="1"/>
  <c r="AK27" i="108" s="1"/>
  <c r="AE27" i="108" s="1"/>
  <c r="AI39" i="108"/>
  <c r="AJ39" i="108" s="1"/>
  <c r="AK39" i="108" s="1"/>
  <c r="AE39" i="108" s="1"/>
  <c r="AI45" i="108"/>
  <c r="AJ45" i="108" s="1"/>
  <c r="AK45" i="108" s="1"/>
  <c r="AE45" i="108" s="1"/>
  <c r="AI28" i="108"/>
  <c r="AJ28" i="108" s="1"/>
  <c r="AK28" i="108" s="1"/>
  <c r="AE28" i="108" s="1"/>
  <c r="AI36" i="108"/>
  <c r="AJ36" i="108" s="1"/>
  <c r="AK36" i="108" s="1"/>
  <c r="AE36" i="108" s="1"/>
  <c r="AI26" i="108"/>
  <c r="AJ26" i="108" s="1"/>
  <c r="AK26" i="108" s="1"/>
  <c r="AE26" i="108" s="1"/>
  <c r="AI46" i="108"/>
  <c r="AJ46" i="108" s="1"/>
  <c r="AK46" i="108" s="1"/>
  <c r="AE46" i="108" s="1"/>
  <c r="AI44" i="108"/>
  <c r="AJ44" i="108" s="1"/>
  <c r="AK44" i="108" s="1"/>
  <c r="AE44" i="108" s="1"/>
  <c r="AI34" i="108"/>
  <c r="AJ34" i="108" s="1"/>
  <c r="AK34" i="108" s="1"/>
  <c r="AE34" i="108" s="1"/>
  <c r="AI47" i="108"/>
  <c r="AJ47" i="108" s="1"/>
  <c r="AK47" i="108" s="1"/>
  <c r="AE47" i="108" s="1"/>
  <c r="AI33" i="108"/>
  <c r="AJ33" i="108" s="1"/>
  <c r="AK33" i="108" s="1"/>
  <c r="AE33" i="108" s="1"/>
  <c r="AI836" i="87"/>
  <c r="AJ836" i="87" s="1"/>
  <c r="AK836" i="87" s="1"/>
  <c r="AE836" i="87" s="1"/>
  <c r="L13" i="104"/>
  <c r="K17" i="104"/>
  <c r="B13" i="104"/>
  <c r="C13" i="104" s="1"/>
  <c r="AE76" i="103"/>
  <c r="AI465" i="62"/>
  <c r="AJ465" i="62" s="1"/>
  <c r="AK465" i="62" s="1"/>
  <c r="AE465" i="62" s="1"/>
  <c r="V33" i="68"/>
  <c r="W33" i="68" s="1"/>
  <c r="R33" i="68" s="1"/>
  <c r="F14" i="69" s="1"/>
  <c r="G14" i="69" s="1"/>
  <c r="AI198" i="62"/>
  <c r="AJ198" i="62" s="1"/>
  <c r="AK198" i="62" s="1"/>
  <c r="AE198" i="62" s="1"/>
  <c r="AI156" i="62"/>
  <c r="AJ156" i="62" s="1"/>
  <c r="AK156" i="62" s="1"/>
  <c r="AE156" i="62" s="1"/>
  <c r="AI180" i="62"/>
  <c r="AJ180" i="62" s="1"/>
  <c r="AK180" i="62" s="1"/>
  <c r="AE180" i="62" s="1"/>
  <c r="AI168" i="62"/>
  <c r="AJ168" i="62" s="1"/>
  <c r="AK168" i="62" s="1"/>
  <c r="AE168" i="62" s="1"/>
  <c r="AI197" i="62"/>
  <c r="AJ197" i="62" s="1"/>
  <c r="AK197" i="62" s="1"/>
  <c r="AE197" i="62" s="1"/>
  <c r="AI196" i="62"/>
  <c r="AJ196" i="62" s="1"/>
  <c r="AK196" i="62" s="1"/>
  <c r="AE196" i="62" s="1"/>
  <c r="AI158" i="62"/>
  <c r="AJ158" i="62" s="1"/>
  <c r="AK158" i="62" s="1"/>
  <c r="AE158" i="62" s="1"/>
  <c r="AI206" i="62"/>
  <c r="AJ206" i="62" s="1"/>
  <c r="AK206" i="62" s="1"/>
  <c r="AE206" i="62" s="1"/>
  <c r="AI165" i="62"/>
  <c r="AJ165" i="62" s="1"/>
  <c r="AK165" i="62" s="1"/>
  <c r="AE165" i="62" s="1"/>
  <c r="AI205" i="62"/>
  <c r="AJ205" i="62" s="1"/>
  <c r="AK205" i="62" s="1"/>
  <c r="AE205" i="62" s="1"/>
  <c r="AI204" i="62"/>
  <c r="AJ204" i="62" s="1"/>
  <c r="AK204" i="62" s="1"/>
  <c r="AE204" i="62" s="1"/>
  <c r="AI183" i="62"/>
  <c r="AJ183" i="62" s="1"/>
  <c r="AK183" i="62" s="1"/>
  <c r="AE183" i="62" s="1"/>
  <c r="AI174" i="62"/>
  <c r="AJ174" i="62" s="1"/>
  <c r="AK174" i="62" s="1"/>
  <c r="AE174" i="62" s="1"/>
  <c r="AI179" i="62"/>
  <c r="AJ179" i="62" s="1"/>
  <c r="AK179" i="62" s="1"/>
  <c r="AE179" i="62" s="1"/>
  <c r="AI203" i="62"/>
  <c r="AJ203" i="62" s="1"/>
  <c r="AK203" i="62" s="1"/>
  <c r="AE203" i="62" s="1"/>
  <c r="AI171" i="62"/>
  <c r="AJ171" i="62" s="1"/>
  <c r="AK171" i="62" s="1"/>
  <c r="AE171" i="62" s="1"/>
  <c r="AI172" i="62"/>
  <c r="AJ172" i="62" s="1"/>
  <c r="AK172" i="62" s="1"/>
  <c r="AE172" i="62" s="1"/>
  <c r="AI186" i="62"/>
  <c r="AJ186" i="62" s="1"/>
  <c r="AK186" i="62" s="1"/>
  <c r="AE186" i="62" s="1"/>
  <c r="AI159" i="62"/>
  <c r="AJ159" i="62" s="1"/>
  <c r="AK159" i="62" s="1"/>
  <c r="AE159" i="62" s="1"/>
  <c r="AI199" i="62"/>
  <c r="AJ199" i="62" s="1"/>
  <c r="AK199" i="62" s="1"/>
  <c r="AE199" i="62" s="1"/>
  <c r="AI166" i="62"/>
  <c r="AJ166" i="62" s="1"/>
  <c r="AK166" i="62" s="1"/>
  <c r="AE166" i="62" s="1"/>
  <c r="AI185" i="62"/>
  <c r="AJ185" i="62" s="1"/>
  <c r="AK185" i="62" s="1"/>
  <c r="AE185" i="62" s="1"/>
  <c r="AI173" i="62"/>
  <c r="AJ173" i="62" s="1"/>
  <c r="AK173" i="62" s="1"/>
  <c r="AE173" i="62" s="1"/>
  <c r="AI187" i="62"/>
  <c r="AJ187" i="62" s="1"/>
  <c r="AK187" i="62" s="1"/>
  <c r="AE187" i="62" s="1"/>
  <c r="AI189" i="62"/>
  <c r="AJ189" i="62" s="1"/>
  <c r="AK189" i="62" s="1"/>
  <c r="AE189" i="62" s="1"/>
  <c r="AI207" i="62"/>
  <c r="AJ207" i="62" s="1"/>
  <c r="AK207" i="62" s="1"/>
  <c r="AE207" i="62" s="1"/>
  <c r="AI201" i="62"/>
  <c r="AJ201" i="62" s="1"/>
  <c r="AK201" i="62" s="1"/>
  <c r="AE201" i="62" s="1"/>
  <c r="AI178" i="62"/>
  <c r="AJ178" i="62" s="1"/>
  <c r="AK178" i="62" s="1"/>
  <c r="AE178" i="62" s="1"/>
  <c r="AI160" i="62"/>
  <c r="AJ160" i="62" s="1"/>
  <c r="AK160" i="62" s="1"/>
  <c r="AE160" i="62" s="1"/>
  <c r="AI170" i="62"/>
  <c r="AJ170" i="62" s="1"/>
  <c r="AK170" i="62" s="1"/>
  <c r="AE170" i="62" s="1"/>
  <c r="AI175" i="62"/>
  <c r="AJ175" i="62" s="1"/>
  <c r="AK175" i="62" s="1"/>
  <c r="AE175" i="62" s="1"/>
  <c r="AI163" i="62"/>
  <c r="AJ163" i="62" s="1"/>
  <c r="AK163" i="62" s="1"/>
  <c r="AE163" i="62" s="1"/>
  <c r="AI182" i="62"/>
  <c r="AJ182" i="62" s="1"/>
  <c r="AK182" i="62" s="1"/>
  <c r="AE182" i="62" s="1"/>
  <c r="AI191" i="62"/>
  <c r="AJ191" i="62" s="1"/>
  <c r="AK191" i="62" s="1"/>
  <c r="AE191" i="62" s="1"/>
  <c r="AI194" i="62"/>
  <c r="AJ194" i="62" s="1"/>
  <c r="AK194" i="62" s="1"/>
  <c r="AE194" i="62" s="1"/>
  <c r="AI200" i="62"/>
  <c r="AJ200" i="62" s="1"/>
  <c r="AK200" i="62" s="1"/>
  <c r="AE200" i="62" s="1"/>
  <c r="AI177" i="62"/>
  <c r="AJ177" i="62" s="1"/>
  <c r="AK177" i="62" s="1"/>
  <c r="AE177" i="62" s="1"/>
  <c r="AI157" i="62"/>
  <c r="AJ157" i="62" s="1"/>
  <c r="AK157" i="62" s="1"/>
  <c r="AE157" i="62" s="1"/>
  <c r="AI202" i="62"/>
  <c r="AJ202" i="62" s="1"/>
  <c r="AK202" i="62" s="1"/>
  <c r="AE202" i="62" s="1"/>
  <c r="AI192" i="62"/>
  <c r="AJ192" i="62" s="1"/>
  <c r="AK192" i="62" s="1"/>
  <c r="AE192" i="62" s="1"/>
  <c r="AI193" i="62"/>
  <c r="AJ193" i="62" s="1"/>
  <c r="AK193" i="62" s="1"/>
  <c r="AE193" i="62" s="1"/>
  <c r="AI169" i="62"/>
  <c r="AJ169" i="62" s="1"/>
  <c r="AK169" i="62" s="1"/>
  <c r="AE169" i="62" s="1"/>
  <c r="AI188" i="62"/>
  <c r="AJ188" i="62" s="1"/>
  <c r="AK188" i="62" s="1"/>
  <c r="AE188" i="62" s="1"/>
  <c r="AI181" i="62"/>
  <c r="AJ181" i="62" s="1"/>
  <c r="AK181" i="62" s="1"/>
  <c r="AE181" i="62" s="1"/>
  <c r="AI176" i="62"/>
  <c r="AJ176" i="62" s="1"/>
  <c r="AK176" i="62" s="1"/>
  <c r="AE176" i="62" s="1"/>
  <c r="AI190" i="62"/>
  <c r="AJ190" i="62" s="1"/>
  <c r="AK190" i="62" s="1"/>
  <c r="AE190" i="62" s="1"/>
  <c r="AI161" i="62"/>
  <c r="AJ161" i="62" s="1"/>
  <c r="AK161" i="62" s="1"/>
  <c r="AE161" i="62" s="1"/>
  <c r="AI162" i="62"/>
  <c r="AJ162" i="62" s="1"/>
  <c r="AK162" i="62" s="1"/>
  <c r="AE162" i="62" s="1"/>
  <c r="AI167" i="62"/>
  <c r="AJ167" i="62" s="1"/>
  <c r="AK167" i="62" s="1"/>
  <c r="AE167" i="62" s="1"/>
  <c r="AI195" i="62"/>
  <c r="AJ195" i="62" s="1"/>
  <c r="AK195" i="62" s="1"/>
  <c r="AE195" i="62" s="1"/>
  <c r="AI184" i="62"/>
  <c r="AJ184" i="62" s="1"/>
  <c r="AK184" i="62" s="1"/>
  <c r="AE184" i="62" s="1"/>
  <c r="B8" i="95"/>
  <c r="V11" i="94"/>
  <c r="W11" i="94" s="1"/>
  <c r="R11" i="94" s="1"/>
  <c r="R9" i="94"/>
  <c r="AI358" i="62"/>
  <c r="AJ358" i="62" s="1"/>
  <c r="AK358" i="62" s="1"/>
  <c r="AE358" i="62" s="1"/>
  <c r="B13" i="111"/>
  <c r="AE49" i="109"/>
  <c r="AI710" i="87"/>
  <c r="AJ710" i="87" s="1"/>
  <c r="AK710" i="87" s="1"/>
  <c r="AE710" i="87" s="1"/>
  <c r="AI709" i="87"/>
  <c r="AJ709" i="87" s="1"/>
  <c r="AK709" i="87" s="1"/>
  <c r="AE709" i="87" s="1"/>
  <c r="AI731" i="87"/>
  <c r="AJ731" i="87" s="1"/>
  <c r="AK731" i="87" s="1"/>
  <c r="AE731" i="87" s="1"/>
  <c r="AI722" i="87"/>
  <c r="AJ722" i="87" s="1"/>
  <c r="AK722" i="87" s="1"/>
  <c r="AE722" i="87" s="1"/>
  <c r="AI708" i="87"/>
  <c r="AJ708" i="87" s="1"/>
  <c r="AK708" i="87" s="1"/>
  <c r="AE708" i="87" s="1"/>
  <c r="AI734" i="87"/>
  <c r="AJ734" i="87" s="1"/>
  <c r="AK734" i="87" s="1"/>
  <c r="AE734" i="87" s="1"/>
  <c r="AI729" i="87"/>
  <c r="AJ729" i="87" s="1"/>
  <c r="AK729" i="87" s="1"/>
  <c r="AE729" i="87" s="1"/>
  <c r="AI702" i="87"/>
  <c r="AJ702" i="87" s="1"/>
  <c r="AK702" i="87" s="1"/>
  <c r="AE702" i="87" s="1"/>
  <c r="AI732" i="87"/>
  <c r="AJ732" i="87" s="1"/>
  <c r="AK732" i="87" s="1"/>
  <c r="AE732" i="87" s="1"/>
  <c r="AI712" i="87"/>
  <c r="AJ712" i="87" s="1"/>
  <c r="AK712" i="87" s="1"/>
  <c r="AE712" i="87" s="1"/>
  <c r="AI706" i="87"/>
  <c r="AJ706" i="87" s="1"/>
  <c r="AK706" i="87" s="1"/>
  <c r="AE706" i="87" s="1"/>
  <c r="AI713" i="87"/>
  <c r="AJ713" i="87" s="1"/>
  <c r="AK713" i="87" s="1"/>
  <c r="AE713" i="87" s="1"/>
  <c r="AI718" i="87"/>
  <c r="AJ718" i="87" s="1"/>
  <c r="AK718" i="87" s="1"/>
  <c r="AE718" i="87" s="1"/>
  <c r="AI728" i="87"/>
  <c r="AJ728" i="87" s="1"/>
  <c r="AK728" i="87" s="1"/>
  <c r="AE728" i="87" s="1"/>
  <c r="AI719" i="87"/>
  <c r="AJ719" i="87" s="1"/>
  <c r="AK719" i="87" s="1"/>
  <c r="AE719" i="87" s="1"/>
  <c r="AI704" i="87"/>
  <c r="AJ704" i="87" s="1"/>
  <c r="AK704" i="87" s="1"/>
  <c r="AE704" i="87" s="1"/>
  <c r="AI705" i="87"/>
  <c r="AJ705" i="87" s="1"/>
  <c r="AK705" i="87" s="1"/>
  <c r="AE705" i="87" s="1"/>
  <c r="AI733" i="87"/>
  <c r="AJ733" i="87" s="1"/>
  <c r="AK733" i="87" s="1"/>
  <c r="AE733" i="87" s="1"/>
  <c r="AI725" i="87"/>
  <c r="AJ725" i="87" s="1"/>
  <c r="AK725" i="87" s="1"/>
  <c r="AE725" i="87" s="1"/>
  <c r="AI727" i="87"/>
  <c r="AJ727" i="87" s="1"/>
  <c r="AK727" i="87" s="1"/>
  <c r="AE727" i="87" s="1"/>
  <c r="AI703" i="87"/>
  <c r="AJ703" i="87" s="1"/>
  <c r="AK703" i="87" s="1"/>
  <c r="AE703" i="87" s="1"/>
  <c r="AI724" i="87"/>
  <c r="AJ724" i="87" s="1"/>
  <c r="AK724" i="87" s="1"/>
  <c r="AE724" i="87" s="1"/>
  <c r="AI717" i="87"/>
  <c r="AJ717" i="87" s="1"/>
  <c r="AK717" i="87" s="1"/>
  <c r="AE717" i="87" s="1"/>
  <c r="AI711" i="87"/>
  <c r="AJ711" i="87" s="1"/>
  <c r="AK711" i="87" s="1"/>
  <c r="AE711" i="87" s="1"/>
  <c r="AI707" i="87"/>
  <c r="AJ707" i="87" s="1"/>
  <c r="AK707" i="87" s="1"/>
  <c r="AE707" i="87" s="1"/>
  <c r="AI726" i="87"/>
  <c r="AJ726" i="87" s="1"/>
  <c r="AK726" i="87" s="1"/>
  <c r="AE726" i="87" s="1"/>
  <c r="AI730" i="87"/>
  <c r="AJ730" i="87" s="1"/>
  <c r="AK730" i="87" s="1"/>
  <c r="AE730" i="87" s="1"/>
  <c r="AI723" i="87"/>
  <c r="AJ723" i="87" s="1"/>
  <c r="AK723" i="87" s="1"/>
  <c r="AE723" i="87" s="1"/>
  <c r="AI720" i="87"/>
  <c r="AJ720" i="87" s="1"/>
  <c r="AK720" i="87" s="1"/>
  <c r="AE720" i="87" s="1"/>
  <c r="AI701" i="87"/>
  <c r="AJ701" i="87" s="1"/>
  <c r="AK701" i="87" s="1"/>
  <c r="AE701" i="87" s="1"/>
  <c r="AI721" i="87"/>
  <c r="AJ721" i="87" s="1"/>
  <c r="AK721" i="87" s="1"/>
  <c r="AE721" i="87" s="1"/>
  <c r="AI715" i="87"/>
  <c r="AJ715" i="87" s="1"/>
  <c r="AK715" i="87" s="1"/>
  <c r="AE715" i="87" s="1"/>
  <c r="AI716" i="87"/>
  <c r="AJ716" i="87" s="1"/>
  <c r="AK716" i="87" s="1"/>
  <c r="AE716" i="87" s="1"/>
  <c r="AI699" i="87"/>
  <c r="AJ699" i="87" s="1"/>
  <c r="AK699" i="87" s="1"/>
  <c r="AE699" i="87" s="1"/>
  <c r="AI32" i="108"/>
  <c r="AJ32" i="108" s="1"/>
  <c r="AK32" i="108" s="1"/>
  <c r="AE32" i="108" s="1"/>
  <c r="F25" i="63"/>
  <c r="AI21" i="103"/>
  <c r="AJ21" i="103" s="1"/>
  <c r="AK21" i="103" s="1"/>
  <c r="AE21" i="103" s="1"/>
  <c r="AI33" i="103"/>
  <c r="AJ33" i="103" s="1"/>
  <c r="AK33" i="103" s="1"/>
  <c r="AE33" i="103" s="1"/>
  <c r="AI26" i="103"/>
  <c r="AJ26" i="103" s="1"/>
  <c r="AK26" i="103" s="1"/>
  <c r="AE26" i="103" s="1"/>
  <c r="AI34" i="103"/>
  <c r="AJ34" i="103" s="1"/>
  <c r="AK34" i="103" s="1"/>
  <c r="AE34" i="103" s="1"/>
  <c r="AI24" i="103"/>
  <c r="AJ24" i="103" s="1"/>
  <c r="AK24" i="103" s="1"/>
  <c r="AE24" i="103" s="1"/>
  <c r="AI37" i="103"/>
  <c r="AJ37" i="103" s="1"/>
  <c r="AK37" i="103" s="1"/>
  <c r="AE37" i="103" s="1"/>
  <c r="AI23" i="103"/>
  <c r="AJ23" i="103" s="1"/>
  <c r="AK23" i="103" s="1"/>
  <c r="AE23" i="103" s="1"/>
  <c r="AI27" i="103"/>
  <c r="AJ27" i="103" s="1"/>
  <c r="AK27" i="103" s="1"/>
  <c r="AE27" i="103" s="1"/>
  <c r="AI32" i="103"/>
  <c r="AJ32" i="103" s="1"/>
  <c r="AK32" i="103" s="1"/>
  <c r="AE32" i="103" s="1"/>
  <c r="AI22" i="103"/>
  <c r="AJ22" i="103" s="1"/>
  <c r="AK22" i="103" s="1"/>
  <c r="AE22" i="103" s="1"/>
  <c r="AI38" i="103"/>
  <c r="AJ38" i="103" s="1"/>
  <c r="AK38" i="103" s="1"/>
  <c r="AE38" i="103" s="1"/>
  <c r="AI29" i="103"/>
  <c r="AJ29" i="103" s="1"/>
  <c r="AK29" i="103" s="1"/>
  <c r="AE29" i="103" s="1"/>
  <c r="AI36" i="103"/>
  <c r="AJ36" i="103" s="1"/>
  <c r="AK36" i="103" s="1"/>
  <c r="AE36" i="103" s="1"/>
  <c r="AI28" i="103"/>
  <c r="AJ28" i="103" s="1"/>
  <c r="AK28" i="103" s="1"/>
  <c r="AE28" i="103" s="1"/>
  <c r="AI30" i="103"/>
  <c r="AJ30" i="103" s="1"/>
  <c r="AK30" i="103" s="1"/>
  <c r="AE30" i="103" s="1"/>
  <c r="AI35" i="103"/>
  <c r="AJ35" i="103" s="1"/>
  <c r="AK35" i="103" s="1"/>
  <c r="AE35" i="103" s="1"/>
  <c r="AI25" i="103"/>
  <c r="AJ25" i="103" s="1"/>
  <c r="AK25" i="103" s="1"/>
  <c r="AE25" i="103" s="1"/>
  <c r="N8" i="69"/>
  <c r="O13" i="69" s="1"/>
  <c r="V43" i="68"/>
  <c r="W43" i="68" s="1"/>
  <c r="R43" i="68" s="1"/>
  <c r="V11" i="68"/>
  <c r="W11" i="68" s="1"/>
  <c r="R11" i="68" s="1"/>
  <c r="B8" i="69"/>
  <c r="C14" i="69" s="1"/>
  <c r="R9" i="68"/>
  <c r="M11" i="86"/>
  <c r="H26" i="23"/>
  <c r="AI269" i="87"/>
  <c r="AJ269" i="87" s="1"/>
  <c r="AK269" i="87" s="1"/>
  <c r="AE269" i="87" s="1"/>
  <c r="AI482" i="87"/>
  <c r="AJ482" i="87" s="1"/>
  <c r="AK482" i="87" s="1"/>
  <c r="AE482" i="87" s="1"/>
  <c r="AI481" i="87"/>
  <c r="AJ481" i="87" s="1"/>
  <c r="AK481" i="87" s="1"/>
  <c r="AE481" i="87" s="1"/>
  <c r="AE483" i="87" s="1"/>
  <c r="AI237" i="108"/>
  <c r="AJ237" i="108" s="1"/>
  <c r="AK237" i="108" s="1"/>
  <c r="AE237" i="108" s="1"/>
  <c r="I15" i="110"/>
  <c r="AI459" i="87"/>
  <c r="AJ459" i="87" s="1"/>
  <c r="AK459" i="87" s="1"/>
  <c r="AE459" i="87" s="1"/>
  <c r="AI453" i="87"/>
  <c r="AJ453" i="87" s="1"/>
  <c r="AK453" i="87" s="1"/>
  <c r="AE453" i="87" s="1"/>
  <c r="AI445" i="87"/>
  <c r="AJ445" i="87" s="1"/>
  <c r="AK445" i="87" s="1"/>
  <c r="AE445" i="87" s="1"/>
  <c r="AI436" i="87"/>
  <c r="AJ436" i="87" s="1"/>
  <c r="AK436" i="87" s="1"/>
  <c r="AE436" i="87" s="1"/>
  <c r="AI446" i="87"/>
  <c r="AJ446" i="87" s="1"/>
  <c r="AK446" i="87" s="1"/>
  <c r="AE446" i="87" s="1"/>
  <c r="AI449" i="87"/>
  <c r="AJ449" i="87" s="1"/>
  <c r="AK449" i="87" s="1"/>
  <c r="AE449" i="87" s="1"/>
  <c r="AI454" i="87"/>
  <c r="AJ454" i="87" s="1"/>
  <c r="AK454" i="87" s="1"/>
  <c r="AE454" i="87" s="1"/>
  <c r="AI428" i="87"/>
  <c r="AJ428" i="87" s="1"/>
  <c r="AK428" i="87" s="1"/>
  <c r="AE428" i="87" s="1"/>
  <c r="AI426" i="87"/>
  <c r="AJ426" i="87" s="1"/>
  <c r="AK426" i="87" s="1"/>
  <c r="AE426" i="87" s="1"/>
  <c r="AI424" i="87"/>
  <c r="AJ424" i="87" s="1"/>
  <c r="AK424" i="87" s="1"/>
  <c r="AE424" i="87" s="1"/>
  <c r="AI460" i="87"/>
  <c r="AJ460" i="87" s="1"/>
  <c r="AK460" i="87" s="1"/>
  <c r="AE460" i="87" s="1"/>
  <c r="AI456" i="87"/>
  <c r="AJ456" i="87" s="1"/>
  <c r="AK456" i="87" s="1"/>
  <c r="AE456" i="87" s="1"/>
  <c r="AI420" i="87"/>
  <c r="AJ420" i="87" s="1"/>
  <c r="AK420" i="87" s="1"/>
  <c r="AE420" i="87" s="1"/>
  <c r="AI452" i="87"/>
  <c r="AJ452" i="87" s="1"/>
  <c r="AK452" i="87" s="1"/>
  <c r="AE452" i="87" s="1"/>
  <c r="AI418" i="87"/>
  <c r="AJ418" i="87" s="1"/>
  <c r="AK418" i="87" s="1"/>
  <c r="AE418" i="87" s="1"/>
  <c r="AI463" i="87"/>
  <c r="AJ463" i="87" s="1"/>
  <c r="AK463" i="87" s="1"/>
  <c r="AE463" i="87" s="1"/>
  <c r="AI439" i="87"/>
  <c r="AJ439" i="87" s="1"/>
  <c r="AK439" i="87" s="1"/>
  <c r="AE439" i="87" s="1"/>
  <c r="AI419" i="87"/>
  <c r="AJ419" i="87" s="1"/>
  <c r="AK419" i="87" s="1"/>
  <c r="AE419" i="87" s="1"/>
  <c r="AI458" i="87"/>
  <c r="AJ458" i="87" s="1"/>
  <c r="AK458" i="87" s="1"/>
  <c r="AE458" i="87" s="1"/>
  <c r="AI422" i="87"/>
  <c r="AJ422" i="87" s="1"/>
  <c r="AK422" i="87" s="1"/>
  <c r="AE422" i="87" s="1"/>
  <c r="AI475" i="87"/>
  <c r="AJ475" i="87" s="1"/>
  <c r="AK475" i="87" s="1"/>
  <c r="AE475" i="87" s="1"/>
  <c r="AI440" i="87"/>
  <c r="AJ440" i="87" s="1"/>
  <c r="AK440" i="87" s="1"/>
  <c r="AE440" i="87" s="1"/>
  <c r="AI432" i="87"/>
  <c r="AJ432" i="87" s="1"/>
  <c r="AK432" i="87" s="1"/>
  <c r="AE432" i="87" s="1"/>
  <c r="AI434" i="87"/>
  <c r="AJ434" i="87" s="1"/>
  <c r="AK434" i="87" s="1"/>
  <c r="AE434" i="87" s="1"/>
  <c r="AI421" i="87"/>
  <c r="AJ421" i="87" s="1"/>
  <c r="AK421" i="87" s="1"/>
  <c r="AE421" i="87" s="1"/>
  <c r="AI429" i="87"/>
  <c r="AJ429" i="87" s="1"/>
  <c r="AK429" i="87" s="1"/>
  <c r="AE429" i="87" s="1"/>
  <c r="AI430" i="87"/>
  <c r="AJ430" i="87" s="1"/>
  <c r="AK430" i="87" s="1"/>
  <c r="AE430" i="87" s="1"/>
  <c r="AI465" i="87"/>
  <c r="AJ465" i="87" s="1"/>
  <c r="AK465" i="87" s="1"/>
  <c r="AE465" i="87" s="1"/>
  <c r="AI443" i="87"/>
  <c r="AJ443" i="87" s="1"/>
  <c r="AK443" i="87" s="1"/>
  <c r="AE443" i="87" s="1"/>
  <c r="AI442" i="87"/>
  <c r="AJ442" i="87" s="1"/>
  <c r="AK442" i="87" s="1"/>
  <c r="AE442" i="87" s="1"/>
  <c r="AI469" i="87"/>
  <c r="AJ469" i="87" s="1"/>
  <c r="AK469" i="87" s="1"/>
  <c r="AE469" i="87" s="1"/>
  <c r="AI423" i="87"/>
  <c r="AJ423" i="87" s="1"/>
  <c r="AK423" i="87" s="1"/>
  <c r="AE423" i="87" s="1"/>
  <c r="AI466" i="87"/>
  <c r="AJ466" i="87" s="1"/>
  <c r="AK466" i="87" s="1"/>
  <c r="AE466" i="87" s="1"/>
  <c r="AI438" i="87"/>
  <c r="AJ438" i="87" s="1"/>
  <c r="AK438" i="87" s="1"/>
  <c r="AE438" i="87" s="1"/>
  <c r="AI462" i="87"/>
  <c r="AJ462" i="87" s="1"/>
  <c r="AK462" i="87" s="1"/>
  <c r="AE462" i="87" s="1"/>
  <c r="AI431" i="87"/>
  <c r="AJ431" i="87" s="1"/>
  <c r="AK431" i="87" s="1"/>
  <c r="AE431" i="87" s="1"/>
  <c r="AI468" i="87"/>
  <c r="AJ468" i="87" s="1"/>
  <c r="AK468" i="87" s="1"/>
  <c r="AE468" i="87" s="1"/>
  <c r="AI474" i="87"/>
  <c r="AJ474" i="87" s="1"/>
  <c r="AK474" i="87" s="1"/>
  <c r="AE474" i="87" s="1"/>
  <c r="AI457" i="87"/>
  <c r="AJ457" i="87" s="1"/>
  <c r="AK457" i="87" s="1"/>
  <c r="AE457" i="87" s="1"/>
  <c r="AI467" i="87"/>
  <c r="AJ467" i="87" s="1"/>
  <c r="AK467" i="87" s="1"/>
  <c r="AE467" i="87" s="1"/>
  <c r="AI441" i="87"/>
  <c r="AJ441" i="87" s="1"/>
  <c r="AK441" i="87" s="1"/>
  <c r="AE441" i="87" s="1"/>
  <c r="AI444" i="87"/>
  <c r="AJ444" i="87" s="1"/>
  <c r="AK444" i="87" s="1"/>
  <c r="AE444" i="87" s="1"/>
  <c r="AI437" i="87"/>
  <c r="AJ437" i="87" s="1"/>
  <c r="AK437" i="87" s="1"/>
  <c r="AE437" i="87" s="1"/>
  <c r="AI447" i="87"/>
  <c r="AJ447" i="87" s="1"/>
  <c r="AK447" i="87" s="1"/>
  <c r="AE447" i="87" s="1"/>
  <c r="AI461" i="87"/>
  <c r="AJ461" i="87" s="1"/>
  <c r="AK461" i="87" s="1"/>
  <c r="AE461" i="87" s="1"/>
  <c r="AI455" i="87"/>
  <c r="AJ455" i="87" s="1"/>
  <c r="AK455" i="87" s="1"/>
  <c r="AE455" i="87" s="1"/>
  <c r="AI448" i="87"/>
  <c r="AJ448" i="87" s="1"/>
  <c r="AK448" i="87" s="1"/>
  <c r="AE448" i="87" s="1"/>
  <c r="AI464" i="87"/>
  <c r="AJ464" i="87" s="1"/>
  <c r="AK464" i="87" s="1"/>
  <c r="AE464" i="87" s="1"/>
  <c r="AI425" i="87"/>
  <c r="AJ425" i="87" s="1"/>
  <c r="AK425" i="87" s="1"/>
  <c r="AE425" i="87" s="1"/>
  <c r="AI472" i="87"/>
  <c r="AJ472" i="87" s="1"/>
  <c r="AK472" i="87" s="1"/>
  <c r="AE472" i="87" s="1"/>
  <c r="AI471" i="87"/>
  <c r="AJ471" i="87" s="1"/>
  <c r="AK471" i="87" s="1"/>
  <c r="AE471" i="87" s="1"/>
  <c r="AI450" i="87"/>
  <c r="AJ450" i="87" s="1"/>
  <c r="AK450" i="87" s="1"/>
  <c r="AE450" i="87" s="1"/>
  <c r="AI435" i="87"/>
  <c r="AJ435" i="87" s="1"/>
  <c r="AK435" i="87" s="1"/>
  <c r="AE435" i="87" s="1"/>
  <c r="AI433" i="87"/>
  <c r="AJ433" i="87" s="1"/>
  <c r="AK433" i="87" s="1"/>
  <c r="AE433" i="87" s="1"/>
  <c r="AI473" i="87"/>
  <c r="AJ473" i="87" s="1"/>
  <c r="AK473" i="87" s="1"/>
  <c r="AE473" i="87" s="1"/>
  <c r="AI427" i="87"/>
  <c r="AJ427" i="87" s="1"/>
  <c r="AK427" i="87" s="1"/>
  <c r="AE427" i="87" s="1"/>
  <c r="AI451" i="87"/>
  <c r="AJ451" i="87" s="1"/>
  <c r="AK451" i="87" s="1"/>
  <c r="AE451" i="87" s="1"/>
  <c r="AI302" i="109"/>
  <c r="AJ302" i="109" s="1"/>
  <c r="AK302" i="109" s="1"/>
  <c r="AE302" i="109" s="1"/>
  <c r="AI294" i="109"/>
  <c r="AJ294" i="109" s="1"/>
  <c r="AK294" i="109" s="1"/>
  <c r="AE294" i="109" s="1"/>
  <c r="AI286" i="109"/>
  <c r="AJ286" i="109" s="1"/>
  <c r="AK286" i="109" s="1"/>
  <c r="AE286" i="109" s="1"/>
  <c r="AI288" i="109"/>
  <c r="AJ288" i="109" s="1"/>
  <c r="AK288" i="109" s="1"/>
  <c r="AE288" i="109" s="1"/>
  <c r="AI301" i="109"/>
  <c r="AJ301" i="109" s="1"/>
  <c r="AK301" i="109" s="1"/>
  <c r="AE301" i="109" s="1"/>
  <c r="AI304" i="109"/>
  <c r="AJ304" i="109" s="1"/>
  <c r="AK304" i="109" s="1"/>
  <c r="AE304" i="109" s="1"/>
  <c r="AI310" i="109"/>
  <c r="AJ310" i="109" s="1"/>
  <c r="AK310" i="109" s="1"/>
  <c r="AE310" i="109" s="1"/>
  <c r="AI278" i="109"/>
  <c r="AJ278" i="109" s="1"/>
  <c r="AK278" i="109" s="1"/>
  <c r="AE278" i="109" s="1"/>
  <c r="AI296" i="109"/>
  <c r="AJ296" i="109" s="1"/>
  <c r="AK296" i="109" s="1"/>
  <c r="AE296" i="109" s="1"/>
  <c r="AI285" i="109"/>
  <c r="AJ285" i="109" s="1"/>
  <c r="AK285" i="109" s="1"/>
  <c r="AE285" i="109" s="1"/>
  <c r="AI295" i="109"/>
  <c r="AJ295" i="109" s="1"/>
  <c r="AK295" i="109" s="1"/>
  <c r="AE295" i="109" s="1"/>
  <c r="AI300" i="109"/>
  <c r="AJ300" i="109" s="1"/>
  <c r="AK300" i="109" s="1"/>
  <c r="AE300" i="109" s="1"/>
  <c r="AI283" i="109"/>
  <c r="AJ283" i="109" s="1"/>
  <c r="AK283" i="109" s="1"/>
  <c r="AE283" i="109" s="1"/>
  <c r="AI311" i="109"/>
  <c r="AJ311" i="109" s="1"/>
  <c r="AK311" i="109" s="1"/>
  <c r="AE311" i="109" s="1"/>
  <c r="AI282" i="109"/>
  <c r="AJ282" i="109" s="1"/>
  <c r="AK282" i="109" s="1"/>
  <c r="AE282" i="109" s="1"/>
  <c r="AI287" i="109"/>
  <c r="AJ287" i="109" s="1"/>
  <c r="AK287" i="109" s="1"/>
  <c r="AE287" i="109" s="1"/>
  <c r="AI281" i="109"/>
  <c r="AJ281" i="109" s="1"/>
  <c r="AK281" i="109" s="1"/>
  <c r="AE281" i="109" s="1"/>
  <c r="AI291" i="109"/>
  <c r="AJ291" i="109" s="1"/>
  <c r="AK291" i="109" s="1"/>
  <c r="AE291" i="109" s="1"/>
  <c r="AI290" i="109"/>
  <c r="AJ290" i="109" s="1"/>
  <c r="AK290" i="109" s="1"/>
  <c r="AE290" i="109" s="1"/>
  <c r="AI306" i="109"/>
  <c r="AJ306" i="109" s="1"/>
  <c r="AK306" i="109" s="1"/>
  <c r="AE306" i="109" s="1"/>
  <c r="AI289" i="109"/>
  <c r="AJ289" i="109" s="1"/>
  <c r="AK289" i="109" s="1"/>
  <c r="AE289" i="109" s="1"/>
  <c r="AI293" i="109"/>
  <c r="AJ293" i="109" s="1"/>
  <c r="AK293" i="109" s="1"/>
  <c r="AE293" i="109" s="1"/>
  <c r="AI297" i="109"/>
  <c r="AJ297" i="109" s="1"/>
  <c r="AK297" i="109" s="1"/>
  <c r="AE297" i="109" s="1"/>
  <c r="AI312" i="109"/>
  <c r="AJ312" i="109" s="1"/>
  <c r="AK312" i="109" s="1"/>
  <c r="AE312" i="109" s="1"/>
  <c r="AI292" i="109"/>
  <c r="AJ292" i="109" s="1"/>
  <c r="AK292" i="109" s="1"/>
  <c r="AE292" i="109" s="1"/>
  <c r="AI308" i="109"/>
  <c r="AJ308" i="109" s="1"/>
  <c r="AK308" i="109" s="1"/>
  <c r="AE308" i="109" s="1"/>
  <c r="AI280" i="109"/>
  <c r="AJ280" i="109" s="1"/>
  <c r="AK280" i="109" s="1"/>
  <c r="AE280" i="109" s="1"/>
  <c r="AI307" i="109"/>
  <c r="AJ307" i="109" s="1"/>
  <c r="AK307" i="109" s="1"/>
  <c r="AE307" i="109" s="1"/>
  <c r="AI313" i="109"/>
  <c r="AJ313" i="109" s="1"/>
  <c r="AK313" i="109" s="1"/>
  <c r="AE313" i="109" s="1"/>
  <c r="AI303" i="109"/>
  <c r="AJ303" i="109" s="1"/>
  <c r="AK303" i="109" s="1"/>
  <c r="AE303" i="109" s="1"/>
  <c r="AI298" i="109"/>
  <c r="AJ298" i="109" s="1"/>
  <c r="AK298" i="109" s="1"/>
  <c r="AE298" i="109" s="1"/>
  <c r="AI309" i="109"/>
  <c r="AJ309" i="109" s="1"/>
  <c r="AK309" i="109" s="1"/>
  <c r="AE309" i="109" s="1"/>
  <c r="AI299" i="109"/>
  <c r="AJ299" i="109" s="1"/>
  <c r="AK299" i="109" s="1"/>
  <c r="AE299" i="109" s="1"/>
  <c r="AI305" i="109"/>
  <c r="AJ305" i="109" s="1"/>
  <c r="AK305" i="109" s="1"/>
  <c r="AE305" i="109" s="1"/>
  <c r="AI314" i="109"/>
  <c r="AJ314" i="109" s="1"/>
  <c r="AK314" i="109" s="1"/>
  <c r="AE314" i="109" s="1"/>
  <c r="AI279" i="109"/>
  <c r="AJ279" i="109" s="1"/>
  <c r="AK279" i="109" s="1"/>
  <c r="AE279" i="109" s="1"/>
  <c r="C27" i="95"/>
  <c r="AI594" i="87"/>
  <c r="AJ594" i="87" s="1"/>
  <c r="AK594" i="87" s="1"/>
  <c r="AE594" i="87" s="1"/>
  <c r="AI593" i="87"/>
  <c r="AJ593" i="87" s="1"/>
  <c r="AK593" i="87" s="1"/>
  <c r="AE593" i="87" s="1"/>
  <c r="H12" i="88"/>
  <c r="AE46" i="87"/>
  <c r="AE735" i="87" l="1"/>
  <c r="AE736" i="87" s="1"/>
  <c r="AE323" i="87"/>
  <c r="AE324" i="87" s="1"/>
  <c r="G13" i="69"/>
  <c r="AE31" i="62"/>
  <c r="AE32" i="62" s="1"/>
  <c r="E21" i="63"/>
  <c r="F21" i="63" s="1"/>
  <c r="K67" i="88"/>
  <c r="AE250" i="108"/>
  <c r="AE175" i="103"/>
  <c r="AE742" i="87"/>
  <c r="AE72" i="87"/>
  <c r="F13" i="106"/>
  <c r="E17" i="106"/>
  <c r="I15" i="86"/>
  <c r="R24" i="102"/>
  <c r="R17" i="102"/>
  <c r="I15" i="61"/>
  <c r="F13" i="104"/>
  <c r="E17" i="104"/>
  <c r="AD17" i="102"/>
  <c r="K15" i="61"/>
  <c r="I13" i="104"/>
  <c r="H17" i="104"/>
  <c r="H21" i="111"/>
  <c r="AE403" i="109"/>
  <c r="AE416" i="109"/>
  <c r="AE396" i="109"/>
  <c r="E21" i="111"/>
  <c r="F21" i="111" s="1"/>
  <c r="E23" i="110"/>
  <c r="I13" i="61"/>
  <c r="R17" i="107"/>
  <c r="AD17" i="107"/>
  <c r="H23" i="110"/>
  <c r="H56" i="63"/>
  <c r="I56" i="63" s="1"/>
  <c r="AE946" i="62"/>
  <c r="E49" i="63"/>
  <c r="F49" i="63" s="1"/>
  <c r="AE787" i="62"/>
  <c r="AE595" i="87"/>
  <c r="AE596" i="87" s="1"/>
  <c r="K11" i="61"/>
  <c r="AE216" i="87"/>
  <c r="E21" i="88"/>
  <c r="F21" i="88" s="1"/>
  <c r="AE80" i="62"/>
  <c r="E13" i="63"/>
  <c r="AE1060" i="62"/>
  <c r="AE484" i="87"/>
  <c r="E36" i="88"/>
  <c r="F36" i="88" s="1"/>
  <c r="AE1060" i="87"/>
  <c r="E47" i="88"/>
  <c r="F47" i="88" s="1"/>
  <c r="AE743" i="87"/>
  <c r="I12" i="88"/>
  <c r="AE48" i="108"/>
  <c r="AE208" i="62"/>
  <c r="F13" i="88"/>
  <c r="AE528" i="62"/>
  <c r="R24" i="107"/>
  <c r="I13" i="86"/>
  <c r="AE271" i="87"/>
  <c r="B47" i="88"/>
  <c r="C47" i="88" s="1"/>
  <c r="AE315" i="109"/>
  <c r="AE476" i="87"/>
  <c r="B30" i="88"/>
  <c r="B12" i="69"/>
  <c r="R28" i="68"/>
  <c r="R48" i="68" s="1"/>
  <c r="M13" i="61"/>
  <c r="H19" i="107"/>
  <c r="F12" i="69"/>
  <c r="R34" i="68"/>
  <c r="R50" i="68" s="1"/>
  <c r="H24" i="76"/>
  <c r="R46" i="100"/>
  <c r="R26" i="76" s="1"/>
  <c r="G23" i="86"/>
  <c r="O23" i="86" s="1"/>
  <c r="J21" i="89" s="1"/>
  <c r="L21" i="89" s="1"/>
  <c r="AE251" i="108"/>
  <c r="B18" i="110"/>
  <c r="C18" i="110" s="1"/>
  <c r="N12" i="69"/>
  <c r="R45" i="68"/>
  <c r="R54" i="68" s="1"/>
  <c r="R16" i="96"/>
  <c r="R19" i="96" s="1"/>
  <c r="B12" i="97"/>
  <c r="AE476" i="62"/>
  <c r="AE931" i="87"/>
  <c r="AE374" i="62"/>
  <c r="AE1058" i="62" s="1"/>
  <c r="H19" i="23"/>
  <c r="M11" i="61"/>
  <c r="B20" i="101"/>
  <c r="C22" i="101" s="1"/>
  <c r="C12" i="101"/>
  <c r="C21" i="69"/>
  <c r="C24" i="69"/>
  <c r="C26" i="69"/>
  <c r="C22" i="69"/>
  <c r="C27" i="69"/>
  <c r="C18" i="69"/>
  <c r="C16" i="69"/>
  <c r="C15" i="69"/>
  <c r="C20" i="69"/>
  <c r="C19" i="69"/>
  <c r="C25" i="69"/>
  <c r="C23" i="69"/>
  <c r="C28" i="69"/>
  <c r="C17" i="69"/>
  <c r="C13" i="69"/>
  <c r="B12" i="63"/>
  <c r="B12" i="95"/>
  <c r="R28" i="94"/>
  <c r="R48" i="94" s="1"/>
  <c r="L18" i="110"/>
  <c r="K23" i="110"/>
  <c r="AE581" i="62"/>
  <c r="AE39" i="105"/>
  <c r="L13" i="63"/>
  <c r="K67" i="63"/>
  <c r="AE39" i="103"/>
  <c r="C13" i="111"/>
  <c r="C17" i="95"/>
  <c r="C18" i="95"/>
  <c r="C14" i="95"/>
  <c r="C23" i="95"/>
  <c r="C16" i="95"/>
  <c r="C13" i="95"/>
  <c r="C26" i="95"/>
  <c r="C21" i="95"/>
  <c r="C19" i="95"/>
  <c r="C22" i="95"/>
  <c r="C25" i="95"/>
  <c r="C24" i="95"/>
  <c r="C15" i="95"/>
  <c r="C28" i="95"/>
  <c r="C20" i="95"/>
  <c r="F13" i="111"/>
  <c r="E23" i="111"/>
  <c r="AE168" i="108"/>
  <c r="AE354" i="109"/>
  <c r="AE856" i="87"/>
  <c r="AE1058" i="87" s="1"/>
  <c r="H40" i="88" l="1"/>
  <c r="I40" i="88" s="1"/>
  <c r="AE176" i="103"/>
  <c r="B15" i="104"/>
  <c r="C15" i="104" s="1"/>
  <c r="B13" i="88"/>
  <c r="C13" i="88" s="1"/>
  <c r="AE73" i="87"/>
  <c r="AD24" i="107"/>
  <c r="K13" i="86"/>
  <c r="I21" i="111"/>
  <c r="H23" i="111"/>
  <c r="H67" i="63"/>
  <c r="F13" i="63"/>
  <c r="E67" i="63"/>
  <c r="R17" i="23"/>
  <c r="I11" i="61"/>
  <c r="H24" i="23"/>
  <c r="G11" i="86"/>
  <c r="H17" i="23"/>
  <c r="G11" i="61"/>
  <c r="AE1066" i="62"/>
  <c r="R19" i="23" s="1"/>
  <c r="AE477" i="62"/>
  <c r="B36" i="63"/>
  <c r="C36" i="63" s="1"/>
  <c r="AE857" i="87"/>
  <c r="B54" i="88"/>
  <c r="C54" i="88" s="1"/>
  <c r="C12" i="97"/>
  <c r="B18" i="97"/>
  <c r="C20" i="97" s="1"/>
  <c r="C30" i="88"/>
  <c r="B12" i="106"/>
  <c r="AE40" i="105"/>
  <c r="AE199" i="105"/>
  <c r="C12" i="63"/>
  <c r="Z18" i="70"/>
  <c r="O19" i="86"/>
  <c r="J17" i="89" s="1"/>
  <c r="L17" i="89" s="1"/>
  <c r="I17" i="61"/>
  <c r="R17" i="67"/>
  <c r="B37" i="63"/>
  <c r="C37" i="63" s="1"/>
  <c r="AE529" i="62"/>
  <c r="B16" i="110"/>
  <c r="C16" i="110" s="1"/>
  <c r="AE169" i="108"/>
  <c r="B40" i="63"/>
  <c r="C40" i="63" s="1"/>
  <c r="AE582" i="62"/>
  <c r="M17" i="61"/>
  <c r="H19" i="67"/>
  <c r="F16" i="69"/>
  <c r="G12" i="69"/>
  <c r="B36" i="88"/>
  <c r="C36" i="88" s="1"/>
  <c r="AE477" i="87"/>
  <c r="E67" i="88"/>
  <c r="AE355" i="109"/>
  <c r="B20" i="111"/>
  <c r="C20" i="111" s="1"/>
  <c r="O12" i="69"/>
  <c r="N15" i="69"/>
  <c r="AE316" i="109"/>
  <c r="B19" i="111"/>
  <c r="AE412" i="109"/>
  <c r="B21" i="63"/>
  <c r="C21" i="63" s="1"/>
  <c r="AE209" i="62"/>
  <c r="R24" i="23"/>
  <c r="I11" i="86"/>
  <c r="R56" i="94"/>
  <c r="R26" i="67" s="1"/>
  <c r="G17" i="86"/>
  <c r="O17" i="86" s="1"/>
  <c r="J15" i="89" s="1"/>
  <c r="H24" i="67"/>
  <c r="B31" i="63"/>
  <c r="C31" i="63" s="1"/>
  <c r="AE375" i="62"/>
  <c r="H17" i="67"/>
  <c r="G17" i="61"/>
  <c r="O17" i="61" s="1"/>
  <c r="H15" i="89" s="1"/>
  <c r="L15" i="89" s="1"/>
  <c r="R56" i="68"/>
  <c r="R19" i="67" s="1"/>
  <c r="B13" i="110"/>
  <c r="AE49" i="108"/>
  <c r="AE412" i="108"/>
  <c r="AE40" i="103"/>
  <c r="B12" i="104"/>
  <c r="AE199" i="103"/>
  <c r="B30" i="95"/>
  <c r="C32" i="95" s="1"/>
  <c r="C12" i="95"/>
  <c r="B56" i="88"/>
  <c r="C56" i="88" s="1"/>
  <c r="AE932" i="87"/>
  <c r="B30" i="69"/>
  <c r="C12" i="69"/>
  <c r="AE272" i="87"/>
  <c r="H25" i="88"/>
  <c r="AE1062" i="87"/>
  <c r="O11" i="61" l="1"/>
  <c r="H9" i="89" s="1"/>
  <c r="C12" i="106"/>
  <c r="B17" i="106"/>
  <c r="B19" i="106" s="1"/>
  <c r="C13" i="110"/>
  <c r="B23" i="110"/>
  <c r="B25" i="110" s="1"/>
  <c r="AD24" i="23"/>
  <c r="K11" i="86"/>
  <c r="O11" i="86" s="1"/>
  <c r="G15" i="61"/>
  <c r="O15" i="61" s="1"/>
  <c r="H13" i="89" s="1"/>
  <c r="H17" i="102"/>
  <c r="AE207" i="103"/>
  <c r="R19" i="102" s="1"/>
  <c r="G13" i="86"/>
  <c r="O13" i="86" s="1"/>
  <c r="J11" i="89" s="1"/>
  <c r="H24" i="107"/>
  <c r="AE420" i="109"/>
  <c r="R26" i="107" s="1"/>
  <c r="I25" i="88"/>
  <c r="H67" i="88"/>
  <c r="AE420" i="108"/>
  <c r="R19" i="107" s="1"/>
  <c r="G13" i="61"/>
  <c r="O13" i="61" s="1"/>
  <c r="H11" i="89" s="1"/>
  <c r="H17" i="107"/>
  <c r="C19" i="111"/>
  <c r="B23" i="111"/>
  <c r="B25" i="111" s="1"/>
  <c r="B67" i="63"/>
  <c r="B69" i="63" s="1"/>
  <c r="B67" i="88"/>
  <c r="C12" i="104"/>
  <c r="B17" i="104"/>
  <c r="B19" i="104" s="1"/>
  <c r="C32" i="69"/>
  <c r="H24" i="102"/>
  <c r="AE207" i="105"/>
  <c r="R26" i="102" s="1"/>
  <c r="G15" i="86"/>
  <c r="O15" i="86" s="1"/>
  <c r="J13" i="89" s="1"/>
  <c r="AE1066" i="87"/>
  <c r="R26" i="23" s="1"/>
  <c r="B69" i="88" l="1"/>
  <c r="O25" i="86"/>
  <c r="J23" i="89" s="1"/>
  <c r="J9" i="89"/>
  <c r="L9" i="89" s="1"/>
  <c r="L13" i="89"/>
  <c r="L11" i="89"/>
  <c r="O25" i="61"/>
  <c r="H23" i="89" s="1"/>
  <c r="L23" i="89" l="1"/>
</calcChain>
</file>

<file path=xl/sharedStrings.xml><?xml version="1.0" encoding="utf-8"?>
<sst xmlns="http://schemas.openxmlformats.org/spreadsheetml/2006/main" count="9141" uniqueCount="1677">
  <si>
    <t>/</t>
  </si>
  <si>
    <t>DD</t>
  </si>
  <si>
    <t>MM</t>
  </si>
  <si>
    <t>AAAA</t>
  </si>
  <si>
    <t>Código</t>
  </si>
  <si>
    <t>Índice</t>
  </si>
  <si>
    <t>Códigos de evaluación : Cumplió totalmente = 2; Cumplió parcialmente = 1; No cumplió = 0; No aplica = N/A</t>
  </si>
  <si>
    <r>
      <t xml:space="preserve">1. </t>
    </r>
    <r>
      <rPr>
        <sz val="10"/>
        <rFont val="Arial"/>
        <family val="2"/>
      </rPr>
      <t>Ejercicio</t>
    </r>
  </si>
  <si>
    <r>
      <t xml:space="preserve">1. </t>
    </r>
    <r>
      <rPr>
        <sz val="10"/>
        <rFont val="Arial"/>
        <family val="2"/>
      </rPr>
      <t>Ejercicio</t>
    </r>
  </si>
  <si>
    <r>
      <t xml:space="preserve">2. </t>
    </r>
    <r>
      <rPr>
        <sz val="10"/>
        <rFont val="Arial"/>
        <family val="2"/>
      </rPr>
      <t>Periodo que se informa</t>
    </r>
  </si>
  <si>
    <r>
      <t xml:space="preserve">4. </t>
    </r>
    <r>
      <rPr>
        <sz val="10"/>
        <rFont val="Arial"/>
        <family val="2"/>
      </rPr>
      <t>Descripción de los beneficios para el usuario</t>
    </r>
  </si>
  <si>
    <t>-</t>
  </si>
  <si>
    <t>Fecha :</t>
  </si>
  <si>
    <t>Índices de Cumplimiento</t>
  </si>
  <si>
    <t>DD / MM / AAAA</t>
  </si>
  <si>
    <t>Nombre y firma del evaluador</t>
  </si>
  <si>
    <t>Consejería Jurídica y de Servicios Legales</t>
  </si>
  <si>
    <t>Contraloría General del Distrito Federal</t>
  </si>
  <si>
    <t>Jefatura de Gobierno del Distrito Federal</t>
  </si>
  <si>
    <t>Oficialía Mayor</t>
  </si>
  <si>
    <t>Procuraduría General de Justicia del Distrito Federal</t>
  </si>
  <si>
    <t>Secretaría de Cultura</t>
  </si>
  <si>
    <t>Secretaría de Desarrollo Económico</t>
  </si>
  <si>
    <t>Secretaría de Desarrollo Rural y Equidad para las Comunidades</t>
  </si>
  <si>
    <t>Secretaría de Desarrollo Social</t>
  </si>
  <si>
    <t>Secretaría de Desarrollo Urbano y Vivienda</t>
  </si>
  <si>
    <t>Secretaría de Educación</t>
  </si>
  <si>
    <t>Secretaría de Finanzas</t>
  </si>
  <si>
    <t>Secretaría de Gobierno</t>
  </si>
  <si>
    <t>Secretaría de Obras y Servicios</t>
  </si>
  <si>
    <t>Secretaría de Protección Civil</t>
  </si>
  <si>
    <t>Secretaría de Salud</t>
  </si>
  <si>
    <t>Secretaría de Seguridad Pública</t>
  </si>
  <si>
    <t>Secretaría de Trabajo y Fomento al Empleo</t>
  </si>
  <si>
    <t>Secretaría de Turismo</t>
  </si>
  <si>
    <t>Secretaría del Medio Ambiente</t>
  </si>
  <si>
    <t>Agencia de Protección Sanitaria del Gobierno del Distrito Federal</t>
  </si>
  <si>
    <t>Autoridad del Centro Histórico</t>
  </si>
  <si>
    <t>Autoridad del Espacio Público del Distrito Federal</t>
  </si>
  <si>
    <t>Caja de Previsión de la Policía Auxiliar del Distrito Federal</t>
  </si>
  <si>
    <t>Caja de Previsión de la Policía Preventiva del Distrito Federal</t>
  </si>
  <si>
    <t>Caja de Previsión para Trabajadores a Lista de Raya del Distrito Federal</t>
  </si>
  <si>
    <t>Comisión de Filmaciones de la Ciudad de México</t>
  </si>
  <si>
    <t>Consejo de Evaluación del Desarrollo Social del Distrito Federal</t>
  </si>
  <si>
    <t>Consejo Económico y Social de la Ciudad de México</t>
  </si>
  <si>
    <t>Consejo para Prevenir y Eliminar la Discriminación de la Ciudad de México</t>
  </si>
  <si>
    <t>Coordinación de los Centros de Transferencia Modal del Distrito Federal</t>
  </si>
  <si>
    <t>Corporación Mexicana de Impresión, S.A. de C.V.</t>
  </si>
  <si>
    <t>Escuela de Administración Pública del Distrito Federal</t>
  </si>
  <si>
    <t>Fideicomiso Centro Histórico de la Ciudad de México</t>
  </si>
  <si>
    <t>Fideicomiso Educación Garantizada del Distrito Federal</t>
  </si>
  <si>
    <t>Fideicomiso Museo de Arte Popular Mexicano</t>
  </si>
  <si>
    <t>Fideicomiso Museo del Estanquillo</t>
  </si>
  <si>
    <t>Fideicomiso para el Fondo de Promoción para el Financiamiento del Transporte Público</t>
  </si>
  <si>
    <t>Fideicomiso para la Promoción y Desarrollo del Cine Mexicano en el Distrito Federal</t>
  </si>
  <si>
    <t>Fideicomiso Público Complejo Ambiental Xochimilco</t>
  </si>
  <si>
    <t>Fideicomiso Público del Fondo de Apoyo a la Procuración de Justicia del Distrito Federal</t>
  </si>
  <si>
    <t>Fondo Ambiental Público del Distrito Federal</t>
  </si>
  <si>
    <t>Fondo de Desarrollo Económico del Distrito Federal</t>
  </si>
  <si>
    <t>Fondo Mixto de Promoción Turística del Distrito Federal</t>
  </si>
  <si>
    <t>Fondo para el Desarrollo Social de la Ciudad de México</t>
  </si>
  <si>
    <t>Fondo para la Atención y Apoyo a las Víctimas del Delito</t>
  </si>
  <si>
    <t>Heroico Cuerpo de Bomberos del Distrito Federal</t>
  </si>
  <si>
    <t>Instituto de Educación Media Superior del Distrito Federal</t>
  </si>
  <si>
    <t>Instituto de Formación Profesional</t>
  </si>
  <si>
    <t>Instituto de Verificación Administrativa del Distrito Federal</t>
  </si>
  <si>
    <t>Instituto de Vivienda del Distrito Federal</t>
  </si>
  <si>
    <t>Instituto de la Juventud del Distrito Federal</t>
  </si>
  <si>
    <t>Instituto de las Mujeres del Distrito Federal</t>
  </si>
  <si>
    <t>Instituto del Deporte del Distrito Federal</t>
  </si>
  <si>
    <t>Instituto Local de la Infraestructura Física Educativa del Distrito Federal</t>
  </si>
  <si>
    <t>Instituto para la Atención y Prevención de las Adicciones en la Ciudad de México</t>
  </si>
  <si>
    <t>Junta de Asistencia Privada del Distrito Federal</t>
  </si>
  <si>
    <t>Metrobús</t>
  </si>
  <si>
    <t>Planta de Asfalto del Distrito Federal</t>
  </si>
  <si>
    <t>Policía Auxiliar</t>
  </si>
  <si>
    <t>Policía Bancaria e Industrial</t>
  </si>
  <si>
    <t>Procuraduría Ambiental y del Ordenamiento Territorial del Distrito Federal</t>
  </si>
  <si>
    <t>Procuraduría Social del Distrito Federal</t>
  </si>
  <si>
    <t>Proyecto Metro del Distrito Federal</t>
  </si>
  <si>
    <t>Servicio de Transportes Eléctricos del Distrito Federal</t>
  </si>
  <si>
    <t>Servicios de Salud Pública del Distrito Federal</t>
  </si>
  <si>
    <t>Servicios Metropolitanos, S.A. de C.V.</t>
  </si>
  <si>
    <t>Sistema de Aguas de la Ciudad de México</t>
  </si>
  <si>
    <t>Sistema de Transporte Colectivo</t>
  </si>
  <si>
    <t>Sistema para el Desarrollo Integral de la Familia del Distrito Federal</t>
  </si>
  <si>
    <t>Delegación Álvaro Obregón</t>
  </si>
  <si>
    <t>Delegación Azcapotzalco</t>
  </si>
  <si>
    <t>Delegación Benito Juárez</t>
  </si>
  <si>
    <t>Delegación Coyoacán</t>
  </si>
  <si>
    <t>Delegación Cuajimalpa de Morelos</t>
  </si>
  <si>
    <t>Delegación Cuauhtémoc</t>
  </si>
  <si>
    <t>Delegación Gustavo A. Madero</t>
  </si>
  <si>
    <t>Delegación Iztacalco</t>
  </si>
  <si>
    <t>Delegación Iztapalapa</t>
  </si>
  <si>
    <t>Delegación La Magdalena Contreras</t>
  </si>
  <si>
    <t>Delegación Miguel Hidalgo</t>
  </si>
  <si>
    <t>Delegación Milpa Alta</t>
  </si>
  <si>
    <t>Delegación Tláhuac</t>
  </si>
  <si>
    <t>Delegación Tlalpan</t>
  </si>
  <si>
    <t>Delegación Venustiano Carranza</t>
  </si>
  <si>
    <t>Delegación Xochimilco</t>
  </si>
  <si>
    <t>Asamblea Legislativa del Distrito Federal</t>
  </si>
  <si>
    <t>Comisión de Derechos Humanos del Distrito Federal</t>
  </si>
  <si>
    <t>Junta Local de Conciliación y Arbitraje del Distrito Federal</t>
  </si>
  <si>
    <t>Universidad Autónoma de la Ciudad de México</t>
  </si>
  <si>
    <t>Fideicomiso Fondo para el Desarrollo Económico y Social de la Ciudad de México</t>
  </si>
  <si>
    <t>Secretaría de Ciencia, Tecnología e Innovación</t>
  </si>
  <si>
    <t>Agencia de Gestión Urbana de la Ciudad de México</t>
  </si>
  <si>
    <t>Autoridad de la Zona Patrimonio Mundial Natural y Cultural de la Humanidad en Xochimilco, Tláhuac y Milpa Alta</t>
  </si>
  <si>
    <t>Fideicomiso Público de la Zona de Santa Fe</t>
  </si>
  <si>
    <t>Secretaría de Movilidad</t>
  </si>
  <si>
    <t>Auditoría Superior de la Ciudad de México</t>
  </si>
  <si>
    <t>Instituto para la Seguridad de las Construcciones en el Distrito Federal</t>
  </si>
  <si>
    <t>Instituto de Capacitación para el Trabajo de la Ciudad de México</t>
  </si>
  <si>
    <t>PROCDMX, S.A. de C.V.</t>
  </si>
  <si>
    <r>
      <t xml:space="preserve">2. </t>
    </r>
    <r>
      <rPr>
        <sz val="10"/>
        <rFont val="Arial"/>
        <family val="2"/>
      </rPr>
      <t>Denominación de la norma que se reporta</t>
    </r>
  </si>
  <si>
    <r>
      <rPr>
        <b/>
        <sz val="10"/>
        <rFont val="Arial"/>
        <family val="2"/>
      </rPr>
      <t>5.</t>
    </r>
    <r>
      <rPr>
        <sz val="10"/>
        <rFont val="Arial"/>
        <family val="2"/>
      </rPr>
      <t xml:space="preserve"> Hipervínculo al documento completo de cada norma</t>
    </r>
  </si>
  <si>
    <r>
      <t xml:space="preserve">14. </t>
    </r>
    <r>
      <rPr>
        <sz val="10"/>
        <rFont val="Arial"/>
        <family val="2"/>
      </rPr>
      <t>Periodo de actualización de la información: trimestral. En su caso, 15 días hábiles después de la aprobación de alguna modificación a la estructura orgánica</t>
    </r>
  </si>
  <si>
    <r>
      <t xml:space="preserve">17. </t>
    </r>
    <r>
      <rPr>
        <sz val="10"/>
        <rFont val="Arial"/>
        <family val="2"/>
      </rPr>
      <t>Área(s) o unidad(es) administrativa(s) que genera(n) o posee(n) la información respectiva y son responsables de publicarla y actualizarla</t>
    </r>
  </si>
  <si>
    <r>
      <t xml:space="preserve">21. </t>
    </r>
    <r>
      <rPr>
        <sz val="10"/>
        <rFont val="Arial"/>
        <family val="2"/>
      </rPr>
      <t>El soporte de la información permite su reutilización</t>
    </r>
  </si>
  <si>
    <r>
      <t xml:space="preserve">3. </t>
    </r>
    <r>
      <rPr>
        <sz val="10"/>
        <rFont val="Arial"/>
        <family val="2"/>
      </rPr>
      <t>Fundamento legal (artículo y/o fracción)</t>
    </r>
  </si>
  <si>
    <r>
      <t xml:space="preserve">Fracción IV. </t>
    </r>
    <r>
      <rPr>
        <i/>
        <sz val="10"/>
        <rFont val="Arial"/>
        <family val="2"/>
      </rPr>
      <t>Las metas y objetivos de las Áreas de conformidad con sus programas operativos;</t>
    </r>
  </si>
  <si>
    <r>
      <t xml:space="preserve">15. </t>
    </r>
    <r>
      <rPr>
        <sz val="10"/>
        <rFont val="Arial"/>
        <family val="2"/>
      </rPr>
      <t>El soporte de la información permite su reutilización</t>
    </r>
  </si>
  <si>
    <r>
      <t xml:space="preserve">Fracción V. </t>
    </r>
    <r>
      <rPr>
        <i/>
        <sz val="10"/>
        <rFont val="Arial"/>
        <family val="2"/>
      </rPr>
      <t>Los indicadores relacionados con temas de interés público o trascendencia social que conforme a sus funciones, deban establecer;</t>
    </r>
  </si>
  <si>
    <r>
      <t xml:space="preserve">3. </t>
    </r>
    <r>
      <rPr>
        <sz val="10"/>
        <rFont val="Arial"/>
        <family val="2"/>
      </rPr>
      <t>Tipo de integrante del sujeto obligado (funcionario, servidor[a] público[a], integrantes, miembros y/o toda persona que desempeñe un empleo, cargo o comisión en los sujetos obligados y/o ejerza actos de autoridad en ellos, empleado, representante popular, miembro del poder judicial, miembro de órgano autónomo [especificar denominación], personal de confianza, prestador de servicios profesionales, otro [especificar denominación])</t>
    </r>
  </si>
  <si>
    <r>
      <t xml:space="preserve">6. </t>
    </r>
    <r>
      <rPr>
        <sz val="10"/>
        <rFont val="Arial"/>
        <family val="2"/>
      </rPr>
      <t>Denominación del cargo (de conformidad con el nombramiento otorgado, por ej. Subdirector[a] de recursos humanos)</t>
    </r>
  </si>
  <si>
    <r>
      <t xml:space="preserve">8. </t>
    </r>
    <r>
      <rPr>
        <sz val="10"/>
        <rFont val="Arial"/>
        <family val="2"/>
      </rPr>
      <t>Nombre completo del (la) servidor(a) público(a), trabajador, prestador de servicios, miembro y/o toda persona que desempeñe un empleo, cargo o comisión y/o ejerza actos de autoridad en el sujeto obligado (nombre[s], primer apellido, segundo apellido)</t>
    </r>
  </si>
  <si>
    <r>
      <t xml:space="preserve">10. </t>
    </r>
    <r>
      <rPr>
        <sz val="10"/>
        <rFont val="Arial"/>
        <family val="2"/>
      </rPr>
      <t>Tipo de viaje (nacional / internacional)</t>
    </r>
  </si>
  <si>
    <t xml:space="preserve">Nombre del Sujeto Obligado : </t>
  </si>
  <si>
    <r>
      <t xml:space="preserve">Artículo 121. </t>
    </r>
    <r>
      <rPr>
        <i/>
        <sz val="12"/>
        <rFont val="Arial"/>
        <family val="2"/>
      </rPr>
      <t>Los sujetos obligados, deberán mantener impresa para consulta directa de los particulares, difundir y mantener actualizada a través de los respectivos medios electrónicos, de sus sitios de internet y de la Plataforma Nacional de Transparencia, la información, por lo menos, de los temas, documentos y políticas siguientes según les corresponda:</t>
    </r>
  </si>
  <si>
    <r>
      <t xml:space="preserve">Fracción I. </t>
    </r>
    <r>
      <rPr>
        <i/>
        <sz val="10"/>
        <rFont val="Arial"/>
        <family val="2"/>
      </rPr>
      <t>El marco normativo aplicable al sujeto obligado, en el que deberá incluirse la gaceta oficial, leyes, códigos, reglamentos, decretos de creación, reglas de procedimiento, manuales administrativos, reglas de operación, criterios, políticas emitidas aplicables al ámbito de su competencia, entre otros;</t>
    </r>
  </si>
  <si>
    <r>
      <t xml:space="preserve">Fracción II. </t>
    </r>
    <r>
      <rPr>
        <i/>
        <sz val="10"/>
        <rFont val="Arial"/>
        <family val="2"/>
      </rPr>
      <t>Su estructura orgánica completa, en un formato que permita vincular cada parte de la estructura, las atribuciones y responsabilidades que le corresponden a cada servidor público, prestador de servicios profesionales o miembro de los sujetos obligados, de conformidad con las disposiciones aplicables;</t>
    </r>
  </si>
  <si>
    <r>
      <t xml:space="preserve">Fracción III. </t>
    </r>
    <r>
      <rPr>
        <i/>
        <sz val="10"/>
        <rFont val="Arial"/>
        <family val="2"/>
      </rPr>
      <t>Las facultades de cada Área y las relativas a las funciones;</t>
    </r>
  </si>
  <si>
    <r>
      <t xml:space="preserve">Por cada Área se deberá especificar lo siguiente:
2. </t>
    </r>
    <r>
      <rPr>
        <sz val="10"/>
        <rFont val="Arial"/>
        <family val="2"/>
      </rPr>
      <t>Denominación de la norma en la que se establecen sus facultades</t>
    </r>
  </si>
  <si>
    <r>
      <t xml:space="preserve">Fracción VI. </t>
    </r>
    <r>
      <rPr>
        <i/>
        <sz val="10"/>
        <rFont val="Arial"/>
        <family val="2"/>
      </rPr>
      <t>Los indicadores que permitan rendir cuenta de sus objetivos, metas y resultados</t>
    </r>
  </si>
  <si>
    <r>
      <t xml:space="preserve">19. </t>
    </r>
    <r>
      <rPr>
        <sz val="10"/>
        <rFont val="Arial"/>
        <family val="2"/>
      </rPr>
      <t>El soporte de la información permite su reutilización</t>
    </r>
  </si>
  <si>
    <r>
      <t xml:space="preserve">Fracción IX. </t>
    </r>
    <r>
      <rPr>
        <i/>
        <sz val="10"/>
        <rFont val="Arial"/>
        <family val="2"/>
      </rPr>
      <t>La remuneración mensual bruta y neta de todas las personas servidoras públicas de base o de confianza, de todas las percepciones, incluyendo sueldos, prestaciones, gratificaciones, primas, comisiones, dietas, bonos, estímulos, ingresos y sistemas de compensación, señalando la periodicidad de dicha remuneración, en un formato que permita vincular a cada persona servidora pública con su remuneración;</t>
    </r>
  </si>
  <si>
    <t>Criterios Sustantivos de Contenido</t>
  </si>
  <si>
    <t>Criterios Adjetivos de Actualización</t>
  </si>
  <si>
    <t>Criterios Adjetivos de Confiabilidad</t>
  </si>
  <si>
    <t>Criterios Adjetivos de Formato</t>
  </si>
  <si>
    <t>Índice de Criterios Sustantivos de Contenido del Artículo 121:</t>
  </si>
  <si>
    <t>Índice de Criterios Adjetivos de Actualización del Artículo 121:</t>
  </si>
  <si>
    <t>Índice de Criterios Adjetivos de Confiabilidad del Artículo 121:</t>
  </si>
  <si>
    <t>Índice de Criterios Adjetivos de Forma del Artículo 121:</t>
  </si>
  <si>
    <t>Índice de Cumplimiento del Artículo 121:</t>
  </si>
  <si>
    <r>
      <t xml:space="preserve">Fracción X. </t>
    </r>
    <r>
      <rPr>
        <i/>
        <sz val="10"/>
        <rFont val="Arial"/>
        <family val="2"/>
      </rPr>
      <t>Una lista con el importe con el concepto de viáticos y gastos de representación que mensualmente las personas servidoras públicas hayan ejecutado por concepto de encargo o comisión, así como el objeto e informe de comisión correspondiente;</t>
    </r>
  </si>
  <si>
    <r>
      <t xml:space="preserve">2. </t>
    </r>
    <r>
      <rPr>
        <sz val="10"/>
        <rFont val="Arial"/>
        <family val="2"/>
      </rPr>
      <t>Periodo que se informa</t>
    </r>
  </si>
  <si>
    <r>
      <t>4.</t>
    </r>
    <r>
      <rPr>
        <sz val="10"/>
        <rFont val="Arial"/>
        <family val="2"/>
      </rPr>
      <t xml:space="preserve"> Clave o nivel del puesto (de acuerdo con el catálogo que en su caso regule la actividad del sujeto obligado)</t>
    </r>
  </si>
  <si>
    <r>
      <t xml:space="preserve">7. </t>
    </r>
    <r>
      <rPr>
        <sz val="10"/>
        <rFont val="Arial"/>
        <family val="2"/>
      </rPr>
      <t>Área de adscripción o unidad administrativa (de acuerdo con el catálogo de unidades administrativas o puestos si así corresponde)</t>
    </r>
  </si>
  <si>
    <r>
      <rPr>
        <b/>
        <sz val="10"/>
        <rFont val="Arial"/>
        <family val="2"/>
      </rPr>
      <t>9.</t>
    </r>
    <r>
      <rPr>
        <sz val="10"/>
        <rFont val="Arial"/>
        <family val="2"/>
      </rPr>
      <t xml:space="preserve"> Denominación del encargo o comisión</t>
    </r>
  </si>
  <si>
    <r>
      <t xml:space="preserve">12. </t>
    </r>
    <r>
      <rPr>
        <sz val="10"/>
        <rFont val="Arial"/>
        <family val="2"/>
      </rPr>
      <t>Importe ejercido por el total de acompañantes</t>
    </r>
  </si>
  <si>
    <r>
      <t xml:space="preserve">Respecto del destino y periodo del encargo o comisión:
13. </t>
    </r>
    <r>
      <rPr>
        <sz val="10"/>
        <rFont val="Arial"/>
        <family val="2"/>
      </rPr>
      <t>Origen del encargo o comisión (país, estado y ciudad)</t>
    </r>
  </si>
  <si>
    <r>
      <rPr>
        <b/>
        <sz val="10"/>
        <rFont val="Arial"/>
        <family val="2"/>
      </rPr>
      <t>14.</t>
    </r>
    <r>
      <rPr>
        <sz val="10"/>
        <rFont val="Arial"/>
        <family val="2"/>
      </rPr>
      <t xml:space="preserve"> Destino del encargo o comisión (país, estado y ciudad)</t>
    </r>
  </si>
  <si>
    <r>
      <t xml:space="preserve">15. </t>
    </r>
    <r>
      <rPr>
        <sz val="10"/>
        <rFont val="Arial"/>
        <family val="2"/>
      </rPr>
      <t>Motivo del encargo o comisión</t>
    </r>
  </si>
  <si>
    <r>
      <t xml:space="preserve">En relación con el importe ejercido se incluirá el total erogado para atender el encargo o comisión, desglosándolo por concepto y/o partida:
18. </t>
    </r>
    <r>
      <rPr>
        <sz val="10"/>
        <rFont val="Arial"/>
        <family val="2"/>
      </rPr>
      <t>Clave de la partida de cada uno de los conceptos correspondientes, con base en el Clasificador por Objeto del Gasto o Clasificador Contable que aplique</t>
    </r>
  </si>
  <si>
    <r>
      <t xml:space="preserve">19. </t>
    </r>
    <r>
      <rPr>
        <sz val="10"/>
        <rFont val="Arial"/>
        <family val="2"/>
      </rPr>
      <t>Denominación de la partida de cada uno de los conceptos correspondientes, los cuales deberán ser armónicos con el Clasificador por Objeto del Gasto o Clasificador Contable que aplique. Por ejemplo: pasajes aéreos, terrestres, marítimos, lacustres y fluviales; autotransporte; viáticos en el país o en el extranjero; gastos de instalación y traslado de menaje; servicios integrales de traslado y viáticos; otros servicios de traslado y hospedaje; otra (especificar)</t>
    </r>
  </si>
  <si>
    <r>
      <t xml:space="preserve">20. </t>
    </r>
    <r>
      <rPr>
        <sz val="10"/>
        <rFont val="Arial"/>
        <family val="2"/>
      </rPr>
      <t>Importe ejercido erogado por concepto de viáticos</t>
    </r>
  </si>
  <si>
    <r>
      <t xml:space="preserve">21. </t>
    </r>
    <r>
      <rPr>
        <sz val="10"/>
        <rFont val="Arial"/>
        <family val="2"/>
      </rPr>
      <t>Importe total ejercido erogado con motivo del encargo o comisión</t>
    </r>
  </si>
  <si>
    <r>
      <t xml:space="preserve">24. </t>
    </r>
    <r>
      <rPr>
        <sz val="10"/>
        <rFont val="Arial"/>
        <family val="2"/>
      </rPr>
      <t>Hipervínculo al informe de la comisión o encargo encomendado, donde se señalen las actividades realizadas, los resultados obtenidos, las contribuciones a la institución y las conclusiones; en su caso, se deberá incluir una leyenda explicando lo que corresponda</t>
    </r>
  </si>
  <si>
    <r>
      <rPr>
        <b/>
        <sz val="10"/>
        <rFont val="Arial"/>
        <family val="2"/>
      </rPr>
      <t>25.</t>
    </r>
    <r>
      <rPr>
        <sz val="10"/>
        <rFont val="Arial"/>
        <family val="2"/>
      </rPr>
      <t xml:space="preserve"> Hipervínculo a las facturas o comprobantes que soporten las erogaciones realizadas</t>
    </r>
  </si>
  <si>
    <r>
      <t xml:space="preserve">26. </t>
    </r>
    <r>
      <rPr>
        <sz val="10"/>
        <rFont val="Arial"/>
        <family val="2"/>
      </rPr>
      <t>Hipervínculo a la normatividad que regula los gastos por concepto de viáticos del sujeto obligado</t>
    </r>
  </si>
  <si>
    <r>
      <t xml:space="preserve">Respecto a los gastos de representación publicar lo siguiente:
27. </t>
    </r>
    <r>
      <rPr>
        <sz val="10"/>
        <rFont val="Arial"/>
        <family val="2"/>
      </rPr>
      <t>Ejercicio</t>
    </r>
  </si>
  <si>
    <r>
      <t xml:space="preserve">28. </t>
    </r>
    <r>
      <rPr>
        <sz val="10"/>
        <rFont val="Arial"/>
        <family val="2"/>
      </rPr>
      <t>Periodo que se reporta</t>
    </r>
  </si>
  <si>
    <r>
      <t>29.</t>
    </r>
    <r>
      <rPr>
        <sz val="10"/>
        <rFont val="Arial"/>
        <family val="2"/>
      </rPr>
      <t xml:space="preserve"> Tipo de miembro del sujeto obligado (funcionario, servidor[a] público[a] y/o toda persona que desempeñe un empleo, cargo o comisión y/o ejerza actos de autoridad en el sujeto obligado; empleado, representante popular, miembro del poder judicial, miembro de órgano autónomo [especificar denominación], personal de confianza, integrante, prestador de servicios profesionales, otro [señalar denominación])</t>
    </r>
  </si>
  <si>
    <r>
      <t xml:space="preserve">30. </t>
    </r>
    <r>
      <rPr>
        <sz val="10"/>
        <rFont val="Arial"/>
        <family val="2"/>
      </rPr>
      <t>Clave o nivel del puesto (de acuerdo con el catálogo que en su caso regule la actividad del sujeto obligado)</t>
    </r>
  </si>
  <si>
    <r>
      <t xml:space="preserve">31. </t>
    </r>
    <r>
      <rPr>
        <sz val="10"/>
        <rFont val="Arial"/>
        <family val="2"/>
      </rPr>
      <t>Denominación del puesto (de acuerdo con el catálogo que en su caso regule la actividad del sujeto obligado, por ej. Subdirector[a] A)</t>
    </r>
  </si>
  <si>
    <r>
      <t xml:space="preserve">32. </t>
    </r>
    <r>
      <rPr>
        <sz val="10"/>
        <rFont val="Arial"/>
        <family val="2"/>
      </rPr>
      <t>Denominación del cargo (de conformidad con el nombramiento otorgado, por ej. Subdirector[a] de recursos humanos)</t>
    </r>
  </si>
  <si>
    <r>
      <t xml:space="preserve">33. </t>
    </r>
    <r>
      <rPr>
        <sz val="10"/>
        <rFont val="Arial"/>
        <family val="2"/>
      </rPr>
      <t>Área de adscripción (de acuerdo con el catálogo de unidades administrativas o puestos, si así corresponde)</t>
    </r>
  </si>
  <si>
    <r>
      <t xml:space="preserve">34. </t>
    </r>
    <r>
      <rPr>
        <sz val="10"/>
        <rFont val="Arial"/>
        <family val="2"/>
      </rPr>
      <t>Nombre completo del (la) servidor(a) público(a), trabajador, prestador de servicios, miembro y/o toda persona que desempeñe un empleo, cargo o comisión y/o ejerzan actos de autoridad en el sujeto obligado (nombre[s], primer apellido y segundo apellido)</t>
    </r>
  </si>
  <si>
    <r>
      <t xml:space="preserve">35. </t>
    </r>
    <r>
      <rPr>
        <sz val="10"/>
        <rFont val="Arial"/>
        <family val="2"/>
      </rPr>
      <t>Denominación del acto de representación</t>
    </r>
  </si>
  <si>
    <r>
      <t xml:space="preserve">36. </t>
    </r>
    <r>
      <rPr>
        <sz val="10"/>
        <rFont val="Arial"/>
        <family val="2"/>
      </rPr>
      <t>Tipo de viaje (nacional/internacional)</t>
    </r>
  </si>
  <si>
    <r>
      <t xml:space="preserve">37. </t>
    </r>
    <r>
      <rPr>
        <sz val="10"/>
        <rFont val="Arial"/>
        <family val="2"/>
      </rPr>
      <t>Número de personas acompañantes en el acto de representación del trabajador, prestador de servicios, servidor(a) público(a), miembro y/o toda persona que desempeñe un empleo, cargo o comisión y/o ejerzan actos de autoridad comisionado</t>
    </r>
  </si>
  <si>
    <r>
      <t>38.</t>
    </r>
    <r>
      <rPr>
        <sz val="10"/>
        <rFont val="Arial"/>
        <family val="2"/>
      </rPr>
      <t xml:space="preserve"> Importe ejercido por el total de acompañantes</t>
    </r>
  </si>
  <si>
    <r>
      <t xml:space="preserve">40. </t>
    </r>
    <r>
      <rPr>
        <sz val="10"/>
        <rFont val="Arial"/>
        <family val="2"/>
      </rPr>
      <t>Destino del acto de representación (país, estado y ciudad)</t>
    </r>
  </si>
  <si>
    <r>
      <t xml:space="preserve">41. </t>
    </r>
    <r>
      <rPr>
        <sz val="10"/>
        <rFont val="Arial"/>
        <family val="2"/>
      </rPr>
      <t>Motivo del acto de representación</t>
    </r>
  </si>
  <si>
    <r>
      <t xml:space="preserve">En relación con el importe ejercido se incluirá el total erogado para atender el acto de representación, desglosándolo por concepto y/o partida:
44. </t>
    </r>
    <r>
      <rPr>
        <sz val="10"/>
        <rFont val="Arial"/>
        <family val="2"/>
      </rPr>
      <t>Clave de la partida de cada uno de los conceptos correspondientes, con base en el Clasificador por Objeto del Gasto o Clasificador Contable que aplique</t>
    </r>
  </si>
  <si>
    <r>
      <t xml:space="preserve">45. </t>
    </r>
    <r>
      <rPr>
        <sz val="10"/>
        <rFont val="Arial"/>
        <family val="2"/>
      </rPr>
      <t>Denominación de la partida de cada uno de los conceptos correspondientes, los cuales deberán ser armónicos con el Clasificador por Objeto del Gasto o Clasificador Contable que aplique. Por ejemplo: pasajes aéreos, terrestres, marítimos, lacustres y fluviales; autotransporte; viáticos en el país o en el extranjero; gastos de instalación y traslado de menaje; servicios integrales de traslado y viáticos; otros servicios de traslado y hospedaje; otro (especificar)</t>
    </r>
  </si>
  <si>
    <r>
      <t>46.</t>
    </r>
    <r>
      <rPr>
        <sz val="10"/>
        <rFont val="Arial"/>
        <family val="2"/>
      </rPr>
      <t xml:space="preserve"> Importe ejercido erogado por concepto de gastos de representación</t>
    </r>
  </si>
  <si>
    <r>
      <t xml:space="preserve">47. </t>
    </r>
    <r>
      <rPr>
        <sz val="10"/>
        <rFont val="Arial"/>
        <family val="2"/>
      </rPr>
      <t>Importe total ejercido erogado con motivo del acto de representación</t>
    </r>
  </si>
  <si>
    <r>
      <t xml:space="preserve">50. </t>
    </r>
    <r>
      <rPr>
        <sz val="10"/>
        <rFont val="Arial"/>
        <family val="2"/>
      </rPr>
      <t>Hipervínculo al informe del acto de representación encomendado, donde se señalen las actividades realizadas, los resultados obtenidos, las contribuciones a la institución y las conclusiones; en su caso, se deberá incluir una leyenda explicando lo que corresponda</t>
    </r>
  </si>
  <si>
    <r>
      <t xml:space="preserve">51. </t>
    </r>
    <r>
      <rPr>
        <sz val="10"/>
        <rFont val="Arial"/>
        <family val="2"/>
      </rPr>
      <t>Hipervínculo a las facturas o comprobantes que soporten las erogaciones realizadas</t>
    </r>
  </si>
  <si>
    <r>
      <t xml:space="preserve">52. </t>
    </r>
    <r>
      <rPr>
        <sz val="10"/>
        <rFont val="Arial"/>
        <family val="2"/>
      </rPr>
      <t>Hipervínculo a la normatividad que regula los gastos de representación del sujeto obligado</t>
    </r>
  </si>
  <si>
    <r>
      <t xml:space="preserve">53. </t>
    </r>
    <r>
      <rPr>
        <sz val="10"/>
        <rFont val="Arial"/>
        <family val="2"/>
      </rPr>
      <t>Periodo de actualización de la información: trimestral</t>
    </r>
  </si>
  <si>
    <r>
      <t xml:space="preserve">56. </t>
    </r>
    <r>
      <rPr>
        <sz val="10"/>
        <rFont val="Arial"/>
        <family val="2"/>
      </rPr>
      <t>Área(s) o unidad(es) administrativa(s) que genera(n) o posee(n) la información respectiva y son responsables de publicarla y actualizarla</t>
    </r>
  </si>
  <si>
    <r>
      <t xml:space="preserve">59. </t>
    </r>
    <r>
      <rPr>
        <sz val="10"/>
        <rFont val="Arial"/>
        <family val="2"/>
      </rPr>
      <t>La información publicada se organiza mediante los formatos 10a y 10b, en los cuales se incluyen todos los campos especificados en los criterios sustantivos de contenido</t>
    </r>
  </si>
  <si>
    <r>
      <t xml:space="preserve">60. </t>
    </r>
    <r>
      <rPr>
        <sz val="10"/>
        <rFont val="Arial"/>
        <family val="2"/>
      </rPr>
      <t>El soporte de la información permite su reutilización</t>
    </r>
  </si>
  <si>
    <r>
      <t xml:space="preserve">Fracción XI. </t>
    </r>
    <r>
      <rPr>
        <i/>
        <sz val="10"/>
        <rFont val="Arial"/>
        <family val="2"/>
      </rPr>
      <t>El número total de las plazas y del personal de base y confianza, especificando el total de las vacantes, por nivel de puesto, para cada unidad administrativa;</t>
    </r>
  </si>
  <si>
    <r>
      <t xml:space="preserve">Fracción XII. </t>
    </r>
    <r>
      <rPr>
        <i/>
        <sz val="10"/>
        <rFont val="Arial"/>
        <family val="2"/>
      </rPr>
      <t>Las contrataciones de servicios profesionales por honorarios, señalando los nombres de los prestadores de servicios, los servicios contratados, el monto de los honorarios y el periodo de contratación;</t>
    </r>
  </si>
  <si>
    <r>
      <t xml:space="preserve">Fracción XIII. </t>
    </r>
    <r>
      <rPr>
        <i/>
        <sz val="10"/>
        <rFont val="Arial"/>
        <family val="2"/>
      </rPr>
      <t>La Versión Pública en los sistemas habilitados para ello, de las Declaraciones Patrimoniales, de Intereses y Fiscal de las personas servidoras públicas y colaboradores de los sujetos obligados, que deban presentarlas de acuerdo a la normatividad aplicable;</t>
    </r>
  </si>
  <si>
    <r>
      <t xml:space="preserve">13. </t>
    </r>
    <r>
      <rPr>
        <sz val="10"/>
        <rFont val="Arial"/>
        <family val="2"/>
      </rPr>
      <t>Área(s) o unidad(es) administrativa(s) que genera(n) o posee(n) la información respectiva y son responsables de publicarla y actualizarla</t>
    </r>
  </si>
  <si>
    <r>
      <t xml:space="preserve">Fracción XIV. </t>
    </r>
    <r>
      <rPr>
        <i/>
        <sz val="10"/>
        <rFont val="Arial"/>
        <family val="2"/>
      </rPr>
      <t>El domicilio de la Unidad de Transparencia, además de la dirección electrónica donde podrán recibirse las solicitudes para obtener la información;</t>
    </r>
  </si>
  <si>
    <r>
      <t xml:space="preserve">2. </t>
    </r>
    <r>
      <rPr>
        <sz val="10"/>
        <rFont val="Arial"/>
        <family val="2"/>
      </rPr>
      <t>Teléfono(s) oficial(es) y, en su caso, extensión(es)</t>
    </r>
  </si>
  <si>
    <r>
      <t xml:space="preserve">3. </t>
    </r>
    <r>
      <rPr>
        <sz val="10"/>
        <rFont val="Arial"/>
        <family val="2"/>
      </rPr>
      <t>Horario de atención de la Unidad de Transparencia</t>
    </r>
  </si>
  <si>
    <r>
      <t xml:space="preserve">4. </t>
    </r>
    <r>
      <rPr>
        <sz val="10"/>
        <rFont val="Arial"/>
        <family val="2"/>
      </rPr>
      <t>Correo electrónico oficial activo de la Unidad de Transparencia mediante el cual se recibirán las solicitudes de información</t>
    </r>
  </si>
  <si>
    <r>
      <t xml:space="preserve">5. </t>
    </r>
    <r>
      <rPr>
        <sz val="10"/>
        <rFont val="Arial"/>
        <family val="2"/>
      </rPr>
      <t>Leyenda que indique que se reciben solicitudes de información pública. Ejemplo: “Se reciben solicitudes de información pública respecto a &lt;&lt;sujeto obligado&gt;&gt;, a través del correo electrónico oficial de la Unidad de Transparencia, en el domicilio oficial de ésta, vía telefónica, por correo postal, mensajería, telégrafo, verbalmente ante el personal habilitado que las capturará en el sistema electrónico de solicitudes; o cualquier medio aprobado por el Sistema Nacional”</t>
    </r>
  </si>
  <si>
    <r>
      <t>6.</t>
    </r>
    <r>
      <rPr>
        <sz val="10"/>
        <rFont val="Arial"/>
        <family val="2"/>
      </rPr>
      <t xml:space="preserve"> Hipervínculo a la dirección electrónica del Sistema de solicitudes de acceso a la información</t>
    </r>
  </si>
  <si>
    <r>
      <rPr>
        <b/>
        <sz val="10"/>
        <rFont val="Arial"/>
        <family val="2"/>
      </rPr>
      <t>9.</t>
    </r>
    <r>
      <rPr>
        <sz val="10"/>
        <rFont val="Arial"/>
        <family val="2"/>
      </rPr>
      <t xml:space="preserve"> Cargo y/o función que desempeña el personal asignado en la Unidad de Transparencia</t>
    </r>
  </si>
  <si>
    <r>
      <t xml:space="preserve">10. </t>
    </r>
    <r>
      <rPr>
        <sz val="10"/>
        <rFont val="Arial"/>
        <family val="2"/>
      </rPr>
      <t>Periodo de actualización de la información: trimestral. En su caso, 15 días hábiles después de una modificación</t>
    </r>
  </si>
  <si>
    <r>
      <t xml:space="preserve">16. </t>
    </r>
    <r>
      <rPr>
        <sz val="10"/>
        <rFont val="Arial"/>
        <family val="2"/>
      </rPr>
      <t>La información publicada se organiza mediante el formato 14, en el que se incluyen todos los campos especificados en los criterios sustantivos de contenido</t>
    </r>
  </si>
  <si>
    <r>
      <t xml:space="preserve">Fracción XV. </t>
    </r>
    <r>
      <rPr>
        <i/>
        <sz val="10"/>
        <rFont val="Arial"/>
        <family val="2"/>
      </rPr>
      <t>Las convocatorias a concursos para ocupar cargos públicos y los resultados de los mismos;</t>
    </r>
  </si>
  <si>
    <r>
      <t xml:space="preserve">Fracción XVI. </t>
    </r>
    <r>
      <rPr>
        <i/>
        <sz val="10"/>
        <rFont val="Arial"/>
        <family val="2"/>
      </rPr>
      <t>Las condiciones generales de trabajo, contratos o convenios que regulen las relaciones laborales del personal de base o de confianza, así como los recursos públicos económicos, en especie o donativos, que sean entregados a los sindicatos y ejerzan como recursos públicos;</t>
    </r>
  </si>
  <si>
    <r>
      <t xml:space="preserve">28. </t>
    </r>
    <r>
      <rPr>
        <sz val="10"/>
        <rFont val="Arial"/>
        <family val="2"/>
      </rPr>
      <t>Área(s) o unidad(es) administrativa(s) que genera(n) o posee(n) la información respectiva y son responsables de publicarla y actualizarla</t>
    </r>
  </si>
  <si>
    <r>
      <t xml:space="preserve">32. </t>
    </r>
    <r>
      <rPr>
        <sz val="10"/>
        <rFont val="Arial"/>
        <family val="2"/>
      </rPr>
      <t>El soporte de la información permite su reutilización</t>
    </r>
  </si>
  <si>
    <r>
      <t xml:space="preserve">Fracción XVII. </t>
    </r>
    <r>
      <rPr>
        <i/>
        <sz val="10"/>
        <rFont val="Arial"/>
        <family val="2"/>
      </rPr>
      <t>La información curricular y perfil de los puestos de las personas servidoras públicas, desde el nivel de jefe de departamento o equivalente, hasta el titular del sujeto obligado, así como, en su caso, las sanciones administrativas de que haya sido objeto;</t>
    </r>
  </si>
  <si>
    <r>
      <t xml:space="preserve">Fracción XVIII. </t>
    </r>
    <r>
      <rPr>
        <i/>
        <sz val="10"/>
        <rFont val="Arial"/>
        <family val="2"/>
      </rPr>
      <t>El listado de personas servidoras públicas con sanciones administrativas definitivas, especificando la causa de sanción y la disposición;</t>
    </r>
  </si>
  <si>
    <r>
      <t xml:space="preserve">Fracción XIX. </t>
    </r>
    <r>
      <rPr>
        <i/>
        <sz val="10"/>
        <rFont val="Arial"/>
        <family val="2"/>
      </rPr>
      <t>Los servicios que ofrecen señalando los requisitos para acceder a ellos;</t>
    </r>
  </si>
  <si>
    <r>
      <t xml:space="preserve">1. </t>
    </r>
    <r>
      <rPr>
        <sz val="10"/>
        <rFont val="Arial"/>
        <family val="2"/>
      </rPr>
      <t>Acto administrativo: servicio</t>
    </r>
  </si>
  <si>
    <r>
      <t xml:space="preserve">3. </t>
    </r>
    <r>
      <rPr>
        <sz val="10"/>
        <rFont val="Arial"/>
        <family val="2"/>
      </rPr>
      <t>Tipo de usuario y/o población objetivo. Especificar los casos en que se puede obtener el servicio</t>
    </r>
  </si>
  <si>
    <r>
      <t xml:space="preserve">5. </t>
    </r>
    <r>
      <rPr>
        <sz val="10"/>
        <rFont val="Arial"/>
        <family val="2"/>
      </rPr>
      <t>Modalidad del servicio (presencial o en línea)</t>
    </r>
  </si>
  <si>
    <r>
      <t xml:space="preserve">6. </t>
    </r>
    <r>
      <rPr>
        <sz val="10"/>
        <rFont val="Arial"/>
        <family val="2"/>
      </rPr>
      <t>Requisitos para obtener el servicio</t>
    </r>
  </si>
  <si>
    <r>
      <t xml:space="preserve">7. </t>
    </r>
    <r>
      <rPr>
        <sz val="10"/>
        <rFont val="Arial"/>
        <family val="2"/>
      </rPr>
      <t>Documentos requeridos, en su caso</t>
    </r>
  </si>
  <si>
    <r>
      <t xml:space="preserve">8. </t>
    </r>
    <r>
      <rPr>
        <sz val="10"/>
        <rFont val="Arial"/>
        <family val="2"/>
      </rPr>
      <t>Hipervínculo al/los formato(s) respectivo(s) publicado(s) en medio oficial</t>
    </r>
  </si>
  <si>
    <r>
      <rPr>
        <b/>
        <sz val="10"/>
        <rFont val="Arial"/>
        <family val="2"/>
      </rPr>
      <t>9.</t>
    </r>
    <r>
      <rPr>
        <sz val="10"/>
        <rFont val="Arial"/>
        <family val="2"/>
      </rPr>
      <t xml:space="preserve"> Tiempo de respuesta (días hábiles o naturales, horas)</t>
    </r>
  </si>
  <si>
    <r>
      <t xml:space="preserve">10. </t>
    </r>
    <r>
      <rPr>
        <sz val="10"/>
        <rFont val="Arial"/>
        <family val="2"/>
      </rPr>
      <t>Denominación del área en la que se proporciona el servicio</t>
    </r>
  </si>
  <si>
    <r>
      <t xml:space="preserve">12. </t>
    </r>
    <r>
      <rPr>
        <sz val="10"/>
        <rFont val="Arial"/>
        <family val="2"/>
      </rPr>
      <t>Datos de contacto de la oficina de atención: teléfono, extensión y/o correo electrónico</t>
    </r>
  </si>
  <si>
    <r>
      <t xml:space="preserve">13. </t>
    </r>
    <r>
      <rPr>
        <sz val="10"/>
        <rFont val="Arial"/>
        <family val="2"/>
      </rPr>
      <t>Horario de atención (días y horas)</t>
    </r>
  </si>
  <si>
    <r>
      <t xml:space="preserve">14. </t>
    </r>
    <r>
      <rPr>
        <sz val="10"/>
        <rFont val="Arial"/>
        <family val="2"/>
      </rPr>
      <t>Costo y sustento legal para su cobro; en su caso, especificar que es gratuito</t>
    </r>
  </si>
  <si>
    <r>
      <t xml:space="preserve">15. </t>
    </r>
    <r>
      <rPr>
        <sz val="10"/>
        <rFont val="Arial"/>
        <family val="2"/>
      </rPr>
      <t>Lugares donde se efectúa el pago</t>
    </r>
  </si>
  <si>
    <r>
      <t xml:space="preserve">16. </t>
    </r>
    <r>
      <rPr>
        <sz val="10"/>
        <rFont val="Arial"/>
        <family val="2"/>
      </rPr>
      <t>Fundamento jurídico-administrativo del servicio</t>
    </r>
  </si>
  <si>
    <r>
      <t xml:space="preserve">17. </t>
    </r>
    <r>
      <rPr>
        <sz val="10"/>
        <rFont val="Arial"/>
        <family val="2"/>
      </rPr>
      <t>Derechos del usuario ante la negativa y/o falta en la prestación del servicio</t>
    </r>
  </si>
  <si>
    <r>
      <t xml:space="preserve">Respecto de lugares para reportar presuntas anomalías en la prestación del servicio:
18. </t>
    </r>
    <r>
      <rPr>
        <sz val="10"/>
        <rFont val="Arial"/>
        <family val="2"/>
      </rPr>
      <t>Teléfono y, en su caso, extensión</t>
    </r>
  </si>
  <si>
    <r>
      <t xml:space="preserve">19. </t>
    </r>
    <r>
      <rPr>
        <sz val="10"/>
        <rFont val="Arial"/>
        <family val="2"/>
      </rPr>
      <t>Correo electrónico</t>
    </r>
  </si>
  <si>
    <r>
      <t xml:space="preserve">21. </t>
    </r>
    <r>
      <rPr>
        <sz val="10"/>
        <rFont val="Arial"/>
        <family val="2"/>
      </rPr>
      <t>Hipervínculo a información adicional del servicio, en su caso</t>
    </r>
  </si>
  <si>
    <r>
      <t xml:space="preserve">22. </t>
    </r>
    <r>
      <rPr>
        <sz val="10"/>
        <rFont val="Arial"/>
        <family val="2"/>
      </rPr>
      <t>Hipervínculo al catálogo, manual o sistema correspondiente, en su caso</t>
    </r>
  </si>
  <si>
    <r>
      <t xml:space="preserve">25. </t>
    </r>
    <r>
      <rPr>
        <sz val="10"/>
        <rFont val="Arial"/>
        <family val="2"/>
      </rPr>
      <t>Periodo de actualización de la información: trimestral</t>
    </r>
  </si>
  <si>
    <r>
      <t xml:space="preserve">23. </t>
    </r>
    <r>
      <rPr>
        <sz val="10"/>
        <rFont val="Arial"/>
        <family val="2"/>
      </rPr>
      <t>Periodo de actualización de la información: trimestral</t>
    </r>
  </si>
  <si>
    <r>
      <t xml:space="preserve">26. </t>
    </r>
    <r>
      <rPr>
        <sz val="10"/>
        <rFont val="Arial"/>
        <family val="2"/>
      </rPr>
      <t>Área(s) o unidad(es) administrativa(s) que genera(n) o posee(n) la información respectiva y son responsables de publicarla y actualizarla</t>
    </r>
  </si>
  <si>
    <r>
      <t xml:space="preserve">29. </t>
    </r>
    <r>
      <rPr>
        <sz val="10"/>
        <rFont val="Arial"/>
        <family val="2"/>
      </rPr>
      <t>La información publicada se organiza mediante el formato 19, en el que se incluyen todos los campos especificados en los criterios sustantivos de contenido</t>
    </r>
  </si>
  <si>
    <r>
      <t xml:space="preserve">30. </t>
    </r>
    <r>
      <rPr>
        <sz val="10"/>
        <rFont val="Arial"/>
        <family val="2"/>
      </rPr>
      <t>El soporte de la información permite su reutilización</t>
    </r>
  </si>
  <si>
    <r>
      <t xml:space="preserve">Fracción XX. </t>
    </r>
    <r>
      <rPr>
        <i/>
        <sz val="10"/>
        <rFont val="Arial"/>
        <family val="2"/>
      </rPr>
      <t>Los trámites, requisitos y formatos que ofrecen;</t>
    </r>
  </si>
  <si>
    <r>
      <t xml:space="preserve">1. </t>
    </r>
    <r>
      <rPr>
        <sz val="10"/>
        <rFont val="Arial"/>
        <family val="2"/>
      </rPr>
      <t>Acto administrativo: trámite</t>
    </r>
  </si>
  <si>
    <r>
      <t xml:space="preserve">5. </t>
    </r>
    <r>
      <rPr>
        <sz val="10"/>
        <rFont val="Arial"/>
        <family val="2"/>
      </rPr>
      <t>Descripción de los beneficios para el usuario</t>
    </r>
  </si>
  <si>
    <r>
      <t xml:space="preserve">6. </t>
    </r>
    <r>
      <rPr>
        <sz val="10"/>
        <rFont val="Arial"/>
        <family val="2"/>
      </rPr>
      <t>Modalidad del trámite (presencial o en línea)</t>
    </r>
  </si>
  <si>
    <r>
      <t xml:space="preserve">7. </t>
    </r>
    <r>
      <rPr>
        <sz val="10"/>
        <rFont val="Arial"/>
        <family val="2"/>
      </rPr>
      <t>Requisitos para llevar a cabo el trámite</t>
    </r>
  </si>
  <si>
    <r>
      <t xml:space="preserve">8. </t>
    </r>
    <r>
      <rPr>
        <sz val="10"/>
        <rFont val="Arial"/>
        <family val="2"/>
      </rPr>
      <t>Documentos requeridos</t>
    </r>
  </si>
  <si>
    <r>
      <rPr>
        <b/>
        <sz val="10"/>
        <rFont val="Arial"/>
        <family val="2"/>
      </rPr>
      <t xml:space="preserve">9. </t>
    </r>
    <r>
      <rPr>
        <sz val="10"/>
        <rFont val="Arial"/>
        <family val="2"/>
      </rPr>
      <t>Hipervínculo al/los formato(s) respectivo(s) publicado(s) en medio oficial</t>
    </r>
  </si>
  <si>
    <r>
      <t xml:space="preserve">10. </t>
    </r>
    <r>
      <rPr>
        <sz val="10"/>
        <rFont val="Arial"/>
        <family val="2"/>
      </rPr>
      <t>Plazos para la conclusión del trámite o tiempo de respuesta</t>
    </r>
  </si>
  <si>
    <r>
      <t xml:space="preserve">11. </t>
    </r>
    <r>
      <rPr>
        <sz val="10"/>
        <rFont val="Arial"/>
        <family val="2"/>
      </rPr>
      <t>Vigencia de los resultados del trámite</t>
    </r>
  </si>
  <si>
    <r>
      <t xml:space="preserve">14. </t>
    </r>
    <r>
      <rPr>
        <sz val="10"/>
        <rFont val="Arial"/>
        <family val="2"/>
      </rPr>
      <t>Datos de contacto de la oficina de atención: teléfono, extensión y/o correo electrónico</t>
    </r>
  </si>
  <si>
    <r>
      <rPr>
        <b/>
        <sz val="10"/>
        <rFont val="Arial"/>
        <family val="2"/>
      </rPr>
      <t>15.</t>
    </r>
    <r>
      <rPr>
        <sz val="10"/>
        <rFont val="Arial"/>
        <family val="2"/>
      </rPr>
      <t xml:space="preserve"> Horario de atención (días y horas)</t>
    </r>
  </si>
  <si>
    <r>
      <t xml:space="preserve">Fracción XXI. </t>
    </r>
    <r>
      <rPr>
        <i/>
        <sz val="10"/>
        <rFont val="Arial"/>
        <family val="2"/>
      </rPr>
      <t>La información financiera sobre el presupuesto asignado, de los últimos tres ejercicios fiscales, la relativa al presupuesto asignado en lo general y por programas, así como los informes trimestrales sobre su ejecución. Esta información incluirá:
a) Los ingresos recibidos por cualquier concepto, incluidos los donativos, señalando el nombre de los responsables de recibirlos, administrarlos y ejercerlos, indicando el destino de cada uno de ellos:
b) El presupuesto de egresos y método para su estimación, incluida toda la información relativa a los tratamientos fiscales diferenciados o preferenciales;
c) Las bases de cálculo de los ingresos;
d) Los informes de cuenta pública;
e) Aplicación de fondos auxiliares especiales y el origen de los ingresos;
f) Estados financieros y presupuestales, cuando así proceda, y
g) Las cantidades recibidas de manera desglosada por concepto de recursos autogenerados, y en su caso, el uso o aplicación que se les da;
h) El presupuesto ejercido en programas de capacitación en materia de transparencia, desglosado por tema de la capacitación, sujeto obligado y beneficiarios.</t>
    </r>
  </si>
  <si>
    <r>
      <t xml:space="preserve">Fracción XXII. </t>
    </r>
    <r>
      <rPr>
        <i/>
        <sz val="10"/>
        <rFont val="Arial"/>
        <family val="2"/>
      </rPr>
      <t>Los programas operativos anuales y de trabajo en los que se refleje de forma desglosada la ejecución del presupuesto asignado por rubros y capítulos, para verificar el monto ejercido de forma parcial y total;</t>
    </r>
  </si>
  <si>
    <r>
      <t xml:space="preserve">Fracción XXIII. </t>
    </r>
    <r>
      <rPr>
        <i/>
        <sz val="10"/>
        <rFont val="Arial"/>
        <family val="2"/>
      </rPr>
      <t>Metas y objetivos de las unidades administrativas de conformidad con sus programas operativos;</t>
    </r>
  </si>
  <si>
    <r>
      <t xml:space="preserve">Fracción XXV. </t>
    </r>
    <r>
      <rPr>
        <i/>
        <sz val="10"/>
        <rFont val="Arial"/>
        <family val="2"/>
      </rPr>
      <t>Los montos destinados a gastos relativos a comunicación social y publicidad oficial desglosada por tipo demedio, proveedores, número de contrato y concepto o campaña;</t>
    </r>
  </si>
  <si>
    <r>
      <t xml:space="preserve">2. </t>
    </r>
    <r>
      <rPr>
        <sz val="10"/>
        <rFont val="Arial"/>
        <family val="2"/>
      </rPr>
      <t>Denominación del documento del programa anual de Comunicación Social</t>
    </r>
  </si>
  <si>
    <r>
      <t xml:space="preserve">3. </t>
    </r>
    <r>
      <rPr>
        <sz val="10"/>
        <rFont val="Arial"/>
        <family val="2"/>
      </rPr>
      <t>Fecha en la que se aprobó el Programa Anual de Comunicación Social por la instancia correspondiente</t>
    </r>
  </si>
  <si>
    <r>
      <t xml:space="preserve">4. </t>
    </r>
    <r>
      <rPr>
        <sz val="10"/>
        <rFont val="Arial"/>
        <family val="2"/>
      </rPr>
      <t>Hipervínculo al Programa Anual de Comunicación Social o equivalente, que sea vigente y aplicable al sujeto obligado</t>
    </r>
  </si>
  <si>
    <r>
      <t xml:space="preserve">6. </t>
    </r>
    <r>
      <rPr>
        <sz val="10"/>
        <rFont val="Arial"/>
        <family val="2"/>
      </rPr>
      <t>Área administrativa encargada de solicitar el servicio o producto, en su caso</t>
    </r>
  </si>
  <si>
    <r>
      <t xml:space="preserve">7. </t>
    </r>
    <r>
      <rPr>
        <sz val="10"/>
        <rFont val="Arial"/>
        <family val="2"/>
      </rPr>
      <t>Clasificación del(los) servicios: Servicio de difusión en medios de comunicación / Otros servicios asociados a la comunicación / Erogación de recursos por contratación de servicios de impresión, difusión y publicidad / Utilización de los Tiempos Oficiales: tiempo de Estado y tiempo fiscal</t>
    </r>
  </si>
  <si>
    <r>
      <t>Los datos que se deberán publicar con relación a la erogación de recursos por contratación de servicios de impresión, difusión y publicidad son los siguientes:
8.</t>
    </r>
    <r>
      <rPr>
        <sz val="10"/>
        <rFont val="Arial"/>
        <family val="2"/>
      </rPr>
      <t xml:space="preserve"> Ejercicio</t>
    </r>
  </si>
  <si>
    <r>
      <t>9.</t>
    </r>
    <r>
      <rPr>
        <sz val="10"/>
        <rFont val="Arial"/>
        <family val="2"/>
      </rPr>
      <t xml:space="preserve"> Periodo que se informa</t>
    </r>
  </si>
  <si>
    <r>
      <t xml:space="preserve">10. </t>
    </r>
    <r>
      <rPr>
        <sz val="10"/>
        <rFont val="Arial"/>
        <family val="2"/>
      </rPr>
      <t>Tipo de servicio</t>
    </r>
  </si>
  <si>
    <r>
      <t xml:space="preserve">12. </t>
    </r>
    <r>
      <rPr>
        <sz val="10"/>
        <rFont val="Arial"/>
        <family val="2"/>
      </rPr>
      <t>Descripción de unidad, por ejemplo: spot de 30 segundos (radio); ½ plana (periódico); cine segundos, revistas, folletos</t>
    </r>
  </si>
  <si>
    <r>
      <t xml:space="preserve">13. </t>
    </r>
    <r>
      <rPr>
        <sz val="10"/>
        <rFont val="Arial"/>
        <family val="2"/>
      </rPr>
      <t>Tipo: campaña o aviso institucional</t>
    </r>
  </si>
  <si>
    <r>
      <t xml:space="preserve">14. </t>
    </r>
    <r>
      <rPr>
        <sz val="10"/>
        <rFont val="Arial"/>
        <family val="2"/>
      </rPr>
      <t>Nombre de la campaña o aviso Institucional</t>
    </r>
  </si>
  <si>
    <r>
      <t xml:space="preserve">16. </t>
    </r>
    <r>
      <rPr>
        <sz val="10"/>
        <rFont val="Arial"/>
        <family val="2"/>
      </rPr>
      <t>Tema de la campaña o aviso institucional</t>
    </r>
  </si>
  <si>
    <r>
      <t xml:space="preserve">15. </t>
    </r>
    <r>
      <rPr>
        <sz val="10"/>
        <rFont val="Arial"/>
        <family val="2"/>
      </rPr>
      <t>Año de la campaña</t>
    </r>
  </si>
  <si>
    <r>
      <t xml:space="preserve">17. </t>
    </r>
    <r>
      <rPr>
        <sz val="10"/>
        <rFont val="Arial"/>
        <family val="2"/>
      </rPr>
      <t>Objetivo institucional</t>
    </r>
  </si>
  <si>
    <r>
      <t xml:space="preserve">18. </t>
    </r>
    <r>
      <rPr>
        <sz val="10"/>
        <rFont val="Arial"/>
        <family val="2"/>
      </rPr>
      <t>Objetivo de comunicación</t>
    </r>
  </si>
  <si>
    <r>
      <t xml:space="preserve">19. </t>
    </r>
    <r>
      <rPr>
        <sz val="10"/>
        <rFont val="Arial"/>
        <family val="2"/>
      </rPr>
      <t>Costo por unidad</t>
    </r>
  </si>
  <si>
    <r>
      <t xml:space="preserve">20. </t>
    </r>
    <r>
      <rPr>
        <sz val="10"/>
        <rFont val="Arial"/>
        <family val="2"/>
      </rPr>
      <t>Clave única o número de identificación de campaña, aviso institucional o análogo</t>
    </r>
  </si>
  <si>
    <r>
      <t xml:space="preserve">21. </t>
    </r>
    <r>
      <rPr>
        <sz val="10"/>
        <rFont val="Arial"/>
        <family val="2"/>
      </rPr>
      <t>Autoridad que proporcionó la clave única de identificación de campaña publicitaria o aviso institucional, o el número análogo de identificación de la campaña</t>
    </r>
  </si>
  <si>
    <r>
      <t xml:space="preserve">22. </t>
    </r>
    <r>
      <rPr>
        <sz val="10"/>
        <rFont val="Arial"/>
        <family val="2"/>
      </rPr>
      <t>Cobertura: Internacional / Nacional / Estatal / Delegacional o municipal</t>
    </r>
  </si>
  <si>
    <r>
      <t xml:space="preserve">23. </t>
    </r>
    <r>
      <rPr>
        <sz val="10"/>
        <rFont val="Arial"/>
        <family val="2"/>
      </rPr>
      <t>Ámbito geográfico de cobertura, en su caso</t>
    </r>
  </si>
  <si>
    <r>
      <t xml:space="preserve">Respecto a la población objetivo de la campaña o aviso institucional, se publicará:
26. </t>
    </r>
    <r>
      <rPr>
        <sz val="10"/>
        <rFont val="Arial"/>
        <family val="2"/>
      </rPr>
      <t>Sexo</t>
    </r>
  </si>
  <si>
    <r>
      <t xml:space="preserve">27. </t>
    </r>
    <r>
      <rPr>
        <sz val="10"/>
        <rFont val="Arial"/>
        <family val="2"/>
      </rPr>
      <t>Lugar de residencia</t>
    </r>
  </si>
  <si>
    <r>
      <t xml:space="preserve">28. </t>
    </r>
    <r>
      <rPr>
        <sz val="10"/>
        <rFont val="Arial"/>
        <family val="2"/>
      </rPr>
      <t>Nivel educativo</t>
    </r>
  </si>
  <si>
    <r>
      <t xml:space="preserve">29. </t>
    </r>
    <r>
      <rPr>
        <sz val="10"/>
        <rFont val="Arial"/>
        <family val="2"/>
      </rPr>
      <t>Grupo de edad</t>
    </r>
  </si>
  <si>
    <r>
      <t xml:space="preserve">30. </t>
    </r>
    <r>
      <rPr>
        <sz val="10"/>
        <rFont val="Arial"/>
        <family val="2"/>
      </rPr>
      <t>Nivel socioeconómico</t>
    </r>
  </si>
  <si>
    <r>
      <t xml:space="preserve">Respecto a los proveedores y su contratación se publicará:
31. </t>
    </r>
    <r>
      <rPr>
        <sz val="10"/>
        <rFont val="Arial"/>
        <family val="2"/>
      </rPr>
      <t>Razón social o nombre completo del (los) proveedor(es) y/o responsable(s) de publicar la campaña o la comunicación correspondiente (nombre[s], primer apellido y segundo apellido en caso de ser persona física)</t>
    </r>
  </si>
  <si>
    <r>
      <t xml:space="preserve">32. </t>
    </r>
    <r>
      <rPr>
        <sz val="10"/>
        <rFont val="Arial"/>
        <family val="2"/>
      </rPr>
      <t>Nombre comercial del (los) proveedor(es) y/o responsable(s)</t>
    </r>
  </si>
  <si>
    <r>
      <t xml:space="preserve">33. </t>
    </r>
    <r>
      <rPr>
        <sz val="10"/>
        <rFont val="Arial"/>
        <family val="2"/>
      </rPr>
      <t>Registro Federal de Contribuyentes de la persona física o moral proveedora del producto o servicio publicitario</t>
    </r>
  </si>
  <si>
    <r>
      <t xml:space="preserve">34. </t>
    </r>
    <r>
      <rPr>
        <sz val="10"/>
        <rFont val="Arial"/>
        <family val="2"/>
      </rPr>
      <t>Procedimiento de contratación: licitación pública, adjudicación directa, invitación restringida</t>
    </r>
  </si>
  <si>
    <r>
      <t xml:space="preserve">35. </t>
    </r>
    <r>
      <rPr>
        <sz val="10"/>
        <rFont val="Arial"/>
        <family val="2"/>
      </rPr>
      <t>Fundamento jurídico del proceso de contratación</t>
    </r>
  </si>
  <si>
    <r>
      <t xml:space="preserve">36. </t>
    </r>
    <r>
      <rPr>
        <sz val="10"/>
        <rFont val="Arial"/>
        <family val="2"/>
      </rPr>
      <t>Descripción breve de las razones que justifican la elección de tal proveedor</t>
    </r>
  </si>
  <si>
    <r>
      <t xml:space="preserve">Respecto a los recursos y el presupuesto:
37. </t>
    </r>
    <r>
      <rPr>
        <sz val="10"/>
        <rFont val="Arial"/>
        <family val="2"/>
      </rPr>
      <t>Partida genérica</t>
    </r>
  </si>
  <si>
    <r>
      <t xml:space="preserve">40. </t>
    </r>
    <r>
      <rPr>
        <sz val="10"/>
        <rFont val="Arial"/>
        <family val="2"/>
      </rPr>
      <t>Presupuesto asignado por concepto</t>
    </r>
  </si>
  <si>
    <r>
      <t xml:space="preserve">41. </t>
    </r>
    <r>
      <rPr>
        <sz val="10"/>
        <rFont val="Arial"/>
        <family val="2"/>
      </rPr>
      <t>Presupuesto modificado por concepto</t>
    </r>
  </si>
  <si>
    <r>
      <t xml:space="preserve">42. </t>
    </r>
    <r>
      <rPr>
        <sz val="10"/>
        <rFont val="Arial"/>
        <family val="2"/>
      </rPr>
      <t>Presupuesto total ejercido por concepto al periodo reportado</t>
    </r>
  </si>
  <si>
    <r>
      <t xml:space="preserve">43. </t>
    </r>
    <r>
      <rPr>
        <sz val="10"/>
        <rFont val="Arial"/>
        <family val="2"/>
      </rPr>
      <t>Denominación de cada partida</t>
    </r>
  </si>
  <si>
    <r>
      <t xml:space="preserve">44. </t>
    </r>
    <r>
      <rPr>
        <sz val="10"/>
        <rFont val="Arial"/>
        <family val="2"/>
      </rPr>
      <t>Presupuesto total asignado a cada partida</t>
    </r>
  </si>
  <si>
    <r>
      <t xml:space="preserve">45. </t>
    </r>
    <r>
      <rPr>
        <sz val="10"/>
        <rFont val="Arial"/>
        <family val="2"/>
      </rPr>
      <t>Presupuesto modificado por partida</t>
    </r>
  </si>
  <si>
    <r>
      <t xml:space="preserve">46. </t>
    </r>
    <r>
      <rPr>
        <sz val="10"/>
        <rFont val="Arial"/>
        <family val="2"/>
      </rPr>
      <t>Presupuesto ejercido al periodo reportado de cada partida</t>
    </r>
  </si>
  <si>
    <r>
      <t xml:space="preserve">48. </t>
    </r>
    <r>
      <rPr>
        <sz val="10"/>
        <rFont val="Arial"/>
        <family val="2"/>
      </rPr>
      <t>Número o referencia de identificación del contrato</t>
    </r>
  </si>
  <si>
    <r>
      <t xml:space="preserve">49. </t>
    </r>
    <r>
      <rPr>
        <sz val="10"/>
        <rFont val="Arial"/>
        <family val="2"/>
      </rPr>
      <t>Objeto del contrato</t>
    </r>
  </si>
  <si>
    <r>
      <t xml:space="preserve">51. </t>
    </r>
    <r>
      <rPr>
        <sz val="10"/>
        <rFont val="Arial"/>
        <family val="2"/>
      </rPr>
      <t>Hipervínculo al convenio modificatorio, en su caso</t>
    </r>
  </si>
  <si>
    <r>
      <t xml:space="preserve">52. </t>
    </r>
    <r>
      <rPr>
        <sz val="10"/>
        <rFont val="Arial"/>
        <family val="2"/>
      </rPr>
      <t>Monto total del contrato</t>
    </r>
  </si>
  <si>
    <r>
      <t xml:space="preserve">53. </t>
    </r>
    <r>
      <rPr>
        <sz val="10"/>
        <rFont val="Arial"/>
        <family val="2"/>
      </rPr>
      <t>Monto pagado al periodo publicado</t>
    </r>
  </si>
  <si>
    <r>
      <t xml:space="preserve">56. </t>
    </r>
    <r>
      <rPr>
        <sz val="10"/>
        <rFont val="Arial"/>
        <family val="2"/>
      </rPr>
      <t>Número de factura</t>
    </r>
  </si>
  <si>
    <r>
      <t xml:space="preserve">57. </t>
    </r>
    <r>
      <rPr>
        <sz val="10"/>
        <rFont val="Arial"/>
        <family val="2"/>
      </rPr>
      <t>Hipervínculo a la factura</t>
    </r>
  </si>
  <si>
    <r>
      <t xml:space="preserve">1. </t>
    </r>
    <r>
      <rPr>
        <sz val="10"/>
        <rFont val="Arial"/>
        <family val="2"/>
      </rPr>
      <t>Ejercicio en el que inició la auditoría o revisión</t>
    </r>
  </si>
  <si>
    <r>
      <t xml:space="preserve">3. </t>
    </r>
    <r>
      <rPr>
        <sz val="10"/>
        <rFont val="Arial"/>
        <family val="2"/>
      </rPr>
      <t>Ejercicio(s) auditado(s)</t>
    </r>
  </si>
  <si>
    <r>
      <t xml:space="preserve">4. </t>
    </r>
    <r>
      <rPr>
        <sz val="10"/>
        <rFont val="Arial"/>
        <family val="2"/>
      </rPr>
      <t>Periodo auditado</t>
    </r>
  </si>
  <si>
    <r>
      <t xml:space="preserve">5. </t>
    </r>
    <r>
      <rPr>
        <sz val="10"/>
        <rFont val="Arial"/>
        <family val="2"/>
      </rPr>
      <t>Rubro: Auditoría interna / Auditoría externa</t>
    </r>
  </si>
  <si>
    <r>
      <t xml:space="preserve">6. </t>
    </r>
    <r>
      <rPr>
        <sz val="10"/>
        <rFont val="Arial"/>
        <family val="2"/>
      </rPr>
      <t>Tipo de auditoría, con base en la clasificación hecha por el órgano fiscalizador correspondiente</t>
    </r>
  </si>
  <si>
    <r>
      <t xml:space="preserve">7. </t>
    </r>
    <r>
      <rPr>
        <sz val="10"/>
        <rFont val="Arial"/>
        <family val="2"/>
      </rPr>
      <t>Número de auditoría o nomenclatura que la identifique</t>
    </r>
  </si>
  <si>
    <r>
      <t xml:space="preserve">8. </t>
    </r>
    <r>
      <rPr>
        <sz val="10"/>
        <rFont val="Arial"/>
        <family val="2"/>
      </rPr>
      <t>Órgano que realizó la revisión o auditoría</t>
    </r>
  </si>
  <si>
    <r>
      <t xml:space="preserve">9. </t>
    </r>
    <r>
      <rPr>
        <sz val="10"/>
        <rFont val="Arial"/>
        <family val="2"/>
      </rPr>
      <t>Nomenclatura, número o folio que identifique el oficio o documento de apertura en el que se haya notificado el inicio de trabajo de revisión</t>
    </r>
  </si>
  <si>
    <r>
      <t xml:space="preserve">10. </t>
    </r>
    <r>
      <rPr>
        <sz val="10"/>
        <rFont val="Arial"/>
        <family val="2"/>
      </rPr>
      <t>Nomenclatura, número o folio que identifique el oficio o documento de solicitud de información que será revisada</t>
    </r>
  </si>
  <si>
    <r>
      <t xml:space="preserve">11. </t>
    </r>
    <r>
      <rPr>
        <sz val="10"/>
        <rFont val="Arial"/>
        <family val="2"/>
      </rPr>
      <t>Objetivo(s) de la realización de la auditoría</t>
    </r>
  </si>
  <si>
    <r>
      <t xml:space="preserve">12. </t>
    </r>
    <r>
      <rPr>
        <sz val="10"/>
        <rFont val="Arial"/>
        <family val="2"/>
      </rPr>
      <t>Rubros sujetos a revisión</t>
    </r>
  </si>
  <si>
    <r>
      <t xml:space="preserve">13. </t>
    </r>
    <r>
      <rPr>
        <sz val="10"/>
        <rFont val="Arial"/>
        <family val="2"/>
      </rPr>
      <t>Fundamentos legales (normas y legislaciones aplicables a la auditoría)</t>
    </r>
  </si>
  <si>
    <r>
      <t xml:space="preserve">15. </t>
    </r>
    <r>
      <rPr>
        <sz val="10"/>
        <rFont val="Arial"/>
        <family val="2"/>
      </rPr>
      <t>Hipervínculo al oficio o documento de notificación de resultados</t>
    </r>
  </si>
  <si>
    <r>
      <t xml:space="preserve">17. </t>
    </r>
    <r>
      <rPr>
        <sz val="10"/>
        <rFont val="Arial"/>
        <family val="2"/>
      </rPr>
      <t>Hipervínculo a las recomendaciones y/u observaciones hechas al sujeto obligado, ordenadas por rubro sujeto a revisión</t>
    </r>
  </si>
  <si>
    <r>
      <t xml:space="preserve">19. </t>
    </r>
    <r>
      <rPr>
        <sz val="10"/>
        <rFont val="Arial"/>
        <family val="2"/>
      </rPr>
      <t>Tipo de acción promovida por el órgano fiscalizador, como pueden ser la emisión de una recomendación, pliego de observaciones, promoción del ejercicio de la facultad de comprobación fiscal, multa, responsabilidad administrativa sancionatoria, fincamiento de responsabilidad, denuncia de hechos, u otras de acuerdo con lo especificado por el órgano fiscalizador y la normatividad que corresponda</t>
    </r>
  </si>
  <si>
    <r>
      <t xml:space="preserve">20. </t>
    </r>
    <r>
      <rPr>
        <sz val="10"/>
        <rFont val="Arial"/>
        <family val="2"/>
      </rPr>
      <t>Servidor(a) público(a) y/o área del sujeto obligado responsable o encargada de recibir los resultados</t>
    </r>
  </si>
  <si>
    <r>
      <t xml:space="preserve">Una vez concluida la etapa de comunicación de resultados, los sujetos obligados deberán publicar por cada una de las auditorías o revisiones realizadas:
21. </t>
    </r>
    <r>
      <rPr>
        <sz val="10"/>
        <rFont val="Arial"/>
        <family val="2"/>
      </rPr>
      <t>El total de solventaciones y/o aclaraciones realizadas</t>
    </r>
  </si>
  <si>
    <r>
      <t xml:space="preserve">23. </t>
    </r>
    <r>
      <rPr>
        <sz val="10"/>
        <rFont val="Arial"/>
        <family val="2"/>
      </rPr>
      <t>El total de acciones pendientes por solventar y/o aclarar ante el órgano fiscalizador</t>
    </r>
  </si>
  <si>
    <r>
      <t xml:space="preserve">31. </t>
    </r>
    <r>
      <rPr>
        <sz val="10"/>
        <rFont val="Arial"/>
        <family val="2"/>
      </rPr>
      <t>La información publicada se organiza mediante el formato 26, en el que se incluyen todos los campos especificados en los criterios sustantivos de contenido</t>
    </r>
  </si>
  <si>
    <r>
      <t xml:space="preserve">Fracción XXVII. </t>
    </r>
    <r>
      <rPr>
        <i/>
        <sz val="10"/>
        <rFont val="Arial"/>
        <family val="2"/>
      </rPr>
      <t>Los dictámenes de cuenta pública así como los estados financieros y demás información que los órganos de fiscalización superior utilizan para emitir dichos dictámenes</t>
    </r>
  </si>
  <si>
    <r>
      <t xml:space="preserve">Fracción XXVIII. </t>
    </r>
    <r>
      <rPr>
        <i/>
        <sz val="10"/>
        <rFont val="Arial"/>
        <family val="2"/>
      </rPr>
      <t>Los montos, criterios, convocatorias y listado de personas físicas o morales a quienes, por cualquier motivo, se les asigne o permita usar recursos públicos o, en los términos de las disposiciones aplicables, realicen actos de autoridad. Asimismo, los informes que dichas personas les entreguen sobre el uso y destino de dichos recursos;</t>
    </r>
  </si>
  <si>
    <r>
      <t xml:space="preserve">18. </t>
    </r>
    <r>
      <rPr>
        <sz val="10"/>
        <rFont val="Arial"/>
        <family val="2"/>
      </rPr>
      <t>Periodo de actualización de la información: trimestral</t>
    </r>
  </si>
  <si>
    <r>
      <t xml:space="preserve">21. </t>
    </r>
    <r>
      <rPr>
        <sz val="10"/>
        <rFont val="Arial"/>
        <family val="2"/>
      </rPr>
      <t>Área(s) o unidad(es) administrativa(s) que genera(n) o posee(n) la información respectiva y son responsables de publicar y actualizar la información</t>
    </r>
  </si>
  <si>
    <r>
      <t xml:space="preserve">25. </t>
    </r>
    <r>
      <rPr>
        <sz val="10"/>
        <rFont val="Arial"/>
        <family val="2"/>
      </rPr>
      <t>El soporte de la información permite su reutilización</t>
    </r>
  </si>
  <si>
    <r>
      <t xml:space="preserve">Fracción XXIX. </t>
    </r>
    <r>
      <rPr>
        <i/>
        <sz val="10"/>
        <rFont val="Arial"/>
        <family val="2"/>
      </rPr>
      <t>Las concesiones, contratos, convenios, permisos, licencias o autorizaciones otorgados, especificando los titulares de aquéllos, debiendo publicarse su objeto, nombre o razón social del titular, vigencia, tipo, términos, condiciones, monto y modificaciones, así como si el procedimiento involucra el aprovechamiento de bienes, servicios y/o recursos públicos;</t>
    </r>
  </si>
  <si>
    <r>
      <t>3.</t>
    </r>
    <r>
      <rPr>
        <sz val="10"/>
        <rFont val="Arial"/>
        <family val="2"/>
      </rPr>
      <t xml:space="preserve"> Tipo de acto jurídico: Concesión/Contrato/Convenio/Permiso/Licencia/ Autorización</t>
    </r>
  </si>
  <si>
    <r>
      <t xml:space="preserve">4. </t>
    </r>
    <r>
      <rPr>
        <sz val="10"/>
        <rFont val="Arial"/>
        <family val="2"/>
      </rPr>
      <t>Objeto (la finalidad con la que se realizó el acto jurídico)</t>
    </r>
  </si>
  <si>
    <r>
      <t xml:space="preserve">5. </t>
    </r>
    <r>
      <rPr>
        <sz val="10"/>
        <rFont val="Arial"/>
        <family val="2"/>
      </rPr>
      <t>Fundamento jurídico por el cual se llevó a cabo el acto jurídico</t>
    </r>
  </si>
  <si>
    <r>
      <t xml:space="preserve">6. </t>
    </r>
    <r>
      <rPr>
        <sz val="10"/>
        <rFont val="Arial"/>
        <family val="2"/>
      </rPr>
      <t>Unidad(es) responsable(s) de instrumentación</t>
    </r>
  </si>
  <si>
    <r>
      <t xml:space="preserve">7. </t>
    </r>
    <r>
      <rPr>
        <sz val="10"/>
        <rFont val="Arial"/>
        <family val="2"/>
      </rPr>
      <t>Sector al cual se otorgó el acto jurídico: Público / Privado</t>
    </r>
  </si>
  <si>
    <r>
      <rPr>
        <b/>
        <sz val="10"/>
        <rFont val="Arial"/>
        <family val="2"/>
      </rPr>
      <t>8.</t>
    </r>
    <r>
      <rPr>
        <sz val="10"/>
        <rFont val="Arial"/>
        <family val="2"/>
      </rPr>
      <t xml:space="preserve"> Nombre completo (nombre[s], primer apellido y segundo apellido) o razón social del titular al cual se otorgó el acto jurídico</t>
    </r>
  </si>
  <si>
    <r>
      <t xml:space="preserve">11. </t>
    </r>
    <r>
      <rPr>
        <sz val="10"/>
        <rFont val="Arial"/>
        <family val="2"/>
      </rPr>
      <t>Cláusula, punto, artículo o fracción en el que se especifican los términos y condiciones del acto jurídico</t>
    </r>
  </si>
  <si>
    <r>
      <t xml:space="preserve">13. </t>
    </r>
    <r>
      <rPr>
        <sz val="10"/>
        <rFont val="Arial"/>
        <family val="2"/>
      </rPr>
      <t>Monto total o beneficio, servicio y/o recurso público aprovechado</t>
    </r>
  </si>
  <si>
    <r>
      <t xml:space="preserve">14. </t>
    </r>
    <r>
      <rPr>
        <sz val="10"/>
        <rFont val="Arial"/>
        <family val="2"/>
      </rPr>
      <t>Monto entregado, bien, servicio y/o recurso público aprovechado al periodo que se informa</t>
    </r>
  </si>
  <si>
    <r>
      <t xml:space="preserve">En caso de que el Sujeto Obligado celebre contratos plurianuales deberá incluir:
15. </t>
    </r>
    <r>
      <rPr>
        <sz val="10"/>
        <rFont val="Arial"/>
        <family val="2"/>
      </rPr>
      <t>Hipervínculo al documento donde se desglose el gasto a precios del año tanto para el ejercicio fiscal correspondiente como para los subsecuentes</t>
    </r>
  </si>
  <si>
    <r>
      <t xml:space="preserve">16. </t>
    </r>
    <r>
      <rPr>
        <sz val="10"/>
        <rFont val="Arial"/>
        <family val="2"/>
      </rPr>
      <t>Hipervínculo al informe sobre el monto total erogado, que en su caso corresponda</t>
    </r>
  </si>
  <si>
    <r>
      <t xml:space="preserve">17. </t>
    </r>
    <r>
      <rPr>
        <sz val="10"/>
        <rFont val="Arial"/>
        <family val="2"/>
      </rPr>
      <t>Hipervínculo al contrato plurianual modificado, en su caso</t>
    </r>
  </si>
  <si>
    <r>
      <t xml:space="preserve">21. </t>
    </r>
    <r>
      <rPr>
        <sz val="10"/>
        <rFont val="Arial"/>
        <family val="2"/>
      </rPr>
      <t>Área(s) o unidad(es) administrativa(s) que genera(n) o posee(n) la información respectiva y son responsables de publicarla y actualizarla</t>
    </r>
  </si>
  <si>
    <r>
      <t xml:space="preserve">24. </t>
    </r>
    <r>
      <rPr>
        <sz val="10"/>
        <rFont val="Arial"/>
        <family val="2"/>
      </rPr>
      <t>La información publicada se organiza mediante el formato 29, en el que se incluyen todos los campos especificados en los criterios sustantivos de contenido</t>
    </r>
  </si>
  <si>
    <r>
      <t xml:space="preserve">Fracción XXX. </t>
    </r>
    <r>
      <rPr>
        <i/>
        <sz val="10"/>
        <rFont val="Arial"/>
        <family val="2"/>
      </rPr>
      <t>La información de los resultados sobre procedimientos de adjudicación directa, invitación restringida y licitación de cualquier naturaleza, incluyendo la Versión Pública del documento respectivo y de los contratos celebrados, que deberá contener, por lo menos, lo siguiente:
a) De licitaciones públicas o procedimientos de invitación restringida:
1. La convocatoria o invitación emitida, así como los fundamentos legales aplicados para llevarla a cabo;
2. Los nombres de los participantes o invitados;
3. El nombre del ganador y las razones que lo justifican;
4. El Área solicitante y la responsable de su ejecución;
5. Las convocatorias e invitaciones emitidas;
6. Los dictámenes y fallo de adjudicación;
7. El contrato, la fecha, monto y el plazo de entrega o de ejecución de los servicios u obra licitada y, en su caso, sus anexos;
8. Los mecanismos de vigilancia y supervisión, incluyendo, en su caso, los estudios de impacto urbano y ambiental, según corresponda;
9. La partida presupuestal, de conformidad con el clasificador por objeto del gasto, en el caso de ser aplicable;
10. Origen de los recursos especificando si son federales, o locales, así como el tipo de fondo de participación o aportación respectiva;
11. Los convenios modificatorio
12. s que, en su caso, sean firmados, precisando el objeto y la fecha de celebración;
13. Los informes de avance físico y financiero sobre las obras o servicios contratados;
14. El convenio de terminación, y
15. El finiquito;
b) De las Adjudicaciones Directas:
1. La propuesta enviada por el participante;
2. Los motivos y fundamentos legales aplicados para llevarla a cabo;
3. La autorización del ejercicio de la opción;
4. En su caso, las cotizaciones consideradas, especificando los nombres de los proveedores y los montos;
5. El nombre de la persona física o moral adjudicada;
6. La unidad administrativa solicitante y la responsable de su ejecución;
7. El número, fecha, el monto del contrato y el plazo de entrega o de ejecución de los servicios u obra;
8. Los mecanismos de vigilancia y supervisión, incluyendo, en su caso, los estudios de impacto urbano y ambiental, según corresponda;
9. Los informes de avance sobre las obras o servicios contratados;
10. El convenio de terminación, y
11. El finiquito;</t>
    </r>
  </si>
  <si>
    <r>
      <t xml:space="preserve">Fracción XXXI. </t>
    </r>
    <r>
      <rPr>
        <i/>
        <sz val="10"/>
        <rFont val="Arial"/>
        <family val="2"/>
      </rPr>
      <t xml:space="preserve">Los informes que por disposición legal debe rendir el Sujeto Obligado, la unidad responsable de los mismos, el fundamento legal que obliga a su generación, así como su calendario de publicación; </t>
    </r>
  </si>
  <si>
    <r>
      <t>3.</t>
    </r>
    <r>
      <rPr>
        <sz val="10"/>
        <rFont val="Arial"/>
        <family val="2"/>
      </rPr>
      <t xml:space="preserve"> Denominación de cada uno de los informes, que por ley debe emitir el Sujeto Obligado.</t>
    </r>
  </si>
  <si>
    <r>
      <t xml:space="preserve">5. </t>
    </r>
    <r>
      <rPr>
        <sz val="10"/>
        <rFont val="Arial"/>
        <family val="2"/>
      </rPr>
      <t>Fundamento legal para la elaboración y/o presentación del informe (normatividad, artículo, fracción)</t>
    </r>
  </si>
  <si>
    <r>
      <t xml:space="preserve">6. </t>
    </r>
    <r>
      <rPr>
        <sz val="10"/>
        <rFont val="Arial"/>
        <family val="2"/>
      </rPr>
      <t>Periodicidad para elaborar y/o presentar el informe (mensual, bimestral, trimestral, tetramestral, semestral, anual, bienal, sexenal, otro)</t>
    </r>
  </si>
  <si>
    <r>
      <rPr>
        <b/>
        <sz val="10"/>
        <rFont val="Arial"/>
        <family val="2"/>
      </rPr>
      <t>8.</t>
    </r>
    <r>
      <rPr>
        <sz val="10"/>
        <rFont val="Arial"/>
        <family val="2"/>
      </rPr>
      <t xml:space="preserve"> Hipervínculo al documento del informe que corresponda</t>
    </r>
  </si>
  <si>
    <r>
      <t xml:space="preserve">9. </t>
    </r>
    <r>
      <rPr>
        <sz val="10"/>
        <rFont val="Arial"/>
        <family val="2"/>
      </rPr>
      <t>Periodo de actualización de la información: trimestral</t>
    </r>
  </si>
  <si>
    <r>
      <t xml:space="preserve">12. </t>
    </r>
    <r>
      <rPr>
        <sz val="10"/>
        <rFont val="Arial"/>
        <family val="2"/>
      </rPr>
      <t>Área(s) o unidad(es) administrativa(s) que genera(n) o posee(n) la información respectiva y son responsables de publicarla y actualizarla</t>
    </r>
  </si>
  <si>
    <r>
      <t xml:space="preserve">Fracción XXXII. </t>
    </r>
    <r>
      <rPr>
        <i/>
        <sz val="10"/>
        <rFont val="Arial"/>
        <family val="2"/>
      </rPr>
      <t>Las estadísticas que generen en cumplimiento de sus facultades, competencias o funciones con la mayor desagregación posible;</t>
    </r>
  </si>
  <si>
    <r>
      <t xml:space="preserve">2. </t>
    </r>
    <r>
      <rPr>
        <sz val="10"/>
        <rFont val="Arial"/>
        <family val="2"/>
      </rPr>
      <t>Listado con las denominaciones temáticas de las estadísticas que genera el Sujeto Obligado</t>
    </r>
  </si>
  <si>
    <r>
      <t>4.</t>
    </r>
    <r>
      <rPr>
        <sz val="10"/>
        <rFont val="Arial"/>
        <family val="2"/>
      </rPr>
      <t xml:space="preserve"> Periodo que se informa</t>
    </r>
  </si>
  <si>
    <r>
      <t xml:space="preserve">5. </t>
    </r>
    <r>
      <rPr>
        <sz val="10"/>
        <rFont val="Arial"/>
        <family val="2"/>
      </rPr>
      <t>Denominación del proyecto</t>
    </r>
  </si>
  <si>
    <r>
      <t xml:space="preserve">6. </t>
    </r>
    <r>
      <rPr>
        <sz val="10"/>
        <rFont val="Arial"/>
        <family val="2"/>
      </rPr>
      <t>Descripción de variables</t>
    </r>
  </si>
  <si>
    <r>
      <t xml:space="preserve">7. </t>
    </r>
    <r>
      <rPr>
        <sz val="10"/>
        <rFont val="Arial"/>
        <family val="2"/>
      </rPr>
      <t>Documentos técnicos, metodológicos y normativos relacionados con la generación de estadísticas y el manejo de las bases de datos</t>
    </r>
  </si>
  <si>
    <r>
      <t xml:space="preserve">8. </t>
    </r>
    <r>
      <rPr>
        <sz val="10"/>
        <rFont val="Arial"/>
        <family val="2"/>
      </rPr>
      <t>Tipos de archivo de las bases de datos: HTML/XLS/IQY/CSV/XML/ SAV/Otro (especificar)</t>
    </r>
  </si>
  <si>
    <r>
      <t xml:space="preserve">9. </t>
    </r>
    <r>
      <rPr>
        <sz val="10"/>
        <rFont val="Arial"/>
        <family val="2"/>
      </rPr>
      <t>Hipervínculo a las bases de datos respectivas</t>
    </r>
  </si>
  <si>
    <r>
      <t xml:space="preserve">10. </t>
    </r>
    <r>
      <rPr>
        <sz val="10"/>
        <rFont val="Arial"/>
        <family val="2"/>
      </rPr>
      <t>Hipervínculo a las series o bancos de datos existentes</t>
    </r>
  </si>
  <si>
    <r>
      <t xml:space="preserve">11. </t>
    </r>
    <r>
      <rPr>
        <sz val="10"/>
        <rFont val="Arial"/>
        <family val="2"/>
      </rPr>
      <t>Periodo de actualización de la información: trimestral</t>
    </r>
  </si>
  <si>
    <r>
      <t xml:space="preserve">14. </t>
    </r>
    <r>
      <rPr>
        <sz val="10"/>
        <rFont val="Arial"/>
        <family val="2"/>
      </rPr>
      <t>Área(s) o unidad(es) administrativa(s) que genera(n) o posee(n) la información respectiva y son responsables de publicarla y actualizarla</t>
    </r>
  </si>
  <si>
    <r>
      <t xml:space="preserve">17. </t>
    </r>
    <r>
      <rPr>
        <sz val="10"/>
        <rFont val="Arial"/>
        <family val="2"/>
      </rPr>
      <t>La información publicada se organiza mediante el formato 32, en el que se incluyen todos los campos especificados en los criterios sustantivos de contenido</t>
    </r>
  </si>
  <si>
    <r>
      <t xml:space="preserve">18. </t>
    </r>
    <r>
      <rPr>
        <sz val="10"/>
        <rFont val="Arial"/>
        <family val="2"/>
      </rPr>
      <t>El soporte de la información permite su reutilización</t>
    </r>
  </si>
  <si>
    <r>
      <t xml:space="preserve">Fracción XXXIII. </t>
    </r>
    <r>
      <rPr>
        <i/>
        <sz val="10"/>
        <rFont val="Arial"/>
        <family val="2"/>
      </rPr>
      <t>Informe de avances programáticos o presupuestales, balances generales y su estado financiero;</t>
    </r>
  </si>
  <si>
    <r>
      <t xml:space="preserve">2. </t>
    </r>
    <r>
      <rPr>
        <sz val="10"/>
        <rFont val="Arial"/>
        <family val="2"/>
      </rPr>
      <t>Periodo que se reporta</t>
    </r>
  </si>
  <si>
    <r>
      <t xml:space="preserve">Fracción XXXIV. </t>
    </r>
    <r>
      <rPr>
        <i/>
        <sz val="10"/>
        <rFont val="Arial"/>
        <family val="2"/>
      </rPr>
      <t>Padrón de proveedores y contratistas;</t>
    </r>
  </si>
  <si>
    <r>
      <t xml:space="preserve">Fracción XXXV. </t>
    </r>
    <r>
      <rPr>
        <i/>
        <sz val="10"/>
        <rFont val="Arial"/>
        <family val="2"/>
      </rPr>
      <t>Los convenios de coordinación de concertación con los sectores social y privado; así como los convenios institucionales celebrados por el Sujeto Obligado, especificando el tipo de convenio, con quién se celebra, objetivo, fecha de celebración y vigencia;</t>
    </r>
  </si>
  <si>
    <r>
      <t xml:space="preserve">Fracción XXXVI. </t>
    </r>
    <r>
      <rPr>
        <i/>
        <sz val="10"/>
        <rFont val="Arial"/>
        <family val="2"/>
      </rPr>
      <t>El inventario de bienes muebles e inmuebles en posesión y propiedad; así como el monto a que ascienden los mismos, siempre que su valor sea superior a 350 veces la unidad de medida vigente en la Ciudad de México, así como el catálogo o informe de altas y bajas;</t>
    </r>
  </si>
  <si>
    <r>
      <t xml:space="preserve">3. </t>
    </r>
    <r>
      <rPr>
        <sz val="10"/>
        <rFont val="Arial"/>
        <family val="2"/>
      </rPr>
      <t>Descripción del bien (incluir marca y modelo o, en su caso, señalar si corresponde a una pieza arqueológica, artística, histórica o de otra naturaleza)</t>
    </r>
  </si>
  <si>
    <r>
      <t xml:space="preserve">4. </t>
    </r>
    <r>
      <rPr>
        <sz val="10"/>
        <rFont val="Arial"/>
        <family val="2"/>
      </rPr>
      <t>Código de identificación, en su caso</t>
    </r>
  </si>
  <si>
    <r>
      <t xml:space="preserve">5. </t>
    </r>
    <r>
      <rPr>
        <sz val="10"/>
        <rFont val="Arial"/>
        <family val="2"/>
      </rPr>
      <t>Cantidad (total para cada uno de los bienes)</t>
    </r>
  </si>
  <si>
    <r>
      <t xml:space="preserve">6. </t>
    </r>
    <r>
      <rPr>
        <sz val="10"/>
        <rFont val="Arial"/>
        <family val="2"/>
      </rPr>
      <t>Monto unitario del bien (precio de adquisición o valor contable)</t>
    </r>
  </si>
  <si>
    <r>
      <t xml:space="preserve">7. </t>
    </r>
    <r>
      <rPr>
        <sz val="10"/>
        <rFont val="Arial"/>
        <family val="2"/>
      </rPr>
      <t>Monto por grupo de bienes</t>
    </r>
  </si>
  <si>
    <r>
      <t>8.</t>
    </r>
    <r>
      <rPr>
        <sz val="10"/>
        <rFont val="Arial"/>
        <family val="2"/>
      </rPr>
      <t xml:space="preserve"> Inventario semestral de altas practicadas a los bienes muebles especificando: descripción del bien, cantidad, causa de alta, fecha con el formato día/mes/año (por ej. 31/Marzo/2016) y valor del bien a la fecha de la alta</t>
    </r>
  </si>
  <si>
    <r>
      <t xml:space="preserve">9. </t>
    </r>
    <r>
      <rPr>
        <sz val="10"/>
        <rFont val="Arial"/>
        <family val="2"/>
      </rPr>
      <t>Inventario semestral de bajas practicadas a los bienes muebles especificando: descripción del bien, cantidad, causa de baja, fecha con el formato día/mes/año (por ej. 31/Marzo/2016) y valor del bien a la fecha de la baja</t>
    </r>
  </si>
  <si>
    <r>
      <t xml:space="preserve">Los datos correspondientes a los bienes inmuebles son:
10. </t>
    </r>
    <r>
      <rPr>
        <sz val="10"/>
        <rFont val="Arial"/>
        <family val="2"/>
      </rPr>
      <t>Ejercicio</t>
    </r>
  </si>
  <si>
    <r>
      <t xml:space="preserve">11. </t>
    </r>
    <r>
      <rPr>
        <sz val="10"/>
        <rFont val="Arial"/>
        <family val="2"/>
      </rPr>
      <t>Periodo que se informa</t>
    </r>
  </si>
  <si>
    <r>
      <t xml:space="preserve">12. </t>
    </r>
    <r>
      <rPr>
        <sz val="10"/>
        <rFont val="Arial"/>
        <family val="2"/>
      </rPr>
      <t>Denominación del inmueble, en su caso</t>
    </r>
  </si>
  <si>
    <r>
      <t xml:space="preserve">13. </t>
    </r>
    <r>
      <rPr>
        <sz val="10"/>
        <rFont val="Arial"/>
        <family val="2"/>
      </rPr>
      <t>Institución a cargo del inmueble</t>
    </r>
  </si>
  <si>
    <r>
      <t xml:space="preserve">15. </t>
    </r>
    <r>
      <rPr>
        <sz val="10"/>
        <rFont val="Arial"/>
        <family val="2"/>
      </rPr>
      <t>Naturaleza del inmueble: urbana o rústica (de conformidad con el artículo 66, fracción IV, del Reglamento del Registro Público de la Propiedad Federal)</t>
    </r>
  </si>
  <si>
    <r>
      <t xml:space="preserve">17. </t>
    </r>
    <r>
      <rPr>
        <sz val="10"/>
        <rFont val="Arial"/>
        <family val="2"/>
      </rPr>
      <t>Tipo de inmueble: edificación, terreno o mixto</t>
    </r>
  </si>
  <si>
    <r>
      <t xml:space="preserve">19. </t>
    </r>
    <r>
      <rPr>
        <sz val="10"/>
        <rFont val="Arial"/>
        <family val="2"/>
      </rPr>
      <t>Operación que da origen a la propiedad o posesión del inmueble</t>
    </r>
  </si>
  <si>
    <r>
      <t xml:space="preserve">20. </t>
    </r>
    <r>
      <rPr>
        <sz val="10"/>
        <rFont val="Arial"/>
        <family val="2"/>
      </rPr>
      <t>Valor catastral o último avalúo del inmueble</t>
    </r>
  </si>
  <si>
    <r>
      <t xml:space="preserve">21. </t>
    </r>
    <r>
      <rPr>
        <sz val="10"/>
        <rFont val="Arial"/>
        <family val="2"/>
      </rPr>
      <t>Título por el cual se acredite la propiedad o posesión del inmueble por parte del Gobierno Federal, las entidades federativas o los municipios, a la fecha de actualización de la información</t>
    </r>
  </si>
  <si>
    <r>
      <t xml:space="preserve">22. </t>
    </r>
    <r>
      <rPr>
        <sz val="10"/>
        <rFont val="Arial"/>
        <family val="2"/>
      </rPr>
      <t>Hipervínculo al Sistema de Información Inmobiliaria Federal y Paraestatal u homólogo de la Ciudad de México</t>
    </r>
  </si>
  <si>
    <r>
      <t xml:space="preserve">23. </t>
    </r>
    <r>
      <rPr>
        <sz val="10"/>
        <rFont val="Arial"/>
        <family val="2"/>
      </rPr>
      <t>Unidad administrativa de adscripción (Área) del servidor público /o toda persona que desempeñe un empleo, cargo o comisión y/o ejerza actos de autoridad (de acuerdo con el catálogo de unidades administrativas o puestos que funge como responsable inmobiliario)</t>
    </r>
  </si>
  <si>
    <r>
      <t xml:space="preserve">24. </t>
    </r>
    <r>
      <rPr>
        <sz val="10"/>
        <rFont val="Arial"/>
        <family val="2"/>
      </rPr>
      <t>Inventario semestral de altas practicadas a los bienes inmuebles especificando: descripción del bien, causa de alta, fecha con el formato día/mes/año (por ej. 31/Marzo/2016) y valor del bien a la fecha del alta</t>
    </r>
  </si>
  <si>
    <r>
      <t xml:space="preserve">25. </t>
    </r>
    <r>
      <rPr>
        <sz val="10"/>
        <rFont val="Arial"/>
        <family val="2"/>
      </rPr>
      <t>Inventario semestral de bajas practicadas a los bienes inmuebles especificando: descripción del bien, causa de baja, fecha con el formato día/mes/año (por ej. 31/Marzo/2016) y valor del inmueble a la fecha de la baja</t>
    </r>
  </si>
  <si>
    <r>
      <t xml:space="preserve">Respecto de los bienes muebles e inmuebles donados se publicará: 
26. </t>
    </r>
    <r>
      <rPr>
        <sz val="10"/>
        <rFont val="Arial"/>
        <family val="2"/>
      </rPr>
      <t>Ejercicio</t>
    </r>
  </si>
  <si>
    <r>
      <t xml:space="preserve">27. </t>
    </r>
    <r>
      <rPr>
        <sz val="10"/>
        <rFont val="Arial"/>
        <family val="2"/>
      </rPr>
      <t>Periodo que se informa</t>
    </r>
  </si>
  <si>
    <r>
      <t xml:space="preserve">28. </t>
    </r>
    <r>
      <rPr>
        <sz val="10"/>
        <rFont val="Arial"/>
        <family val="2"/>
      </rPr>
      <t>Descripción del bien</t>
    </r>
  </si>
  <si>
    <r>
      <t xml:space="preserve">29. </t>
    </r>
    <r>
      <rPr>
        <sz val="10"/>
        <rFont val="Arial"/>
        <family val="2"/>
      </rPr>
      <t>Actividades a las que se destinará el bien donado: educativas, culturales, de salud, de investigación científica, de aplicación de nuevas tecnologías, de beneficencia, prestación de servicios sociales, ayuda humanitaria, otra (especificar)</t>
    </r>
  </si>
  <si>
    <r>
      <t xml:space="preserve">31. </t>
    </r>
    <r>
      <rPr>
        <sz val="10"/>
        <rFont val="Arial"/>
        <family val="2"/>
      </rPr>
      <t>En caso de persona física: Nombre (nombre[s], primer apellido, segundo apellido)</t>
    </r>
  </si>
  <si>
    <r>
      <t xml:space="preserve">33. </t>
    </r>
    <r>
      <rPr>
        <sz val="10"/>
        <rFont val="Arial"/>
        <family val="2"/>
      </rPr>
      <t>Denominación o razón social del donatario</t>
    </r>
  </si>
  <si>
    <r>
      <t xml:space="preserve">34. </t>
    </r>
    <r>
      <rPr>
        <sz val="10"/>
        <rFont val="Arial"/>
        <family val="2"/>
      </rPr>
      <t>Valor de adquisición o valor de inventario del bien donado</t>
    </r>
  </si>
  <si>
    <r>
      <t xml:space="preserve">36. </t>
    </r>
    <r>
      <rPr>
        <sz val="10"/>
        <rFont val="Arial"/>
        <family val="2"/>
      </rPr>
      <t>Hipervínculo al Acuerdo presidencial respectivo, en el caso de donaciones a gobiernos e instituciones extranjeros o a organizaciones internacionales para ayuda humanitaria o investigación científica. En su caso, señalar que no hubo Acuerdo</t>
    </r>
  </si>
  <si>
    <r>
      <t xml:space="preserve">37. </t>
    </r>
    <r>
      <rPr>
        <sz val="10"/>
        <rFont val="Arial"/>
        <family val="2"/>
      </rPr>
      <t>Periodo de actualización de la información: semestral; en su caso, 30 días hábiles después de adquirir o dar de baja algún bien</t>
    </r>
  </si>
  <si>
    <r>
      <t xml:space="preserve">40. </t>
    </r>
    <r>
      <rPr>
        <sz val="10"/>
        <rFont val="Arial"/>
        <family val="2"/>
      </rPr>
      <t>Área(s) o unidad(es) administrativa(s) que genera(n) o posee(n) la información respectiva y son responsables de publicarla y actualizarla</t>
    </r>
  </si>
  <si>
    <r>
      <t xml:space="preserve">43. </t>
    </r>
    <r>
      <rPr>
        <sz val="10"/>
        <rFont val="Arial"/>
        <family val="2"/>
      </rPr>
      <t>La información publicada se organiza mediante los formatos 36a al 36g, en los que se incluyen todos los campos especificados en los criterios sustantivos de contenido</t>
    </r>
  </si>
  <si>
    <r>
      <t xml:space="preserve">44. </t>
    </r>
    <r>
      <rPr>
        <sz val="10"/>
        <rFont val="Arial"/>
        <family val="2"/>
      </rPr>
      <t>El soporte de la información permite su reutilización</t>
    </r>
  </si>
  <si>
    <r>
      <t xml:space="preserve">Fracción XXXVII. </t>
    </r>
    <r>
      <rPr>
        <i/>
        <sz val="10"/>
        <rFont val="Arial"/>
        <family val="2"/>
      </rPr>
      <t>La relación del número de recomendaciones emitidas al Sujeto Obligado por la Comisión de Derechos Humanos de la Ciudad de México, las acciones que han llevado a cabo para su atención; y el seguimiento a cada una de ellas, así como el avance e implementación de las líneas de acción del Programa de Derechos Humanos que le corresponda;</t>
    </r>
  </si>
  <si>
    <r>
      <t xml:space="preserve">Fracción XXXVIII. </t>
    </r>
    <r>
      <rPr>
        <i/>
        <sz val="10"/>
        <rFont val="Arial"/>
        <family val="2"/>
      </rPr>
      <t>La relación del número de recomendaciones emitidas por el Instituto al Sujeto Obligado, y el seguimiento a cada una de ellas;</t>
    </r>
  </si>
  <si>
    <r>
      <t xml:space="preserve">6. </t>
    </r>
    <r>
      <rPr>
        <sz val="10"/>
        <rFont val="Arial"/>
        <family val="2"/>
      </rPr>
      <t>Motivo de la recomendación y fundamento legal</t>
    </r>
  </si>
  <si>
    <r>
      <t xml:space="preserve">8. </t>
    </r>
    <r>
      <rPr>
        <sz val="10"/>
        <rFont val="Arial"/>
        <family val="2"/>
      </rPr>
      <t>Fecha en la que el Sujeto Obligado recibió la notificación de la recomendación expresada con el formato día/mes/año (por ej. 31/Marzo/2016)</t>
    </r>
  </si>
  <si>
    <r>
      <t xml:space="preserve">En la misma tabla se deberá incluir respecto del seguimiento que el Sujeto Obligado ha dado a cada una de las recomendaciones y/o resoluciones los siguientes datos
9. </t>
    </r>
    <r>
      <rPr>
        <sz val="10"/>
        <rFont val="Arial"/>
        <family val="2"/>
      </rPr>
      <t>Número de expediente o folio asignado por el Sujeto Obligado</t>
    </r>
  </si>
  <si>
    <r>
      <t xml:space="preserve">10. </t>
    </r>
    <r>
      <rPr>
        <sz val="10"/>
        <rFont val="Arial"/>
        <family val="2"/>
      </rPr>
      <t>Estado: En proceso, Atendida totalmente, Atendida parcialmente</t>
    </r>
  </si>
  <si>
    <r>
      <t xml:space="preserve">13. </t>
    </r>
    <r>
      <rPr>
        <sz val="10"/>
        <rFont val="Arial"/>
        <family val="2"/>
      </rPr>
      <t>Periodo de actualización de la información: semestral</t>
    </r>
  </si>
  <si>
    <r>
      <t xml:space="preserve">16. </t>
    </r>
    <r>
      <rPr>
        <sz val="10"/>
        <rFont val="Arial"/>
        <family val="2"/>
      </rPr>
      <t>Área(s) o unidad(es) administrativa(s) que genera(n) o posee(n) la información respectiva y son responsables de publicarla y actualizarla</t>
    </r>
  </si>
  <si>
    <r>
      <t xml:space="preserve">17. </t>
    </r>
    <r>
      <rPr>
        <sz val="10"/>
        <rFont val="Arial"/>
        <family val="2"/>
      </rPr>
      <t>Fecha de actualización de la información publicada con el formato día/mes/año (por ej. 31/Marzo/2016)</t>
    </r>
  </si>
  <si>
    <r>
      <t xml:space="preserve">18. </t>
    </r>
    <r>
      <rPr>
        <sz val="10"/>
        <rFont val="Arial"/>
        <family val="2"/>
      </rPr>
      <t>Fecha de validación de la información publicada con el formato día/mes/año (por ej. 31/Marzo/2016)</t>
    </r>
  </si>
  <si>
    <r>
      <t xml:space="preserve">19. </t>
    </r>
    <r>
      <rPr>
        <sz val="10"/>
        <rFont val="Arial"/>
        <family val="2"/>
      </rPr>
      <t>La información publicada se organiza mediante el formato 38, en el que se incluyen todos los campos especificados en los criterios sustantivos de contenido</t>
    </r>
  </si>
  <si>
    <r>
      <t xml:space="preserve">20. </t>
    </r>
    <r>
      <rPr>
        <sz val="10"/>
        <rFont val="Arial"/>
        <family val="2"/>
      </rPr>
      <t>El soporte de la información permite su reutilización</t>
    </r>
  </si>
  <si>
    <r>
      <t xml:space="preserve">Fracción XXXIX. </t>
    </r>
    <r>
      <rPr>
        <i/>
        <sz val="10"/>
        <rFont val="Arial"/>
        <family val="2"/>
      </rPr>
      <t>Las resoluciones y laudos que se emitan en procesos o procedimientos seguidos en forma de juicio;</t>
    </r>
  </si>
  <si>
    <r>
      <t xml:space="preserve">Fracción XLI. </t>
    </r>
    <r>
      <rPr>
        <i/>
        <sz val="10"/>
        <rFont val="Arial"/>
        <family val="2"/>
      </rPr>
      <t>Los programas que ofrecen, incluyendo información sobre la población, objetivo y destino, así como los trámites, tiempos de respuesta, requisitos y formatos para acceder a los mismos;</t>
    </r>
  </si>
  <si>
    <r>
      <t xml:space="preserve">Fracción XLII. </t>
    </r>
    <r>
      <rPr>
        <i/>
        <sz val="10"/>
        <rFont val="Arial"/>
        <family val="2"/>
      </rPr>
      <t>La relacionada con los programas y centros destinados a la práctica de actividad física, el ejercicio y el deporte, incluyendo sus direcciones, horarios y modalidades;</t>
    </r>
  </si>
  <si>
    <r>
      <t xml:space="preserve">10. </t>
    </r>
    <r>
      <rPr>
        <sz val="10"/>
        <rFont val="Arial"/>
        <family val="2"/>
      </rPr>
      <t>Área(s) o unidad(es) administrativa(s) que genera(n) o posee(n) la información respectiva y son responsables de publicarla y actualizarla</t>
    </r>
  </si>
  <si>
    <r>
      <t xml:space="preserve">11. </t>
    </r>
    <r>
      <rPr>
        <sz val="10"/>
        <rFont val="Arial"/>
        <family val="2"/>
      </rPr>
      <t>Fecha de actualización de la información publicada con el formato día/mes/año (por ej. 31/Marzo/2016)</t>
    </r>
  </si>
  <si>
    <r>
      <t xml:space="preserve">12. </t>
    </r>
    <r>
      <rPr>
        <sz val="10"/>
        <rFont val="Arial"/>
        <family val="2"/>
      </rPr>
      <t>Fecha de validación de la información publicada con el formato día/mes/año (por ej. 31/Marzo/2016)</t>
    </r>
  </si>
  <si>
    <r>
      <t xml:space="preserve">14. </t>
    </r>
    <r>
      <rPr>
        <sz val="10"/>
        <rFont val="Arial"/>
        <family val="2"/>
      </rPr>
      <t>El soporte de la información permite su reutilización</t>
    </r>
  </si>
  <si>
    <r>
      <t xml:space="preserve">Fracción XLIII. </t>
    </r>
    <r>
      <rPr>
        <i/>
        <sz val="10"/>
        <rFont val="Arial"/>
        <family val="2"/>
      </rPr>
      <t>Las actas y resoluciones del Comité de Transparencia de los sujetos obligados;</t>
    </r>
  </si>
  <si>
    <r>
      <t xml:space="preserve">3. </t>
    </r>
    <r>
      <rPr>
        <sz val="10"/>
        <rFont val="Arial"/>
        <family val="2"/>
      </rPr>
      <t>Número de sesión (por ej. Primera sesión ordinaria/Primera sesión extraordinaria)</t>
    </r>
  </si>
  <si>
    <r>
      <t xml:space="preserve">5. </t>
    </r>
    <r>
      <rPr>
        <sz val="10"/>
        <rFont val="Arial"/>
        <family val="2"/>
      </rPr>
      <t>Folio de la solicitud de acceso a la información</t>
    </r>
  </si>
  <si>
    <r>
      <t xml:space="preserve">6. </t>
    </r>
    <r>
      <rPr>
        <sz val="10"/>
        <rFont val="Arial"/>
        <family val="2"/>
      </rPr>
      <t>Número o clave de acuerdo del Comité (por ej. 001/SCT-29-01/2016)</t>
    </r>
  </si>
  <si>
    <r>
      <t>7.</t>
    </r>
    <r>
      <rPr>
        <sz val="10"/>
        <rFont val="Arial"/>
        <family val="2"/>
      </rPr>
      <t xml:space="preserve"> Área(s) que presenta(n) la propuesta</t>
    </r>
  </si>
  <si>
    <r>
      <t xml:space="preserve">8. </t>
    </r>
    <r>
      <rPr>
        <sz val="10"/>
        <rFont val="Arial"/>
        <family val="2"/>
      </rPr>
      <t>Propuesta: Ampliación de plazo/Acceso restringido reservada/Acceso restringido confidencial/Inexistencia de información/Incompetencia/ Ampliación de plazo reserva</t>
    </r>
  </si>
  <si>
    <r>
      <t xml:space="preserve">9. </t>
    </r>
    <r>
      <rPr>
        <sz val="10"/>
        <rFont val="Arial"/>
        <family val="2"/>
      </rPr>
      <t>Sentido de la resolución del Comité: Confirma/Modifica/Revoca</t>
    </r>
  </si>
  <si>
    <r>
      <t xml:space="preserve">10. </t>
    </r>
    <r>
      <rPr>
        <sz val="10"/>
        <rFont val="Arial"/>
        <family val="2"/>
      </rPr>
      <t>Votación (por unanimidad o mayoría de votos)</t>
    </r>
  </si>
  <si>
    <r>
      <t xml:space="preserve">11. </t>
    </r>
    <r>
      <rPr>
        <sz val="10"/>
        <rFont val="Arial"/>
        <family val="2"/>
      </rPr>
      <t>Hipervínculo a la resolución del Comité de Transparencia</t>
    </r>
  </si>
  <si>
    <r>
      <t xml:space="preserve">Fracción XLIV. </t>
    </r>
    <r>
      <rPr>
        <i/>
        <sz val="10"/>
        <rFont val="Arial"/>
        <family val="2"/>
      </rPr>
      <t>Todas las evaluaciones, y encuestas que hagan los sujetos obligados a programas financiados con recursos públicos;</t>
    </r>
  </si>
  <si>
    <r>
      <t xml:space="preserve">17. </t>
    </r>
    <r>
      <rPr>
        <sz val="10"/>
        <rFont val="Arial"/>
        <family val="2"/>
      </rPr>
      <t>El soporte de la información permite su reutilización</t>
    </r>
  </si>
  <si>
    <r>
      <t xml:space="preserve">Fracción XLV. </t>
    </r>
    <r>
      <rPr>
        <i/>
        <sz val="10"/>
        <rFont val="Arial"/>
        <family val="2"/>
      </rPr>
      <t>Los estudios financiados con recursos públicos;</t>
    </r>
  </si>
  <si>
    <r>
      <t xml:space="preserve">2. </t>
    </r>
    <r>
      <rPr>
        <sz val="10"/>
        <rFont val="Arial"/>
        <family val="2"/>
      </rPr>
      <t>Título del estudio, investigación o análisis elaborado por las áreas administrativas del Sujeto Obligado, así como de aquellos realizados en colaboración con instituciones u organismos públicos, en su caso</t>
    </r>
  </si>
  <si>
    <r>
      <t xml:space="preserve">3. </t>
    </r>
    <r>
      <rPr>
        <sz val="10"/>
        <rFont val="Arial"/>
        <family val="2"/>
      </rPr>
      <t>Hipervínculo a los documentos que conforman el estudio, investigación o análisis</t>
    </r>
  </si>
  <si>
    <r>
      <t xml:space="preserve">4. </t>
    </r>
    <r>
      <rPr>
        <sz val="10"/>
        <rFont val="Arial"/>
        <family val="2"/>
      </rPr>
      <t>Nombre del Área(s) administrativa(s) al interior del Sujeto Obligado que fue responsable de la elaboración o coordinación del estudio, investigación o análisis</t>
    </r>
  </si>
  <si>
    <r>
      <t xml:space="preserve">6. </t>
    </r>
    <r>
      <rPr>
        <sz val="10"/>
        <rFont val="Arial"/>
        <family val="2"/>
      </rPr>
      <t>ISBN (Número Internacional Normalizado del Libro, por su traducción al español) en caso de que el estudio, investigación o análisis hubiere sido publicado en un libro; ISSN (Número Internacional Normalizado de Publicaciones Seriadas, por su traducción al español) si lo hubiere sido en una publicación seriada, como una revista de investigación</t>
    </r>
  </si>
  <si>
    <r>
      <t xml:space="preserve">7. </t>
    </r>
    <r>
      <rPr>
        <sz val="10"/>
        <rFont val="Arial"/>
        <family val="2"/>
      </rPr>
      <t>Objeto del estudio, investigación o análisis (200 caracteres máximo)</t>
    </r>
  </si>
  <si>
    <r>
      <t xml:space="preserve">8. </t>
    </r>
    <r>
      <rPr>
        <sz val="10"/>
        <rFont val="Arial"/>
        <family val="2"/>
      </rPr>
      <t>Autor(es) intelectual(es) del estudio, investigación o análisis (nombre[s], primer apellido, segundo apellido)</t>
    </r>
  </si>
  <si>
    <r>
      <t xml:space="preserve">9. </t>
    </r>
    <r>
      <rPr>
        <sz val="10"/>
        <rFont val="Arial"/>
        <family val="2"/>
      </rPr>
      <t>Fecha de publicación del estudio, investigación o análisis, con el formato mes/año</t>
    </r>
  </si>
  <si>
    <r>
      <t xml:space="preserve">10. </t>
    </r>
    <r>
      <rPr>
        <sz val="10"/>
        <rFont val="Arial"/>
        <family val="2"/>
      </rPr>
      <t>Número de edición para aquellos estudios, investigaciones o análisis publicados en libro</t>
    </r>
  </si>
  <si>
    <r>
      <t xml:space="preserve">11. </t>
    </r>
    <r>
      <rPr>
        <sz val="10"/>
        <rFont val="Arial"/>
        <family val="2"/>
      </rPr>
      <t>Lugar de publicación (indicar el nombre de la ciudad)</t>
    </r>
  </si>
  <si>
    <r>
      <t xml:space="preserve">12. </t>
    </r>
    <r>
      <rPr>
        <sz val="10"/>
        <rFont val="Arial"/>
        <family val="2"/>
      </rPr>
      <t>Hipervínculo a los convenios de colaboración, coordinación o figuras análogas celebrados por el Sujeto Obligado con el fin de elaborar los estudios. En caso de que no se haya celebrado alguno, especificarlo mediante leyenda fundamentada y motivada</t>
    </r>
  </si>
  <si>
    <r>
      <t xml:space="preserve">13. </t>
    </r>
    <r>
      <rPr>
        <sz val="10"/>
        <rFont val="Arial"/>
        <family val="2"/>
      </rPr>
      <t>Monto total de los recursos públicos y recursos privados destinados a la elaboración del estudio (en pesos mexicanos)</t>
    </r>
  </si>
  <si>
    <r>
      <t xml:space="preserve">Catálogo 2, en el que se incluyan los estudios, investigaciones o análisis elaborados por el Sujeto Obligado en colaboración con organizaciones de los sectores social y privado, así como con personas físicas:
14. </t>
    </r>
    <r>
      <rPr>
        <sz val="10"/>
        <rFont val="Arial"/>
        <family val="2"/>
      </rPr>
      <t>Ejercicio</t>
    </r>
  </si>
  <si>
    <r>
      <t xml:space="preserve">15. </t>
    </r>
    <r>
      <rPr>
        <sz val="10"/>
        <rFont val="Arial"/>
        <family val="2"/>
      </rPr>
      <t>Título del estudio, investigación o análisis elaborado por el Sujeto Obligado en colaboración con organizaciones de los sectores social y privado, así como con personas físicas</t>
    </r>
  </si>
  <si>
    <r>
      <t xml:space="preserve">16. </t>
    </r>
    <r>
      <rPr>
        <sz val="10"/>
        <rFont val="Arial"/>
        <family val="2"/>
      </rPr>
      <t>Hipervínculo a la consulta de los documentos que conforman el estudio, investigación o análisis</t>
    </r>
  </si>
  <si>
    <r>
      <t xml:space="preserve">17. </t>
    </r>
    <r>
      <rPr>
        <sz val="10"/>
        <rFont val="Arial"/>
        <family val="2"/>
      </rPr>
      <t>Nombre del Área(s) administrativa(s) al interior del Sujeto Obligado que fue responsable de la coordinación del estudio, investigación o análisis</t>
    </r>
  </si>
  <si>
    <r>
      <t xml:space="preserve">18. </t>
    </r>
    <r>
      <rPr>
        <sz val="10"/>
        <rFont val="Arial"/>
        <family val="2"/>
      </rPr>
      <t>Denominación de la organización perteneciente a los sectores social o privado, o nombre de la persona física, de carácter nacional o extranjero, que colaboró en la elaboración del estudio, investigación o análisis</t>
    </r>
  </si>
  <si>
    <r>
      <t xml:space="preserve">19. </t>
    </r>
    <r>
      <rPr>
        <sz val="10"/>
        <rFont val="Arial"/>
        <family val="2"/>
      </rPr>
      <t>ISBN (Número Internacional Normalizado del Libro, por su traducción al español) en caso de que el estudio, investigación o análisis hubiere sido publicado en un libro; ISSN (Número Internacional Normalizado de Publicaciones Seriadas, por su traducción al español) si lo hubiere sido en una publicación seriada, como una revista de investigación</t>
    </r>
  </si>
  <si>
    <r>
      <t xml:space="preserve">20. </t>
    </r>
    <r>
      <rPr>
        <sz val="10"/>
        <rFont val="Arial"/>
        <family val="2"/>
      </rPr>
      <t>Objeto del estudio, investigación o análisis (200 caracteres máximo)</t>
    </r>
  </si>
  <si>
    <r>
      <t xml:space="preserve">21. </t>
    </r>
    <r>
      <rPr>
        <sz val="10"/>
        <rFont val="Arial"/>
        <family val="2"/>
      </rPr>
      <t>Autor(es) intelectual(es) del estudio, investigación o análisis (nombre[s], primer apellido, segundo apellido)</t>
    </r>
  </si>
  <si>
    <r>
      <t xml:space="preserve">22. </t>
    </r>
    <r>
      <rPr>
        <sz val="10"/>
        <rFont val="Arial"/>
        <family val="2"/>
      </rPr>
      <t>Fecha de publicación del estudio, investigación o análisis, con el formato mes/año</t>
    </r>
  </si>
  <si>
    <r>
      <t xml:space="preserve">23. </t>
    </r>
    <r>
      <rPr>
        <sz val="10"/>
        <rFont val="Arial"/>
        <family val="2"/>
      </rPr>
      <t>Número de edición (para aquellos estudios, investigaciones o análisis publicados en libro)</t>
    </r>
  </si>
  <si>
    <r>
      <t>24.</t>
    </r>
    <r>
      <rPr>
        <sz val="10"/>
        <rFont val="Arial"/>
        <family val="2"/>
      </rPr>
      <t xml:space="preserve"> Lugar de publicación (indicar el nombre de la ciudad)</t>
    </r>
  </si>
  <si>
    <r>
      <t xml:space="preserve">25. </t>
    </r>
    <r>
      <rPr>
        <sz val="10"/>
        <rFont val="Arial"/>
        <family val="2"/>
      </rPr>
      <t>Hipervínculo a los convenios de colaboración, coordinación o figuras análogas celebrados por el Sujeto Obligado con las organizaciones pertenecientes a los sectores social o privado, o las personas físicas que colaboraron en la elaboración del estudio</t>
    </r>
  </si>
  <si>
    <r>
      <t xml:space="preserve">Catálogo 3, en el que se incluyan los estudios, investigaciones o análisis para cuya elaboración se haya contratado a organizaciones de los sectores social y privado, a instituciones u organismos públicos, o a personas físicas. La elaboración de éstos tendrá que haber sido financiada con recursos públicos completamente o en parte, y sobre ellos se difundirá la siguiente información:
27. </t>
    </r>
    <r>
      <rPr>
        <sz val="10"/>
        <rFont val="Arial"/>
        <family val="2"/>
      </rPr>
      <t>Ejercicio</t>
    </r>
  </si>
  <si>
    <r>
      <t xml:space="preserve">28. </t>
    </r>
    <r>
      <rPr>
        <sz val="10"/>
        <rFont val="Arial"/>
        <family val="2"/>
      </rPr>
      <t>Título del estudio, investigación o análisis para cuya realización se haya contratado a organizaciones pertenecientes a los sectores social y privado, instituciones u organismos públicos, o personas físicas</t>
    </r>
  </si>
  <si>
    <r>
      <t xml:space="preserve">29. </t>
    </r>
    <r>
      <rPr>
        <sz val="10"/>
        <rFont val="Arial"/>
        <family val="2"/>
      </rPr>
      <t>Hipervínculo a la consulta de los documentos que conforman el estudio, investigación o análisis</t>
    </r>
  </si>
  <si>
    <r>
      <t xml:space="preserve">30. </t>
    </r>
    <r>
      <rPr>
        <sz val="10"/>
        <rFont val="Arial"/>
        <family val="2"/>
      </rPr>
      <t>Nombre del Área(s) administrativa(s) al interior del Sujeto Obligado que fue responsable de la coordinación del estudio, investigación o análisis</t>
    </r>
  </si>
  <si>
    <r>
      <t xml:space="preserve">31. </t>
    </r>
    <r>
      <rPr>
        <sz val="10"/>
        <rFont val="Arial"/>
        <family val="2"/>
      </rPr>
      <t>Nombre del Área(s) administrativa(s) al interior del Sujeto Obligado que fue responsable de la contratación del estudio, investigación o análisis con un tercero</t>
    </r>
  </si>
  <si>
    <r>
      <t xml:space="preserve">32. </t>
    </r>
    <r>
      <rPr>
        <sz val="10"/>
        <rFont val="Arial"/>
        <family val="2"/>
      </rPr>
      <t>Denominación de la organización de los sectores social o privado, la institución u organismo público, o nombre de la persona física, de carácter nacional o extranjero, contratada para la elaboración completa o parcial del estudio</t>
    </r>
  </si>
  <si>
    <r>
      <t>33.</t>
    </r>
    <r>
      <rPr>
        <sz val="10"/>
        <rFont val="Arial"/>
        <family val="2"/>
      </rPr>
      <t xml:space="preserve"> ISBN (Número Internacional Normalizado del Libro, por su traducción al español) en caso de que el estudio, investigación o análisis hubiere sido publicado en un libro; ISSN (Número Internacional Normalizado de Publicaciones Seriadas, por su traducción al español) si lo hubiere sido en una publicación seriada, como una revista de investigación</t>
    </r>
  </si>
  <si>
    <r>
      <t xml:space="preserve">34. </t>
    </r>
    <r>
      <rPr>
        <sz val="10"/>
        <rFont val="Arial"/>
        <family val="2"/>
      </rPr>
      <t>Objeto del estudio, investigación o análisis (200 caracteres máximo)</t>
    </r>
  </si>
  <si>
    <r>
      <t xml:space="preserve">35. </t>
    </r>
    <r>
      <rPr>
        <sz val="10"/>
        <rFont val="Arial"/>
        <family val="2"/>
      </rPr>
      <t>Autor(es) intelectual(es) de los estudios, investigaciones o análisis contratados (nombre[s], primer apellido, segundo apellido)</t>
    </r>
  </si>
  <si>
    <r>
      <t xml:space="preserve">36. </t>
    </r>
    <r>
      <rPr>
        <sz val="10"/>
        <rFont val="Arial"/>
        <family val="2"/>
      </rPr>
      <t>Fecha de publicación del estudio, investigación o análisis, con el formato mes/año</t>
    </r>
  </si>
  <si>
    <r>
      <t xml:space="preserve">37. </t>
    </r>
    <r>
      <rPr>
        <sz val="10"/>
        <rFont val="Arial"/>
        <family val="2"/>
      </rPr>
      <t>Número de edición para aquellos estudios, investigaciones o análisis publicados en libro</t>
    </r>
  </si>
  <si>
    <r>
      <t xml:space="preserve">38. </t>
    </r>
    <r>
      <rPr>
        <sz val="10"/>
        <rFont val="Arial"/>
        <family val="2"/>
      </rPr>
      <t>Lugar de publicación (indicar el nombre de la ciudad)</t>
    </r>
  </si>
  <si>
    <r>
      <t xml:space="preserve">39. </t>
    </r>
    <r>
      <rPr>
        <sz val="10"/>
        <rFont val="Arial"/>
        <family val="2"/>
      </rPr>
      <t>Hipervínculo a los contratos o figuras análogas celebrados por el Sujeto Obligado con las organizaciones de los sectores social o privado, instituciones u organismos públicos, o personas físicas que fueron contratadas para la elaboración completa o parcial del estudio</t>
    </r>
  </si>
  <si>
    <r>
      <t xml:space="preserve">40. </t>
    </r>
    <r>
      <rPr>
        <sz val="10"/>
        <rFont val="Arial"/>
        <family val="2"/>
      </rPr>
      <t>Monto total de los recursos públicos y privados destinados al pago de la elaboración del estudio que hayan realizado organizaciones de los sectores social o privado, instituciones u organismos públicos, o personas físicas</t>
    </r>
  </si>
  <si>
    <r>
      <t xml:space="preserve">Casos en los que los estudios, investigaciones o análisis elaborados por el Sujeto Obligado hayan sido financiados por otras instituciones de carácter público, las cuales le solicitaron su elaboración:
41. </t>
    </r>
    <r>
      <rPr>
        <sz val="10"/>
        <rFont val="Arial"/>
        <family val="2"/>
      </rPr>
      <t>Ejercicio</t>
    </r>
  </si>
  <si>
    <r>
      <t xml:space="preserve">42. </t>
    </r>
    <r>
      <rPr>
        <sz val="10"/>
        <rFont val="Arial"/>
        <family val="2"/>
      </rPr>
      <t>Leyenda que señale que se elaboraron estudios, investigaciones o análisis financiados con recursos públicos, a solicitud de algún(os) otro(s) sujeto(s) obligado(s)</t>
    </r>
  </si>
  <si>
    <r>
      <t xml:space="preserve">43. </t>
    </r>
    <r>
      <rPr>
        <sz val="10"/>
        <rFont val="Arial"/>
        <family val="2"/>
      </rPr>
      <t>Lista de sujetos obligados que financiaron dichos estudios e hipervínculo a esta fracción en sus portales de obligaciones de transparencia</t>
    </r>
  </si>
  <si>
    <r>
      <t xml:space="preserve">44. </t>
    </r>
    <r>
      <rPr>
        <sz val="10"/>
        <rFont val="Arial"/>
        <family val="2"/>
      </rPr>
      <t>Periodo de actualización de la información: trimestral. En su caso, 30 días hábiles después de publicar los resultados del estudio</t>
    </r>
  </si>
  <si>
    <r>
      <t xml:space="preserve">47. </t>
    </r>
    <r>
      <rPr>
        <sz val="10"/>
        <rFont val="Arial"/>
        <family val="2"/>
      </rPr>
      <t>Área(s) o unidad(es) administrativa(s) que genera(n) o poseen(n) la información respectiva y son responsables de publicarla y actualizarla</t>
    </r>
  </si>
  <si>
    <r>
      <t xml:space="preserve">48. </t>
    </r>
    <r>
      <rPr>
        <sz val="10"/>
        <rFont val="Arial"/>
        <family val="2"/>
      </rPr>
      <t>Fecha de actualización de la información publicada con el formato día/mes/año (por ej. 31/Marzo/2016)</t>
    </r>
  </si>
  <si>
    <r>
      <t xml:space="preserve">50. </t>
    </r>
    <r>
      <rPr>
        <sz val="10"/>
        <rFont val="Arial"/>
        <family val="2"/>
      </rPr>
      <t>La información publicada se organiza mediante los formatos 45a, 45b, 45c y 45d, en los que se incluyen todos los campos especificados en los criterios sustantivos de contenido</t>
    </r>
  </si>
  <si>
    <r>
      <t xml:space="preserve">51. </t>
    </r>
    <r>
      <rPr>
        <sz val="10"/>
        <rFont val="Arial"/>
        <family val="2"/>
      </rPr>
      <t>El soporte de la información permite su reutilización</t>
    </r>
  </si>
  <si>
    <r>
      <t xml:space="preserve">Fracción XLVI. </t>
    </r>
    <r>
      <rPr>
        <i/>
        <sz val="10"/>
        <rFont val="Arial"/>
        <family val="2"/>
      </rPr>
      <t>El listado de jubilados y pensionados y el monto que reciben;</t>
    </r>
  </si>
  <si>
    <r>
      <t xml:space="preserve">Fracción XLVII. </t>
    </r>
    <r>
      <rPr>
        <i/>
        <sz val="10"/>
        <rFont val="Arial"/>
        <family val="2"/>
      </rPr>
      <t>Los ingresos recibidos por cualquier concepto señalando el nombre de los responsables de recibirlos, administrarlos y ejercerlos, así como su destino, indicando el destino de cada uno de ellos;</t>
    </r>
  </si>
  <si>
    <r>
      <t xml:space="preserve">Fracción XLVIII. </t>
    </r>
    <r>
      <rPr>
        <i/>
        <sz val="10"/>
        <rFont val="Arial"/>
        <family val="2"/>
      </rPr>
      <t>Donaciones hechas a terceros en dinero o en especie;</t>
    </r>
  </si>
  <si>
    <r>
      <t xml:space="preserve">28. </t>
    </r>
    <r>
      <rPr>
        <sz val="10"/>
        <rFont val="Arial"/>
        <family val="2"/>
      </rPr>
      <t>Fecha de actualización de la información publicada con el formato día/mes/año (por ej. 31/Marzo/2016)</t>
    </r>
  </si>
  <si>
    <r>
      <t xml:space="preserve">Fracción XLIX. </t>
    </r>
    <r>
      <rPr>
        <i/>
        <sz val="10"/>
        <rFont val="Arial"/>
        <family val="2"/>
      </rPr>
      <t>El catálogo de disposición y guía de archivo documental;</t>
    </r>
  </si>
  <si>
    <r>
      <t xml:space="preserve">Fracción L. </t>
    </r>
    <r>
      <rPr>
        <i/>
        <sz val="10"/>
        <rFont val="Arial"/>
        <family val="2"/>
      </rPr>
      <t>La calendarización, las minutas y las actas de las reuniones públicas, ordinarias y extraordinarias de los diversos consejos, órganos colegiados, gabinetes, sesiones plenarias, comités, comisiones y sesiones de trabajo que convoquen los sujetos obligados en el ámbito de su competencia, así como las opiniones y recomendaciones que emitan, en su caso los consejos consultivos. Se deberán difundir las minutas o las actas de las reuniones y sesiones, así como la lista de los integrantes de cada uno de los órganos colegiados;</t>
    </r>
  </si>
  <si>
    <r>
      <t xml:space="preserve">Fracción LI. </t>
    </r>
    <r>
      <rPr>
        <i/>
        <sz val="10"/>
        <rFont val="Arial"/>
        <family val="2"/>
      </rPr>
      <t>Para efectos estadísticos, el listado de solicitudes a las empresas concesionarias de telecomunicaciones y proveedores de servicios o aplicaciones de Internet para la intervención de comunicaciones privadas, el acceso al registro de comunicaciones y la localización geográfica en tiempo real de equipos de comunicación, que contenga exclusivamente el objeto, el alcance temporal y los fundamentos legales del requerimiento, así como, en su caso, la mención de que cuenta con la autorización judicial correspondiente;</t>
    </r>
  </si>
  <si>
    <r>
      <t xml:space="preserve">3. </t>
    </r>
    <r>
      <rPr>
        <sz val="10"/>
        <rFont val="Arial"/>
        <family val="2"/>
      </rPr>
      <t>Tipo de información: Información de interés público/Preguntas frecuentes/Información proactiva</t>
    </r>
  </si>
  <si>
    <r>
      <t xml:space="preserve">Respecto de la Información de interés público se publicará:
4. </t>
    </r>
    <r>
      <rPr>
        <sz val="10"/>
        <rFont val="Arial"/>
        <family val="2"/>
      </rPr>
      <t>Descripción breve, clara y precisa que dé cuenta del contenido de la información</t>
    </r>
  </si>
  <si>
    <r>
      <t xml:space="preserve">5. </t>
    </r>
    <r>
      <rPr>
        <sz val="10"/>
        <rFont val="Arial"/>
        <family val="2"/>
      </rPr>
      <t>Fecha de elaboración expresada con el formato día/mes/año (por ej. 31/Marzo/2016)</t>
    </r>
  </si>
  <si>
    <r>
      <t xml:space="preserve">6. </t>
    </r>
    <r>
      <rPr>
        <sz val="10"/>
        <rFont val="Arial"/>
        <family val="2"/>
      </rPr>
      <t>Hipervínculo a la información, documentos o datos respectivos</t>
    </r>
  </si>
  <si>
    <r>
      <t xml:space="preserve">Respecto a la información estadística que responde “Preguntas frecuentes”, deberá reportar la siguiente información:
7. </t>
    </r>
    <r>
      <rPr>
        <sz val="10"/>
        <rFont val="Arial"/>
        <family val="2"/>
      </rPr>
      <t>Temática de las preguntas frecuentes, por ejemplo: ejercicio de recursos públicos; regulatorio, actos de gobierno, relación con la sociedad, organización interna, programático, informes, programas, atención a la ciudadanía; evaluaciones, estudios</t>
    </r>
  </si>
  <si>
    <r>
      <t xml:space="preserve">8. </t>
    </r>
    <r>
      <rPr>
        <sz val="10"/>
        <rFont val="Arial"/>
        <family val="2"/>
      </rPr>
      <t>Planteamiento de las preguntas frecuentes</t>
    </r>
  </si>
  <si>
    <r>
      <t xml:space="preserve">9. </t>
    </r>
    <r>
      <rPr>
        <sz val="10"/>
        <rFont val="Arial"/>
        <family val="2"/>
      </rPr>
      <t>Respuesta a cada una de las preguntas frecuentes planteadas</t>
    </r>
  </si>
  <si>
    <r>
      <t xml:space="preserve">10. </t>
    </r>
    <r>
      <rPr>
        <sz val="10"/>
        <rFont val="Arial"/>
        <family val="2"/>
      </rPr>
      <t>Hipervínculo al Informe estadístico (en su caso)</t>
    </r>
  </si>
  <si>
    <r>
      <t xml:space="preserve">11. </t>
    </r>
    <r>
      <rPr>
        <sz val="10"/>
        <rFont val="Arial"/>
        <family val="2"/>
      </rPr>
      <t>Número total de preguntas realizadas por las personas al Sujeto Obligado</t>
    </r>
  </si>
  <si>
    <r>
      <t xml:space="preserve">13. </t>
    </r>
    <r>
      <rPr>
        <sz val="10"/>
        <rFont val="Arial"/>
        <family val="2"/>
      </rPr>
      <t>Periodo de actualización de la información: trimestral</t>
    </r>
  </si>
  <si>
    <r>
      <t>16.</t>
    </r>
    <r>
      <rPr>
        <sz val="10"/>
        <rFont val="Arial"/>
        <family val="2"/>
      </rPr>
      <t xml:space="preserve"> Área(s) o unidad(es) administrativa(s) que genera(n) o posee(n) la información respectiva y son responsables de publicarla y actualizarla</t>
    </r>
  </si>
  <si>
    <r>
      <t>18.</t>
    </r>
    <r>
      <rPr>
        <sz val="10"/>
        <rFont val="Arial"/>
        <family val="2"/>
      </rPr>
      <t xml:space="preserve"> Fecha de validación de la información publicada con el formato día/mes/año (por ej. 31/Marzo/2016)</t>
    </r>
  </si>
  <si>
    <r>
      <t xml:space="preserve">19. </t>
    </r>
    <r>
      <rPr>
        <sz val="10"/>
        <rFont val="Arial"/>
        <family val="2"/>
      </rPr>
      <t>La información publicada se organiza mediante los formatos 52a, 52b, 52c y 52d, en los que se incluyen todos los campos especificados en los criterios sustantivos de contenido</t>
    </r>
  </si>
  <si>
    <r>
      <t xml:space="preserve">Fracción LIII. </t>
    </r>
    <r>
      <rPr>
        <i/>
        <sz val="10"/>
        <rFont val="Arial"/>
        <family val="2"/>
      </rPr>
      <t>La ubicación de todas las obras públicas, señalando: sector al que pertenece, ubicación, monto asignado y ejercicio; y</t>
    </r>
  </si>
  <si>
    <r>
      <t xml:space="preserve">Fracción LIV. </t>
    </r>
    <r>
      <rPr>
        <i/>
        <sz val="10"/>
        <rFont val="Arial"/>
        <family val="2"/>
      </rPr>
      <t>Los sujetos obligados que otorguen incentivos, condonaciones o reducciones fiscales; concesiones, permisos o licencias por virtud de las cuales se usen, gocen, disfruten o exploten bienes públicos, se ejerzan actos o se desarrolle cualquier actividad de interés público o se opere en auxilio y colaboración de la autoridad, se perciban ingresos de ellas, se reciban o permitan el ejercicio de gasto público, deberán señalar las personas beneficiadas, la temporalidad, los montos y todo aquello relacionado con el acto administrativo, así como lo que para tal efecto le determine el Instituto.</t>
    </r>
  </si>
  <si>
    <r>
      <t xml:space="preserve">Fracción XXIV. </t>
    </r>
    <r>
      <rPr>
        <i/>
        <sz val="10"/>
        <rFont val="Arial"/>
        <family val="2"/>
      </rPr>
      <t>La información relativa a la Cuenta y Deuda públicas, en términos de la normatividad aplicable;</t>
    </r>
  </si>
  <si>
    <r>
      <t xml:space="preserve">4. </t>
    </r>
    <r>
      <rPr>
        <sz val="10"/>
        <rFont val="Arial"/>
        <family val="2"/>
      </rPr>
      <t>Fecha de última modificación, en su caso, expresada en el formato día/mes/año (por ej. 31/Marzo/2016)</t>
    </r>
  </si>
  <si>
    <r>
      <t xml:space="preserve">18. </t>
    </r>
    <r>
      <rPr>
        <sz val="10"/>
        <rFont val="Arial"/>
        <family val="2"/>
      </rPr>
      <t>Fecha de actualización de la información publicada con el formato día/mes/año (por ej. 31/Marzo/2016)</t>
    </r>
  </si>
  <si>
    <r>
      <t>19.</t>
    </r>
    <r>
      <rPr>
        <sz val="10"/>
        <rFont val="Arial"/>
        <family val="2"/>
      </rPr>
      <t xml:space="preserve"> Fecha de validación de la información publicada con el formato día/mes/año (por ej. 31/Marzo/2016)</t>
    </r>
  </si>
  <si>
    <r>
      <t xml:space="preserve">20. </t>
    </r>
    <r>
      <rPr>
        <sz val="10"/>
        <rFont val="Arial"/>
        <family val="2"/>
      </rPr>
      <t>La información publicada se organiza mediante el formato 2, en el que se incluyen todos los campos especificados en los Criterios Sustantivos de Contenido</t>
    </r>
  </si>
  <si>
    <r>
      <t xml:space="preserve">12. </t>
    </r>
    <r>
      <rPr>
        <sz val="10"/>
        <rFont val="Arial"/>
        <family val="2"/>
      </rPr>
      <t>Fecha de actualización de la información publicada con el formato día/mes/año (por ej. 31/Marzo/2016)</t>
    </r>
  </si>
  <si>
    <r>
      <t xml:space="preserve">13. </t>
    </r>
    <r>
      <rPr>
        <sz val="10"/>
        <rFont val="Arial"/>
        <family val="2"/>
      </rPr>
      <t>Fecha de actualización de la información publicada con el formato día/mes/año (por ej. 31/Marzo/2016)</t>
    </r>
  </si>
  <si>
    <r>
      <t xml:space="preserve">12. </t>
    </r>
    <r>
      <rPr>
        <sz val="10"/>
        <rFont val="Arial"/>
        <family val="2"/>
      </rPr>
      <t>Fecha de validación de la información publicada con el formato día/mes/año (por ej. 31/Marzo/2016)</t>
    </r>
  </si>
  <si>
    <r>
      <t xml:space="preserve">28. </t>
    </r>
    <r>
      <rPr>
        <sz val="10"/>
        <rFont val="Arial"/>
        <family val="2"/>
      </rPr>
      <t>Fecha de validación de la información publicada con el formato día/mes/año (por ej. 31/Marzo/2016)</t>
    </r>
  </si>
  <si>
    <r>
      <t xml:space="preserve">27. </t>
    </r>
    <r>
      <rPr>
        <sz val="10"/>
        <rFont val="Arial"/>
        <family val="2"/>
      </rPr>
      <t>Fecha de actualización de la información publicada con el formato día/mes/año (por ej. 31/Marzo/2016)</t>
    </r>
  </si>
  <si>
    <r>
      <t xml:space="preserve">29. </t>
    </r>
    <r>
      <rPr>
        <sz val="10"/>
        <rFont val="Arial"/>
        <family val="2"/>
      </rPr>
      <t>Fecha de actualización de la información publicada con el formato día/mes/año (por ej. 31/Marzo/2016)</t>
    </r>
  </si>
  <si>
    <r>
      <t xml:space="preserve">14. </t>
    </r>
    <r>
      <rPr>
        <sz val="10"/>
        <rFont val="Arial"/>
        <family val="2"/>
      </rPr>
      <t>Fecha de actualización de la información publicada con el formato día/mes/año (por ej. 31/Marzo/2016)</t>
    </r>
  </si>
  <si>
    <r>
      <t xml:space="preserve">15. </t>
    </r>
    <r>
      <rPr>
        <sz val="10"/>
        <rFont val="Arial"/>
        <family val="2"/>
      </rPr>
      <t>Fecha de validación de la información publicada con el formato día/mes/año (por ej. 31/Marzo/2016)</t>
    </r>
  </si>
  <si>
    <r>
      <t xml:space="preserve">57. </t>
    </r>
    <r>
      <rPr>
        <sz val="10"/>
        <rFont val="Arial"/>
        <family val="2"/>
      </rPr>
      <t>Fecha de actualización de la información publicada con el formato día/mes/año (por ej. 31/Marzo/2016)</t>
    </r>
  </si>
  <si>
    <r>
      <t xml:space="preserve">58. </t>
    </r>
    <r>
      <rPr>
        <sz val="10"/>
        <rFont val="Arial"/>
        <family val="2"/>
      </rPr>
      <t>Fecha de validación de la información publicada con el formato día/mes/año (por ej. 30/Abril/2016)</t>
    </r>
  </si>
  <si>
    <r>
      <t xml:space="preserve">16. </t>
    </r>
    <r>
      <rPr>
        <sz val="10"/>
        <rFont val="Arial"/>
        <family val="2"/>
      </rPr>
      <t>Fecha de actualización de la información publicada con el formato día/mes/año (por ej. 31/Marzo/2016)</t>
    </r>
  </si>
  <si>
    <r>
      <t xml:space="preserve">17. </t>
    </r>
    <r>
      <rPr>
        <sz val="10"/>
        <rFont val="Arial"/>
        <family val="2"/>
      </rPr>
      <t>Fecha de validación de la información publicada con el formato día/mes/año (por ej. 31/Marzo/2016)</t>
    </r>
  </si>
  <si>
    <r>
      <t xml:space="preserve">13. </t>
    </r>
    <r>
      <rPr>
        <sz val="10"/>
        <rFont val="Arial"/>
        <family val="2"/>
      </rPr>
      <t>Fecha de validación de la información publicada con el formato día/mes/año (por ej. 31/Marzo/2016)</t>
    </r>
  </si>
  <si>
    <r>
      <t xml:space="preserve">24. </t>
    </r>
    <r>
      <rPr>
        <sz val="10"/>
        <rFont val="Arial"/>
        <family val="2"/>
      </rPr>
      <t>Fecha de inicio de la campaña o aviso institucional con el formato día/mes/año (por ej. 31/Marzo/2016)</t>
    </r>
  </si>
  <si>
    <r>
      <t xml:space="preserve">25. </t>
    </r>
    <r>
      <rPr>
        <sz val="10"/>
        <rFont val="Arial"/>
        <family val="2"/>
      </rPr>
      <t>Fecha de término de la campaña o aviso institucional con el formato día/mes/año (por ej. 31/Marzo/2016)</t>
    </r>
  </si>
  <si>
    <r>
      <t xml:space="preserve">54. </t>
    </r>
    <r>
      <rPr>
        <sz val="10"/>
        <rFont val="Arial"/>
        <family val="2"/>
      </rPr>
      <t>Fecha de inicio de los servicios contratados con el formato día/mes/año (por ej. 31/Marzo/2016)</t>
    </r>
  </si>
  <si>
    <r>
      <t xml:space="preserve">55. </t>
    </r>
    <r>
      <rPr>
        <sz val="10"/>
        <rFont val="Arial"/>
        <family val="2"/>
      </rPr>
      <t>Fecha de término de los servicios contratados con el formato día/mes/año (por ej. 31/Marzo/2016)</t>
    </r>
  </si>
  <si>
    <r>
      <t xml:space="preserve">30. </t>
    </r>
    <r>
      <rPr>
        <sz val="10"/>
        <rFont val="Arial"/>
        <family val="2"/>
      </rPr>
      <t>Fecha de validación de la información publicada con el formato día/mes/año (por ej. 30/Abril/2016)</t>
    </r>
  </si>
  <si>
    <r>
      <t xml:space="preserve">22. </t>
    </r>
    <r>
      <rPr>
        <sz val="10"/>
        <rFont val="Arial"/>
        <family val="2"/>
      </rPr>
      <t>Fecha de actualización de la información publicada con el formato día/mes/año (por ej. 31/Marzo/2016)</t>
    </r>
  </si>
  <si>
    <r>
      <t xml:space="preserve">23. </t>
    </r>
    <r>
      <rPr>
        <sz val="10"/>
        <rFont val="Arial"/>
        <family val="2"/>
      </rPr>
      <t>Fecha de validación de la información publicada con el formato día/mes/año (por ej. 31/Marzo/2016)</t>
    </r>
  </si>
  <si>
    <r>
      <t xml:space="preserve">14. </t>
    </r>
    <r>
      <rPr>
        <sz val="10"/>
        <rFont val="Arial"/>
        <family val="2"/>
      </rPr>
      <t>Fecha de validación de la información publicada con el formato día/mes/año (por ej. 31/Marzo/2016)</t>
    </r>
  </si>
  <si>
    <r>
      <t xml:space="preserve">15. </t>
    </r>
    <r>
      <rPr>
        <sz val="10"/>
        <rFont val="Arial"/>
        <family val="2"/>
      </rPr>
      <t>Fecha de actualización de la información publicada con el formato día/mes/año (por ej. 31/Marzo/2016)</t>
    </r>
  </si>
  <si>
    <r>
      <t xml:space="preserve">16. </t>
    </r>
    <r>
      <rPr>
        <sz val="10"/>
        <rFont val="Arial"/>
        <family val="2"/>
      </rPr>
      <t>Fecha de validación de la información publicada con el formato día/mes/año (por ej. 30/Abril/2016)</t>
    </r>
  </si>
  <si>
    <r>
      <t xml:space="preserve">41. </t>
    </r>
    <r>
      <rPr>
        <sz val="10"/>
        <rFont val="Arial"/>
        <family val="2"/>
      </rPr>
      <t>Fecha de actualización de la información publicada con el formato día/mes/año (por ej. 31/Marzo/2016)</t>
    </r>
  </si>
  <si>
    <t>Fracción</t>
  </si>
  <si>
    <t>I</t>
  </si>
  <si>
    <t>II</t>
  </si>
  <si>
    <t>III</t>
  </si>
  <si>
    <t>IV</t>
  </si>
  <si>
    <t>V</t>
  </si>
  <si>
    <t>VI</t>
  </si>
  <si>
    <t>VII</t>
  </si>
  <si>
    <t>VIII</t>
  </si>
  <si>
    <t>IX</t>
  </si>
  <si>
    <t>X</t>
  </si>
  <si>
    <t>XI</t>
  </si>
  <si>
    <t>XII</t>
  </si>
  <si>
    <t>XIII</t>
  </si>
  <si>
    <t>Aplica</t>
  </si>
  <si>
    <t>Hoja de cálculo del Artículo 121 de la LTAIPRC</t>
  </si>
  <si>
    <t>XIV</t>
  </si>
  <si>
    <t>XV</t>
  </si>
  <si>
    <t>XVI</t>
  </si>
  <si>
    <t>XVII</t>
  </si>
  <si>
    <t>XVIII</t>
  </si>
  <si>
    <t>XIX</t>
  </si>
  <si>
    <t>XX</t>
  </si>
  <si>
    <t>Artículo 121</t>
  </si>
  <si>
    <t>XXI</t>
  </si>
  <si>
    <t>XXII</t>
  </si>
  <si>
    <t>XXIII</t>
  </si>
  <si>
    <t>XXIV</t>
  </si>
  <si>
    <t>XXV</t>
  </si>
  <si>
    <t>XXVI</t>
  </si>
  <si>
    <t>XXVII</t>
  </si>
  <si>
    <t>XXVIII</t>
  </si>
  <si>
    <t>XXIX</t>
  </si>
  <si>
    <t>XXX</t>
  </si>
  <si>
    <t>XXXI</t>
  </si>
  <si>
    <t>XXXII</t>
  </si>
  <si>
    <t>XXXIII</t>
  </si>
  <si>
    <t>XXXIV</t>
  </si>
  <si>
    <t>XXXV</t>
  </si>
  <si>
    <t>XXXVI</t>
  </si>
  <si>
    <t>XXXVII</t>
  </si>
  <si>
    <t>XXXVIII</t>
  </si>
  <si>
    <t>XL</t>
  </si>
  <si>
    <t>XXXIX</t>
  </si>
  <si>
    <t>XLI</t>
  </si>
  <si>
    <t>XLII</t>
  </si>
  <si>
    <t>XLIII</t>
  </si>
  <si>
    <t>XLIV</t>
  </si>
  <si>
    <t>XLV</t>
  </si>
  <si>
    <t>XLVI</t>
  </si>
  <si>
    <t>XLVII</t>
  </si>
  <si>
    <t>XLVIII</t>
  </si>
  <si>
    <t>XLIX</t>
  </si>
  <si>
    <t>L</t>
  </si>
  <si>
    <t>LI</t>
  </si>
  <si>
    <t>LII</t>
  </si>
  <si>
    <t>LIII</t>
  </si>
  <si>
    <t>LIV</t>
  </si>
  <si>
    <t>Suma de los Criterios Sustantivos de Contenido de la fracción I</t>
  </si>
  <si>
    <t>Grado de cumplimiento de los Criterios Sustantivos de Contenido de la fracción I</t>
  </si>
  <si>
    <t>Calif. real</t>
  </si>
  <si>
    <t>A / No A</t>
  </si>
  <si>
    <t>%</t>
  </si>
  <si>
    <t>Distrib. Ponde</t>
  </si>
  <si>
    <t>Calif. Ponderada</t>
  </si>
  <si>
    <t>Suma de los Criterios Adjetivos de Actualización de la fracción I</t>
  </si>
  <si>
    <t>Grado de cumplimiento de los Criterios Adjetivos de Actualización de la fracción I</t>
  </si>
  <si>
    <t>Suma de los Criterios Adjetivos de Confiabilidad de la fracción I</t>
  </si>
  <si>
    <t>Grado de cumplimiento de los Criterios Adjetivos de Confiabilidad de la fracción I</t>
  </si>
  <si>
    <t>Suma de los Criterios Adjetivos de Formato de la fracción I</t>
  </si>
  <si>
    <t>Grado de cumplimiento de los Criterios Adjetivos de Formato de la fracción I</t>
  </si>
  <si>
    <r>
      <t xml:space="preserve">Artículo 121. </t>
    </r>
    <r>
      <rPr>
        <i/>
        <sz val="10"/>
        <rFont val="Arial"/>
        <family val="2"/>
      </rPr>
      <t>Los sujetos obligados, deberán mantener impresa para consulta directa de los particulares, difundir y mantener actualizada a través de los respectivos medios electrónicos, de sus sitios de internet y de la Plataforma Nacional de Transparencia, la información, por lo menos, de los temas, documentos y políticas siguientes según les corresponda:</t>
    </r>
  </si>
  <si>
    <r>
      <rPr>
        <b/>
        <sz val="10"/>
        <rFont val="Arial"/>
        <family val="2"/>
      </rPr>
      <t xml:space="preserve">3. </t>
    </r>
    <r>
      <rPr>
        <sz val="10"/>
        <rFont val="Arial"/>
        <family val="2"/>
      </rPr>
      <t>Denominación del cargo (de conformidad con nombramiento otorgado)</t>
    </r>
  </si>
  <si>
    <r>
      <rPr>
        <b/>
        <sz val="10"/>
        <rFont val="Arial"/>
        <family val="2"/>
      </rPr>
      <t xml:space="preserve">5. </t>
    </r>
    <r>
      <rPr>
        <sz val="10"/>
        <rFont val="Arial"/>
        <family val="2"/>
      </rPr>
      <t>Tipo de integrante del sujeto obligado (funcionario / servidor público / empleado / representante popular / miembro del poder judicial / miembro de órgano autónomo [especificar denominación] / personal de confianza / prestador de servicios profesionales / otro [especificar denominación])</t>
    </r>
  </si>
  <si>
    <r>
      <rPr>
        <b/>
        <sz val="10"/>
        <rFont val="Arial"/>
        <family val="2"/>
      </rPr>
      <t xml:space="preserve">6. </t>
    </r>
    <r>
      <rPr>
        <sz val="10"/>
        <rFont val="Arial"/>
        <family val="2"/>
      </rPr>
      <t>Área de adscripción (Área inmediata superior)</t>
    </r>
  </si>
  <si>
    <r>
      <rPr>
        <b/>
        <sz val="10"/>
        <rFont val="Arial"/>
        <family val="2"/>
      </rPr>
      <t xml:space="preserve">7. </t>
    </r>
    <r>
      <rPr>
        <sz val="10"/>
        <rFont val="Arial"/>
        <family val="2"/>
      </rPr>
      <t>Por cada puesto y/o cargo de la estructura se deberá especificar la denominación de la norma que establece sus atribuciones, responsabilidades y/o funciones, según sea el caso</t>
    </r>
  </si>
  <si>
    <r>
      <rPr>
        <b/>
        <sz val="10"/>
        <rFont val="Arial"/>
        <family val="2"/>
      </rPr>
      <t xml:space="preserve">8. </t>
    </r>
    <r>
      <rPr>
        <sz val="10"/>
        <rFont val="Arial"/>
        <family val="2"/>
      </rPr>
      <t>Fundamento legal (artículo y/o fracción) que sustenta el puesto</t>
    </r>
  </si>
  <si>
    <r>
      <rPr>
        <b/>
        <sz val="10"/>
        <rFont val="Arial"/>
        <family val="2"/>
      </rPr>
      <t xml:space="preserve">9. </t>
    </r>
    <r>
      <rPr>
        <sz val="10"/>
        <rFont val="Arial"/>
        <family val="2"/>
      </rPr>
      <t>Por cada puesto o cargo deben desplegarse las atribuciones, responsabilidades y/o funciones, según sea el caso</t>
    </r>
  </si>
  <si>
    <r>
      <rPr>
        <b/>
        <sz val="10"/>
        <rFont val="Arial"/>
        <family val="2"/>
      </rPr>
      <t xml:space="preserve">10. </t>
    </r>
    <r>
      <rPr>
        <sz val="10"/>
        <rFont val="Arial"/>
        <family val="2"/>
      </rPr>
      <t>Hipervínculo al perfil y/o requerimientos del puesto o cargo, en caso de existir de acuerdo con la normatividad que aplique</t>
    </r>
  </si>
  <si>
    <r>
      <rPr>
        <b/>
        <sz val="10"/>
        <rFont val="Arial"/>
        <family val="2"/>
      </rPr>
      <t xml:space="preserve">12. </t>
    </r>
    <r>
      <rPr>
        <sz val="10"/>
        <rFont val="Arial"/>
        <family val="2"/>
      </rPr>
      <t>Hipervínculo al organigrama completo (forma gráfica) acorde a su normatividad, el cual deberá contener el número de dictamen o similar</t>
    </r>
  </si>
  <si>
    <r>
      <rPr>
        <b/>
        <sz val="10"/>
        <rFont val="Arial"/>
        <family val="2"/>
      </rPr>
      <t xml:space="preserve">13. </t>
    </r>
    <r>
      <rPr>
        <sz val="10"/>
        <rFont val="Arial"/>
        <family val="2"/>
      </rPr>
      <t>Respecto de los prestadores de servicios profesionales reportados se incluirá una leyenda que especifique que éstos no forman parte de la estructura orgánica del sujeto obligado, toda vez que fungen como apoyo para el desarrollo de las actividades de los puestos que sí conforman la estructura</t>
    </r>
  </si>
  <si>
    <r>
      <t xml:space="preserve">Fracción VII. </t>
    </r>
    <r>
      <rPr>
        <i/>
        <sz val="10"/>
        <rFont val="Arial"/>
        <family val="2"/>
      </rPr>
      <t>Los planes, programas o proyectos, con indicadores de gestión, de resultados y sus metas, que permitan evaluar su desempeño por área de conformidad con sus programas operativos;</t>
    </r>
  </si>
  <si>
    <r>
      <t xml:space="preserve">3. </t>
    </r>
    <r>
      <rPr>
        <sz val="10"/>
        <rFont val="Arial"/>
        <family val="2"/>
      </rPr>
      <t>Fecha de publicación en la Gaceta Oficial de la Ciudad de México, DOF u otro medio oficial o institucional expresada en el formato día/mes/año (por ej. 31/Marzo/2016). Para el caso de Otros documentos normativos se incluirá la fecha de publicación y/o fecha de firma o aprobación y en el caso de Tratados Internacionales se registrará la fecha de publicación y/o fecha de ratificación</t>
    </r>
  </si>
  <si>
    <r>
      <t>1. Tipo de normatividad</t>
    </r>
    <r>
      <rPr>
        <sz val="10"/>
        <rFont val="Arial"/>
        <family val="2"/>
      </rPr>
      <t xml:space="preserve"> (Incluir catálogo: Constitución Política de los Estados Unidos Mexicanos / Tratados internacionales / Estatuto de Gobierno del Distrito Federal, en tanto no se promulgue la Constitución Política de la Ciudad de México / Leyes: generales, federales y locales / Códigos / Reglamentos / Decreto de creación / Manuales administrativos, de integración, organizacionales / Reglas de operación / Criterios / Políticas / </t>
    </r>
    <r>
      <rPr>
        <b/>
        <sz val="10"/>
        <rFont val="Arial"/>
        <family val="2"/>
      </rPr>
      <t xml:space="preserve">Otros documentos normativos: </t>
    </r>
    <r>
      <rPr>
        <sz val="10"/>
        <rFont val="Arial"/>
        <family val="2"/>
      </rPr>
      <t>normas, bandos, resoluciones, lineamientos circulares, acuerdos, convenios, contratos, estatutos sindicales, estatutos universitarios, estatutos de personas morales, memorandos de entendimiento, entre otros aplicables al sujeto obligado de conformidad con sus facultades y atribuciones)</t>
    </r>
  </si>
  <si>
    <r>
      <rPr>
        <b/>
        <sz val="10"/>
        <rFont val="Arial"/>
        <family val="2"/>
      </rPr>
      <t>6.</t>
    </r>
    <r>
      <rPr>
        <sz val="10"/>
        <rFont val="Arial"/>
        <family val="2"/>
      </rPr>
      <t xml:space="preserve"> Incluir un hipervínculo al portal donde se publica la Gaceta Oficial de la Ciudad de México</t>
    </r>
  </si>
  <si>
    <r>
      <t xml:space="preserve">7. </t>
    </r>
    <r>
      <rPr>
        <sz val="10"/>
        <rFont val="Arial"/>
        <family val="2"/>
      </rPr>
      <t>Periodo de actualización de la información: trimestral. Cuando se decrete, reforme, adicione, derogue o abrogue cualquier norma aplicable al sujeto obligado, la información deberá publicarse y/o actualizarse en un plazo no mayor a 15 días hábiles a partir de su publicación y/o aprobación en el medio oficial que corresponda</t>
    </r>
  </si>
  <si>
    <r>
      <t xml:space="preserve">10. </t>
    </r>
    <r>
      <rPr>
        <sz val="10"/>
        <rFont val="Arial"/>
        <family val="2"/>
      </rPr>
      <t>Área(s) o unidad(es) administrativa(s) que genera(n) o posee(n) la información respectiva y son responsables de publicarla y actualizarla</t>
    </r>
  </si>
  <si>
    <r>
      <t xml:space="preserve">11. </t>
    </r>
    <r>
      <rPr>
        <sz val="10"/>
        <rFont val="Arial"/>
        <family val="2"/>
      </rPr>
      <t>Fecha de actualización de la información publicada con el formato día/mes/año (por ej. 31/Marzo/2016)</t>
    </r>
  </si>
  <si>
    <r>
      <rPr>
        <b/>
        <sz val="10"/>
        <rFont val="Arial"/>
        <family val="2"/>
      </rPr>
      <t xml:space="preserve">14. </t>
    </r>
    <r>
      <rPr>
        <sz val="10"/>
        <rFont val="Arial"/>
        <family val="2"/>
      </rPr>
      <t>El soporte de la información permite su reutilización</t>
    </r>
  </si>
  <si>
    <r>
      <rPr>
        <b/>
        <sz val="10"/>
        <rFont val="Arial"/>
        <family val="2"/>
      </rPr>
      <t>13.</t>
    </r>
    <r>
      <rPr>
        <sz val="10"/>
        <rFont val="Arial"/>
        <family val="2"/>
      </rPr>
      <t xml:space="preserve"> La información publicada se organiza mediante el formato 1a y 1b, en el que se incluyen todos los campos especificados en los criterios sustantivos de contenido</t>
    </r>
  </si>
  <si>
    <t>Nota: 1 significa que la fracción SÍ le aplica al Sujeto; y 2 que la fracción NO le aplica al Sujeto</t>
  </si>
  <si>
    <t>Total de fracciones que aplican al Sujeto :</t>
  </si>
  <si>
    <r>
      <rPr>
        <b/>
        <sz val="10"/>
        <rFont val="Arial"/>
        <family val="2"/>
      </rPr>
      <t xml:space="preserve">1. </t>
    </r>
    <r>
      <rPr>
        <sz val="10"/>
        <rFont val="Arial"/>
        <family val="2"/>
      </rPr>
      <t>Denominación del Área (de acuerdo con el catálogo- el cual se encuentra contenido en el Dictamen de Estructura Orgánica- que en su caso regule la actividad del sujeto obligado)</t>
    </r>
  </si>
  <si>
    <r>
      <rPr>
        <b/>
        <sz val="10"/>
        <rFont val="Arial"/>
        <family val="2"/>
      </rPr>
      <t xml:space="preserve">2. </t>
    </r>
    <r>
      <rPr>
        <sz val="10"/>
        <rFont val="Arial"/>
        <family val="2"/>
      </rPr>
      <t>Denominación del puesto (de acuerdo con el catálogo- el cual se encuentra contenido en el Dictamen de Estructura Orgánica- que en su caso regule la actividad del sujeto obligado). La información deberá estar ordenada de tal forma que sea posible visualizar los niveles de jerarquía y sus relaciones de dependencia</t>
    </r>
  </si>
  <si>
    <r>
      <rPr>
        <b/>
        <sz val="10"/>
        <rFont val="Arial"/>
        <family val="2"/>
      </rPr>
      <t xml:space="preserve">4. </t>
    </r>
    <r>
      <rPr>
        <sz val="10"/>
        <rFont val="Arial"/>
        <family val="2"/>
      </rPr>
      <t>Clave o nivel del puesto (en su caso) de acuerdo con el catálogo y organigrama- los cuales se encuentran contenidos en el Dictamen de Estructura Orgánica- que en su caso regule la actividad del sujeto obligado</t>
    </r>
  </si>
  <si>
    <r>
      <rPr>
        <b/>
        <sz val="10"/>
        <rFont val="Arial"/>
        <family val="2"/>
      </rPr>
      <t>11.</t>
    </r>
    <r>
      <rPr>
        <sz val="10"/>
        <rFont val="Arial"/>
        <family val="2"/>
      </rPr>
      <t xml:space="preserve"> En cada nivel de estructura se deben relacionar, en su caso, a los prestadores de servicios profesionales o los miembros que realicen funciones relacionadas con las áreas del sujeto obligado de conformidad con las disposiciones aplicables (por ejemplo, en puestos honoríficos)</t>
    </r>
  </si>
  <si>
    <t>Suma de los Criterios Sustantivos de Contenido de la fracción II</t>
  </si>
  <si>
    <t>Grado de cumplimiento de los Criterios Sustantivos de Contenido de la fracción II</t>
  </si>
  <si>
    <t>Suma de los Criterios Adjetivos de Actualización de la fracción II</t>
  </si>
  <si>
    <t>Grado de cumplimiento de los Criterios Adjetivos de Actualización de la fracción II</t>
  </si>
  <si>
    <t>Suma de los Criterios Adjetivos de Confiabilidad de la fracción II</t>
  </si>
  <si>
    <t>Grado de cumplimiento de los Criterios Adjetivos de Confiabilidad de la fracción II</t>
  </si>
  <si>
    <t>Suma de los Criterios Adjetivos de Formato de la fracción II</t>
  </si>
  <si>
    <t>Grado de cumplimiento de los Criterios Adjetivos de Formato de la fracción II</t>
  </si>
  <si>
    <r>
      <t xml:space="preserve">Periodo de actualización: </t>
    </r>
    <r>
      <rPr>
        <sz val="10"/>
        <rFont val="Arial"/>
        <family val="2"/>
      </rPr>
      <t>trimestral</t>
    </r>
    <r>
      <rPr>
        <b/>
        <sz val="10"/>
        <rFont val="Arial"/>
        <family val="2"/>
      </rPr>
      <t xml:space="preserve">
Conservar en el sitio de Internet: </t>
    </r>
    <r>
      <rPr>
        <sz val="10"/>
        <rFont val="Arial"/>
        <family val="2"/>
      </rPr>
      <t>información vigente</t>
    </r>
    <r>
      <rPr>
        <b/>
        <sz val="10"/>
        <rFont val="Arial"/>
        <family val="2"/>
      </rPr>
      <t xml:space="preserve">
Aplica a: </t>
    </r>
    <r>
      <rPr>
        <sz val="10"/>
        <rFont val="Arial"/>
        <family val="2"/>
      </rPr>
      <t>todos los Sujetos obligados</t>
    </r>
  </si>
  <si>
    <r>
      <t xml:space="preserve">1. </t>
    </r>
    <r>
      <rPr>
        <sz val="10"/>
        <rFont val="Arial"/>
        <family val="2"/>
      </rPr>
      <t>Denominación del Área (de acuerdo con el catálogo- el cual se encuentra contenido en el Dictamen de Estructura Orgánica- que en su caso regule la actividad del sujeto obligado)</t>
    </r>
  </si>
  <si>
    <r>
      <t xml:space="preserve">Por cada Área se deberá especificar lo siguiente:
2. </t>
    </r>
    <r>
      <rPr>
        <sz val="10"/>
        <rFont val="Arial"/>
        <family val="2"/>
      </rPr>
      <t>Denominación de la norma en la que se establecen sus facultades</t>
    </r>
  </si>
  <si>
    <t>Suma de los Criterios Sustantivos de Contenido de la fracción III</t>
  </si>
  <si>
    <t>Grado de cumplimiento de los Criterios Sustantivos de Contenido de la fracción III</t>
  </si>
  <si>
    <r>
      <t xml:space="preserve">6. </t>
    </r>
    <r>
      <rPr>
        <sz val="10"/>
        <rFont val="Arial"/>
        <family val="2"/>
      </rPr>
      <t>Periodo de actualización de la información: trimestral. En su caso, 15 días hábiles después de alguna modificación</t>
    </r>
  </si>
  <si>
    <r>
      <t xml:space="preserve">9. </t>
    </r>
    <r>
      <rPr>
        <sz val="10"/>
        <rFont val="Arial"/>
        <family val="2"/>
      </rPr>
      <t>Área(s) o unidad(es) administrativa(s) que genera(n) o posee(n) la información respectiva y son responsables de publicarla y actualizarla</t>
    </r>
  </si>
  <si>
    <r>
      <t xml:space="preserve">10. </t>
    </r>
    <r>
      <rPr>
        <sz val="10"/>
        <rFont val="Arial"/>
        <family val="2"/>
      </rPr>
      <t>Fecha de actualización de la información publicada con el formato día/mes/año (por ej. 31/Marzo/2016)</t>
    </r>
  </si>
  <si>
    <r>
      <t xml:space="preserve">11. </t>
    </r>
    <r>
      <rPr>
        <sz val="10"/>
        <rFont val="Arial"/>
        <family val="2"/>
      </rPr>
      <t>Fecha de validación de la información publicada con el formato día/mes/año (por ej. 31/Marzo/2016)</t>
    </r>
  </si>
  <si>
    <t>Suma de los Criterios Adjetivos de Actualización de la fracción III</t>
  </si>
  <si>
    <t>Grado de cumplimiento de los Criterios Adjetivos de Actualización de la fracción III</t>
  </si>
  <si>
    <r>
      <t xml:space="preserve">12. </t>
    </r>
    <r>
      <rPr>
        <sz val="10"/>
        <rFont val="Arial"/>
        <family val="2"/>
      </rPr>
      <t>La información publicada se organiza mediante el formato 3, en el que se incluyen todos los campos especificados en los Criterios Sustantivos de Contenido</t>
    </r>
  </si>
  <si>
    <r>
      <t xml:space="preserve">13. </t>
    </r>
    <r>
      <rPr>
        <sz val="10"/>
        <rFont val="Arial"/>
        <family val="2"/>
      </rPr>
      <t>El soporte de la información permite su reutilización</t>
    </r>
  </si>
  <si>
    <t>Suma de los Criterios Adjetivos de Confiabilidad de la fracción III</t>
  </si>
  <si>
    <t>Grado de cumplimiento de los Criterios Adjetivos de Confiabilidad de la fracción III</t>
  </si>
  <si>
    <t>Suma de los Criterios Adjetivos de Formato de la fracción III</t>
  </si>
  <si>
    <t>Grado de cumplimiento de los Criterios Adjetivos de Formato de la fracción III</t>
  </si>
  <si>
    <t>Suma de los Criterios Sustantivos de Contenido de la fracción IV</t>
  </si>
  <si>
    <t>Grado de cumplimiento de los Criterios Sustantivos de Contenido de la fracción IV</t>
  </si>
  <si>
    <t>Suma de los Criterios Adjetivos de Actualización de la fracción IV</t>
  </si>
  <si>
    <t>Grado de cumplimiento de los Criterios Adjetivos de Actualización de la fracción IV</t>
  </si>
  <si>
    <t>Suma de los Criterios Adjetivos de Confiabilidad de la fracción IV</t>
  </si>
  <si>
    <t>Grado de cumplimiento de los Criterios Adjetivos de Confiabilidad de la fracción IV</t>
  </si>
  <si>
    <t>Suma de los Criterios Adjetivos de Formato de la fracción IV</t>
  </si>
  <si>
    <t>Grado de cumplimiento de los Criterios Adjetivos de Formato de la fracción IV</t>
  </si>
  <si>
    <r>
      <t xml:space="preserve">8. </t>
    </r>
    <r>
      <rPr>
        <sz val="10"/>
        <rFont val="Arial"/>
        <family val="2"/>
      </rPr>
      <t xml:space="preserve">La información publicada deberá estar actualizada al periodo que corresponde, de acuerdo con la </t>
    </r>
    <r>
      <rPr>
        <i/>
        <sz val="10"/>
        <rFont val="Arial"/>
        <family val="2"/>
      </rPr>
      <t>Tabla de actualización y conservación de la información</t>
    </r>
  </si>
  <si>
    <r>
      <t xml:space="preserve">9. </t>
    </r>
    <r>
      <rPr>
        <sz val="10"/>
        <rFont val="Arial"/>
        <family val="2"/>
      </rPr>
      <t xml:space="preserve">Conservar en el sitio de Internet y a través de la Plataforma Nacional la información vigente de acuerdo con la </t>
    </r>
    <r>
      <rPr>
        <i/>
        <sz val="10"/>
        <rFont val="Arial"/>
        <family val="2"/>
      </rPr>
      <t>Tabla de actualización y conservación de la información</t>
    </r>
  </si>
  <si>
    <r>
      <t xml:space="preserve">15. </t>
    </r>
    <r>
      <rPr>
        <sz val="10"/>
        <rFont val="Arial"/>
        <family val="2"/>
      </rPr>
      <t xml:space="preserve">La información publicada deberá estar actualizada al periodo que corresponde, de acuerdo con la </t>
    </r>
    <r>
      <rPr>
        <i/>
        <sz val="10"/>
        <rFont val="Arial"/>
        <family val="2"/>
      </rPr>
      <t>Tabla de actualización y conservación de la información</t>
    </r>
  </si>
  <si>
    <r>
      <t>16.</t>
    </r>
    <r>
      <rPr>
        <sz val="10"/>
        <rFont val="Arial"/>
        <family val="2"/>
      </rPr>
      <t xml:space="preserve"> Conservar en el sitio de Internet y a través de la Plataforma Nacional la información vigente, de acuerdo con la </t>
    </r>
    <r>
      <rPr>
        <i/>
        <sz val="10"/>
        <rFont val="Arial"/>
        <family val="2"/>
      </rPr>
      <t>Tabla de actualización y conservación de la información</t>
    </r>
  </si>
  <si>
    <r>
      <t xml:space="preserve">4. </t>
    </r>
    <r>
      <rPr>
        <sz val="10"/>
        <rFont val="Arial"/>
        <family val="2"/>
      </rPr>
      <t xml:space="preserve">Se deberá desplegar el fragmento del reglamento interior, estatuto orgánico o normatividad equivalente en el que se observen las </t>
    </r>
    <r>
      <rPr>
        <b/>
        <sz val="10"/>
        <rFont val="Arial"/>
        <family val="2"/>
      </rPr>
      <t>facultades</t>
    </r>
    <r>
      <rPr>
        <sz val="10"/>
        <rFont val="Arial"/>
        <family val="2"/>
      </rPr>
      <t xml:space="preserve"> que correspondan al Área</t>
    </r>
  </si>
  <si>
    <r>
      <t xml:space="preserve">5. </t>
    </r>
    <r>
      <rPr>
        <sz val="10"/>
        <rFont val="Arial"/>
        <family val="2"/>
      </rPr>
      <t xml:space="preserve">Se deberá desplegar el fragmento del reglamento interior, estatuto orgánico o normatividad equivalente en el que se observen las </t>
    </r>
    <r>
      <rPr>
        <b/>
        <sz val="10"/>
        <rFont val="Arial"/>
        <family val="2"/>
      </rPr>
      <t>funciones</t>
    </r>
    <r>
      <rPr>
        <sz val="10"/>
        <rFont val="Arial"/>
        <family val="2"/>
      </rPr>
      <t xml:space="preserve"> que correspondan al Área</t>
    </r>
  </si>
  <si>
    <r>
      <t xml:space="preserve">7. </t>
    </r>
    <r>
      <rPr>
        <sz val="10"/>
        <rFont val="Arial"/>
        <family val="2"/>
      </rPr>
      <t xml:space="preserve">La información publicada deberá estar actualizada al periodo que corresponde, de acuerdo con la </t>
    </r>
    <r>
      <rPr>
        <i/>
        <sz val="10"/>
        <rFont val="Arial"/>
        <family val="2"/>
      </rPr>
      <t>Tabla de actualización y conservación de la información</t>
    </r>
  </si>
  <si>
    <r>
      <t xml:space="preserve">8. </t>
    </r>
    <r>
      <rPr>
        <sz val="10"/>
        <rFont val="Arial"/>
        <family val="2"/>
      </rPr>
      <t xml:space="preserve">Conservar en el sitio de Internet y a través de la Plataforma Nacional la información vigente, de acuerdo con la </t>
    </r>
    <r>
      <rPr>
        <i/>
        <sz val="10"/>
        <rFont val="Arial"/>
        <family val="2"/>
      </rPr>
      <t>Tabla de actualización y conservación de la información</t>
    </r>
  </si>
  <si>
    <r>
      <t xml:space="preserve">Fracción VIII. </t>
    </r>
    <r>
      <rPr>
        <i/>
        <sz val="10"/>
        <rFont val="Arial"/>
        <family val="2"/>
      </rPr>
      <t>El directorio de todas las personas servidoras públicas, desde el titular del sujeto obligado hasta jefe de departamento o su equivalente, o de menor nivel, cuando se brinde atención al público; manejen o apliquen recursos públicos; realicen actos de autoridad o presten servicios profesionales bajo el régimen de confianza u honorarios y personal de base. El directorio deberá incluir, al menos el nombre, fotografía, cargo o nombramiento asignado, nivel del puesto en la estructura orgánica, fecha de alta en el cargo, número telefónico, domicilio para recibir correspondencia y dirección de correo electrónico oficiales;</t>
    </r>
  </si>
  <si>
    <r>
      <t xml:space="preserve">Periodo de actualización: </t>
    </r>
    <r>
      <rPr>
        <sz val="10"/>
        <rFont val="Arial"/>
        <family val="2"/>
      </rPr>
      <t>trimestral</t>
    </r>
    <r>
      <rPr>
        <b/>
        <sz val="10"/>
        <rFont val="Arial"/>
        <family val="2"/>
      </rPr>
      <t xml:space="preserve">
Conservar en el sitio de Internet: </t>
    </r>
    <r>
      <rPr>
        <sz val="10"/>
        <rFont val="Arial"/>
        <family val="2"/>
      </rPr>
      <t>información del ejercicio en curso y la correspondiente al ejercicio anterior</t>
    </r>
    <r>
      <rPr>
        <b/>
        <sz val="10"/>
        <rFont val="Arial"/>
        <family val="2"/>
      </rPr>
      <t xml:space="preserve">
Aplica a: </t>
    </r>
    <r>
      <rPr>
        <sz val="10"/>
        <rFont val="Arial"/>
        <family val="2"/>
      </rPr>
      <t>todos los Sujetos obligados</t>
    </r>
  </si>
  <si>
    <r>
      <t xml:space="preserve">2. </t>
    </r>
    <r>
      <rPr>
        <sz val="10"/>
        <rFont val="Arial"/>
        <family val="2"/>
      </rPr>
      <t>Periodo que se informa (enero-febrero-marzo, abril-mayo-junio, julio- agosto-septiembre, octubre-noviembre-diciembre)</t>
    </r>
  </si>
  <si>
    <r>
      <t xml:space="preserve">5. </t>
    </r>
    <r>
      <rPr>
        <sz val="10"/>
        <rFont val="Arial"/>
        <family val="2"/>
      </rPr>
      <t>Denominación del puesto (de acuerdo con el catálogo que en su caso regule la actividad del sujeto obligado, por ej. Subdirector[a] A)</t>
    </r>
  </si>
  <si>
    <r>
      <t xml:space="preserve">11. </t>
    </r>
    <r>
      <rPr>
        <sz val="10"/>
        <rFont val="Arial"/>
        <family val="2"/>
      </rPr>
      <t>Número de personas acompañantes en el encargo o comisión del trabajador, prestador de servicios, servidor(a) público(a), miembro y/o toda persona que desempeñe un empleo, cargo o comisión y/o ejerza actos de autoridad en el sujeto obligado</t>
    </r>
  </si>
  <si>
    <r>
      <t xml:space="preserve">16. </t>
    </r>
    <r>
      <rPr>
        <sz val="10"/>
        <rFont val="Arial"/>
        <family val="2"/>
      </rPr>
      <t>Fecha de salida: con el formato día/mes/año (por ej. 31/Marzo/2016)</t>
    </r>
  </si>
  <si>
    <t>17. Fecha de regreso: con el formato día/mes/año (por ej. 30/Abril/2016)</t>
  </si>
  <si>
    <r>
      <t xml:space="preserve">Respecto al informe sobre la comisión o encargo publicar lo siguiente:
23. </t>
    </r>
    <r>
      <rPr>
        <sz val="10"/>
        <rFont val="Arial"/>
        <family val="2"/>
      </rPr>
      <t>Fecha de entrega del informe de la comisión o encargo encomendado, con el formato día/mes/año (por ej. 31/Marzo/2016)</t>
    </r>
  </si>
  <si>
    <r>
      <t xml:space="preserve">42. </t>
    </r>
    <r>
      <rPr>
        <sz val="10"/>
        <rFont val="Arial"/>
        <family val="2"/>
      </rPr>
      <t>Fecha de salida: con el formato día/mes/año (por ej. 31/Marzo/2016)</t>
    </r>
  </si>
  <si>
    <r>
      <t xml:space="preserve">43. </t>
    </r>
    <r>
      <rPr>
        <sz val="10"/>
        <rFont val="Arial"/>
        <family val="2"/>
      </rPr>
      <t>Fecha de regreso: con el formato día/mes/año (por ej. 30/Abril/2016)</t>
    </r>
  </si>
  <si>
    <r>
      <t xml:space="preserve">Respecto al informe sobre el acto de representación publicar lo siguiente:
49. </t>
    </r>
    <r>
      <rPr>
        <sz val="10"/>
        <rFont val="Arial"/>
        <family val="2"/>
      </rPr>
      <t>Fecha de entrega del informe del acto de representación encomendado, con el formato día/mes/año (por ej. 31/Marzo/2016)</t>
    </r>
  </si>
  <si>
    <r>
      <t xml:space="preserve">En cuanto al destino y periodo del acto de representación:
39. </t>
    </r>
    <r>
      <rPr>
        <sz val="10"/>
        <rFont val="Arial"/>
        <family val="2"/>
      </rPr>
      <t>Origen del acto de representación (país, estado y ciudad)</t>
    </r>
  </si>
  <si>
    <r>
      <t xml:space="preserve">Respecto del destino y periodo del encargo o comisión:
13. </t>
    </r>
    <r>
      <rPr>
        <sz val="10"/>
        <rFont val="Arial"/>
        <family val="2"/>
      </rPr>
      <t>Origen del encargo o comisión (país, estado y ciudad)</t>
    </r>
  </si>
  <si>
    <r>
      <t xml:space="preserve">En relación con el importe ejercido se incluirá el total erogado para atender el encargo o comisión, desglosándolo por concepto y/o partida:
18. </t>
    </r>
    <r>
      <rPr>
        <sz val="10"/>
        <rFont val="Arial"/>
        <family val="2"/>
      </rPr>
      <t>Clave de la partida de cada uno de los conceptos correspondientes, con base en el Clasificador por Objeto del Gasto o Clasificador Contable que aplique</t>
    </r>
  </si>
  <si>
    <r>
      <t xml:space="preserve">Respecto al informe sobre la comisión o encargo publicar lo siguiente:
23. </t>
    </r>
    <r>
      <rPr>
        <sz val="10"/>
        <rFont val="Arial"/>
        <family val="2"/>
      </rPr>
      <t>Fecha de entrega del informe de la comisión o encargo encomendado, con el formato día/mes/año (por ej. 31/Marzo/2016)</t>
    </r>
  </si>
  <si>
    <r>
      <t xml:space="preserve">Respecto a los gastos de representación publicar lo siguiente:
27. </t>
    </r>
    <r>
      <rPr>
        <sz val="10"/>
        <rFont val="Arial"/>
        <family val="2"/>
      </rPr>
      <t>Ejercicio</t>
    </r>
  </si>
  <si>
    <r>
      <t xml:space="preserve">En cuanto al destino y periodo del acto de representación:
39. </t>
    </r>
    <r>
      <rPr>
        <sz val="10"/>
        <rFont val="Arial"/>
        <family val="2"/>
      </rPr>
      <t>Origen del acto de representación (país, estado y ciudad)</t>
    </r>
  </si>
  <si>
    <r>
      <t xml:space="preserve">En relación con el importe ejercido se incluirá el total erogado para atender el acto de representación, desglosándolo por concepto y/o partida:
44. </t>
    </r>
    <r>
      <rPr>
        <sz val="10"/>
        <rFont val="Arial"/>
        <family val="2"/>
      </rPr>
      <t>Clave de la partida de cada uno de los conceptos correspondientes, con base en el Clasificador por Objeto del Gasto o Clasificador Contable que aplique</t>
    </r>
  </si>
  <si>
    <r>
      <t xml:space="preserve">Respecto al informe sobre el acto de representación publicar lo siguiente:
49. </t>
    </r>
    <r>
      <rPr>
        <sz val="10"/>
        <rFont val="Arial"/>
        <family val="2"/>
      </rPr>
      <t>Fecha de entrega del informe del acto de representación encomendado, con el formato día/mes/año (por ej. 31/Marzo/2016)</t>
    </r>
  </si>
  <si>
    <t>Suma de los Criterios Sustantivos de Contenido de la fracción X</t>
  </si>
  <si>
    <t>Grado de cumplimiento de los Criterios Sustantivos de Contenido de la fracción X</t>
  </si>
  <si>
    <r>
      <t xml:space="preserve">54. </t>
    </r>
    <r>
      <rPr>
        <sz val="10"/>
        <rFont val="Arial"/>
        <family val="2"/>
      </rPr>
      <t xml:space="preserve">La información publicada deberá estar actualizada al periodo que corresponde de acuerdo con la </t>
    </r>
    <r>
      <rPr>
        <i/>
        <sz val="10"/>
        <rFont val="Arial"/>
        <family val="2"/>
      </rPr>
      <t>Tabla de actualización y conservación de la información</t>
    </r>
  </si>
  <si>
    <r>
      <t xml:space="preserve">55. </t>
    </r>
    <r>
      <rPr>
        <sz val="10"/>
        <rFont val="Arial"/>
        <family val="2"/>
      </rPr>
      <t xml:space="preserve">Conservar en el sitio de Internet y a través de la Plataforma Nacional la información de acuerdo con la </t>
    </r>
    <r>
      <rPr>
        <i/>
        <sz val="10"/>
        <rFont val="Arial"/>
        <family val="2"/>
      </rPr>
      <t>Tabla de actualización y conservación de la información</t>
    </r>
  </si>
  <si>
    <t>Suma de los Criterios Adjetivos de Actualización de la fracción X</t>
  </si>
  <si>
    <t>Grado de cumplimiento de los Criterios Adjetivos de Actualización de la fracción X</t>
  </si>
  <si>
    <t>Suma de los Criterios Adjetivos de Confiabilidad de la fracción X</t>
  </si>
  <si>
    <t>Grado de cumplimiento de los Criterios Adjetivos de Confiabilidad de la fracción X</t>
  </si>
  <si>
    <t>Suma de los Criterios Adjetivos de Formato de la fracción X</t>
  </si>
  <si>
    <t>Grado de cumplimiento de los Criterios Adjetivos de Formato de la fracción X</t>
  </si>
  <si>
    <r>
      <t xml:space="preserve">11. </t>
    </r>
    <r>
      <rPr>
        <sz val="10"/>
        <rFont val="Arial"/>
        <family val="2"/>
      </rPr>
      <t xml:space="preserve">La información publicada deberá estar actualizada al periodo que corresponde de acuerdo con la </t>
    </r>
    <r>
      <rPr>
        <i/>
        <sz val="10"/>
        <rFont val="Arial"/>
        <family val="2"/>
      </rPr>
      <t>Tabla de actualización y conservación de la información</t>
    </r>
  </si>
  <si>
    <r>
      <t xml:space="preserve">Periodo de actualización: </t>
    </r>
    <r>
      <rPr>
        <sz val="10"/>
        <rFont val="Arial"/>
        <family val="2"/>
      </rPr>
      <t>trimestral. En su caso, 15 días hábiles después de una modificación</t>
    </r>
    <r>
      <rPr>
        <b/>
        <sz val="10"/>
        <rFont val="Arial"/>
        <family val="2"/>
      </rPr>
      <t xml:space="preserve">
Conservar en el sitio de Internet: </t>
    </r>
    <r>
      <rPr>
        <sz val="10"/>
        <rFont val="Arial"/>
        <family val="2"/>
      </rPr>
      <t>información vigente</t>
    </r>
    <r>
      <rPr>
        <b/>
        <sz val="10"/>
        <rFont val="Arial"/>
        <family val="2"/>
      </rPr>
      <t xml:space="preserve">
Aplica a: </t>
    </r>
    <r>
      <rPr>
        <sz val="10"/>
        <rFont val="Arial"/>
        <family val="2"/>
      </rPr>
      <t>todos los Sujetos obligados</t>
    </r>
  </si>
  <si>
    <r>
      <t xml:space="preserve">1. </t>
    </r>
    <r>
      <rPr>
        <sz val="10"/>
        <rFont val="Arial"/>
        <family val="2"/>
      </rPr>
      <t>Domicilio oficial de la Unidad de Transparencia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t>
    </r>
  </si>
  <si>
    <r>
      <t xml:space="preserve">7. </t>
    </r>
    <r>
      <rPr>
        <sz val="10"/>
        <rFont val="Arial"/>
        <family val="2"/>
      </rPr>
      <t>Nombres completos del responsable de la Unidad de Transparencia y del personal habilitado para cumplir con las funciones establecidas en el artículo 92 y 93 de la LTAIPRC, independientemente de que su nivel sea menor al de jefe de departamento u homólogo (nombre[s], primer apellido, segundo apellido), los cuales deberán guardar correspondencia con los publicados en la fracción VIII (directorio)</t>
    </r>
  </si>
  <si>
    <r>
      <t xml:space="preserve">8. </t>
    </r>
    <r>
      <rPr>
        <sz val="10"/>
        <rFont val="Arial"/>
        <family val="2"/>
      </rPr>
      <t>Cargo o puesto que ocupan el(la) responsable de la Unidad de Transparencia y el personal habilitado para cumplir con las funciones establecidas en el artículo 92 de la LTAIPRC en el sujeto obligado</t>
    </r>
  </si>
  <si>
    <r>
      <t xml:space="preserve">12. </t>
    </r>
    <r>
      <rPr>
        <sz val="10"/>
        <rFont val="Arial"/>
        <family val="2"/>
      </rPr>
      <t xml:space="preserve">Conservar en el sitio de Internet y a través de la Plataforma Nacional la información vigente de acuerdo con la </t>
    </r>
    <r>
      <rPr>
        <i/>
        <sz val="10"/>
        <rFont val="Arial"/>
        <family val="2"/>
      </rPr>
      <t>Tabla de actualización y conservación de la información</t>
    </r>
  </si>
  <si>
    <t>Suma de los Criterios Sustantivos de Contenido de la fracción XIV</t>
  </si>
  <si>
    <t>Grado de cumplimiento de los Criterios Sustantivos de Contenido de la fracción XIV</t>
  </si>
  <si>
    <t>Suma de los Criterios Adjetivos de Actualización de la fracción XIV</t>
  </si>
  <si>
    <t>Grado de cumplimiento de los Criterios Adjetivos de Actualización de la fracción XIV</t>
  </si>
  <si>
    <t>Suma de los Criterios Adjetivos de Confiabilidad de la fracción XIV</t>
  </si>
  <si>
    <t>Grado de cumplimiento de los Criterios Adjetivos de Confiabilidad de la fracción XIV</t>
  </si>
  <si>
    <t>Suma de los Criterios Adjetivos de Formato de la fracción XIV</t>
  </si>
  <si>
    <t>Grado de cumplimiento de los Criterios Adjetivos de Formato de la fracción XIV</t>
  </si>
  <si>
    <r>
      <t xml:space="preserve">11. </t>
    </r>
    <r>
      <rPr>
        <sz val="10"/>
        <rFont val="Arial"/>
        <family val="2"/>
      </rPr>
      <t>Domicilio de la oficina de atención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t>
    </r>
  </si>
  <si>
    <r>
      <t xml:space="preserve">20. </t>
    </r>
    <r>
      <rPr>
        <sz val="10"/>
        <rFont val="Arial"/>
        <family val="2"/>
      </rPr>
      <t>Domicilio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t>
    </r>
  </si>
  <si>
    <r>
      <t xml:space="preserve">2. </t>
    </r>
    <r>
      <rPr>
        <sz val="10"/>
        <rFont val="Arial"/>
        <family val="2"/>
      </rPr>
      <t xml:space="preserve">Denominación del servicio (se incluirá un catálogo con la denominación de cada uno de los servicios derivados de las atribuciones específicas de cada sujeto obligado)
</t>
    </r>
    <r>
      <rPr>
        <b/>
        <sz val="10"/>
        <rFont val="Arial"/>
        <family val="2"/>
      </rPr>
      <t>Nota: Todos los sujetos obligados deberán publicar los servicios en las materias de acceso a la información y protección de datos personales</t>
    </r>
  </si>
  <si>
    <r>
      <t xml:space="preserve">Respecto de lugares para reportar presuntas anomalías en la prestación del servicio:
18. </t>
    </r>
    <r>
      <rPr>
        <sz val="10"/>
        <rFont val="Arial"/>
        <family val="2"/>
      </rPr>
      <t>Teléfono y, en su caso, extensión</t>
    </r>
  </si>
  <si>
    <t>Suma de los Criterios Sustantivos de Contenido de la fracción XIX</t>
  </si>
  <si>
    <t>Grado de cumplimiento de los Criterios Sustantivos de Contenido de la fracción XIX</t>
  </si>
  <si>
    <r>
      <t xml:space="preserve">24. </t>
    </r>
    <r>
      <rPr>
        <sz val="10"/>
        <rFont val="Arial"/>
        <family val="2"/>
      </rPr>
      <t xml:space="preserve">La información publicada deberá estar actualizada al periodo que corresponde de acuerdo con la </t>
    </r>
    <r>
      <rPr>
        <i/>
        <sz val="10"/>
        <rFont val="Arial"/>
        <family val="2"/>
      </rPr>
      <t>Tabla de actualización y conservación de la información</t>
    </r>
  </si>
  <si>
    <r>
      <t xml:space="preserve">25. </t>
    </r>
    <r>
      <rPr>
        <sz val="10"/>
        <rFont val="Arial"/>
        <family val="2"/>
      </rPr>
      <t xml:space="preserve">Conservar en el sitio de Internet y a través de la Plataforma Nacional la información vigente de acuerdo con la </t>
    </r>
    <r>
      <rPr>
        <i/>
        <sz val="10"/>
        <rFont val="Arial"/>
        <family val="2"/>
      </rPr>
      <t>Tabla de actualización y conservación de la información</t>
    </r>
  </si>
  <si>
    <t>Suma de los Criterios Adjetivos de Actualización de la fracción XIX</t>
  </si>
  <si>
    <t>Grado de cumplimiento de los Criterios Adjetivos de Actualización de la fracción XIX</t>
  </si>
  <si>
    <t>Suma de los Criterios Adjetivos de Confiabilidad de la fracción XIX</t>
  </si>
  <si>
    <t>Grado de cumplimiento de los Criterios Adjetivos de Confiabilidad de la fracción XIX</t>
  </si>
  <si>
    <t>Suma de los Criterios Adjetivos de Formato de la fracción XIX</t>
  </si>
  <si>
    <t>Grado de cumplimiento de los Criterios Adjetivos de Formato de la fracción XIX</t>
  </si>
  <si>
    <r>
      <t xml:space="preserve">2. </t>
    </r>
    <r>
      <rPr>
        <sz val="10"/>
        <rFont val="Arial"/>
        <family val="2"/>
      </rPr>
      <t>Tipo de trámite (a efecto de obtener un beneficio o cumplir con una obligación o, en general, a fin de que se emita una resolución; ya sea para solicitar, entregar o conservar información)</t>
    </r>
  </si>
  <si>
    <r>
      <t xml:space="preserve">3. </t>
    </r>
    <r>
      <rPr>
        <sz val="10"/>
        <rFont val="Arial"/>
        <family val="2"/>
      </rPr>
      <t xml:space="preserve">Denominación del trámite (se incluirá un catálogo con los nombres de los diferentes trámites derivados de las atribuciones específicas de cada sujeto obligado)
</t>
    </r>
    <r>
      <rPr>
        <b/>
        <sz val="10"/>
        <rFont val="Arial"/>
        <family val="2"/>
      </rPr>
      <t>Nota:</t>
    </r>
    <r>
      <rPr>
        <sz val="10"/>
        <rFont val="Arial"/>
        <family val="2"/>
      </rPr>
      <t xml:space="preserve"> Todos los sujetos obligados deberán publicar los trámites en las materias de acceso a la información y protección de datos personales</t>
    </r>
  </si>
  <si>
    <r>
      <t xml:space="preserve">4. </t>
    </r>
    <r>
      <rPr>
        <sz val="10"/>
        <rFont val="Arial"/>
        <family val="2"/>
      </rPr>
      <t>Tipo de usuario y/o población objetivo</t>
    </r>
  </si>
  <si>
    <r>
      <t xml:space="preserve">12. </t>
    </r>
    <r>
      <rPr>
        <sz val="10"/>
        <rFont val="Arial"/>
        <family val="2"/>
      </rPr>
      <t>Denominación del área al interior del sujeto obligado, permisionario, concesionario o empresa de participación estatal mayoritaria en donde se realiza el trámite</t>
    </r>
  </si>
  <si>
    <r>
      <t xml:space="preserve">13. </t>
    </r>
    <r>
      <rPr>
        <sz val="10"/>
        <rFont val="Arial"/>
        <family val="2"/>
      </rPr>
      <t>Domicilio de la oficina de atención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t>
    </r>
  </si>
  <si>
    <r>
      <t xml:space="preserve">16. </t>
    </r>
    <r>
      <rPr>
        <sz val="10"/>
        <rFont val="Arial"/>
        <family val="2"/>
      </rPr>
      <t>Costo a pagar por la gestión del trámite; en su caso, especificar que es gratuito</t>
    </r>
  </si>
  <si>
    <r>
      <t xml:space="preserve">17. </t>
    </r>
    <r>
      <rPr>
        <sz val="10"/>
        <rFont val="Arial"/>
        <family val="2"/>
      </rPr>
      <t>Sustento legal para el cobro del trámite</t>
    </r>
  </si>
  <si>
    <r>
      <t xml:space="preserve">19. </t>
    </r>
    <r>
      <rPr>
        <sz val="10"/>
        <rFont val="Arial"/>
        <family val="2"/>
      </rPr>
      <t>Fundamento jurídico-administrativo del trámite</t>
    </r>
  </si>
  <si>
    <r>
      <t xml:space="preserve">20. </t>
    </r>
    <r>
      <rPr>
        <sz val="10"/>
        <rFont val="Arial"/>
        <family val="2"/>
      </rPr>
      <t>Derechos del usuario ante la negativa o falta de respuesta (especificar si aplica la afirmativa o negativa ficta)</t>
    </r>
  </si>
  <si>
    <r>
      <t xml:space="preserve">21. </t>
    </r>
    <r>
      <rPr>
        <sz val="10"/>
        <rFont val="Arial"/>
        <family val="2"/>
      </rPr>
      <t>Lugares para reportar presuntas anomalías en la gestión del trámite: teléfono, extensión, correo electrónico, domicilio y demás datos necesarios para el envío de consultas, documentos y quejas</t>
    </r>
  </si>
  <si>
    <r>
      <t xml:space="preserve">22. </t>
    </r>
    <r>
      <rPr>
        <sz val="10"/>
        <rFont val="Arial"/>
        <family val="2"/>
      </rPr>
      <t>Hipervínculo a información adicional del trámite, en su caso</t>
    </r>
  </si>
  <si>
    <r>
      <t xml:space="preserve">23. </t>
    </r>
    <r>
      <rPr>
        <sz val="10"/>
        <rFont val="Arial"/>
        <family val="2"/>
      </rPr>
      <t>Hipervínculo al catálogo, manual o sistema electrónico de trámites que corresponda a cada sujeto obligado, en su caso</t>
    </r>
  </si>
  <si>
    <r>
      <t xml:space="preserve">18. </t>
    </r>
    <r>
      <rPr>
        <sz val="10"/>
        <rFont val="Arial"/>
        <family val="2"/>
      </rPr>
      <t>Lugares donde se efectúa el pago</t>
    </r>
  </si>
  <si>
    <r>
      <t xml:space="preserve">3. </t>
    </r>
    <r>
      <rPr>
        <sz val="10"/>
        <rFont val="Arial"/>
        <family val="2"/>
      </rPr>
      <t xml:space="preserve">Denominación del trámite (se incluirá un catálogo con los nombres de los diferentes trámites derivados de las atribuciones específicas de cada sujeto obligado)
</t>
    </r>
    <r>
      <rPr>
        <b/>
        <sz val="10"/>
        <rFont val="Arial"/>
        <family val="2"/>
      </rPr>
      <t>Nota:</t>
    </r>
    <r>
      <rPr>
        <sz val="10"/>
        <rFont val="Arial"/>
        <family val="2"/>
      </rPr>
      <t xml:space="preserve"> Todos los sujetos obligados deberán publicar los trámites en las materias de acceso a la información y protección de datos personales</t>
    </r>
  </si>
  <si>
    <t>Suma de los Criterios Sustantivos de Contenido de la fracción XX</t>
  </si>
  <si>
    <t>Grado de cumplimiento de los Criterios Sustantivos de Contenido de la fracción XX</t>
  </si>
  <si>
    <r>
      <t xml:space="preserve">24. </t>
    </r>
    <r>
      <rPr>
        <sz val="10"/>
        <rFont val="Arial"/>
        <family val="2"/>
      </rPr>
      <t>Periodo de actualización de la información: trimestral</t>
    </r>
  </si>
  <si>
    <r>
      <t xml:space="preserve">26. </t>
    </r>
    <r>
      <rPr>
        <sz val="10"/>
        <rFont val="Arial"/>
        <family val="2"/>
      </rPr>
      <t xml:space="preserve">Conservar en el sitio de Internet y a través de la Plataforma Nacional la información vigente de acuerdo con la </t>
    </r>
    <r>
      <rPr>
        <i/>
        <sz val="10"/>
        <rFont val="Arial"/>
        <family val="2"/>
      </rPr>
      <t>Tabla de actualización y conservación de la información</t>
    </r>
  </si>
  <si>
    <r>
      <t xml:space="preserve">25. </t>
    </r>
    <r>
      <rPr>
        <sz val="10"/>
        <rFont val="Arial"/>
        <family val="2"/>
      </rPr>
      <t xml:space="preserve">La información publicada deberá estar actualizada al periodo que corresponde de acuerdo con la </t>
    </r>
    <r>
      <rPr>
        <i/>
        <sz val="10"/>
        <rFont val="Arial"/>
        <family val="2"/>
      </rPr>
      <t>Tabla de actualización y conservación de la información</t>
    </r>
  </si>
  <si>
    <t>Suma de los Criterios Adjetivos de Actualización de la fracción XX</t>
  </si>
  <si>
    <t>Grado de cumplimiento de los Criterios Adjetivos de Actualización de la fracción XX</t>
  </si>
  <si>
    <r>
      <t xml:space="preserve">27. </t>
    </r>
    <r>
      <rPr>
        <sz val="10"/>
        <rFont val="Arial"/>
        <family val="2"/>
      </rPr>
      <t>Área(s) o unidad(es) administrativa(s) que genera(n) o posee(n) la información respectiva y son responsables de publicarla y actualizarla</t>
    </r>
  </si>
  <si>
    <r>
      <t xml:space="preserve">29. </t>
    </r>
    <r>
      <rPr>
        <sz val="10"/>
        <rFont val="Arial"/>
        <family val="2"/>
      </rPr>
      <t>Fecha de validación de la información publicada con el formato día/mes/año (por ej. 31/Marzo/2016)</t>
    </r>
  </si>
  <si>
    <r>
      <t xml:space="preserve">30. </t>
    </r>
    <r>
      <rPr>
        <sz val="10"/>
        <rFont val="Arial"/>
        <family val="2"/>
      </rPr>
      <t>La información publicada se organiza mediante el formato 20, en el que se incluyen todos los campos especificados en los criterios sustantivos de contenido</t>
    </r>
  </si>
  <si>
    <r>
      <t xml:space="preserve">31. </t>
    </r>
    <r>
      <rPr>
        <sz val="10"/>
        <rFont val="Arial"/>
        <family val="2"/>
      </rPr>
      <t>El soporte de la información permite su reutilización</t>
    </r>
  </si>
  <si>
    <t>Suma de los Criterios Adjetivos de Formato de la fracción XX</t>
  </si>
  <si>
    <t>Suma de los Criterios Adjetivos de Confiabilidad de la fracción XX</t>
  </si>
  <si>
    <t>Grado de cumplimiento de los Criterios Adjetivos de Confiabilidad de la fracción XX</t>
  </si>
  <si>
    <t>Grado de cumplimiento de los Criterios Adjetivos de Formato de la fracción XX</t>
  </si>
  <si>
    <r>
      <t xml:space="preserve">2. </t>
    </r>
    <r>
      <rPr>
        <sz val="10"/>
        <rFont val="Arial"/>
        <family val="2"/>
      </rPr>
      <t xml:space="preserve">Denominación del servicio (se incluirá un catálogo con la denominación de cada uno de los servicios derivados de las atribuciones específicas de cada sujeto obligado)
</t>
    </r>
    <r>
      <rPr>
        <b/>
        <sz val="10"/>
        <rFont val="Arial"/>
        <family val="2"/>
      </rPr>
      <t xml:space="preserve">Nota: </t>
    </r>
    <r>
      <rPr>
        <sz val="10"/>
        <rFont val="Arial"/>
        <family val="2"/>
      </rPr>
      <t>Todos los sujetos obligados deberán publicar los servicios en las materias de acceso a la información y protección de datos personales</t>
    </r>
  </si>
  <si>
    <r>
      <t xml:space="preserve">10. </t>
    </r>
    <r>
      <rPr>
        <sz val="10"/>
        <rFont val="Arial"/>
        <family val="2"/>
      </rPr>
      <t xml:space="preserve">Conservar en el sitio de Internet y a través de la Plataforma Nacional la información vigente de acuerdo con la </t>
    </r>
    <r>
      <rPr>
        <i/>
        <sz val="10"/>
        <rFont val="Arial"/>
        <family val="2"/>
      </rPr>
      <t>Tabla de actualización y conservación de la información</t>
    </r>
  </si>
  <si>
    <r>
      <t xml:space="preserve">Periodo de actualización: </t>
    </r>
    <r>
      <rPr>
        <sz val="10"/>
        <rFont val="Arial"/>
        <family val="2"/>
      </rPr>
      <t>trimestral, Anual, respecto del Programa Anual de Comunicación Social o equivalente</t>
    </r>
    <r>
      <rPr>
        <b/>
        <sz val="10"/>
        <rFont val="Arial"/>
        <family val="2"/>
      </rPr>
      <t xml:space="preserve">
Conservar en el sitio de Internet: </t>
    </r>
    <r>
      <rPr>
        <sz val="10"/>
        <rFont val="Arial"/>
        <family val="2"/>
      </rPr>
      <t>información del ejercicio en curso y la correspondiente a dos ejercicios anteriores</t>
    </r>
    <r>
      <rPr>
        <b/>
        <sz val="10"/>
        <rFont val="Arial"/>
        <family val="2"/>
      </rPr>
      <t xml:space="preserve">
Aplica a: </t>
    </r>
    <r>
      <rPr>
        <sz val="10"/>
        <rFont val="Arial"/>
        <family val="2"/>
      </rPr>
      <t>todos los sujetos obligados</t>
    </r>
  </si>
  <si>
    <r>
      <t xml:space="preserve">11. </t>
    </r>
    <r>
      <rPr>
        <sz val="10"/>
        <rFont val="Arial"/>
        <family val="2"/>
      </rPr>
      <t>Tipo de medio: Internet / Radio / Televisión / Cine / Medios impresos / Medios digitales /Espectaculares / Medios complementarios / Otros servicios asociados / Otro (especificar)</t>
    </r>
  </si>
  <si>
    <r>
      <t xml:space="preserve">38. </t>
    </r>
    <r>
      <rPr>
        <sz val="10"/>
        <rFont val="Arial"/>
        <family val="2"/>
      </rPr>
      <t>Clave del concepto (conforme al clasificador por objeto del gasto)</t>
    </r>
  </si>
  <si>
    <r>
      <t xml:space="preserve">39. </t>
    </r>
    <r>
      <rPr>
        <sz val="10"/>
        <rFont val="Arial"/>
        <family val="2"/>
      </rPr>
      <t>Nombre del concepto (conforme al clasificador por objeto del gasto)</t>
    </r>
  </si>
  <si>
    <r>
      <t xml:space="preserve">47. </t>
    </r>
    <r>
      <rPr>
        <sz val="10"/>
        <rFont val="Arial"/>
        <family val="2"/>
      </rPr>
      <t>Fecha de firma de contrato con el formato día/mes/año (por ej. 31/Marzo/2016)</t>
    </r>
  </si>
  <si>
    <r>
      <t xml:space="preserve">50. </t>
    </r>
    <r>
      <rPr>
        <sz val="10"/>
        <rFont val="Arial"/>
        <family val="2"/>
      </rPr>
      <t>Hipervínculo al contrato firmado</t>
    </r>
  </si>
  <si>
    <r>
      <t xml:space="preserve">Los Sujetos Obligados incluirán un hipervínculo a la información publicada por la Dirección General de Radio, Televisión y Cinematografía con relación a la Utilización de los Tiempos Oficiales
58. </t>
    </r>
    <r>
      <rPr>
        <sz val="10"/>
        <rFont val="Arial"/>
        <family val="2"/>
      </rPr>
      <t>Hipervínculo a la página de Internet donde la Dirección General de Radio, Televisión y Cinematografía publica la información</t>
    </r>
  </si>
  <si>
    <r>
      <t xml:space="preserve">59. </t>
    </r>
    <r>
      <rPr>
        <sz val="10"/>
        <rFont val="Arial"/>
        <family val="2"/>
      </rPr>
      <t>Periodo de actualización de la información: trimestral; anual, respecto del Programa Anual de Comunicación Social o equivalente</t>
    </r>
  </si>
  <si>
    <r>
      <t xml:space="preserve">60. </t>
    </r>
    <r>
      <rPr>
        <sz val="10"/>
        <rFont val="Arial"/>
        <family val="2"/>
      </rPr>
      <t xml:space="preserve">La información deberá estar actualizada al periodo que corresponde de acuerdo con la </t>
    </r>
    <r>
      <rPr>
        <i/>
        <sz val="10"/>
        <rFont val="Arial"/>
        <family val="2"/>
      </rPr>
      <t>Tabla de actualización y conservación de la información</t>
    </r>
  </si>
  <si>
    <r>
      <t xml:space="preserve">61. </t>
    </r>
    <r>
      <rPr>
        <sz val="10"/>
        <rFont val="Arial"/>
        <family val="2"/>
      </rPr>
      <t xml:space="preserve">Conservar en el sitio de Internet y a través de la Plataforma Nacional la información del ejercicio en curso y la correspondiente a dos ejercicios anteriores de acuerdo con la </t>
    </r>
    <r>
      <rPr>
        <i/>
        <sz val="10"/>
        <rFont val="Arial"/>
        <family val="2"/>
      </rPr>
      <t>Tabla de actualización y conservación de la información</t>
    </r>
  </si>
  <si>
    <r>
      <t>Los datos que se deberán publicar con relación a la erogación de recursos por contratación de servicios de impresión, difusión y publicidad son los siguientes:
8.</t>
    </r>
    <r>
      <rPr>
        <sz val="10"/>
        <rFont val="Arial"/>
        <family val="2"/>
      </rPr>
      <t xml:space="preserve"> Ejercicio</t>
    </r>
  </si>
  <si>
    <r>
      <t xml:space="preserve">Respecto a la población objetivo de la campaña o aviso institucional, se publicará:
26. </t>
    </r>
    <r>
      <rPr>
        <sz val="10"/>
        <rFont val="Arial"/>
        <family val="2"/>
      </rPr>
      <t>Sexo</t>
    </r>
  </si>
  <si>
    <r>
      <t xml:space="preserve">Respecto a los proveedores y su contratación se publicará:
31. </t>
    </r>
    <r>
      <rPr>
        <sz val="10"/>
        <rFont val="Arial"/>
        <family val="2"/>
      </rPr>
      <t>Razón social o nombre completo del (los) proveedor(es) y/o responsable(s) de publicar la campaña o la comunicación correspondiente (nombre[s], primer apellido y segundo apellido en caso de ser persona física)</t>
    </r>
  </si>
  <si>
    <r>
      <t xml:space="preserve">Respecto a los recursos y el presupuesto:
37. </t>
    </r>
    <r>
      <rPr>
        <sz val="10"/>
        <rFont val="Arial"/>
        <family val="2"/>
      </rPr>
      <t>Partida genérica</t>
    </r>
  </si>
  <si>
    <r>
      <t xml:space="preserve">Los Sujetos Obligados incluirán un hipervínculo a la información publicada por la Dirección General de Radio, Televisión y Cinematografía con relación a la Utilización de los Tiempos Oficiales
58. </t>
    </r>
    <r>
      <rPr>
        <sz val="10"/>
        <rFont val="Arial"/>
        <family val="2"/>
      </rPr>
      <t>Hipervínculo a la página de Internet donde la Dirección General de Radio, Televisión y Cinematografía publica la información</t>
    </r>
  </si>
  <si>
    <t>Suma de los Criterios Sustantivos de Contenido de la fracción XXV</t>
  </si>
  <si>
    <t>Grado de cumplimiento de los Criterios Sustantivos de Contenido de la fracción XXV</t>
  </si>
  <si>
    <t>Suma de los Criterios Adjetivos de Actualización de la fracción XXV</t>
  </si>
  <si>
    <t>Grado de cumplimiento de los Criterios Adjetivos de Actualización de la fracción XXV</t>
  </si>
  <si>
    <r>
      <t xml:space="preserve">62. </t>
    </r>
    <r>
      <rPr>
        <sz val="10"/>
        <rFont val="Arial"/>
        <family val="2"/>
      </rPr>
      <t>Área(s) o unidad(es) administrativa(s) que genera(n) o posee(n) la información respectiva y son responsables de publicarla y actualizarla</t>
    </r>
  </si>
  <si>
    <r>
      <t xml:space="preserve">63. </t>
    </r>
    <r>
      <rPr>
        <sz val="10"/>
        <rFont val="Arial"/>
        <family val="2"/>
      </rPr>
      <t>Fecha de actualización de la información publicada con el formato día/mes/año (por ej. 31/Marzo/2016)</t>
    </r>
  </si>
  <si>
    <r>
      <t xml:space="preserve">64. </t>
    </r>
    <r>
      <rPr>
        <sz val="10"/>
        <rFont val="Arial"/>
        <family val="2"/>
      </rPr>
      <t>Fecha de validación de la información publicada con el formato día/mes/año (por ej. 31/Marzo/2016)</t>
    </r>
  </si>
  <si>
    <r>
      <t xml:space="preserve">65. </t>
    </r>
    <r>
      <rPr>
        <sz val="10"/>
        <rFont val="Arial"/>
        <family val="2"/>
      </rPr>
      <t>La información publicada se organiza mediante los formatos 25a, 25b y 25c, en los que se incluyen todos los campos especificados en los criterios sustantivos de contenido</t>
    </r>
  </si>
  <si>
    <r>
      <t xml:space="preserve">66. </t>
    </r>
    <r>
      <rPr>
        <sz val="10"/>
        <rFont val="Arial"/>
        <family val="2"/>
      </rPr>
      <t>El soporte de la información permite su reutilización</t>
    </r>
  </si>
  <si>
    <t>Suma de los Criterios Adjetivos de Confiabilidad de la fracción XXV</t>
  </si>
  <si>
    <t>Grado de cumplimiento de los Criterios Adjetivos de Confiabilidad de la fracción XXV</t>
  </si>
  <si>
    <t>Suma de los Criterios Adjetivos de Formato de la fracción XXV</t>
  </si>
  <si>
    <t>Grado de cumplimiento de los Criterios Adjetivos de Formato de la fracción XXV</t>
  </si>
  <si>
    <r>
      <t xml:space="preserve">Periodo de actualización: </t>
    </r>
    <r>
      <rPr>
        <sz val="10"/>
        <rFont val="Arial"/>
        <family val="2"/>
      </rPr>
      <t>trimestral</t>
    </r>
    <r>
      <rPr>
        <b/>
        <sz val="10"/>
        <rFont val="Arial"/>
        <family val="2"/>
      </rPr>
      <t xml:space="preserve">
Conservar en el sitio de Internet: </t>
    </r>
    <r>
      <rPr>
        <sz val="10"/>
        <rFont val="Arial"/>
        <family val="2"/>
      </rPr>
      <t>información generada en el ejercicio en curso y la correspondiente a las auditorías realizadas en los tres ejercicios anteriores</t>
    </r>
    <r>
      <rPr>
        <b/>
        <sz val="10"/>
        <rFont val="Arial"/>
        <family val="2"/>
      </rPr>
      <t xml:space="preserve">
Aplica a: </t>
    </r>
    <r>
      <rPr>
        <sz val="10"/>
        <rFont val="Arial"/>
        <family val="2"/>
      </rPr>
      <t>todos los sujetos obligados</t>
    </r>
  </si>
  <si>
    <r>
      <t xml:space="preserve">26. </t>
    </r>
    <r>
      <rPr>
        <sz val="10"/>
        <rFont val="Arial"/>
        <family val="2"/>
      </rPr>
      <t xml:space="preserve">La información deberá estar actualizada al periodo que corresponde de acuerdo con la </t>
    </r>
    <r>
      <rPr>
        <i/>
        <sz val="10"/>
        <rFont val="Arial"/>
        <family val="2"/>
      </rPr>
      <t>Tabla de actualización y conservación de la información</t>
    </r>
  </si>
  <si>
    <r>
      <t xml:space="preserve">27. </t>
    </r>
    <r>
      <rPr>
        <sz val="10"/>
        <rFont val="Arial"/>
        <family val="2"/>
      </rPr>
      <t xml:space="preserve">Conservar en el sitio de Internet y a través de la Plataforma Nacional la información vigente de acuerdo con la </t>
    </r>
    <r>
      <rPr>
        <i/>
        <sz val="10"/>
        <rFont val="Arial"/>
        <family val="2"/>
      </rPr>
      <t>Tabla de actualización y conservación de la información</t>
    </r>
  </si>
  <si>
    <r>
      <rPr>
        <b/>
        <sz val="10"/>
        <rFont val="Arial"/>
        <family val="2"/>
      </rPr>
      <t>2.</t>
    </r>
    <r>
      <rPr>
        <sz val="10"/>
        <rFont val="Arial"/>
        <family val="2"/>
      </rPr>
      <t xml:space="preserve"> Periodo trimestral en el que se dio inicio a la auditoría (enero-marzo, abril-junio, julio-septiembre, octubre-diciembre)</t>
    </r>
  </si>
  <si>
    <r>
      <t xml:space="preserve">La publicación de resultados, deberá contener:
14. </t>
    </r>
    <r>
      <rPr>
        <sz val="10"/>
        <rFont val="Arial"/>
        <family val="2"/>
      </rPr>
      <t>Número de oficio o documento de notificación de resultados</t>
    </r>
  </si>
  <si>
    <r>
      <t xml:space="preserve">16. </t>
    </r>
    <r>
      <rPr>
        <sz val="10"/>
        <rFont val="Arial"/>
        <family val="2"/>
      </rPr>
      <t>Por rubro sujeto a revisión, especificar el número total de hallazgos, observaciones, conclusiones, recomendaciones, o lo que derive</t>
    </r>
  </si>
  <si>
    <r>
      <t xml:space="preserve">18. </t>
    </r>
    <r>
      <rPr>
        <sz val="10"/>
        <rFont val="Arial"/>
        <family val="2"/>
      </rPr>
      <t>Hipervínculo al o los Informes finales, de revisión y/o dictamen (cuyo formato permita su reutilización)</t>
    </r>
  </si>
  <si>
    <r>
      <t xml:space="preserve">22. </t>
    </r>
    <r>
      <rPr>
        <sz val="10"/>
        <rFont val="Arial"/>
        <family val="2"/>
      </rPr>
      <t>En su caso, hipervínculo al informe sobre las aclaraciones realizadas por el sujeto obligado a las acciones promovidas por el órgano fiscalizador (cuyo formato debe permitir su reutilización)</t>
    </r>
  </si>
  <si>
    <r>
      <t xml:space="preserve">Todos los sujetos obligados deberán publicar:
24. </t>
    </r>
    <r>
      <rPr>
        <sz val="10"/>
        <rFont val="Arial"/>
        <family val="2"/>
      </rPr>
      <t xml:space="preserve">Hipervínculo al Programa Anual de Auditorías para la Fiscalización Superior de la Cuenta Pública generado y publicado por la ASF, cuando se trate de auditorías practicadas al ejercicio de recursos públicos federales; o en su caso al Programa Anual de Auditoría generado y publicado por la Auditoría Superior de la Ciudad de México. Una vez que el Sistema Nacional de Fiscalización realice el Programa Anual de Auditorías derivado de dicho Sistema, se deberá publicar el </t>
    </r>
    <r>
      <rPr>
        <b/>
        <sz val="10"/>
        <rFont val="Arial"/>
        <family val="2"/>
      </rPr>
      <t>hipervínculo</t>
    </r>
    <r>
      <rPr>
        <sz val="10"/>
        <rFont val="Arial"/>
        <family val="2"/>
      </rPr>
      <t xml:space="preserve"> al mismo</t>
    </r>
  </si>
  <si>
    <r>
      <t xml:space="preserve">La publicación de resultados, deberá contener:
14. </t>
    </r>
    <r>
      <rPr>
        <sz val="10"/>
        <rFont val="Arial"/>
        <family val="2"/>
      </rPr>
      <t>Número de oficio o documento de notificación de resultados</t>
    </r>
  </si>
  <si>
    <r>
      <t xml:space="preserve">Una vez concluida la etapa de comunicación de resultados, los sujetos obligados deberán publicar por cada una de las auditorías o revisiones realizadas:
21. </t>
    </r>
    <r>
      <rPr>
        <sz val="10"/>
        <rFont val="Arial"/>
        <family val="2"/>
      </rPr>
      <t>El total de solventaciones y/o aclaraciones realizadas</t>
    </r>
  </si>
  <si>
    <r>
      <t xml:space="preserve">Todos los sujetos obligados deberán publicar:
24. </t>
    </r>
    <r>
      <rPr>
        <sz val="10"/>
        <rFont val="Arial"/>
        <family val="2"/>
      </rPr>
      <t xml:space="preserve">Hipervínculo al Programa Anual de Auditorías para la Fiscalización Superior de la Cuenta Pública generado y publicado por la ASF, cuando se trate de auditorías practicadas al ejercicio de recursos públicos federales; o en su caso al Prograa Anual de Auditoría generado y publicado por la Auditoría Superior de la Ciudad de México. Una vez que el Sistema Nacional de Fiscalización realice el Programa Anual de Auditorías derivado de dicho Sistema, se deberá publicar el </t>
    </r>
    <r>
      <rPr>
        <b/>
        <sz val="10"/>
        <rFont val="Arial"/>
        <family val="2"/>
      </rPr>
      <t>hipervínculo</t>
    </r>
    <r>
      <rPr>
        <sz val="10"/>
        <rFont val="Arial"/>
        <family val="2"/>
      </rPr>
      <t xml:space="preserve"> al mismo</t>
    </r>
  </si>
  <si>
    <t>Suma de los Criterios Sustantivos de Contenido de la fracción XXVI</t>
  </si>
  <si>
    <t>Grado de cumplimiento de los Criterios Sustantivos de Contenido de la fracción XXVI</t>
  </si>
  <si>
    <r>
      <t>Fracción XXVI.</t>
    </r>
    <r>
      <rPr>
        <i/>
        <sz val="10"/>
        <rFont val="Arial"/>
        <family val="2"/>
      </rPr>
      <t xml:space="preserve"> Los informes de resultados de las auditorías al ejercicio presupuestal y revisiones. Cada sujeto obligado deberá presentar un informe que contenga lo siguiente:
a) Los resultados de todo tipo de auditorías concluidas, hechas al ejercicio presupuestal de cada uno de los sujetos obligados;
b) El número y tipo de auditorías realizadas en el ejercicio presupuestario respectivo, así como el órgano que lo realizó;
c) Número total de observaciones determinadas en los resultados de auditoría por cada rubro sujeto a revisión y las sanciones o medidas correctivas impuestas; y
d) Respecto del seguimiento de los resultados de auditorías, el total de las aclaraciones efectuadas por el sujeto obligado;</t>
    </r>
  </si>
  <si>
    <t>Suma de los Criterios Adjetivos de Actualización de la fracción XXVI</t>
  </si>
  <si>
    <t>Grado de cumplimiento de los Criterios Adjetivos de Actualización de la fracción XXVI</t>
  </si>
  <si>
    <t>Suma de los Criterios Adjetivos de Confiabilidad de la fracción XXVI</t>
  </si>
  <si>
    <t>Grado de cumplimiento de los Criterios Adjetivos de Confiabilidad de la fracción XXVI</t>
  </si>
  <si>
    <t>Suma de los Criterios Adjetivos de Formato de la fracción XXVI</t>
  </si>
  <si>
    <t>Grado de cumplimiento de los Criterios Adjetivos de Formato de la fracción XXVI</t>
  </si>
  <si>
    <r>
      <t xml:space="preserve">Periodo de actualización: </t>
    </r>
    <r>
      <rPr>
        <sz val="10"/>
        <rFont val="Arial"/>
        <family val="2"/>
      </rPr>
      <t>trimestral</t>
    </r>
    <r>
      <rPr>
        <b/>
        <sz val="10"/>
        <rFont val="Arial"/>
        <family val="2"/>
      </rPr>
      <t xml:space="preserve">
Conservar en el sitio de Internet: </t>
    </r>
    <r>
      <rPr>
        <sz val="10"/>
        <rFont val="Arial"/>
        <family val="2"/>
      </rPr>
      <t>información del ejercicio en curso y la correspondiente a dos ejercicios anteriores</t>
    </r>
    <r>
      <rPr>
        <b/>
        <sz val="10"/>
        <rFont val="Arial"/>
        <family val="2"/>
      </rPr>
      <t xml:space="preserve">
Aplica a: </t>
    </r>
    <r>
      <rPr>
        <sz val="10"/>
        <rFont val="Arial"/>
        <family val="2"/>
      </rPr>
      <t>todos los sujetos obligados</t>
    </r>
  </si>
  <si>
    <r>
      <t xml:space="preserve">19. </t>
    </r>
    <r>
      <rPr>
        <sz val="10"/>
        <rFont val="Arial"/>
        <family val="2"/>
      </rPr>
      <t xml:space="preserve">La información deberá estar actualizada al periodo que corresponde de acuerdo con la </t>
    </r>
    <r>
      <rPr>
        <i/>
        <sz val="10"/>
        <rFont val="Arial"/>
        <family val="2"/>
      </rPr>
      <t>Tabla de actualización y conservación de la información</t>
    </r>
  </si>
  <si>
    <r>
      <t xml:space="preserve">20. </t>
    </r>
    <r>
      <rPr>
        <sz val="10"/>
        <rFont val="Arial"/>
        <family val="2"/>
      </rPr>
      <t xml:space="preserve">Conservar en el sitio de Internet y a través de la Plataforma Nacional la información vigente de acuerdo con la </t>
    </r>
    <r>
      <rPr>
        <i/>
        <sz val="10"/>
        <rFont val="Arial"/>
        <family val="2"/>
      </rPr>
      <t>Tabla de actualización y conservación de la información</t>
    </r>
  </si>
  <si>
    <r>
      <t xml:space="preserve">Periodo de actualización: </t>
    </r>
    <r>
      <rPr>
        <sz val="10"/>
        <rFont val="Arial"/>
        <family val="2"/>
      </rPr>
      <t>trimestral</t>
    </r>
    <r>
      <rPr>
        <b/>
        <sz val="10"/>
        <rFont val="Arial"/>
        <family val="2"/>
      </rPr>
      <t xml:space="preserve">
Conservar en el sitio de Internet: </t>
    </r>
    <r>
      <rPr>
        <sz val="10"/>
        <rFont val="Arial"/>
        <family val="2"/>
      </rPr>
      <t>información del ejercicio en curso y la correspondiente a dos ejercicios anteriores</t>
    </r>
    <r>
      <rPr>
        <b/>
        <sz val="10"/>
        <rFont val="Arial"/>
        <family val="2"/>
      </rPr>
      <t xml:space="preserve">
Aplica a:</t>
    </r>
    <r>
      <rPr>
        <sz val="10"/>
        <rFont val="Arial"/>
        <family val="2"/>
      </rPr>
      <t xml:space="preserve"> todos los sujetos obligados</t>
    </r>
  </si>
  <si>
    <r>
      <t xml:space="preserve">9. </t>
    </r>
    <r>
      <rPr>
        <sz val="10"/>
        <rFont val="Arial"/>
        <family val="2"/>
      </rPr>
      <t>Fecha de inicio de vigencia del acto jurídico expresado en el formato día/mes/año (por ej. 31/marzo/2016)</t>
    </r>
  </si>
  <si>
    <r>
      <t xml:space="preserve">10. </t>
    </r>
    <r>
      <rPr>
        <sz val="10"/>
        <rFont val="Arial"/>
        <family val="2"/>
      </rPr>
      <t>Fecha de término de vigencia del acto jurídico expresado en el formato día/mes/año (por ej. 31/marzo/2016)</t>
    </r>
  </si>
  <si>
    <r>
      <t xml:space="preserve">12. </t>
    </r>
    <r>
      <rPr>
        <sz val="10"/>
        <rFont val="Arial"/>
        <family val="2"/>
      </rPr>
      <t>Hipervínculo al contrato, convenio, permiso, licencia o concesión, donde se especifiquen los términos y condiciones, incluidos los anexos, en versión pública cuando así corresponda</t>
    </r>
  </si>
  <si>
    <r>
      <t xml:space="preserve">En caso de que el Sujeto Obligado celebre contratos plurianuales deberá incluir:
15. </t>
    </r>
    <r>
      <rPr>
        <sz val="10"/>
        <rFont val="Arial"/>
        <family val="2"/>
      </rPr>
      <t>Hipervínculo al documento donde se desglose el gasto a precios del año tanto para el ejercicio fiscal correspondiente como para los subsecuentes</t>
    </r>
  </si>
  <si>
    <t>Suma de los Criterios Sustantivos de Contenido de la fracción XXIX</t>
  </si>
  <si>
    <t>Grado de cumplimiento de los Criterios Sustantivos de Contenido de la fracción XXIX</t>
  </si>
  <si>
    <t>Suma de los Criterios Adjetivos de Actualización de la fracción XXIX</t>
  </si>
  <si>
    <t>Grado de cumplimiento de los Criterios Adjetivos de Actualización de la fracción XXIX</t>
  </si>
  <si>
    <t>Suma de los Criterios Adjetivos de Confiabilidad de la fracción XXIX</t>
  </si>
  <si>
    <t>Grado de cumplimiento de los Criterios Adjetivos de Confiabilidad de la fracción XXIX</t>
  </si>
  <si>
    <t>Suma de los Criterios Adjetivos de Formato de la fracción XXIX</t>
  </si>
  <si>
    <t>Grado de cumplimiento de los Criterios Adjetivos de Formato de la fracción XXIX</t>
  </si>
  <si>
    <r>
      <t xml:space="preserve">Fracción XXX. </t>
    </r>
    <r>
      <rPr>
        <i/>
        <sz val="10"/>
        <rFont val="Arial"/>
        <family val="2"/>
      </rPr>
      <t>La información de los resultados sobre procedimientos de adjudicación directa, invitación restringida y licitación de cualquier naturaleza, incluyendo la Versión Pública del documento respectivo y de los contratos celebrados, que deberá contener, por lo menos, lo siguiente:
a) De licitaciones públicas o procedimientos de invitación restringida:
1. La convocatoria o invitación emitida, así como los fundamentos legales aplicados para llevarla a cabo;
2. Los nombres de los participantes o invitados;
3. El nombre del ganador y las razones que lo justifican;
4. El Área solicitante y la responsable de su ejecución;
5. Las convocatorias e invitaciones emitidas;
6. Los dictámenes y fallo de adjudicación;
7. El contrato, la fecha, monto y el plazo de entrega o de ejecución de los servicios u obra licitada y, en su caso, sus anexos;
8. Los mecanismos de vigilancia y supervisión, incluyendo, en su caso, los estudios de impacto urbano y ambiental, según corresponda;
9. La partida presupuestal, de conformidad con el clasificador por objeto del gasto, en el caso de ser aplicable;
10. Origen de los recursos especificando si son federales, o locales, así como el tipo de fondo de participación o aportación respectiva;
11. Los convenios modificatorio
12. s que, en su caso, sean firmados, precisando el objeto y la fecha de celebración;
13. Los informes de avance físico y financiero sobre las obras o servicios contratados;
14. El convenio de terminación, y
15. El finiquito;
b) De las Adjudicaciones Directas:
1. La propuesta enviada por el participante;
2. Los motivos y fundamentos legales aplicados para llevarla a cabo;
3. La autorización del ejercicio de la opción;
4. En su caso, las cotizaciones consideradas, especificando los nombres de los proveedores y los montos;
5. El nombre de la persona física o moral adjudicada;
6. La unidad administrativa solicitante y la responsable de su ejecución;
7. El número, fecha, el monto del contrato y el plazo de entrega o de ejecución de los servicios u obra;
8. Los mecanismos de vigilancia y supervisión, incluyendo, en su caso, los estudios de impacto urbano y ambiental, según corresponda;
9. Los informes de avance sobre las obras o servicios contratados;
10. El convenio de terminación, y
11. El finiquito;</t>
    </r>
  </si>
  <si>
    <r>
      <t xml:space="preserve">7. </t>
    </r>
    <r>
      <rPr>
        <sz val="10"/>
        <rFont val="Arial"/>
        <family val="2"/>
      </rPr>
      <t>Fecha en la que se presentó y/o entregó con el formato día/mes/año (ej. 31/Marzo/2016)</t>
    </r>
  </si>
  <si>
    <r>
      <t xml:space="preserve">Para cada uno de los informes se deberá desplegar la siguiente información:
4. </t>
    </r>
    <r>
      <rPr>
        <sz val="10"/>
        <rFont val="Arial"/>
        <family val="2"/>
      </rPr>
      <t>Denominación del área responsable de la elaboración y/o presentación del informe</t>
    </r>
  </si>
  <si>
    <r>
      <t xml:space="preserve">Para cada uno de los informes se deberá desplegar la siguiente información:
4. </t>
    </r>
    <r>
      <rPr>
        <sz val="10"/>
        <rFont val="Arial"/>
        <family val="2"/>
      </rPr>
      <t>Denominación del área responsable de la elaboración y/o presentación del informe</t>
    </r>
  </si>
  <si>
    <t>Suma de los Criterios Sustantivos de Contenido de la fracción XXXI</t>
  </si>
  <si>
    <t>Grado de cumplimiento de los Criterios Sustantivos de Contenido de la fracción XXXI</t>
  </si>
  <si>
    <r>
      <t xml:space="preserve">10. </t>
    </r>
    <r>
      <rPr>
        <sz val="10"/>
        <rFont val="Arial"/>
        <family val="2"/>
      </rPr>
      <t xml:space="preserve">La información publicada deberá estar actualizada al periodo que corresponde de acuerdo con la </t>
    </r>
    <r>
      <rPr>
        <i/>
        <sz val="10"/>
        <rFont val="Arial"/>
        <family val="2"/>
      </rPr>
      <t>Tabla de actualización y conservación de la información</t>
    </r>
  </si>
  <si>
    <r>
      <t xml:space="preserve">11. </t>
    </r>
    <r>
      <rPr>
        <sz val="10"/>
        <rFont val="Arial"/>
        <family val="2"/>
      </rPr>
      <t xml:space="preserve">Conservar en el sitio de Internet y a través de la Plataforma Nacional la información de acuerdo con la </t>
    </r>
    <r>
      <rPr>
        <i/>
        <sz val="10"/>
        <rFont val="Arial"/>
        <family val="2"/>
      </rPr>
      <t>Tabla de actualización y conservación de la información</t>
    </r>
  </si>
  <si>
    <t>Suma de los Criterios Adjetivos de Actualización de la fracción XXXI</t>
  </si>
  <si>
    <t>Grado de cumplimiento de los Criterios Adjetivos de Actualización de la fracción XXXI</t>
  </si>
  <si>
    <t>Suma de los Criterios Adjetivos de Confiabilidad de la fracción XXXI</t>
  </si>
  <si>
    <t>Grado de cumplimiento de los Criterios Adjetivos de Confiabilidad de la fracción XXXI</t>
  </si>
  <si>
    <r>
      <t xml:space="preserve">15. </t>
    </r>
    <r>
      <rPr>
        <sz val="10"/>
        <rFont val="Arial"/>
        <family val="2"/>
      </rPr>
      <t>La información publicada se organiza mediante el formato 31, en el que se incluyen todos los campos especificados en los criterios sustantivos de contenido</t>
    </r>
  </si>
  <si>
    <r>
      <t xml:space="preserve">16. </t>
    </r>
    <r>
      <rPr>
        <sz val="10"/>
        <rFont val="Arial"/>
        <family val="2"/>
      </rPr>
      <t>El soporte de la información permite su reutilización</t>
    </r>
  </si>
  <si>
    <t>Suma de los Criterios Adjetivos de Formato de la fracción XXXI</t>
  </si>
  <si>
    <t>Grado de cumplimiento de los Criterios Adjetivos de Formato de la fracción XXXI</t>
  </si>
  <si>
    <r>
      <t xml:space="preserve">Periodo de actualización: </t>
    </r>
    <r>
      <rPr>
        <sz val="10"/>
        <rFont val="Arial"/>
        <family val="2"/>
      </rPr>
      <t>trimestral</t>
    </r>
    <r>
      <rPr>
        <b/>
        <sz val="10"/>
        <rFont val="Arial"/>
        <family val="2"/>
      </rPr>
      <t xml:space="preserve">
Conservar en el sitio de Internet: </t>
    </r>
    <r>
      <rPr>
        <sz val="10"/>
        <rFont val="Arial"/>
        <family val="2"/>
      </rPr>
      <t>información generada en el ejercicio en curso y la correspondiente a los últimos seis ejercicios</t>
    </r>
    <r>
      <rPr>
        <b/>
        <sz val="10"/>
        <rFont val="Arial"/>
        <family val="2"/>
      </rPr>
      <t xml:space="preserve">
Aplica a: </t>
    </r>
    <r>
      <rPr>
        <sz val="10"/>
        <rFont val="Arial"/>
        <family val="2"/>
      </rPr>
      <t>todos los sujetos obligados</t>
    </r>
  </si>
  <si>
    <r>
      <t xml:space="preserve">En cada uno de los rubros temáticos de las estadísticas se incluirá:
3. </t>
    </r>
    <r>
      <rPr>
        <sz val="10"/>
        <rFont val="Arial"/>
        <family val="2"/>
      </rPr>
      <t>Periodo de actualización de datos: Quincenal/Mensual/Bimestral/Trimestral/Anual/Bienal/Sexenal/Otro (especificar)</t>
    </r>
  </si>
  <si>
    <r>
      <t xml:space="preserve">En cada uno de los rubros temáticos de las estadísticas se incluirá:
3. </t>
    </r>
    <r>
      <rPr>
        <sz val="10"/>
        <rFont val="Arial"/>
        <family val="2"/>
      </rPr>
      <t>Periodo de actualización de datos: Quincenal/Mensual/Bimestral/Trimestral/Anual/Bienal/Sexenal/Otro (especificar)</t>
    </r>
  </si>
  <si>
    <t>Suma de los Criterios Sustantivos de Contenido de la fracción XXXII</t>
  </si>
  <si>
    <t>Grado de cumplimiento de los Criterios Sustantivos de Contenido de la fracción XXXII</t>
  </si>
  <si>
    <r>
      <t xml:space="preserve">12. </t>
    </r>
    <r>
      <rPr>
        <sz val="10"/>
        <rFont val="Arial"/>
        <family val="2"/>
      </rPr>
      <t xml:space="preserve">La información publicada deberá estar actualizada al periodo que corresponde de acuerdo con la </t>
    </r>
    <r>
      <rPr>
        <i/>
        <sz val="10"/>
        <rFont val="Arial"/>
        <family val="2"/>
      </rPr>
      <t>Tabla de actualización y conservación de la información</t>
    </r>
  </si>
  <si>
    <r>
      <t xml:space="preserve">13. </t>
    </r>
    <r>
      <rPr>
        <sz val="10"/>
        <rFont val="Arial"/>
        <family val="2"/>
      </rPr>
      <t xml:space="preserve">Conservar en el sitio de Internet y a través de la Plataforma Nacional la información de acuerdo con la </t>
    </r>
    <r>
      <rPr>
        <i/>
        <sz val="10"/>
        <rFont val="Arial"/>
        <family val="2"/>
      </rPr>
      <t>Tabla de actualización y conservación de la información</t>
    </r>
  </si>
  <si>
    <t>Suma de los Criterios Adjetivos de Actualización de la fracción XXXII</t>
  </si>
  <si>
    <t>Grado de cumplimiento de los Criterios Adjetivos de Actualización de la fracción XXXII</t>
  </si>
  <si>
    <t>Suma de los Criterios Adjetivos de Confiabilidad de la fracción XXXII</t>
  </si>
  <si>
    <t>Grado de cumplimiento de los Criterios Adjetivos de Confiabilidad de la fracción XXXII</t>
  </si>
  <si>
    <t>Suma de los Criterios Adjetivos de Formato de la fracción XXXII</t>
  </si>
  <si>
    <t>Grado de cumplimiento de los Criterios Adjetivos de Formato de la fracción XXXII</t>
  </si>
  <si>
    <r>
      <t xml:space="preserve">14. </t>
    </r>
    <r>
      <rPr>
        <sz val="10"/>
        <rFont val="Arial"/>
        <family val="2"/>
      </rPr>
      <t xml:space="preserve">La información deberá estar actualizada al periodo que corresponde, de acuerdo con la </t>
    </r>
    <r>
      <rPr>
        <i/>
        <sz val="10"/>
        <rFont val="Arial"/>
        <family val="2"/>
      </rPr>
      <t>Tabla de actualización y conservación de la información</t>
    </r>
  </si>
  <si>
    <r>
      <t xml:space="preserve">15. </t>
    </r>
    <r>
      <rPr>
        <sz val="10"/>
        <rFont val="Arial"/>
        <family val="2"/>
      </rPr>
      <t xml:space="preserve">Conservar en el sitio de Internet y a través de la Plataforma Nacional la información de acuerdo con la </t>
    </r>
    <r>
      <rPr>
        <i/>
        <sz val="10"/>
        <rFont val="Arial"/>
        <family val="2"/>
      </rPr>
      <t>Tabla de actualización y conservación de la información</t>
    </r>
  </si>
  <si>
    <r>
      <t xml:space="preserve">Periodo de actualización: </t>
    </r>
    <r>
      <rPr>
        <sz val="10"/>
        <rFont val="Arial"/>
        <family val="2"/>
      </rPr>
      <t>semestral, En su caso, 30 días hábiles después de adquirir o dar de baja algún bien</t>
    </r>
    <r>
      <rPr>
        <b/>
        <sz val="10"/>
        <rFont val="Arial"/>
        <family val="2"/>
      </rPr>
      <t xml:space="preserve">
Conservar en el sitio de Internet:</t>
    </r>
    <r>
      <rPr>
        <sz val="10"/>
        <rFont val="Arial"/>
        <family val="2"/>
      </rPr>
      <t xml:space="preserve"> información vigente y la correspondiente al semestre anterior concluido</t>
    </r>
    <r>
      <rPr>
        <b/>
        <sz val="10"/>
        <rFont val="Arial"/>
        <family val="2"/>
      </rPr>
      <t xml:space="preserve">
Aplica a: </t>
    </r>
    <r>
      <rPr>
        <sz val="10"/>
        <rFont val="Arial"/>
        <family val="2"/>
      </rPr>
      <t>todos los sujetos obligados</t>
    </r>
  </si>
  <si>
    <r>
      <t xml:space="preserve">38. </t>
    </r>
    <r>
      <rPr>
        <sz val="10"/>
        <rFont val="Arial"/>
        <family val="2"/>
      </rPr>
      <t xml:space="preserve">La información deberá estar actualizada al periodo que corresponde de acuerdo con la </t>
    </r>
    <r>
      <rPr>
        <i/>
        <sz val="10"/>
        <rFont val="Arial"/>
        <family val="2"/>
      </rPr>
      <t>Tabla de actualización y conservación de la información</t>
    </r>
  </si>
  <si>
    <r>
      <t xml:space="preserve">39. </t>
    </r>
    <r>
      <rPr>
        <sz val="10"/>
        <rFont val="Arial"/>
        <family val="2"/>
      </rPr>
      <t xml:space="preserve">Conservar en el sitio de Internet y a través de la Plataforma Nacional la información de acuerdo con la </t>
    </r>
    <r>
      <rPr>
        <i/>
        <sz val="10"/>
        <rFont val="Arial"/>
        <family val="2"/>
      </rPr>
      <t>Tabla de actualización y conservación de la información</t>
    </r>
  </si>
  <si>
    <r>
      <t xml:space="preserve">14. </t>
    </r>
    <r>
      <rPr>
        <sz val="10"/>
        <rFont val="Arial"/>
        <family val="2"/>
      </rPr>
      <t>Domicilio del inmueble (tipo de vialidad [catálogo], nombre de vialidad [calle], número exterior, número interior [en su caso], tipo de asentamiento humano [catálogo], nombre de asentamiento humano [colonia], clave de la localidad [catálogo], nombre de la localidad [catálogo], Clave de la demarcación territorial [catálogo], Nombre de la demarcación territorial [catálogo], clave de la entidad federativa [catálogo], nombre de la entidad federativa [catálogo], código postal)</t>
    </r>
  </si>
  <si>
    <r>
      <t xml:space="preserve">16. </t>
    </r>
    <r>
      <rPr>
        <sz val="10"/>
        <rFont val="Arial"/>
        <family val="2"/>
      </rPr>
      <t>Carácter del monumento: arqueológico, histórico o artístico (para el caso de inmuebles que hayan sido declarados monumentos arqueológicos, históricos o artísticos)</t>
    </r>
  </si>
  <si>
    <r>
      <t xml:space="preserve">18. </t>
    </r>
    <r>
      <rPr>
        <sz val="10"/>
        <rFont val="Arial"/>
        <family val="2"/>
      </rPr>
      <t>Uso del inmueble</t>
    </r>
  </si>
  <si>
    <r>
      <t xml:space="preserve">30. </t>
    </r>
    <r>
      <rPr>
        <sz val="10"/>
        <rFont val="Arial"/>
        <family val="2"/>
      </rPr>
      <t>Personería jurídica del donatario: Persona física/Persona moral</t>
    </r>
  </si>
  <si>
    <r>
      <t xml:space="preserve">32. </t>
    </r>
    <r>
      <rPr>
        <sz val="10"/>
        <rFont val="Arial"/>
        <family val="2"/>
      </rPr>
      <t>En caso de persona moral, especificar tipo: Entidad federativa/Municipio/Institución de salud/Beneficencia o asistencia/Educativa/Cultural/Prestadores de servicios sociales por encargo/Beneficiarios de algún servicio asistencial público/Comunidad agraria y ejido/Entidad que lo necesite para sus fines/Gobierno o institución extranjera/Organización internacional/Otro (especificar)</t>
    </r>
  </si>
  <si>
    <r>
      <t xml:space="preserve">35. </t>
    </r>
    <r>
      <rPr>
        <sz val="10"/>
        <rFont val="Arial"/>
        <family val="2"/>
      </rPr>
      <t>Fecha de firma del contrato de donación, signado por la autoridad pública o representante legal de la institución donante, así como por el donatario. En su caso, la fecha de publicación del Acuerdo presidencial en el DOF o la GOCDMX, con el formato día/mes/año (por ej. 31/Marzo/2016)</t>
    </r>
  </si>
  <si>
    <r>
      <t xml:space="preserve">Respecto de los bienes muebles se publicará:
1. </t>
    </r>
    <r>
      <rPr>
        <sz val="10"/>
        <rFont val="Arial"/>
        <family val="2"/>
      </rPr>
      <t>Ejercicio</t>
    </r>
  </si>
  <si>
    <r>
      <t xml:space="preserve">Respecto de los bienes muebles se publicará:
1. </t>
    </r>
    <r>
      <rPr>
        <sz val="10"/>
        <rFont val="Arial"/>
        <family val="2"/>
      </rPr>
      <t>Ejercicio</t>
    </r>
  </si>
  <si>
    <r>
      <t xml:space="preserve">Los datos correspondientes a los bienes inmuebles son:
10. </t>
    </r>
    <r>
      <rPr>
        <sz val="10"/>
        <rFont val="Arial"/>
        <family val="2"/>
      </rPr>
      <t>Ejercicio</t>
    </r>
  </si>
  <si>
    <r>
      <t xml:space="preserve">Respecto de los bienes muebles e inmuebles donados se publicará: 
26. </t>
    </r>
    <r>
      <rPr>
        <sz val="10"/>
        <rFont val="Arial"/>
        <family val="2"/>
      </rPr>
      <t>Ejercicio</t>
    </r>
  </si>
  <si>
    <t>Suma de los Criterios Sustantivos de Contenido de la fracción XXXVI</t>
  </si>
  <si>
    <t>Grado de cumplimiento de los Criterios Sustantivos de Contenido de la fracción XXXVI</t>
  </si>
  <si>
    <t>Suma de los Criterios Adjetivos de Actualización de la fracción XXXVI</t>
  </si>
  <si>
    <t>Grado de cumplimiento de los Criterios Adjetivos de Actualización de la fracción XXXVI</t>
  </si>
  <si>
    <r>
      <t xml:space="preserve">42. </t>
    </r>
    <r>
      <rPr>
        <sz val="10"/>
        <rFont val="Arial"/>
        <family val="2"/>
      </rPr>
      <t>Fecha de validación de la información publicada con el formato día/mes/año (por ej. 31/Marzo/2016)</t>
    </r>
  </si>
  <si>
    <t>Suma de los Criterios Adjetivos de Confiabilidad de la fracción XXXVI</t>
  </si>
  <si>
    <t>Grado de cumplimiento de los Criterios Adjetivos de Confiabilidad de la fracción XXXVI</t>
  </si>
  <si>
    <t>Suma de los Criterios Adjetivos de Formato de la fracción XXXVI</t>
  </si>
  <si>
    <t>Grado de cumplimiento de los Criterios Adjetivos de Formato de la fracción XXXVI</t>
  </si>
  <si>
    <r>
      <t xml:space="preserve">Periodo de actualización: </t>
    </r>
    <r>
      <rPr>
        <sz val="10"/>
        <rFont val="Arial"/>
        <family val="2"/>
      </rPr>
      <t>semestral</t>
    </r>
    <r>
      <rPr>
        <b/>
        <sz val="10"/>
        <rFont val="Arial"/>
        <family val="2"/>
      </rPr>
      <t xml:space="preserve">
Conservar en el sitio de Internet: </t>
    </r>
    <r>
      <rPr>
        <sz val="10"/>
        <rFont val="Arial"/>
        <family val="2"/>
      </rPr>
      <t xml:space="preserve">la información generada en el ejercicio en curso a partir de la notificación de la recomendación y/o sentencia. Una vez concluido el seguimiento de la recomendación y/o sentencia, conservar la información durante un ejercicio.
</t>
    </r>
    <r>
      <rPr>
        <b/>
        <sz val="10"/>
        <rFont val="Arial"/>
        <family val="2"/>
      </rPr>
      <t xml:space="preserve">Aplica a: </t>
    </r>
    <r>
      <rPr>
        <sz val="10"/>
        <rFont val="Arial"/>
        <family val="2"/>
      </rPr>
      <t>todos los sujetos obligados</t>
    </r>
  </si>
  <si>
    <r>
      <t xml:space="preserve">3. </t>
    </r>
    <r>
      <rPr>
        <sz val="10"/>
        <rFont val="Arial"/>
        <family val="2"/>
      </rPr>
      <t>Número de oficio mediante el cual el INFODF emitió la notificación de la recomendación al Sujeto Obligado</t>
    </r>
  </si>
  <si>
    <r>
      <t xml:space="preserve">4. </t>
    </r>
    <r>
      <rPr>
        <sz val="10"/>
        <rFont val="Arial"/>
        <family val="2"/>
      </rPr>
      <t>Fecha del oficio mediante el cual el INFODF emitió la notificación de la recomendación al Sujeto Obligado expresada con el formato día/mes/año (por ej. 31/Marzo/2016)</t>
    </r>
  </si>
  <si>
    <r>
      <t xml:space="preserve">5. </t>
    </r>
    <r>
      <rPr>
        <sz val="10"/>
        <rFont val="Arial"/>
        <family val="2"/>
      </rPr>
      <t>Número de Acuerdo del Pleno del INFODF mediante el cual se aprobó la recomendación</t>
    </r>
  </si>
  <si>
    <r>
      <t xml:space="preserve">7. </t>
    </r>
    <r>
      <rPr>
        <sz val="10"/>
        <rFont val="Arial"/>
        <family val="2"/>
      </rPr>
      <t>Plazo otorgado por el INFODF para solventar la recomendación</t>
    </r>
  </si>
  <si>
    <r>
      <t xml:space="preserve">11. </t>
    </r>
    <r>
      <rPr>
        <sz val="10"/>
        <rFont val="Arial"/>
        <family val="2"/>
      </rPr>
      <t>Fecha en la que se informó al INFODF expresada con el formato día/mes/año (por ej. 31/Marzo/2016)</t>
    </r>
  </si>
  <si>
    <r>
      <t xml:space="preserve">12. </t>
    </r>
    <r>
      <rPr>
        <sz val="10"/>
        <rFont val="Arial"/>
        <family val="2"/>
      </rPr>
      <t>Número de oficio mediante el cual se informó al INFODF</t>
    </r>
  </si>
  <si>
    <r>
      <t xml:space="preserve">En la misma tabla se deberá incluir respecto del seguimiento que el Sujeto Obligado ha dado a cada una de las recomendaciones y/o resoluciones los siguientes datos
9. </t>
    </r>
    <r>
      <rPr>
        <sz val="10"/>
        <rFont val="Arial"/>
        <family val="2"/>
      </rPr>
      <t>Número de expediente o folio asignado por el Sujeto Obligado</t>
    </r>
  </si>
  <si>
    <t>Suma de los Criterios Sustantivos de Contenido de la fracción XXXVIII</t>
  </si>
  <si>
    <t>Grado de cumplimiento de los Criterios Sustantivos de Contenido de la fracción XXXVIII</t>
  </si>
  <si>
    <t>Suma de los Criterios Adjetivos de Actualización de la fracción XXXVIII</t>
  </si>
  <si>
    <t>Grado de cumplimiento de los Criterios Adjetivos de Actualización de la fracción XXXVIII</t>
  </si>
  <si>
    <t>Suma de los Criterios Adjetivos de Confiabilidad de la fracción XXXVIII</t>
  </si>
  <si>
    <t>Grado de cumplimiento de los Criterios Adjetivos de Confiabilidad de la fracción XXXVIII</t>
  </si>
  <si>
    <t>Suma de los Criterios Adjetivos de Formato de la fracción XXXVIII</t>
  </si>
  <si>
    <t>Grado de cumplimiento de los Criterios Adjetivos de Formato de la fracción XXXVIII</t>
  </si>
  <si>
    <r>
      <t xml:space="preserve">Fracción XL. </t>
    </r>
    <r>
      <rPr>
        <i/>
        <sz val="10"/>
        <rFont val="Arial"/>
        <family val="2"/>
      </rPr>
      <t>Los mecanismos de participación ciudadana;</t>
    </r>
  </si>
  <si>
    <r>
      <t xml:space="preserve">46. </t>
    </r>
    <r>
      <rPr>
        <sz val="10"/>
        <rFont val="Arial"/>
        <family val="2"/>
      </rPr>
      <t xml:space="preserve">Conservar en el sitio de Internet y a través de la Plataforma Nacional la información de acuerdo con la </t>
    </r>
    <r>
      <rPr>
        <i/>
        <sz val="10"/>
        <rFont val="Arial"/>
        <family val="2"/>
      </rPr>
      <t>Tabla de actualización y conservación de la información</t>
    </r>
  </si>
  <si>
    <r>
      <t xml:space="preserve">9. </t>
    </r>
    <r>
      <rPr>
        <sz val="10"/>
        <rFont val="Arial"/>
        <family val="2"/>
      </rPr>
      <t xml:space="preserve">Conservar en el sitio de Internet y a través de la Plataforma Nacional la información de acuerdo con la </t>
    </r>
    <r>
      <rPr>
        <i/>
        <sz val="10"/>
        <rFont val="Arial"/>
        <family val="2"/>
      </rPr>
      <t>Tabla de actualización y conservación de la información</t>
    </r>
  </si>
  <si>
    <r>
      <t xml:space="preserve">Periodo de actualización: </t>
    </r>
    <r>
      <rPr>
        <sz val="10"/>
        <rFont val="Arial"/>
        <family val="2"/>
      </rPr>
      <t>semestral</t>
    </r>
    <r>
      <rPr>
        <b/>
        <sz val="10"/>
        <rFont val="Arial"/>
        <family val="2"/>
      </rPr>
      <t xml:space="preserve">
Conservar en el sitio de Internet: </t>
    </r>
    <r>
      <rPr>
        <sz val="10"/>
        <rFont val="Arial"/>
        <family val="2"/>
      </rPr>
      <t>información del ejercicio en curso y la correspondiente al ejercicio anterior</t>
    </r>
    <r>
      <rPr>
        <b/>
        <sz val="10"/>
        <rFont val="Arial"/>
        <family val="2"/>
      </rPr>
      <t xml:space="preserve">
Aplica a: </t>
    </r>
    <r>
      <rPr>
        <sz val="10"/>
        <rFont val="Arial"/>
        <family val="2"/>
      </rPr>
      <t>todos los sujetos obligados</t>
    </r>
  </si>
  <si>
    <r>
      <t xml:space="preserve">Resoluciones del Comité de Transparencia sobre Ampliación de plazo; Acceso restringido reservada; Acceso restringido Confidencial; Inexistencia de información; Incompetencia; Ampliación de plazo Reserva, según corresponda, con los siguientes datos:
1. </t>
    </r>
    <r>
      <rPr>
        <sz val="10"/>
        <rFont val="Arial"/>
        <family val="2"/>
      </rPr>
      <t>Ejercicio</t>
    </r>
  </si>
  <si>
    <r>
      <t xml:space="preserve">Respecto al Índice de la información clasificada como reservada se publicará lo siguiente:
12. </t>
    </r>
    <r>
      <rPr>
        <sz val="10"/>
        <rFont val="Arial"/>
        <family val="2"/>
      </rPr>
      <t>Tipo de reserva(Completa/Parcial)</t>
    </r>
  </si>
  <si>
    <r>
      <t xml:space="preserve">13. </t>
    </r>
    <r>
      <rPr>
        <sz val="10"/>
        <rFont val="Arial"/>
        <family val="2"/>
      </rPr>
      <t>Características de la información</t>
    </r>
  </si>
  <si>
    <r>
      <t xml:space="preserve">14. </t>
    </r>
    <r>
      <rPr>
        <sz val="10"/>
        <rFont val="Arial"/>
        <family val="2"/>
      </rPr>
      <t>Justificación de la reserva</t>
    </r>
  </si>
  <si>
    <r>
      <t xml:space="preserve">15. </t>
    </r>
    <r>
      <rPr>
        <sz val="10"/>
        <rFont val="Arial"/>
        <family val="2"/>
      </rPr>
      <t>Fecha de inicio de la reserva</t>
    </r>
  </si>
  <si>
    <r>
      <t xml:space="preserve">16. </t>
    </r>
    <r>
      <rPr>
        <sz val="10"/>
        <rFont val="Arial"/>
        <family val="2"/>
      </rPr>
      <t>Fecha de término de la reserva</t>
    </r>
  </si>
  <si>
    <r>
      <t xml:space="preserve">17. </t>
    </r>
    <r>
      <rPr>
        <sz val="10"/>
        <rFont val="Arial"/>
        <family val="2"/>
      </rPr>
      <t>Plazo de reserva</t>
    </r>
  </si>
  <si>
    <r>
      <t xml:space="preserve">18. </t>
    </r>
    <r>
      <rPr>
        <sz val="10"/>
        <rFont val="Arial"/>
        <family val="2"/>
      </rPr>
      <t>Partes que se reservan</t>
    </r>
  </si>
  <si>
    <r>
      <t xml:space="preserve">19. </t>
    </r>
    <r>
      <rPr>
        <sz val="10"/>
        <rFont val="Arial"/>
        <family val="2"/>
      </rPr>
      <t>Si se encuentra en Prórroga</t>
    </r>
  </si>
  <si>
    <r>
      <t xml:space="preserve">20. </t>
    </r>
    <r>
      <rPr>
        <sz val="10"/>
        <rFont val="Arial"/>
        <family val="2"/>
      </rPr>
      <t>Área que generó la información</t>
    </r>
  </si>
  <si>
    <r>
      <t xml:space="preserve">Respecto del Comité de Transparencia sobre las acciones, procedimientos, políticas, programas de capacitación y actualización, según corresponda, se publicará lo siguiente:
21. </t>
    </r>
    <r>
      <rPr>
        <sz val="10"/>
        <rFont val="Arial"/>
        <family val="2"/>
      </rPr>
      <t>Ejercicio</t>
    </r>
  </si>
  <si>
    <r>
      <t xml:space="preserve">22. </t>
    </r>
    <r>
      <rPr>
        <sz val="10"/>
        <rFont val="Arial"/>
        <family val="2"/>
      </rPr>
      <t>Periodo que se informa</t>
    </r>
  </si>
  <si>
    <r>
      <t xml:space="preserve">23. </t>
    </r>
    <r>
      <rPr>
        <sz val="10"/>
        <rFont val="Arial"/>
        <family val="2"/>
      </rPr>
      <t>Fecha de la resolución y/o acta</t>
    </r>
  </si>
  <si>
    <r>
      <t xml:space="preserve">24. </t>
    </r>
    <r>
      <rPr>
        <sz val="10"/>
        <rFont val="Arial"/>
        <family val="2"/>
      </rPr>
      <t>Hipervínculo al documento de la resolución y/o acta</t>
    </r>
  </si>
  <si>
    <r>
      <t xml:space="preserve">Integrantes del Comité de Transparencia:
25. </t>
    </r>
    <r>
      <rPr>
        <sz val="10"/>
        <rFont val="Arial"/>
        <family val="2"/>
      </rPr>
      <t>Nombre completo del Presidente y de los integrantes del Comité de Transparencia del Sujeto Obligado para cumplir con las funciones establecidas en el Capítulo III, Título Segundo de la LTAIPRC, independientemente de que su nivel sea menor al de jefe de departamento u homólogo (nombre[s], primer apellido, segundo apellido), los cuales deberán guardar correspondencia con los publicados en la fracción VIII (directorio)</t>
    </r>
  </si>
  <si>
    <r>
      <t xml:space="preserve">26. </t>
    </r>
    <r>
      <rPr>
        <sz val="10"/>
        <rFont val="Arial"/>
        <family val="2"/>
      </rPr>
      <t>Cargo o puesto que ocupa en el Sujeto Obligado</t>
    </r>
  </si>
  <si>
    <r>
      <t xml:space="preserve">27. </t>
    </r>
    <r>
      <rPr>
        <sz val="10"/>
        <rFont val="Arial"/>
        <family val="2"/>
      </rPr>
      <t>Cargo y/o función que desempeña en el Comité de Transparencia</t>
    </r>
  </si>
  <si>
    <r>
      <t xml:space="preserve">28. </t>
    </r>
    <r>
      <rPr>
        <sz val="10"/>
        <rFont val="Arial"/>
        <family val="2"/>
      </rPr>
      <t>Correo electrónico oficial activo del Presidente y de los demás integrantes del Comité de Transparencia</t>
    </r>
  </si>
  <si>
    <r>
      <t xml:space="preserve">Calendario de sesiones ordinarias del Comité de Transparencia
29. </t>
    </r>
    <r>
      <rPr>
        <sz val="10"/>
        <rFont val="Arial"/>
        <family val="2"/>
      </rPr>
      <t>Ejercicio</t>
    </r>
  </si>
  <si>
    <r>
      <t xml:space="preserve">30. </t>
    </r>
    <r>
      <rPr>
        <sz val="10"/>
        <rFont val="Arial"/>
        <family val="2"/>
      </rPr>
      <t>Número de sesión</t>
    </r>
  </si>
  <si>
    <r>
      <t xml:space="preserve">31. </t>
    </r>
    <r>
      <rPr>
        <sz val="10"/>
        <rFont val="Arial"/>
        <family val="2"/>
      </rPr>
      <t>Mes</t>
    </r>
  </si>
  <si>
    <r>
      <t xml:space="preserve">32. </t>
    </r>
    <r>
      <rPr>
        <sz val="10"/>
        <rFont val="Arial"/>
        <family val="2"/>
      </rPr>
      <t>Día</t>
    </r>
  </si>
  <si>
    <r>
      <t xml:space="preserve">33. </t>
    </r>
    <r>
      <rPr>
        <sz val="10"/>
        <rFont val="Arial"/>
        <family val="2"/>
      </rPr>
      <t>Hipervínculo al acta de la sesión</t>
    </r>
  </si>
  <si>
    <r>
      <t xml:space="preserve">4. </t>
    </r>
    <r>
      <rPr>
        <sz val="10"/>
        <rFont val="Arial"/>
        <family val="2"/>
      </rPr>
      <t>Fecha de la sesión con el formato día/mes/año (por ej. 30/Junio/2016)</t>
    </r>
  </si>
  <si>
    <r>
      <t xml:space="preserve">Resoluciones del Comité de Transparencia sobre Ampliación de plazo; Acceso restringido reservada; Acceso restringido Confidencial; Inexistencia de información; Incompetencia; Ampliación de plazo Reserva, según corresponda, con los siguientes datos:
1. </t>
    </r>
    <r>
      <rPr>
        <sz val="10"/>
        <rFont val="Arial"/>
        <family val="2"/>
      </rPr>
      <t>Ejercicio</t>
    </r>
  </si>
  <si>
    <r>
      <t xml:space="preserve">Respecto al Índice de la información clasificada como reservada se publicará lo siguiente:
12. </t>
    </r>
    <r>
      <rPr>
        <sz val="10"/>
        <rFont val="Arial"/>
        <family val="2"/>
      </rPr>
      <t>Tipo de reserva(Completa/Parcial)</t>
    </r>
  </si>
  <si>
    <r>
      <t xml:space="preserve">Respecto del Comité de Transparencia sobre las acciones, procedimientos, políticas, programas de capacitación y actualización, según corresponda, se publicará lo siguiente:
21. </t>
    </r>
    <r>
      <rPr>
        <sz val="10"/>
        <rFont val="Arial"/>
        <family val="2"/>
      </rPr>
      <t>Ejercicio</t>
    </r>
  </si>
  <si>
    <r>
      <t xml:space="preserve">Integrantes del Comité de Transparencia:
25. </t>
    </r>
    <r>
      <rPr>
        <sz val="10"/>
        <rFont val="Arial"/>
        <family val="2"/>
      </rPr>
      <t>Nombre completo del Presidente y de los integrantes del Comité de Transparencia del Sujeto Obligado para cumplir con las funciones establecidas en el Capítulo III, Título Segundo de la LTAIPRC, independientemente de que su nivel sea menor al de jefe de departamento u homólogo (nombre[s], primer apellido, segundo apellido), los cuales deberán guardar correspondencia con los publicados en la fracción VIII (directorio)</t>
    </r>
  </si>
  <si>
    <r>
      <t xml:space="preserve">Calendario de sesiones ordinarias del Comité de Transparencia
29. </t>
    </r>
    <r>
      <rPr>
        <sz val="10"/>
        <rFont val="Arial"/>
        <family val="2"/>
      </rPr>
      <t>Ejercicio</t>
    </r>
  </si>
  <si>
    <t>Suma de los Criterios Sustantivos de Contenido de la fracción XLIII</t>
  </si>
  <si>
    <t>Grado de cumplimiento de los Criterios Sustantivos de Contenido de la fracción XLIII</t>
  </si>
  <si>
    <r>
      <t xml:space="preserve">34. </t>
    </r>
    <r>
      <rPr>
        <sz val="10"/>
        <rFont val="Arial"/>
        <family val="2"/>
      </rPr>
      <t>Periodo de actualización de la información: semestral</t>
    </r>
  </si>
  <si>
    <r>
      <t xml:space="preserve">35. </t>
    </r>
    <r>
      <rPr>
        <sz val="10"/>
        <rFont val="Arial"/>
        <family val="2"/>
      </rPr>
      <t>La información deberá estar actualizada al periodo que corresponde, de acuerdo con la</t>
    </r>
    <r>
      <rPr>
        <i/>
        <sz val="10"/>
        <rFont val="Arial"/>
        <family val="2"/>
      </rPr>
      <t xml:space="preserve"> Tabla de actualización y conservación de la información</t>
    </r>
  </si>
  <si>
    <r>
      <t xml:space="preserve">36. </t>
    </r>
    <r>
      <rPr>
        <sz val="10"/>
        <rFont val="Arial"/>
        <family val="2"/>
      </rPr>
      <t xml:space="preserve">Conservar en el sitio de Internet y a través de la Plataforma Nacional la información de acuerdo con la </t>
    </r>
    <r>
      <rPr>
        <i/>
        <sz val="10"/>
        <rFont val="Arial"/>
        <family val="2"/>
      </rPr>
      <t>Tabla de actualización y conservación de la información</t>
    </r>
  </si>
  <si>
    <t>Suma de los Criterios Adjetivos de Actualización de la fracción XLIII</t>
  </si>
  <si>
    <t>Grado de cumplimiento de los Criterios Adjetivos de Actualización de la fracción XLIII</t>
  </si>
  <si>
    <r>
      <t xml:space="preserve">37. </t>
    </r>
    <r>
      <rPr>
        <sz val="10"/>
        <rFont val="Arial"/>
        <family val="2"/>
      </rPr>
      <t>Área(s) o unidad(es) administrativa(s) que genera(n) o posee(n) la información respectiva y son responsables de publicarla y actualizarla</t>
    </r>
  </si>
  <si>
    <r>
      <t xml:space="preserve">38. </t>
    </r>
    <r>
      <rPr>
        <sz val="10"/>
        <rFont val="Arial"/>
        <family val="2"/>
      </rPr>
      <t>Fecha de actualización de la información publicada con el formato día/mes/año (por ej. 30/Junio/2016)</t>
    </r>
  </si>
  <si>
    <r>
      <t xml:space="preserve">39. </t>
    </r>
    <r>
      <rPr>
        <sz val="10"/>
        <rFont val="Arial"/>
        <family val="2"/>
      </rPr>
      <t>Fecha de validación de la información publicada con el formato día/mes/año (por ej. 16/Julio/2016)</t>
    </r>
  </si>
  <si>
    <t>Suma de los Criterios Adjetivos de Confiabilidad de la fracción XLIII</t>
  </si>
  <si>
    <t>Grado de cumplimiento de los Criterios Adjetivos de Confiabilidad de la fracción XLIII</t>
  </si>
  <si>
    <r>
      <t xml:space="preserve">41. </t>
    </r>
    <r>
      <rPr>
        <sz val="10"/>
        <rFont val="Arial"/>
        <family val="2"/>
      </rPr>
      <t>El soporte de la información permite su reutilización</t>
    </r>
  </si>
  <si>
    <r>
      <t xml:space="preserve">40. </t>
    </r>
    <r>
      <rPr>
        <sz val="10"/>
        <rFont val="Arial"/>
        <family val="2"/>
      </rPr>
      <t>La información publicada se organiza mediante los formatos 43a, 43b, 43c, 43d y 43e, en los que se incluyen todos los campos especificados en los criterios sustantivos de contenido</t>
    </r>
  </si>
  <si>
    <t>Suma de los Criterios Adjetivos de Formato de la fracción XLIII</t>
  </si>
  <si>
    <t>Grado de cumplimiento de los Criterios Adjetivos de Formato de la fracción XLIII</t>
  </si>
  <si>
    <r>
      <t xml:space="preserve">Periodo de actualización: </t>
    </r>
    <r>
      <rPr>
        <sz val="10"/>
        <rFont val="Arial"/>
        <family val="2"/>
      </rPr>
      <t>trimestral, En su caso, 30 días hábiles después de publicar los resultados del estudio</t>
    </r>
    <r>
      <rPr>
        <b/>
        <sz val="10"/>
        <rFont val="Arial"/>
        <family val="2"/>
      </rPr>
      <t xml:space="preserve">
Conservar en el sitio de Internet: </t>
    </r>
    <r>
      <rPr>
        <sz val="10"/>
        <rFont val="Arial"/>
        <family val="2"/>
      </rPr>
      <t>información del ejercicio en curso y la correspondiente a dos ejercicios anteriores</t>
    </r>
    <r>
      <rPr>
        <b/>
        <sz val="10"/>
        <rFont val="Arial"/>
        <family val="2"/>
      </rPr>
      <t xml:space="preserve">
Aplica a: </t>
    </r>
    <r>
      <rPr>
        <sz val="10"/>
        <rFont val="Arial"/>
        <family val="2"/>
      </rPr>
      <t>todos los sujetos obligados</t>
    </r>
  </si>
  <si>
    <r>
      <t xml:space="preserve">Catálogo 1, en el que se incluyan los estudios, investigaciones o análisis elaborados por las áreas administrativas del Sujeto Obligado, así como aquellos realizados en colaboración con instituciones u organismos públicos, en su caso:
1. </t>
    </r>
    <r>
      <rPr>
        <sz val="10"/>
        <rFont val="Arial"/>
        <family val="2"/>
      </rPr>
      <t>Ejercicio</t>
    </r>
  </si>
  <si>
    <r>
      <t xml:space="preserve">5. </t>
    </r>
    <r>
      <rPr>
        <sz val="10"/>
        <rFont val="Arial"/>
        <family val="2"/>
      </rPr>
      <t>Nombre del Área(s) administrativa(s) al interior de la(s) institución(es) u organismo(s) público(s); del Instituto(s) o Centro(s) de estudios, de investigación o estadístico, entre otros, de carácter nacional, que colaboró en la elaboración del estudio, investigación o análisis</t>
    </r>
  </si>
  <si>
    <r>
      <t xml:space="preserve">26. </t>
    </r>
    <r>
      <rPr>
        <sz val="10"/>
        <rFont val="Arial"/>
        <family val="2"/>
      </rPr>
      <t>Monto total de los recursos públicos y recursos privados destinados a la Monto total de los recursos públicos y recursos privados destinados a la elaboración del estudio (pesos mexicanos)</t>
    </r>
  </si>
  <si>
    <r>
      <t xml:space="preserve">Catálogo 1, en el que se incluyan los estudios, investigaciones o análisis elaborados por las áreas administrativas del Sujeto Obligado, así como aquellos realizados en colaboración con instituciones u organismos públicos, en su caso:
1. </t>
    </r>
    <r>
      <rPr>
        <sz val="10"/>
        <rFont val="Arial"/>
        <family val="2"/>
      </rPr>
      <t>Ejercicio</t>
    </r>
  </si>
  <si>
    <r>
      <t xml:space="preserve">Catálogo 2, en el que se incluyan los estudios, investigaciones o análisis elaborados por el Sujeto Obligado en colaboración con organizaciones de los sectores social y privado, así como con personas físicas:
14. </t>
    </r>
    <r>
      <rPr>
        <sz val="10"/>
        <rFont val="Arial"/>
        <family val="2"/>
      </rPr>
      <t>Ejercicio</t>
    </r>
  </si>
  <si>
    <r>
      <t xml:space="preserve">Catálogo 3, en el que se incluyan los estudios, investigaciones o análisis para cuya elaboración se haya contratado a organizaciones de los sectores social y privado, a instituciones u organismos públicos, o a personas físicas. La elaboración de éstos tendrá que haber sido financiada con recursos públicos completamente o en parte, y sobre ellos se difundirá la siguiente información:
27. </t>
    </r>
    <r>
      <rPr>
        <sz val="10"/>
        <rFont val="Arial"/>
        <family val="2"/>
      </rPr>
      <t>Ejercicio</t>
    </r>
  </si>
  <si>
    <r>
      <t xml:space="preserve">Casos en los que los estudios, investigaciones o análisis elaborados por el Sujeto Obligado hayan sido financiados por otras instituciones de carácter público, las cuales le solicitaron su elaboración:
41. </t>
    </r>
    <r>
      <rPr>
        <sz val="10"/>
        <rFont val="Arial"/>
        <family val="2"/>
      </rPr>
      <t>Ejercicio</t>
    </r>
  </si>
  <si>
    <t>Suma de los Criterios Sustantivos de Contenido de la fracción XLV</t>
  </si>
  <si>
    <t>Grado de cumplimiento de los Criterios Sustantivos de Contenido de la fracción XLV</t>
  </si>
  <si>
    <r>
      <t>45.</t>
    </r>
    <r>
      <rPr>
        <sz val="10"/>
        <rFont val="Arial"/>
        <family val="2"/>
      </rPr>
      <t xml:space="preserve"> La información deberá estar actualizada al periodo que corresponde de acuerdo con la </t>
    </r>
    <r>
      <rPr>
        <i/>
        <sz val="10"/>
        <rFont val="Arial"/>
        <family val="2"/>
      </rPr>
      <t>Tabla de actualización y conservación de la información</t>
    </r>
  </si>
  <si>
    <t>Suma de los Criterios Adjetivos de Actualización de la fracción XLV</t>
  </si>
  <si>
    <t>Grado de cumplimiento de los Criterios Adjetivos de Actualización de la fracción XLV</t>
  </si>
  <si>
    <r>
      <t xml:space="preserve">49. </t>
    </r>
    <r>
      <rPr>
        <sz val="10"/>
        <rFont val="Arial"/>
        <family val="2"/>
      </rPr>
      <t>Fecha de validación de la información publicada con el formato día/mes/año (por ej. 31/Marzo/2016)</t>
    </r>
  </si>
  <si>
    <t>Suma de los Criterios Adjetivos de Confiabilidad de la fracción XLV</t>
  </si>
  <si>
    <t>Grado de cumplimiento de los Criterios Adjetivos de Confiabilidad de la fracción XLV</t>
  </si>
  <si>
    <t>Suma de los Criterios Adjetivos de Formato de la fracción XLV</t>
  </si>
  <si>
    <t>Grado de cumplimiento de los Criterios Adjetivos de Formato de la fracción XLV</t>
  </si>
  <si>
    <r>
      <t xml:space="preserve">Periodo de actualización: </t>
    </r>
    <r>
      <rPr>
        <sz val="10"/>
        <rFont val="Arial"/>
        <family val="2"/>
      </rPr>
      <t>anual</t>
    </r>
    <r>
      <rPr>
        <b/>
        <sz val="10"/>
        <rFont val="Arial"/>
        <family val="2"/>
      </rPr>
      <t xml:space="preserve">
Conservar en el sitio de Internet: </t>
    </r>
    <r>
      <rPr>
        <sz val="10"/>
        <rFont val="Arial"/>
        <family val="2"/>
      </rPr>
      <t>información vigente</t>
    </r>
    <r>
      <rPr>
        <b/>
        <sz val="10"/>
        <rFont val="Arial"/>
        <family val="2"/>
      </rPr>
      <t xml:space="preserve">
Aplica a: </t>
    </r>
    <r>
      <rPr>
        <sz val="10"/>
        <rFont val="Arial"/>
        <family val="2"/>
      </rPr>
      <t>todos los sujetos obligados</t>
    </r>
  </si>
  <si>
    <r>
      <t xml:space="preserve">3. </t>
    </r>
    <r>
      <rPr>
        <sz val="10"/>
        <rFont val="Arial"/>
        <family val="2"/>
      </rPr>
      <t>Hipervínculo a los documentos: Catálogo de disposición documental y Guía simple de archivos, o en su caso, otros instrumentos adicionales</t>
    </r>
  </si>
  <si>
    <r>
      <t xml:space="preserve">4. </t>
    </r>
    <r>
      <rPr>
        <sz val="10"/>
        <rFont val="Arial"/>
        <family val="2"/>
      </rPr>
      <t>Nombre completo del (la) responsable e integrantes del área o unidad coordinadora de archivos</t>
    </r>
  </si>
  <si>
    <r>
      <t xml:space="preserve">2. </t>
    </r>
    <r>
      <rPr>
        <sz val="10"/>
        <rFont val="Arial"/>
        <family val="2"/>
      </rPr>
      <t>Denominación del instrumento archivístico: Catálogo de disposición documental/ Guía simple de archivos</t>
    </r>
  </si>
  <si>
    <t>Suma de los Criterios Sustantivos de Contenido de la fracción XLIX</t>
  </si>
  <si>
    <t>Grado de cumplimiento de los Criterios Sustantivos de Contenido de la fracción XLIX</t>
  </si>
  <si>
    <r>
      <t xml:space="preserve">7. </t>
    </r>
    <r>
      <rPr>
        <sz val="10"/>
        <rFont val="Arial"/>
        <family val="2"/>
      </rPr>
      <t>Periodo de actualización de la información: anual</t>
    </r>
  </si>
  <si>
    <r>
      <t>8.</t>
    </r>
    <r>
      <rPr>
        <sz val="10"/>
        <rFont val="Arial"/>
        <family val="2"/>
      </rPr>
      <t xml:space="preserve"> La información deberá estar actualizada al periodo que corresponde de acuerdo con la </t>
    </r>
    <r>
      <rPr>
        <i/>
        <sz val="10"/>
        <rFont val="Arial"/>
        <family val="2"/>
      </rPr>
      <t>Tabla de actualización y conservación de la información</t>
    </r>
  </si>
  <si>
    <t>Suma de los Criterios Adjetivos de Actualización de la fracción XLIX</t>
  </si>
  <si>
    <t>Grado de cumplimiento de los Criterios Adjetivos de Actualización de la fracción XLIX</t>
  </si>
  <si>
    <t>Suma de los Criterios Adjetivos de Confiabilidad de la fracción XLIX</t>
  </si>
  <si>
    <t>Grado de cumplimiento de los Criterios Adjetivos de Confiabilidad de la fracción XLIX</t>
  </si>
  <si>
    <r>
      <t xml:space="preserve">13. </t>
    </r>
    <r>
      <rPr>
        <sz val="10"/>
        <rFont val="Arial"/>
        <family val="2"/>
      </rPr>
      <t>La información publicada se organiza mediante el formato 49, en el que se incluyen todos los campos especificados en los criterios sustantivos de contenido</t>
    </r>
  </si>
  <si>
    <t>Suma de los Criterios Adjetivos de Formato de la fracción XLIX</t>
  </si>
  <si>
    <t>Grado de cumplimiento de los Criterios Adjetivos de Formato de la fracción XLIX</t>
  </si>
  <si>
    <r>
      <t xml:space="preserve">Periodo de actualización: </t>
    </r>
    <r>
      <rPr>
        <sz val="10"/>
        <rFont val="Arial"/>
        <family val="2"/>
      </rPr>
      <t>trimestral</t>
    </r>
    <r>
      <rPr>
        <b/>
        <sz val="10"/>
        <rFont val="Arial"/>
        <family val="2"/>
      </rPr>
      <t xml:space="preserve">
Conservar en el sitio de Internet: </t>
    </r>
    <r>
      <rPr>
        <sz val="10"/>
        <rFont val="Arial"/>
        <family val="2"/>
      </rPr>
      <t>información vigente</t>
    </r>
    <r>
      <rPr>
        <b/>
        <sz val="10"/>
        <rFont val="Arial"/>
        <family val="2"/>
      </rPr>
      <t xml:space="preserve">
Aplica a: </t>
    </r>
    <r>
      <rPr>
        <sz val="10"/>
        <rFont val="Arial"/>
        <family val="2"/>
      </rPr>
      <t>todos los sujetos obligados</t>
    </r>
  </si>
  <si>
    <r>
      <t xml:space="preserve">Fracción LII. </t>
    </r>
    <r>
      <rPr>
        <i/>
        <sz val="10"/>
        <rFont val="Arial"/>
        <family val="2"/>
      </rPr>
      <t>Cualquier otra información que sea de utilidad o se considere relevante, para el conocimiento y evaluación de las funciones y políticas públicas responsabilidad del Sujeto Obligado además de la que, con base en la información estadística, responda a las preguntas hechas con más frecuencia por el público;</t>
    </r>
  </si>
  <si>
    <r>
      <t xml:space="preserve">14. </t>
    </r>
    <r>
      <rPr>
        <sz val="10"/>
        <rFont val="Arial"/>
        <family val="2"/>
      </rPr>
      <t xml:space="preserve">La información deberá estar actualizada al periodo que corresponde de acuerdo con la </t>
    </r>
    <r>
      <rPr>
        <i/>
        <sz val="10"/>
        <rFont val="Arial"/>
        <family val="2"/>
      </rPr>
      <t>Tabla de actualización y conservación de la información</t>
    </r>
  </si>
  <si>
    <r>
      <t xml:space="preserve">Respecto a la información publicada en cumplimiento al Capítulo Segundo del Título Cuarto de la LTAIPRC, deberá incluir un subtítulo denominado “De la Transparencia Proactiva” y reportar la siguiente información:
12. </t>
    </r>
    <r>
      <rPr>
        <sz val="10"/>
        <rFont val="Arial"/>
        <family val="2"/>
      </rPr>
      <t>Hipervínculo a la información publicada de manera proactiva (en su caso)</t>
    </r>
  </si>
  <si>
    <r>
      <t xml:space="preserve">Respecto de la Información de interés público se publicará:
4. </t>
    </r>
    <r>
      <rPr>
        <sz val="10"/>
        <rFont val="Arial"/>
        <family val="2"/>
      </rPr>
      <t>Descripción breve, clara y precisa que dé cuenta del contenido de la información</t>
    </r>
  </si>
  <si>
    <r>
      <t xml:space="preserve">Respecto a la información estadística que responde “Preguntas frecuentes”, deberá reportar la siguiente información:
7. </t>
    </r>
    <r>
      <rPr>
        <sz val="10"/>
        <rFont val="Arial"/>
        <family val="2"/>
      </rPr>
      <t>Temática de las preguntas frecuentes, por ejemplo: ejercicio de recursos públicos; regulatorio, actos de gobierno, relación con la sociedad, organización interna, programático, informes, programas, atención a la ciudadanía; evaluaciones, estudios</t>
    </r>
  </si>
  <si>
    <r>
      <t xml:space="preserve">Respecto a la información publicada en cumplimiento al Capítulo Segundo del Título Cuarto de la LTAIPRC, deberá incluir un subtítulo denominado “De la Transparencia Proactiva” y reportar la siguiente información:
12. </t>
    </r>
    <r>
      <rPr>
        <sz val="10"/>
        <rFont val="Arial"/>
        <family val="2"/>
      </rPr>
      <t>Hipervínculo a la información publicada de manera proactiva (en su caso)</t>
    </r>
  </si>
  <si>
    <t>Suma de los Criterios Sustantivos de Contenido de la fracción LII</t>
  </si>
  <si>
    <t>Grado de cumplimiento de los Criterios Sustantivos de Contenido de la fracción LII</t>
  </si>
  <si>
    <t>Suma de los Criterios Adjetivos de Actualización de la fracción LII</t>
  </si>
  <si>
    <t>Grado de cumplimiento de los Criterios Adjetivos de Actualización de la fracción LII</t>
  </si>
  <si>
    <t>Suma de los Criterios Adjetivos de Confiabilidad de la fracción LII</t>
  </si>
  <si>
    <t>Grado de cumplimiento de los Criterios Adjetivos de Confiabilidad de la fracción LII</t>
  </si>
  <si>
    <t>Suma de los Criterios Adjetivos de Formato de la fracción LII</t>
  </si>
  <si>
    <t>Grado de cumplimiento de los Criterios Adjetivos de Formato de la fracción LII</t>
  </si>
  <si>
    <t xml:space="preserve">Índice de Criterios Sustantivos de Contenido del Artículo 121 : </t>
  </si>
  <si>
    <t xml:space="preserve">Índice de Criterios Adjetivos de Actualización del Artículo 121 : </t>
  </si>
  <si>
    <t xml:space="preserve">Índice de Criterios Adjetivos de Confiabilidad del Artículo 121 : </t>
  </si>
  <si>
    <t xml:space="preserve">Índice de Criterios Adjetivos de Formato del Artículo 121 : </t>
  </si>
  <si>
    <t xml:space="preserve">Índice de Cumplimiento del Artículo 121 : </t>
  </si>
  <si>
    <r>
      <t xml:space="preserve">22. </t>
    </r>
    <r>
      <rPr>
        <sz val="10"/>
        <rFont val="Arial"/>
        <family val="2"/>
      </rPr>
      <t xml:space="preserve">Importe total de gastos </t>
    </r>
    <r>
      <rPr>
        <b/>
        <sz val="10"/>
        <rFont val="Arial"/>
        <family val="2"/>
      </rPr>
      <t>no</t>
    </r>
    <r>
      <rPr>
        <sz val="10"/>
        <rFont val="Arial"/>
        <family val="2"/>
      </rPr>
      <t xml:space="preserve"> erogados derivados del encargo o comisión</t>
    </r>
  </si>
  <si>
    <r>
      <t>48.</t>
    </r>
    <r>
      <rPr>
        <sz val="10"/>
        <rFont val="Arial"/>
        <family val="2"/>
      </rPr>
      <t xml:space="preserve"> Importe total de gastos </t>
    </r>
    <r>
      <rPr>
        <b/>
        <sz val="10"/>
        <rFont val="Arial"/>
        <family val="2"/>
      </rPr>
      <t>no</t>
    </r>
    <r>
      <rPr>
        <sz val="10"/>
        <rFont val="Arial"/>
        <family val="2"/>
      </rPr>
      <t xml:space="preserve"> erogados derivados del acto de representación</t>
    </r>
  </si>
  <si>
    <r>
      <t xml:space="preserve">Respecto del </t>
    </r>
    <r>
      <rPr>
        <b/>
        <u/>
        <sz val="10"/>
        <rFont val="Arial"/>
        <family val="2"/>
      </rPr>
      <t>Programa Anual de Comunicación Social</t>
    </r>
    <r>
      <rPr>
        <b/>
        <sz val="10"/>
        <rFont val="Arial"/>
        <family val="2"/>
      </rPr>
      <t xml:space="preserve"> o equivalente que en su caso sea aplicable al sujeto obligado, se publicará lo siguiente
1. </t>
    </r>
    <r>
      <rPr>
        <sz val="10"/>
        <rFont val="Arial"/>
        <family val="2"/>
      </rPr>
      <t>Ejercicio</t>
    </r>
  </si>
  <si>
    <r>
      <t xml:space="preserve">Respecto del </t>
    </r>
    <r>
      <rPr>
        <b/>
        <u/>
        <sz val="10"/>
        <rFont val="Arial"/>
        <family val="2"/>
      </rPr>
      <t>Programa Anual de Comunicación Social</t>
    </r>
    <r>
      <rPr>
        <b/>
        <sz val="10"/>
        <rFont val="Arial"/>
        <family val="2"/>
      </rPr>
      <t xml:space="preserve"> o equivalente que en su caso sea aplicable al sujeto obligado, se publicará lo siguiente
1. </t>
    </r>
    <r>
      <rPr>
        <sz val="10"/>
        <rFont val="Arial"/>
        <family val="2"/>
      </rPr>
      <t>Ejercicio</t>
    </r>
  </si>
  <si>
    <r>
      <rPr>
        <b/>
        <sz val="10"/>
        <rFont val="Arial"/>
        <family val="2"/>
      </rPr>
      <t xml:space="preserve">La información correspondiente a </t>
    </r>
    <r>
      <rPr>
        <b/>
        <u/>
        <sz val="10"/>
        <rFont val="Arial"/>
        <family val="2"/>
      </rPr>
      <t>Erogación</t>
    </r>
    <r>
      <rPr>
        <b/>
        <sz val="10"/>
        <rFont val="Arial"/>
        <family val="2"/>
      </rPr>
      <t xml:space="preserve"> de recursos por contratación de servicios de impresión, difusión y publicidad constará de los siguientes datos:
5.</t>
    </r>
    <r>
      <rPr>
        <sz val="10"/>
        <rFont val="Arial"/>
        <family val="2"/>
      </rPr>
      <t xml:space="preserve"> Función del sujeto obligado: contratante, solicitante o contratante y solicitante</t>
    </r>
  </si>
  <si>
    <r>
      <rPr>
        <b/>
        <sz val="10"/>
        <rFont val="Arial"/>
        <family val="2"/>
      </rPr>
      <t xml:space="preserve">La información correspondiente a </t>
    </r>
    <r>
      <rPr>
        <b/>
        <u/>
        <sz val="10"/>
        <rFont val="Arial"/>
        <family val="2"/>
      </rPr>
      <t>Erogación</t>
    </r>
    <r>
      <rPr>
        <b/>
        <sz val="10"/>
        <rFont val="Arial"/>
        <family val="2"/>
      </rPr>
      <t xml:space="preserve"> de recursos por contratación de servicios de impresión, difusión y publicidad constará de los siguientes datos:
5.</t>
    </r>
    <r>
      <rPr>
        <sz val="10"/>
        <rFont val="Arial"/>
        <family val="2"/>
      </rPr>
      <t xml:space="preserve"> Función del sujeto obligado: contratante, solicitante o contratante y solicitante</t>
    </r>
  </si>
  <si>
    <r>
      <t>5. Puesto</t>
    </r>
    <r>
      <rPr>
        <sz val="10"/>
        <rFont val="Arial"/>
        <family val="2"/>
      </rPr>
      <t xml:space="preserve"> del (la) responsable e integrantes del área o unidad coordinadora de archivo</t>
    </r>
  </si>
  <si>
    <r>
      <t>6. Cargo</t>
    </r>
    <r>
      <rPr>
        <sz val="10"/>
        <rFont val="Arial"/>
        <family val="2"/>
      </rPr>
      <t xml:space="preserve"> del (la) responsable e integrantes del área o unidad coordinadora de archivo</t>
    </r>
  </si>
  <si>
    <t>Índices para el Artículo 121</t>
  </si>
  <si>
    <t>Total</t>
  </si>
  <si>
    <t>Resultado ponderado por fracción</t>
  </si>
  <si>
    <t>Porcentaje alcanzado en la fracción</t>
  </si>
  <si>
    <t>Fracción I</t>
  </si>
  <si>
    <t>Fracción II</t>
  </si>
  <si>
    <t>Fracción III</t>
  </si>
  <si>
    <t>Fracción IV</t>
  </si>
  <si>
    <t>Fracción V</t>
  </si>
  <si>
    <t>Fracción VI</t>
  </si>
  <si>
    <t>Fracción VII</t>
  </si>
  <si>
    <t>Fracción VIII</t>
  </si>
  <si>
    <t>Fracción IX</t>
  </si>
  <si>
    <t>Fracción X</t>
  </si>
  <si>
    <t>Fracción XI</t>
  </si>
  <si>
    <t>Fracción XII</t>
  </si>
  <si>
    <t>Fracción XIII</t>
  </si>
  <si>
    <t>Fracción XIV</t>
  </si>
  <si>
    <t>Fracción XV</t>
  </si>
  <si>
    <t>Fracción XVI</t>
  </si>
  <si>
    <t>Fracción XVII</t>
  </si>
  <si>
    <t>Fracción XVIII</t>
  </si>
  <si>
    <t>Fracción XIX</t>
  </si>
  <si>
    <t>Fracción XX</t>
  </si>
  <si>
    <t>Fracción XXI</t>
  </si>
  <si>
    <t>Fracción XXII</t>
  </si>
  <si>
    <t>Fracción XXIII</t>
  </si>
  <si>
    <t>Fracción XXIV</t>
  </si>
  <si>
    <t>Fracción XXV</t>
  </si>
  <si>
    <t>Fracción XXVI</t>
  </si>
  <si>
    <t>Fracción XXVII</t>
  </si>
  <si>
    <t>Fracción XXVIII</t>
  </si>
  <si>
    <t>Fracción XXIX</t>
  </si>
  <si>
    <t>Fracción XXX</t>
  </si>
  <si>
    <t>Fracción XXXI</t>
  </si>
  <si>
    <t>Fracción XXXII</t>
  </si>
  <si>
    <t>Fracción XXXIII</t>
  </si>
  <si>
    <t>Fracción XXXIV</t>
  </si>
  <si>
    <t>Fracción XXXV</t>
  </si>
  <si>
    <t>Fracción XXXVI</t>
  </si>
  <si>
    <t>Fracción XXXVII</t>
  </si>
  <si>
    <t>Fracción XXXVIII</t>
  </si>
  <si>
    <t>Fracción XXXIX</t>
  </si>
  <si>
    <t>Fracción XL</t>
  </si>
  <si>
    <t>Fracción XLI</t>
  </si>
  <si>
    <t>Fracción XLII</t>
  </si>
  <si>
    <t>Fracción XLIII</t>
  </si>
  <si>
    <t>Fracción XLIV</t>
  </si>
  <si>
    <t>Fracción XLV</t>
  </si>
  <si>
    <t>Fracción XLVI</t>
  </si>
  <si>
    <t>Fracción XLVII</t>
  </si>
  <si>
    <t>Fracción XLVIII</t>
  </si>
  <si>
    <t>Fracción XLIX</t>
  </si>
  <si>
    <t>Fracción L</t>
  </si>
  <si>
    <t>Fracción LI</t>
  </si>
  <si>
    <t>Fracción LII</t>
  </si>
  <si>
    <t>Fracción LIII</t>
  </si>
  <si>
    <t>Fracción LIV</t>
  </si>
  <si>
    <t>I Artículo 121</t>
  </si>
  <si>
    <t>I C Art. 121</t>
  </si>
  <si>
    <t>Índice de Cumplimiento del Artículo 143</t>
  </si>
  <si>
    <t>Índice de Cumplimiento del Artículo 145</t>
  </si>
  <si>
    <t>Índice de Cumplimiento del Artículo 146</t>
  </si>
  <si>
    <t>Índice de Cumplimiento del Artículo 147</t>
  </si>
  <si>
    <t>Artículo 121 de la LTAIPRC</t>
  </si>
  <si>
    <t>Centro de Comando, Control, Cómputo, Comunicaciones y Contacto Ciudadano de la Ciudad de México</t>
  </si>
  <si>
    <t>Mecanismo de Protección Integral de Personas Defensoras de Derechos Humanos y Periodistas del Distrito Federal</t>
  </si>
  <si>
    <t>Sistema de Movilidad 1</t>
  </si>
  <si>
    <r>
      <t xml:space="preserve">14. </t>
    </r>
    <r>
      <rPr>
        <sz val="10"/>
        <rFont val="Arial"/>
        <family val="2"/>
      </rPr>
      <t xml:space="preserve">Conservar en el sitio de Internet y a través de la Plataforma Nacional la información vigente de acuerdo con la </t>
    </r>
    <r>
      <rPr>
        <i/>
        <sz val="10"/>
        <rFont val="Arial"/>
        <family val="2"/>
      </rPr>
      <t>Tabla de actualización y conservación de la información</t>
    </r>
  </si>
  <si>
    <t>Artículo 143 de la LTAIPRC</t>
  </si>
  <si>
    <t>Índice de Criterios Sustantivos de Contenido del Artículo 143:</t>
  </si>
  <si>
    <t>Índice de Criterios Adjetivos de Actualización del Artículo 143:</t>
  </si>
  <si>
    <t>Índice de Criterios Adjetivos de Confiabilidad del Artículo 143:</t>
  </si>
  <si>
    <t>Índice de Criterios Adjetivos de Forma del Artículo 143:</t>
  </si>
  <si>
    <t>Índice de Cumplimiento del Artículo 143:</t>
  </si>
  <si>
    <r>
      <t xml:space="preserve">Artículo 143. </t>
    </r>
    <r>
      <rPr>
        <i/>
        <sz val="12"/>
        <rFont val="Arial"/>
        <family val="2"/>
      </rPr>
      <t>Toda información que brinden los sujetos obligados, respecto a la ejecución de obra pública por invitación restringida, deberá precisar:
I. Tipo de Obra
II. El lugar;
III. El plazo de ejecución;
IV. El monto (el original y el final);
V. Número de beneficiados;
VI. La identificación del sujeto obligado ordenador y responsable de la obra;
VII. El nombre del proveedor, contratista o de la persona física o moral con quienes se haya celebrado el contrato, y
VIII. Los mecanismos de vigilancia y supervisión, incluyendo en su caso, estudios de impacto ambiental y sísmico.</t>
    </r>
  </si>
  <si>
    <r>
      <t>Periodo de actualización:</t>
    </r>
    <r>
      <rPr>
        <sz val="10"/>
        <rFont val="Arial"/>
        <family val="2"/>
      </rPr>
      <t xml:space="preserve"> trimestral</t>
    </r>
    <r>
      <rPr>
        <b/>
        <sz val="10"/>
        <rFont val="Arial"/>
        <family val="2"/>
      </rPr>
      <t xml:space="preserve">
Conservar en el sitio de Internet:</t>
    </r>
    <r>
      <rPr>
        <sz val="10"/>
        <rFont val="Arial"/>
        <family val="2"/>
      </rPr>
      <t xml:space="preserve"> información del ejercicio en curso y la correspondiente al ejercicio anterior</t>
    </r>
    <r>
      <rPr>
        <b/>
        <sz val="10"/>
        <rFont val="Arial"/>
        <family val="2"/>
      </rPr>
      <t xml:space="preserve">
Aplica a: </t>
    </r>
    <r>
      <rPr>
        <sz val="10"/>
        <rFont val="Arial"/>
        <family val="2"/>
      </rPr>
      <t>todos los sujetos obligados</t>
    </r>
  </si>
  <si>
    <r>
      <t xml:space="preserve">2. </t>
    </r>
    <r>
      <rPr>
        <sz val="10"/>
        <rFont val="Arial"/>
        <family val="2"/>
      </rPr>
      <t>Periodo (enero-marzo, abril-junio, julio-septiembre, octubre-diciembre)</t>
    </r>
  </si>
  <si>
    <r>
      <t xml:space="preserve">3. </t>
    </r>
    <r>
      <rPr>
        <sz val="10"/>
        <rFont val="Arial"/>
        <family val="2"/>
      </rPr>
      <t>Tipo de Obra (en caso de no haber realizado obra pública por invitación restringida deberán especificarlo)</t>
    </r>
  </si>
  <si>
    <r>
      <t xml:space="preserve">Especificaciones sobre el lugar donde se realizará o realizó la obra:
4. </t>
    </r>
    <r>
      <rPr>
        <sz val="10"/>
        <rFont val="Arial"/>
        <family val="2"/>
      </rPr>
      <t>Lugar donde se realizará o realizó la obra (tipo de vialidad [catálogo], nombre de vialidad [calle], número exterior, número interior [en su caso], tipo de asentamiento humano [catálogo], nombre de asentamiento humano [colonia], clave de la localidad [catálogo], nombre de la localidad [catálogo], clave del municipio o delegación [catálogo], nombre del municipio o delegación [catálogo], clave de la entidad federativa [catálogo], nombre de la entidad federativa [catálogo], código postal)</t>
    </r>
  </si>
  <si>
    <r>
      <t xml:space="preserve">Plazo en el que se ejecutará la obra:
5. </t>
    </r>
    <r>
      <rPr>
        <sz val="10"/>
        <rFont val="Arial"/>
        <family val="2"/>
      </rPr>
      <t>Fecha de inicio con el formato día/mes/año (por ej. 31/Marzo/2016)</t>
    </r>
  </si>
  <si>
    <r>
      <t xml:space="preserve">6. </t>
    </r>
    <r>
      <rPr>
        <sz val="10"/>
        <rFont val="Arial"/>
        <family val="2"/>
      </rPr>
      <t>Fecha de término expresada con el formato día/mes/año (por ej. 31/Marzo/2016)</t>
    </r>
  </si>
  <si>
    <r>
      <t xml:space="preserve">7. </t>
    </r>
    <r>
      <rPr>
        <sz val="10"/>
        <rFont val="Arial"/>
        <family val="2"/>
      </rPr>
      <t>Número de contrato</t>
    </r>
  </si>
  <si>
    <r>
      <rPr>
        <b/>
        <sz val="10"/>
        <rFont val="Arial"/>
        <family val="2"/>
      </rPr>
      <t>8.</t>
    </r>
    <r>
      <rPr>
        <sz val="10"/>
        <rFont val="Arial"/>
        <family val="2"/>
      </rPr>
      <t xml:space="preserve">  Fecha del contrato expresada con el formato día/mes/año (por ej. 31/Marzo/2016)</t>
    </r>
  </si>
  <si>
    <r>
      <rPr>
        <b/>
        <sz val="10"/>
        <rFont val="Arial"/>
        <family val="2"/>
      </rPr>
      <t xml:space="preserve">9. </t>
    </r>
    <r>
      <rPr>
        <sz val="10"/>
        <rFont val="Arial"/>
        <family val="2"/>
      </rPr>
      <t>Origen de los recursos para realizar la obra; federales, locales, créditos externos, especificar.</t>
    </r>
  </si>
  <si>
    <r>
      <rPr>
        <b/>
        <sz val="10"/>
        <rFont val="Arial"/>
        <family val="2"/>
      </rPr>
      <t>10.</t>
    </r>
    <r>
      <rPr>
        <sz val="10"/>
        <rFont val="Arial"/>
        <family val="2"/>
      </rPr>
      <t xml:space="preserve"> Monto original de la obra</t>
    </r>
  </si>
  <si>
    <r>
      <t xml:space="preserve">11. </t>
    </r>
    <r>
      <rPr>
        <sz val="10"/>
        <rFont val="Arial"/>
        <family val="2"/>
      </rPr>
      <t>Monto final de la obra</t>
    </r>
  </si>
  <si>
    <r>
      <t xml:space="preserve">12. </t>
    </r>
    <r>
      <rPr>
        <sz val="10"/>
        <rFont val="Arial"/>
        <family val="2"/>
      </rPr>
      <t>Número de beneficiarios por la obra realizada</t>
    </r>
  </si>
  <si>
    <r>
      <t xml:space="preserve">13. </t>
    </r>
    <r>
      <rPr>
        <sz val="10"/>
        <rFont val="Arial"/>
        <family val="2"/>
      </rPr>
      <t>La identificación del sujeto obligado ordenador de la obra</t>
    </r>
  </si>
  <si>
    <r>
      <rPr>
        <b/>
        <sz val="10"/>
        <rFont val="Arial"/>
        <family val="2"/>
      </rPr>
      <t>14.</t>
    </r>
    <r>
      <rPr>
        <sz val="10"/>
        <rFont val="Arial"/>
        <family val="2"/>
      </rPr>
      <t xml:space="preserve"> La identificación del sujeto obligado responsable de la obra</t>
    </r>
  </si>
  <si>
    <r>
      <rPr>
        <b/>
        <sz val="10"/>
        <rFont val="Arial"/>
        <family val="2"/>
      </rPr>
      <t>15.</t>
    </r>
    <r>
      <rPr>
        <sz val="10"/>
        <rFont val="Arial"/>
        <family val="2"/>
      </rPr>
      <t xml:space="preserve"> Nombre del proveedor, contratista o de la persona física o moral con quienes se haya celebrado el contrato</t>
    </r>
  </si>
  <si>
    <r>
      <rPr>
        <b/>
        <sz val="10"/>
        <rFont val="Arial"/>
        <family val="2"/>
      </rPr>
      <t>16.</t>
    </r>
    <r>
      <rPr>
        <sz val="10"/>
        <rFont val="Arial"/>
        <family val="2"/>
      </rPr>
      <t xml:space="preserve"> Hipervínculo a los Mecanismos de vigilancia y supervisión de la obra</t>
    </r>
  </si>
  <si>
    <r>
      <rPr>
        <b/>
        <sz val="10"/>
        <rFont val="Arial"/>
        <family val="2"/>
      </rPr>
      <t xml:space="preserve">17. </t>
    </r>
    <r>
      <rPr>
        <sz val="10"/>
        <rFont val="Arial"/>
        <family val="2"/>
      </rPr>
      <t>Hipervínculo a los documentos de los estudios de impacto ambiental y sísmicos o, en su caso, señalar que no se requieren</t>
    </r>
  </si>
  <si>
    <r>
      <t xml:space="preserve">19. </t>
    </r>
    <r>
      <rPr>
        <sz val="10"/>
        <rFont val="Arial"/>
        <family val="2"/>
      </rPr>
      <t xml:space="preserve">La información deberá estar actualizada al periodo que corresponde de acuerdo con la </t>
    </r>
    <r>
      <rPr>
        <i/>
        <sz val="10"/>
        <rFont val="Arial"/>
        <family val="2"/>
      </rPr>
      <t>Tabla de actualización y conservación de la información</t>
    </r>
  </si>
  <si>
    <r>
      <t xml:space="preserve">24. </t>
    </r>
    <r>
      <rPr>
        <sz val="10"/>
        <rFont val="Arial"/>
        <family val="2"/>
      </rPr>
      <t>La información publicada se organiza mediante el formato 1, en el que se incluyen todos los campos especificados en los criterios sustantivos de contenido</t>
    </r>
  </si>
  <si>
    <t>Hoja de cálculo del Artículo 143 de la LTAIPRC</t>
  </si>
  <si>
    <r>
      <t xml:space="preserve">Artículo 143. </t>
    </r>
    <r>
      <rPr>
        <i/>
        <sz val="10"/>
        <rFont val="Arial"/>
        <family val="2"/>
      </rPr>
      <t>Toda información que brinden los sujetos obligados, respecto a la ejecución de obra pública por invitación restringida, deberá precisar:
I. Tipo de Obra
II. El lugar;
III. El plazo de ejecución;
IV. El monto (el original y el final);
V. Número de beneficiados;
VI. La identificación del sujeto obligado ordenador y responsable de la obra;
VII. El nombre del proveedor, contratista o de la persona física o moral con quienes se haya celebrado el contrato, y
VIII. Los mecanismos de vigilancia y supervisión, incluyendo en su caso, estudios de impacto ambiental y sísmico.</t>
    </r>
  </si>
  <si>
    <r>
      <t xml:space="preserve">Especificaciones sobre el lugar donde se realizará o realizó la obra:
4. </t>
    </r>
    <r>
      <rPr>
        <sz val="10"/>
        <rFont val="Arial"/>
        <family val="2"/>
      </rPr>
      <t>Lugar donde se realizará o realizó la obra (tipo de vialidad [catálogo], nombre de vialidad [calle], número exterior, número interior [en su caso], tipo de asentamiento humano [catálogo], nombre de asentamiento humano [colonia], clave de la localidad [catálogo], nombre de la localidad [catálogo], clave del municipio o delegación [catálogo], nombre del municipio o delegación [catálogo], clave de la entidad federativa [catálogo], nombre de la entidad federativa [catálogo], código postal)</t>
    </r>
  </si>
  <si>
    <r>
      <t xml:space="preserve">Plazo en el que se ejecutará la obra:
5. </t>
    </r>
    <r>
      <rPr>
        <sz val="10"/>
        <rFont val="Arial"/>
        <family val="2"/>
      </rPr>
      <t>Fecha de inicio con el formato día/mes/año (por ej. 31/Marzo/2016)</t>
    </r>
  </si>
  <si>
    <t>Suma de los Criterios Sustantivos de Contenido del Artículo 143</t>
  </si>
  <si>
    <t>Suma de los Criterios Adjetivos de Actualización del Artículo 143</t>
  </si>
  <si>
    <t>Suma de los Criterios Adjetivos de Confiabilidad del Artículo 143</t>
  </si>
  <si>
    <t>Suma de los Criterios Adjetivos de Formato del Artículo 143</t>
  </si>
  <si>
    <t xml:space="preserve">Índice de Criterios Sustantivos de Contenido del Artículo 143 : </t>
  </si>
  <si>
    <t xml:space="preserve">Índice de Criterios Adjetivos de Actualización del Artículo 143 : </t>
  </si>
  <si>
    <t xml:space="preserve">Índice de Criterios Adjetivos de Confiabilidad del Artículo 143 : </t>
  </si>
  <si>
    <t xml:space="preserve">Índice de Criterios Adjetivos de Formato del Artículo 143 : </t>
  </si>
  <si>
    <t xml:space="preserve">Índice de Cumplimiento del Artículo 143 : </t>
  </si>
  <si>
    <t>Índices para el Artículo 143</t>
  </si>
  <si>
    <t>Resultado por criterio</t>
  </si>
  <si>
    <t>Porcentaje alcanzado en el criterio</t>
  </si>
  <si>
    <t>Criterio 1</t>
  </si>
  <si>
    <t>Criterio 18</t>
  </si>
  <si>
    <t>Criterio 21</t>
  </si>
  <si>
    <t>Criterio 24</t>
  </si>
  <si>
    <t>Criterio 2</t>
  </si>
  <si>
    <t>Criterio 19</t>
  </si>
  <si>
    <t>Criterio 22</t>
  </si>
  <si>
    <t>Criterio 25</t>
  </si>
  <si>
    <t>Criterio 3</t>
  </si>
  <si>
    <t>Criterio 20</t>
  </si>
  <si>
    <t>Criterio 23</t>
  </si>
  <si>
    <t>Criterio 4</t>
  </si>
  <si>
    <t>I.C.A.F. Artículo 143</t>
  </si>
  <si>
    <t>Criterio 5</t>
  </si>
  <si>
    <t>I.C.A.A. Artículo 143</t>
  </si>
  <si>
    <t>I.C.A.C. Artículo 143</t>
  </si>
  <si>
    <t>Criterio 6</t>
  </si>
  <si>
    <t>Criterio 7</t>
  </si>
  <si>
    <t>Criterio 8</t>
  </si>
  <si>
    <t>Criterio 9</t>
  </si>
  <si>
    <t>Criterio 10</t>
  </si>
  <si>
    <t>Criterio 11</t>
  </si>
  <si>
    <t>Criterio 12</t>
  </si>
  <si>
    <t>Criterio 13</t>
  </si>
  <si>
    <t>Criterio 14</t>
  </si>
  <si>
    <t>Criterio 15</t>
  </si>
  <si>
    <t>Criterio 16</t>
  </si>
  <si>
    <t>Criterio 17</t>
  </si>
  <si>
    <t>I.C.S.C. Artículo 143</t>
  </si>
  <si>
    <t>Artículo 145 de la LTAIPRC</t>
  </si>
  <si>
    <t>Índice de Cumplimiento del Artículo 145:</t>
  </si>
  <si>
    <r>
      <t xml:space="preserve">Artículo 145. </t>
    </r>
    <r>
      <rPr>
        <i/>
        <sz val="12"/>
        <rFont val="Arial"/>
        <family val="2"/>
      </rPr>
      <t>Los sujetos obligados contarán en la página de inicio de sus portales de Internet con una señalización fácilmente identificable y accesible que cumpla con los requerimientos de sistematización, comprensión y organización de la información a que se refiere este capítulo.</t>
    </r>
  </si>
  <si>
    <r>
      <t xml:space="preserve">Aplica a: </t>
    </r>
    <r>
      <rPr>
        <sz val="10"/>
        <rFont val="Arial"/>
        <family val="2"/>
      </rPr>
      <t>todos los Sujetos Obligados y se evaluará mediante la verificación de los siguientes elementos</t>
    </r>
  </si>
  <si>
    <t>Criterios Sustantivos</t>
  </si>
  <si>
    <r>
      <t xml:space="preserve">1. </t>
    </r>
    <r>
      <rPr>
        <sz val="10"/>
        <rFont val="Arial"/>
        <family val="2"/>
      </rPr>
      <t>Incluir en la página de inicio del portal de Internet una señalización fácilmente identificable a la sección donde se publican las obligaciones de transparencia</t>
    </r>
  </si>
  <si>
    <r>
      <t xml:space="preserve">2. </t>
    </r>
    <r>
      <rPr>
        <sz val="10"/>
        <rFont val="Arial"/>
        <family val="2"/>
      </rPr>
      <t>Desde la señalización, incluir un hipervínculo que permita el acceso a las obligaciones de transparencia que cumpla con los requerimientos de sistematización, comprensión y organización</t>
    </r>
  </si>
  <si>
    <r>
      <t xml:space="preserve">3. </t>
    </r>
    <r>
      <rPr>
        <sz val="10"/>
        <rFont val="Arial"/>
        <family val="2"/>
      </rPr>
      <t>Contar con buscador temático en el portal de Internet</t>
    </r>
  </si>
  <si>
    <r>
      <t xml:space="preserve">4. </t>
    </r>
    <r>
      <rPr>
        <sz val="10"/>
        <rFont val="Arial"/>
        <family val="2"/>
      </rPr>
      <t>Incluir la información de las obligaciones de transparencia, en bases de datos que permitan la búsqueda y extracción de información</t>
    </r>
  </si>
  <si>
    <t>Hoja de cálculo del Artículo 145 de la LTAIPRC</t>
  </si>
  <si>
    <r>
      <t xml:space="preserve">Artículo 145. </t>
    </r>
    <r>
      <rPr>
        <i/>
        <sz val="10"/>
        <rFont val="Arial"/>
        <family val="2"/>
      </rPr>
      <t>Los sujetos obligados contarán en la página de inicio de sus portales de Internet con una señalización fácilmente identificable y accesible que cumpla con los requerimientos de sistematización, comprensión y organización de la información a que se refiere este capítulo.</t>
    </r>
  </si>
  <si>
    <t>Suma de los Criterios Sustantivos de Contenido del Artículo 145</t>
  </si>
  <si>
    <t xml:space="preserve">Índice de Cumplimiento del Artículo 145 : </t>
  </si>
  <si>
    <t>Índices para el Artículo 145</t>
  </si>
  <si>
    <t>I.C.S.C. Artículo 145</t>
  </si>
  <si>
    <t>Artículo 146 de la LTAIPRC</t>
  </si>
  <si>
    <t>Índice de Criterios Sustantivos de Contenido del Artículo 146:</t>
  </si>
  <si>
    <t>Índice de Criterios Adjetivos de Actualización del Artículo 146:</t>
  </si>
  <si>
    <t>Índice de Criterios Adjetivos de Confiabilidad del Artículo 146:</t>
  </si>
  <si>
    <t>Índice de Criterios Adjetivos de Forma del Artículo 146:</t>
  </si>
  <si>
    <t>Índice de Cumplimiento del Artículo 146:</t>
  </si>
  <si>
    <r>
      <t xml:space="preserve">Artículo 146. </t>
    </r>
    <r>
      <rPr>
        <i/>
        <sz val="12"/>
        <rFont val="Arial"/>
        <family val="2"/>
      </rPr>
      <t>Con el objeto de verificar que la información pública que recibe cualquier persona es la versión más actualizada, el sujeto obligado deberá difundir, dentro del primer mes de cada año, un calendario de actualización, por cada contenido de información y el área responsable. En caso de que no exista una norma que ya instruya la actualización de algún contenido, éste deberá actualizarse al menos cada tres meses. En todos los casos se deberá indicar la última actualización por cada rubro. El Instituto realizará, de forma trimestral revisiones a los portales de transparencia de los sujetos obligados a fin de verificar el cumplimiento de las obligaciones contenidas en este Título.</t>
    </r>
  </si>
  <si>
    <r>
      <t xml:space="preserve">Periodo de actualización: </t>
    </r>
    <r>
      <rPr>
        <sz val="10"/>
        <rFont val="Arial"/>
        <family val="2"/>
      </rPr>
      <t>Anual</t>
    </r>
    <r>
      <rPr>
        <b/>
        <sz val="10"/>
        <rFont val="Arial"/>
        <family val="2"/>
      </rPr>
      <t xml:space="preserve">
Conservar en el sitio de Internet:</t>
    </r>
    <r>
      <rPr>
        <sz val="10"/>
        <rFont val="Arial"/>
        <family val="2"/>
      </rPr>
      <t xml:space="preserve"> información del ejercicio en curso</t>
    </r>
    <r>
      <rPr>
        <b/>
        <sz val="10"/>
        <rFont val="Arial"/>
        <family val="2"/>
      </rPr>
      <t xml:space="preserve">
Aplica a: </t>
    </r>
    <r>
      <rPr>
        <sz val="10"/>
        <rFont val="Arial"/>
        <family val="2"/>
      </rPr>
      <t>todos los sujetos obligados</t>
    </r>
  </si>
  <si>
    <r>
      <t xml:space="preserve">Se deberá incluir el siguiente título: 
1. </t>
    </r>
    <r>
      <rPr>
        <sz val="10"/>
        <rFont val="Arial"/>
        <family val="2"/>
      </rPr>
      <t xml:space="preserve">Calendario de Actualización de las Obligaciones de Transparencia publicadas en el portal de Internet de </t>
    </r>
    <r>
      <rPr>
        <i/>
        <sz val="10"/>
        <rFont val="Arial"/>
        <family val="2"/>
      </rPr>
      <t>[Denominación del Sujeto Obligado]</t>
    </r>
    <r>
      <rPr>
        <sz val="10"/>
        <rFont val="Arial"/>
        <family val="2"/>
      </rPr>
      <t xml:space="preserve">, correspondiente al ejercicio </t>
    </r>
    <r>
      <rPr>
        <i/>
        <sz val="10"/>
        <rFont val="Arial"/>
        <family val="2"/>
      </rPr>
      <t>[####]</t>
    </r>
  </si>
  <si>
    <r>
      <rPr>
        <b/>
        <sz val="10"/>
        <rFont val="Arial"/>
        <family val="2"/>
      </rPr>
      <t>2.</t>
    </r>
    <r>
      <rPr>
        <sz val="10"/>
        <rFont val="Arial"/>
        <family val="2"/>
      </rPr>
      <t xml:space="preserve"> Ejercicio</t>
    </r>
  </si>
  <si>
    <r>
      <t xml:space="preserve">3. </t>
    </r>
    <r>
      <rPr>
        <sz val="10"/>
        <rFont val="Arial"/>
        <family val="2"/>
      </rPr>
      <t>Número de cada artículo de la</t>
    </r>
    <r>
      <rPr>
        <sz val="10"/>
        <rFont val="Arial"/>
        <family val="2"/>
      </rPr>
      <t xml:space="preserve"> LTAIPRC</t>
    </r>
  </si>
  <si>
    <r>
      <t xml:space="preserve">4. </t>
    </r>
    <r>
      <rPr>
        <sz val="10"/>
        <rFont val="Arial"/>
        <family val="2"/>
      </rPr>
      <t>Texto de cada artículo de la LTAIPRC</t>
    </r>
  </si>
  <si>
    <r>
      <t xml:space="preserve">5. </t>
    </r>
    <r>
      <rPr>
        <sz val="10"/>
        <rFont val="Arial"/>
        <family val="2"/>
      </rPr>
      <t>Número de cada una de las fracciones</t>
    </r>
  </si>
  <si>
    <r>
      <rPr>
        <b/>
        <sz val="10"/>
        <rFont val="Arial"/>
        <family val="2"/>
      </rPr>
      <t>6.</t>
    </r>
    <r>
      <rPr>
        <sz val="10"/>
        <rFont val="Arial"/>
        <family val="2"/>
      </rPr>
      <t xml:space="preserve"> Texto de cada una de las fracciones</t>
    </r>
  </si>
  <si>
    <r>
      <rPr>
        <b/>
        <sz val="10"/>
        <rFont val="Arial"/>
        <family val="2"/>
      </rPr>
      <t>7.</t>
    </r>
    <r>
      <rPr>
        <sz val="10"/>
        <rFont val="Arial"/>
        <family val="2"/>
      </rPr>
      <t xml:space="preserve"> Aplicabilidad del artículo o fracción. En caso de que el Sujeto Obligado señale que “No aplica”, deberá incluir la motivación y fundamentación correspondiente</t>
    </r>
  </si>
  <si>
    <r>
      <rPr>
        <b/>
        <sz val="10"/>
        <rFont val="Arial"/>
        <family val="2"/>
      </rPr>
      <t xml:space="preserve">8. </t>
    </r>
    <r>
      <rPr>
        <sz val="10"/>
        <rFont val="Arial"/>
        <family val="2"/>
      </rPr>
      <t xml:space="preserve">Periodo de actualización de cada artículo y/o fracción </t>
    </r>
  </si>
  <si>
    <r>
      <t xml:space="preserve">9. </t>
    </r>
    <r>
      <rPr>
        <sz val="10"/>
        <rFont val="Arial"/>
        <family val="2"/>
      </rPr>
      <t>Especificar la referencia normativa donde se instruye la actualización</t>
    </r>
  </si>
  <si>
    <r>
      <t xml:space="preserve">10. </t>
    </r>
    <r>
      <rPr>
        <sz val="10"/>
        <rFont val="Arial"/>
        <family val="2"/>
      </rPr>
      <t>Fecha de publicación de la información en el portal de Internet con el formato día/mes/año (ej. 31/Marzo/2016)</t>
    </r>
  </si>
  <si>
    <r>
      <rPr>
        <b/>
        <sz val="10"/>
        <rFont val="Arial"/>
        <family val="2"/>
      </rPr>
      <t xml:space="preserve">11. </t>
    </r>
    <r>
      <rPr>
        <sz val="10"/>
        <rFont val="Arial"/>
        <family val="2"/>
      </rPr>
      <t>Área(s) o unidad(es) administrativa(s) que genera(n) o detenta(n) la información respectiva y responsables de publicar y actualizar  la información en el portal de Internet</t>
    </r>
  </si>
  <si>
    <r>
      <t xml:space="preserve">12. </t>
    </r>
    <r>
      <rPr>
        <sz val="10"/>
        <rFont val="Arial"/>
        <family val="2"/>
      </rPr>
      <t>Periodo de actualización de la información: Anual</t>
    </r>
  </si>
  <si>
    <r>
      <t xml:space="preserve">13. </t>
    </r>
    <r>
      <rPr>
        <sz val="10"/>
        <rFont val="Arial"/>
        <family val="2"/>
      </rPr>
      <t xml:space="preserve">La información deberá estar actualizada al periodo que corresponde de acuerdo con la </t>
    </r>
    <r>
      <rPr>
        <i/>
        <sz val="10"/>
        <rFont val="Arial"/>
        <family val="2"/>
      </rPr>
      <t>Tabla de actualización y conservación de la información</t>
    </r>
  </si>
  <si>
    <r>
      <t xml:space="preserve">15. </t>
    </r>
    <r>
      <rPr>
        <sz val="10"/>
        <rFont val="Arial"/>
        <family val="2"/>
      </rPr>
      <t>Área(s) o unidad(es) administrativa(s) que genera(n) o posee(n) la información respectiva y son responsables de publicar y actualizar la información</t>
    </r>
  </si>
  <si>
    <r>
      <t xml:space="preserve">18. </t>
    </r>
    <r>
      <rPr>
        <sz val="10"/>
        <rFont val="Arial"/>
        <family val="2"/>
      </rPr>
      <t>La información publicada se organiza mediante el formato 1, en el que se incluyen todos los campos especificados en los criterios sustantivos de contenido</t>
    </r>
  </si>
  <si>
    <t>Hoja de cálculo del Artículo 146 de la LTAIPRC</t>
  </si>
  <si>
    <r>
      <t xml:space="preserve">Artículo 146. </t>
    </r>
    <r>
      <rPr>
        <i/>
        <sz val="10"/>
        <rFont val="Arial"/>
        <family val="2"/>
      </rPr>
      <t>Con el objeto de verificar que la información pública que recibe cualquier persona es la versión más actualizada, el sujeto obligado deberá difundir, dentro del primer mes de cada año, un calendario de actualización, por cada contenido de información y el área responsable. En caso de que no exista una norma que ya instruya la actualización de algún contenido, éste deberá actualizarse al menos cada tres meses. En todos los casos se deberá indicar la última actualización por cada rubro. El Instituto realizará, de forma trimestral revisiones a los portales de transparencia de los sujetos obligados a fin de verificar el cumplimiento de las obligaciones contenidas en este Título.</t>
    </r>
  </si>
  <si>
    <r>
      <t xml:space="preserve">Se deberá incluir el siguiente título: 
1. </t>
    </r>
    <r>
      <rPr>
        <sz val="10"/>
        <rFont val="Arial"/>
        <family val="2"/>
      </rPr>
      <t xml:space="preserve">Calendario de Actualización de las Obligaciones de Transparencia publicadas en el portal de Internet de </t>
    </r>
    <r>
      <rPr>
        <i/>
        <sz val="10"/>
        <rFont val="Arial"/>
        <family val="2"/>
      </rPr>
      <t xml:space="preserve">[Denominación del Sujeto Obligado], </t>
    </r>
    <r>
      <rPr>
        <sz val="10"/>
        <rFont val="Arial"/>
        <family val="2"/>
      </rPr>
      <t>correspondiente al ejercicio</t>
    </r>
    <r>
      <rPr>
        <i/>
        <sz val="10"/>
        <rFont val="Arial"/>
        <family val="2"/>
      </rPr>
      <t xml:space="preserve"> [####]</t>
    </r>
  </si>
  <si>
    <t>Suma de los Criterios Sustantivos de Contenido del Artículo 146</t>
  </si>
  <si>
    <t>Suma de los Criterios Adjetivos de Actualización del Artículo 146</t>
  </si>
  <si>
    <t>Suma de los Criterios Adjetivos de Confiabilidad del Artículo 146</t>
  </si>
  <si>
    <t>Suma de los Criterios Adjetivos de Formato del Artículo 146</t>
  </si>
  <si>
    <t xml:space="preserve">Índice de Criterios Sustantivos de Contenido del Artículo 146 : </t>
  </si>
  <si>
    <t xml:space="preserve">Índice de Criterios Adjetivos de Actualización del Artículo 146 : </t>
  </si>
  <si>
    <t xml:space="preserve">Índice de Criterios Adjetivos de Confiabilidad del Artículo 146 : </t>
  </si>
  <si>
    <t xml:space="preserve">Índice de Criterios Adjetivos de Formato del Artículo 146 : </t>
  </si>
  <si>
    <t xml:space="preserve">Índice de Cumplimiento del Artículo 146 : </t>
  </si>
  <si>
    <t>Índices para el Artículo 146</t>
  </si>
  <si>
    <t>I.C.A.F. Artículo 146</t>
  </si>
  <si>
    <t>I.C.A.A. Artículo 146</t>
  </si>
  <si>
    <t>I.C.A.C. Artículo 146</t>
  </si>
  <si>
    <t>I.C.S.C. Artículo 146</t>
  </si>
  <si>
    <t>Artículo 147 de la LTAIPRC</t>
  </si>
  <si>
    <t>Índice de Criterios Sustantivos de Contenido del Artículo 147:</t>
  </si>
  <si>
    <t>Índice de Criterios Adjetivos de Actualización del Artículo 147:</t>
  </si>
  <si>
    <t>Índice de Criterios Adjetivos de Confiabilidad del Artículo 147:</t>
  </si>
  <si>
    <t>Índice de Criterios Adjetivos de Forma del Artículo 147:</t>
  </si>
  <si>
    <t>Índice de Cumplimiento del Artículo 147:</t>
  </si>
  <si>
    <r>
      <t xml:space="preserve">Artículo 147. </t>
    </r>
    <r>
      <rPr>
        <i/>
        <sz val="12"/>
        <rFont val="Arial"/>
        <family val="2"/>
      </rPr>
      <t>Toda persona moral, organizaciones de la sociedad civil, sindicatos o cualquier otra análoga que reciban recursos públicos por cualquier concepto, exceptuando las cuotas sindicales, deberán proporcionar a los sujetos obligados de los que los reciban la información relativa al uso, destino y actividades que realicen con tales recursos.</t>
    </r>
  </si>
  <si>
    <r>
      <t xml:space="preserve">1. </t>
    </r>
    <r>
      <rPr>
        <sz val="10"/>
        <rFont val="Arial"/>
        <family val="2"/>
      </rPr>
      <t xml:space="preserve">Ejercicio </t>
    </r>
  </si>
  <si>
    <r>
      <t xml:space="preserve">2. </t>
    </r>
    <r>
      <rPr>
        <sz val="10"/>
        <rFont val="Arial"/>
        <family val="2"/>
      </rPr>
      <t>Periodo que se reporta (trimestre)</t>
    </r>
  </si>
  <si>
    <r>
      <t xml:space="preserve">3. </t>
    </r>
    <r>
      <rPr>
        <sz val="10"/>
        <rFont val="Arial"/>
        <family val="2"/>
      </rPr>
      <t>Tipo de persona (persona moral, organización civil, sindicato)</t>
    </r>
  </si>
  <si>
    <r>
      <t xml:space="preserve">4. </t>
    </r>
    <r>
      <rPr>
        <sz val="10"/>
        <rFont val="Arial"/>
        <family val="2"/>
      </rPr>
      <t>Denominación de la(s) persona(s) moral(es), organización(es) de la sociedad civil, sindicato(s) o cualquier otra análoga a la que se han entregado recursos públicos por cualquier concepto, ya sea en efectivo o en especie, con excepción de las cuotas sindicales</t>
    </r>
  </si>
  <si>
    <r>
      <rPr>
        <b/>
        <sz val="10"/>
        <rFont val="Arial"/>
        <family val="2"/>
      </rPr>
      <t>5.</t>
    </r>
    <r>
      <rPr>
        <sz val="10"/>
        <rFont val="Arial"/>
        <family val="2"/>
      </rPr>
      <t xml:space="preserve"> Monto entregado por el Sujeto Obligado a la persona moral, organización de la sociedad civil, sindicato o cualquier otra análoga </t>
    </r>
  </si>
  <si>
    <r>
      <rPr>
        <b/>
        <sz val="10"/>
        <rFont val="Arial"/>
        <family val="2"/>
      </rPr>
      <t>6.</t>
    </r>
    <r>
      <rPr>
        <sz val="10"/>
        <rFont val="Arial"/>
        <family val="2"/>
      </rPr>
      <t xml:space="preserve"> Descripción del recurso otorgado; en su caso</t>
    </r>
  </si>
  <si>
    <r>
      <rPr>
        <b/>
        <sz val="10"/>
        <rFont val="Arial"/>
        <family val="2"/>
      </rPr>
      <t xml:space="preserve">7. </t>
    </r>
    <r>
      <rPr>
        <sz val="10"/>
        <rFont val="Arial"/>
        <family val="2"/>
      </rPr>
      <t xml:space="preserve">Hipervínculo a cada informe entregado al Sujeto Obligado por la persona moral, organización de la sociedad civil, sindicato o cualquier otra análoga donde se especifique: uso, destino y actividades realizadas con los recursos entregados. </t>
    </r>
  </si>
  <si>
    <r>
      <t xml:space="preserve">8. </t>
    </r>
    <r>
      <rPr>
        <sz val="10"/>
        <rFont val="Arial"/>
        <family val="2"/>
      </rPr>
      <t>Periodo de actualización de la información: trimestral</t>
    </r>
  </si>
  <si>
    <r>
      <t xml:space="preserve">9. </t>
    </r>
    <r>
      <rPr>
        <sz val="10"/>
        <rFont val="Arial"/>
        <family val="2"/>
      </rPr>
      <t xml:space="preserve">La información deberá estar actualizada al periodo que corresponde de acuerdo con la </t>
    </r>
    <r>
      <rPr>
        <i/>
        <sz val="10"/>
        <rFont val="Arial"/>
        <family val="2"/>
      </rPr>
      <t>Tabla de actualización y conservación de la información</t>
    </r>
  </si>
  <si>
    <r>
      <t xml:space="preserve">11. </t>
    </r>
    <r>
      <rPr>
        <sz val="10"/>
        <rFont val="Arial"/>
        <family val="2"/>
      </rPr>
      <t>Área(s) o unidad(es) administrativa(s) que genera(n) o posee(n) la información respectiva y son responsables de publicar y actualizar la información</t>
    </r>
  </si>
  <si>
    <r>
      <t xml:space="preserve">14. </t>
    </r>
    <r>
      <rPr>
        <sz val="10"/>
        <rFont val="Arial"/>
        <family val="2"/>
      </rPr>
      <t>La información publicada se organiza mediante el formato 1, en el que se incluyen todos los campos especificados en los criterios sustantivos de contenido</t>
    </r>
  </si>
  <si>
    <t>Hoja de cálculo del Artículo 147 de la LTAIPRC</t>
  </si>
  <si>
    <r>
      <t xml:space="preserve">Artículo 147. </t>
    </r>
    <r>
      <rPr>
        <i/>
        <sz val="10"/>
        <rFont val="Arial"/>
        <family val="2"/>
      </rPr>
      <t>Toda persona moral, organizaciones de la sociedad civil, sindicatos o cualquier otra análoga que reciban recursos públicos por cualquier concepto, exceptuando las cuotas sindicales, deberán proporcionar a los sujetos obligados de los que los reciban la información relativa al uso, destino y actividades que realicen con tales recursos.</t>
    </r>
  </si>
  <si>
    <t>Suma de los Criterios Sustantivos de Contenido del Artículo 147</t>
  </si>
  <si>
    <t>Suma de los Criterios Adjetivos de Actualización del Artículo 147</t>
  </si>
  <si>
    <t>Suma de los Criterios Adjetivos de Confiabilidad del Artículo 147</t>
  </si>
  <si>
    <t>Suma de los Criterios Adjetivos de Formato del Artículo 147</t>
  </si>
  <si>
    <t xml:space="preserve">Índice de Criterios Sustantivos de Contenido del Artículo 147 : </t>
  </si>
  <si>
    <t xml:space="preserve">Índice de Criterios Adjetivos de Actualización del Artículo 147 : </t>
  </si>
  <si>
    <t xml:space="preserve">Índice de Criterios Adjetivos de Confiabilidad del Artículo 147 : </t>
  </si>
  <si>
    <t xml:space="preserve">Índice de Criterios Adjetivos de Formato del Artículo 147 : </t>
  </si>
  <si>
    <t xml:space="preserve">Índice de Cumplimiento del Artículo 147 : </t>
  </si>
  <si>
    <t>Índices para el Artículo 147</t>
  </si>
  <si>
    <t>I.C.A.F. Artículo 147</t>
  </si>
  <si>
    <t>I.C.A.A. Artículo 147</t>
  </si>
  <si>
    <t>I.C.A.C. Artículo 147</t>
  </si>
  <si>
    <t>I.C.S.C. Artículo 147</t>
  </si>
  <si>
    <r>
      <rPr>
        <b/>
        <sz val="10"/>
        <rFont val="Arial"/>
        <family val="2"/>
      </rPr>
      <t xml:space="preserve">5. </t>
    </r>
    <r>
      <rPr>
        <sz val="10"/>
        <rFont val="Arial"/>
        <family val="2"/>
      </rPr>
      <t xml:space="preserve">Incluye en el sitio de Internet oficial de cada Sujeto Obligado un hipervínculo a un portal ciudadano o de transparencia en donde se atienda de manera anticipada la demanda ciudadana y se publique información relevante para las y los ciudadanos, de acuerdo con las actividades de cada Sujeto Obligado (Si/No).
</t>
    </r>
    <r>
      <rPr>
        <b/>
        <sz val="10"/>
        <rFont val="Arial"/>
        <family val="2"/>
      </rPr>
      <t>Este criterio no se evalúa</t>
    </r>
  </si>
  <si>
    <r>
      <rPr>
        <b/>
        <sz val="10"/>
        <rFont val="Arial"/>
        <family val="2"/>
      </rPr>
      <t xml:space="preserve">5. </t>
    </r>
    <r>
      <rPr>
        <sz val="10"/>
        <rFont val="Arial"/>
        <family val="2"/>
      </rPr>
      <t>Incluye en el sitio de Internet oficial de cada Sujeto Obligado un hipervínculo a un portal ciudadano o de transparencia en donde se atienda de manera anticipada la demanda ciudadana y se publique información relevante para las y los ciudadanos, de acuerdo con las actividades de cada Sujeto Obligado (Si/No)
Este criterio no se evalúa</t>
    </r>
  </si>
  <si>
    <t>Sistema de Portales de Obligaciones de Transparencia</t>
  </si>
  <si>
    <t>Portal de Internet</t>
  </si>
  <si>
    <t>Fideicomiso de Recuperación Crediticia de la Ciudad de México</t>
  </si>
  <si>
    <t>Consejo de la Judicatura de la Ciudad de México</t>
  </si>
  <si>
    <t>Tribunal Superior de Justicia de la Ciudad de México</t>
  </si>
  <si>
    <t>Asociación Sindical de Trabajadores del Instituto de Vivienda del Distrito Federal</t>
  </si>
  <si>
    <t>Asociación Sindical de Trabajadores del Metro</t>
  </si>
  <si>
    <t>Sindicato Auténtico de Trabajadores de la Asamblea Legislativa del Distrito Federal</t>
  </si>
  <si>
    <t>Sindicato de Empleados del Servicio de Anales de Jurisprudencia</t>
  </si>
  <si>
    <t>Sindicato de la Unión de Trabajadores del Instituto de Educación Media Superior del Distrito Federal</t>
  </si>
  <si>
    <t>Sindicato de Trabajadores de la Asamblea Legislativa del Distrito Federal</t>
  </si>
  <si>
    <t>Sindicato de Trabajadores de la Auditoría Superior de la Ciudad de México</t>
  </si>
  <si>
    <t>Sindicato de Trabajadores de Transporte de Pasajeros del Distrito Federal</t>
  </si>
  <si>
    <t>Sindicato de Trabajadores del Poder Judicial del Distrito Federal</t>
  </si>
  <si>
    <t>Sindicato de Trabajadores del Tribunal de lo Contencioso Administrativo del Distrito Federal</t>
  </si>
  <si>
    <t>Sindicato de Trabajadores del Tribunal Superior de Justicia del Distrito Federal</t>
  </si>
  <si>
    <t>Sindicato del Heroico Cuerpo de Bomberos del Distrito Federal</t>
  </si>
  <si>
    <t>Sindicato Democrático de los Trabajadores de la Procuraduría Social del Distrito Federal</t>
  </si>
  <si>
    <t>Sindicato Democrático Independiente de Trabajadores del Sistema de Transporte Colectivo</t>
  </si>
  <si>
    <t>Sindicato Independiente de Trabajadores del Instituto de Educación Media Superior del Distrito Federal</t>
  </si>
  <si>
    <t>Sindicato Independiente de Trabajadores Unidos de la Asamblea Legislativa del Distrito Federal</t>
  </si>
  <si>
    <t>Sindicato Nacional de Trabajadores del Sistema de Transporte Colectivo</t>
  </si>
  <si>
    <t>Sindicato Único de Trabajadores de la Universidad Autónoma de la Ciudad de México</t>
  </si>
  <si>
    <t>Sindicato Único de Trabajadores del Gobierno de la Ciudad de México</t>
  </si>
  <si>
    <t>Sindicato Único de Trabajadores Democráticos del Sistema de Transporte Colectivo</t>
  </si>
  <si>
    <r>
      <t>Índice Global de Obligaciones de Transparencia de la Ciudad de México (IGOT</t>
    </r>
    <r>
      <rPr>
        <b/>
        <sz val="12"/>
        <color indexed="9"/>
        <rFont val="Arial"/>
        <family val="2"/>
      </rPr>
      <t xml:space="preserve">) : </t>
    </r>
  </si>
  <si>
    <t>Artículo 143</t>
  </si>
  <si>
    <t>Artículo 145</t>
  </si>
  <si>
    <t>Artículo 146</t>
  </si>
  <si>
    <t>Artículo 147</t>
  </si>
  <si>
    <r>
      <t>Índice Global de Obligaciones de Transparencia de la información publicada en el portal de internet (IGOT</t>
    </r>
    <r>
      <rPr>
        <b/>
        <vertAlign val="subscript"/>
        <sz val="12"/>
        <color indexed="9"/>
        <rFont val="Arial"/>
        <family val="2"/>
      </rPr>
      <t>PI</t>
    </r>
    <r>
      <rPr>
        <b/>
        <sz val="12"/>
        <color indexed="9"/>
        <rFont val="Arial"/>
        <family val="2"/>
      </rPr>
      <t xml:space="preserve">) : </t>
    </r>
  </si>
  <si>
    <t>Sistema de Portales de Obligaciones de Transparencia (SIPOT)</t>
  </si>
  <si>
    <r>
      <t>Índice Global de Obligaciones de Transparencia de la información publicada en el Sistema de Portales de Obligaciones de Transparencia (IGOT</t>
    </r>
    <r>
      <rPr>
        <b/>
        <vertAlign val="subscript"/>
        <sz val="12"/>
        <color indexed="9"/>
        <rFont val="Arial"/>
        <family val="2"/>
      </rPr>
      <t>SIPOT</t>
    </r>
    <r>
      <rPr>
        <b/>
        <sz val="12"/>
        <color indexed="9"/>
        <rFont val="Arial"/>
        <family val="2"/>
      </rPr>
      <t xml:space="preserve">) : </t>
    </r>
  </si>
  <si>
    <t>Seleccionar Sujeto Obligado</t>
  </si>
  <si>
    <t>Artículo 138</t>
  </si>
  <si>
    <t>Artículo 138 de la LTAIPRC</t>
  </si>
  <si>
    <t>Índice de Criterios Sustantivos de Contenido del Artículo 138:</t>
  </si>
  <si>
    <t>Índice de Criterios Adjetivos de Actualización del Artículo 138:</t>
  </si>
  <si>
    <t>Índice de Criterios Adjetivos de Confiabilidad del Artículo 138:</t>
  </si>
  <si>
    <t>Índice de Criterios Adjetivos de Forma del Artículo 138:</t>
  </si>
  <si>
    <t>Índice de Cumplimiento del Artículo 138:</t>
  </si>
  <si>
    <r>
      <t xml:space="preserve">Artículo 138. </t>
    </r>
    <r>
      <rPr>
        <i/>
        <sz val="12"/>
        <rFont val="Arial"/>
        <family val="2"/>
      </rPr>
      <t>Además de cumplir con lo señalado en las obligaciones de transparencia comunes y en el Artículo anterior, los Sindicatos deberán poner a disposición de forma impresa para consulta directa y en los respectivos sitios de Internet, además de mantener actualizada y accesible, la siguiente información:</t>
    </r>
  </si>
  <si>
    <r>
      <t>Fracción I.</t>
    </r>
    <r>
      <rPr>
        <i/>
        <sz val="10"/>
        <rFont val="Arial"/>
        <family val="2"/>
      </rPr>
      <t xml:space="preserve"> Contratos y convenios entre sindicatos y autoridades;</t>
    </r>
  </si>
  <si>
    <r>
      <t xml:space="preserve">Periodo de actualización: </t>
    </r>
    <r>
      <rPr>
        <sz val="10"/>
        <rFont val="Arial"/>
        <family val="2"/>
      </rPr>
      <t>trimestral</t>
    </r>
    <r>
      <rPr>
        <b/>
        <sz val="10"/>
        <rFont val="Arial"/>
        <family val="2"/>
      </rPr>
      <t xml:space="preserve">
Conservar en el sitio de Internet:</t>
    </r>
    <r>
      <rPr>
        <sz val="10"/>
        <rFont val="Arial"/>
        <family val="2"/>
      </rPr>
      <t xml:space="preserve"> la información vigente y la correspondiente al menos a seis años anteriores</t>
    </r>
    <r>
      <rPr>
        <b/>
        <sz val="10"/>
        <rFont val="Arial"/>
        <family val="2"/>
      </rPr>
      <t xml:space="preserve">
Aplica a:</t>
    </r>
    <r>
      <rPr>
        <sz val="10"/>
        <rFont val="Arial"/>
        <family val="2"/>
      </rPr>
      <t xml:space="preserve"> sindicatos, federaciones, confederaciones, asociaciones, uniones o figura legal análoga, sean de trabajadores o de patrones, que reciban y ejerzan recursos públicos</t>
    </r>
  </si>
  <si>
    <r>
      <t xml:space="preserve">3. </t>
    </r>
    <r>
      <rPr>
        <sz val="10"/>
        <rFont val="Arial"/>
        <family val="2"/>
      </rPr>
      <t>Tipo de convenio o contrato: concertación o coordinación</t>
    </r>
  </si>
  <si>
    <r>
      <t xml:space="preserve">4. </t>
    </r>
    <r>
      <rPr>
        <sz val="10"/>
        <rFont val="Arial"/>
        <family val="2"/>
      </rPr>
      <t>Número o nomenclatura que identifique al convenio o contrato</t>
    </r>
  </si>
  <si>
    <r>
      <t xml:space="preserve">5. </t>
    </r>
    <r>
      <rPr>
        <sz val="10"/>
        <rFont val="Arial"/>
        <family val="2"/>
      </rPr>
      <t>Objeto, es decir, la finalidad con la que se firmó el documento</t>
    </r>
  </si>
  <si>
    <r>
      <t xml:space="preserve">6. </t>
    </r>
    <r>
      <rPr>
        <sz val="10"/>
        <rFont val="Arial"/>
        <family val="2"/>
      </rPr>
      <t>Fecha de firma del convenio con el formato día/mes/año (por ej. 31/Marzo/2016)</t>
    </r>
  </si>
  <si>
    <r>
      <t xml:space="preserve">7. </t>
    </r>
    <r>
      <rPr>
        <sz val="10"/>
        <rFont val="Arial"/>
        <family val="2"/>
      </rPr>
      <t>Nombre de quién o quienes representen al sindicato (Nombre[s], Primer apellido, segundo apellido)</t>
    </r>
  </si>
  <si>
    <r>
      <t xml:space="preserve">8. </t>
    </r>
    <r>
      <rPr>
        <sz val="10"/>
        <rFont val="Arial"/>
        <family val="2"/>
      </rPr>
      <t>Cargo</t>
    </r>
  </si>
  <si>
    <r>
      <t xml:space="preserve">9. </t>
    </r>
    <r>
      <rPr>
        <sz val="10"/>
        <rFont val="Arial"/>
        <family val="2"/>
      </rPr>
      <t>Con quién se celebra el convenio o contrato (señalar si es un sindicato o autoridad)</t>
    </r>
  </si>
  <si>
    <r>
      <t xml:space="preserve">10. </t>
    </r>
    <r>
      <rPr>
        <sz val="10"/>
        <rFont val="Arial"/>
        <family val="2"/>
      </rPr>
      <t>Denominación con quién se celebra el convenio o contrato (señalar nombre[s], Primer apellido, segundo apellido o razón social)</t>
    </r>
  </si>
  <si>
    <r>
      <t xml:space="preserve">11. </t>
    </r>
    <r>
      <rPr>
        <sz val="10"/>
        <rFont val="Arial"/>
        <family val="2"/>
      </rPr>
      <t>Vigencia del convenio o contrato Inicio y término, ambos datos expresados en el formato: día/mes/año (por ej. 31/Marzo/2016)</t>
    </r>
  </si>
  <si>
    <r>
      <t xml:space="preserve">12. </t>
    </r>
    <r>
      <rPr>
        <sz val="10"/>
        <rFont val="Arial"/>
        <family val="2"/>
      </rPr>
      <t>Mecanismos de vigilancia y supervisión para el cumplimiento del contrato o convenio</t>
    </r>
  </si>
  <si>
    <r>
      <t xml:space="preserve">13. </t>
    </r>
    <r>
      <rPr>
        <sz val="10"/>
        <rFont val="Arial"/>
        <family val="2"/>
      </rPr>
      <t>Hipervínculo al contrato o convenio, incluyendo anexos</t>
    </r>
  </si>
  <si>
    <r>
      <t xml:space="preserve">14. </t>
    </r>
    <r>
      <rPr>
        <sz val="10"/>
        <rFont val="Arial"/>
        <family val="2"/>
      </rPr>
      <t>Hipervínculo al documento modificado, en su caso</t>
    </r>
  </si>
  <si>
    <r>
      <t xml:space="preserve">En caso de que el objeto de la firma del contrato o convenio sea cumplir o llevar a cabo acciones públicas, se deberá especificar lo siguiente:
15. </t>
    </r>
    <r>
      <rPr>
        <sz val="10"/>
        <rFont val="Arial"/>
        <family val="2"/>
      </rPr>
      <t>Denominación del programa, acciones o proyectos públicos en los que se inscriben las acciones materia del contrato o convenio</t>
    </r>
  </si>
  <si>
    <r>
      <t xml:space="preserve">16. </t>
    </r>
    <r>
      <rPr>
        <sz val="10"/>
        <rFont val="Arial"/>
        <family val="2"/>
      </rPr>
      <t>Monto o descripción de los recursos aprovechados o utilizados</t>
    </r>
  </si>
  <si>
    <r>
      <t xml:space="preserve">17. </t>
    </r>
    <r>
      <rPr>
        <sz val="10"/>
        <rFont val="Arial"/>
        <family val="2"/>
      </rPr>
      <t>Población beneficiaria</t>
    </r>
  </si>
  <si>
    <r>
      <t xml:space="preserve">18. </t>
    </r>
    <r>
      <rPr>
        <sz val="10"/>
        <rFont val="Arial"/>
        <family val="2"/>
      </rPr>
      <t>Requisitos o procedimientos de acceso a los beneficios</t>
    </r>
  </si>
  <si>
    <r>
      <t xml:space="preserve">19. </t>
    </r>
    <r>
      <rPr>
        <sz val="10"/>
        <rFont val="Arial"/>
        <family val="2"/>
      </rPr>
      <t>Periodo de actualización de la información: Trimestral</t>
    </r>
  </si>
  <si>
    <r>
      <t xml:space="preserve">20. </t>
    </r>
    <r>
      <rPr>
        <sz val="10"/>
        <rFont val="Arial"/>
        <family val="2"/>
      </rPr>
      <t xml:space="preserve">La información deberá estar actualizada al periodo que corresponde de acuerdo con la </t>
    </r>
    <r>
      <rPr>
        <i/>
        <sz val="10"/>
        <rFont val="Arial"/>
        <family val="2"/>
      </rPr>
      <t>Tabla de actualización y conservación de la información</t>
    </r>
  </si>
  <si>
    <r>
      <t xml:space="preserve">21. </t>
    </r>
    <r>
      <rPr>
        <sz val="10"/>
        <rFont val="Arial"/>
        <family val="2"/>
      </rPr>
      <t xml:space="preserve">Conservar en el sitio de Internet y a través de la Plataforma Nacional la información de acuerdo con la </t>
    </r>
    <r>
      <rPr>
        <i/>
        <sz val="10"/>
        <rFont val="Arial"/>
        <family val="2"/>
      </rPr>
      <t>Tabla de actualización y conservación de la información</t>
    </r>
  </si>
  <si>
    <r>
      <t xml:space="preserve">22. </t>
    </r>
    <r>
      <rPr>
        <sz val="10"/>
        <rFont val="Arial"/>
        <family val="2"/>
      </rPr>
      <t>Área(s) o unidad(es) administrativa(s) que genera(n) o posee(n) la información respectiva y son responsables de publicarla y actualizarla</t>
    </r>
  </si>
  <si>
    <r>
      <t xml:space="preserve">23. </t>
    </r>
    <r>
      <rPr>
        <sz val="10"/>
        <rFont val="Arial"/>
        <family val="2"/>
      </rPr>
      <t>Fecha de actualización de la información publicada con el formato día/mes/año (por ej. 31/Marzo/2016)</t>
    </r>
  </si>
  <si>
    <r>
      <t xml:space="preserve">24. </t>
    </r>
    <r>
      <rPr>
        <sz val="10"/>
        <rFont val="Arial"/>
        <family val="2"/>
      </rPr>
      <t>Fecha de validación de la información publicada con el formato día/mes/año (por ej. 31/Marzo/2016)</t>
    </r>
  </si>
  <si>
    <r>
      <rPr>
        <b/>
        <sz val="10"/>
        <rFont val="Arial"/>
        <family val="2"/>
      </rPr>
      <t>25.</t>
    </r>
    <r>
      <rPr>
        <sz val="10"/>
        <rFont val="Arial"/>
        <family val="2"/>
      </rPr>
      <t xml:space="preserve"> La información publicada se organiza mediante el formato 1, en el que se incluyen todos los campos especificados en los criterios sustantivos de contenido</t>
    </r>
  </si>
  <si>
    <r>
      <rPr>
        <b/>
        <sz val="10"/>
        <rFont val="Arial"/>
        <family val="2"/>
      </rPr>
      <t xml:space="preserve">26. </t>
    </r>
    <r>
      <rPr>
        <sz val="10"/>
        <rFont val="Arial"/>
        <family val="2"/>
      </rPr>
      <t>El soporte de la información permite su reutilización</t>
    </r>
  </si>
  <si>
    <r>
      <t xml:space="preserve">Fracción II. </t>
    </r>
    <r>
      <rPr>
        <i/>
        <sz val="10"/>
        <rFont val="Arial"/>
        <family val="2"/>
      </rPr>
      <t>El directorio del Comité Ejecutivo; estatal, seccional o local;</t>
    </r>
  </si>
  <si>
    <r>
      <t xml:space="preserve">Periodo de actualización: </t>
    </r>
    <r>
      <rPr>
        <sz val="10"/>
        <rFont val="Arial"/>
        <family val="2"/>
      </rPr>
      <t>anual y cuando se actualice la información de los integrantes del Comité Ejecutivo o los órganos que desempeñen las funciones propias de las directivas sindicales deberá publicarse y/o actualizarse en un plazo no mayor a tres días hábiles</t>
    </r>
    <r>
      <rPr>
        <b/>
        <sz val="10"/>
        <rFont val="Arial"/>
        <family val="2"/>
      </rPr>
      <t xml:space="preserve">
Conservar en el sitio de Internet:</t>
    </r>
    <r>
      <rPr>
        <sz val="10"/>
        <rFont val="Arial"/>
        <family val="2"/>
      </rPr>
      <t xml:space="preserve"> la información vigente y la correspondiente al menos a los seis años anteriores</t>
    </r>
    <r>
      <rPr>
        <b/>
        <sz val="10"/>
        <rFont val="Arial"/>
        <family val="2"/>
      </rPr>
      <t xml:space="preserve">
Aplica a:</t>
    </r>
    <r>
      <rPr>
        <sz val="10"/>
        <rFont val="Arial"/>
        <family val="2"/>
      </rPr>
      <t xml:space="preserve"> sindicatos, federaciones y confederaciones, sean de trabajadores o de patrones, que reciban y ejerzan recursos públicos</t>
    </r>
  </si>
  <si>
    <r>
      <t xml:space="preserve">2. </t>
    </r>
    <r>
      <rPr>
        <sz val="10"/>
        <rFont val="Arial"/>
        <family val="2"/>
      </rPr>
      <t>Denominación del comité ejecutivo o del órgano directivo correspondiente estatal, seccional o local</t>
    </r>
  </si>
  <si>
    <r>
      <t xml:space="preserve">3. </t>
    </r>
    <r>
      <rPr>
        <sz val="10"/>
        <rFont val="Arial"/>
        <family val="2"/>
      </rPr>
      <t>Nombre de los integrantes del comité ejecutivo o del órgano directivo correspondiente estatal, seccional o local (nombre(s), Primer apellido, segundo apellido)</t>
    </r>
  </si>
  <si>
    <r>
      <t xml:space="preserve">4. </t>
    </r>
    <r>
      <rPr>
        <sz val="10"/>
        <rFont val="Arial"/>
        <family val="2"/>
      </rPr>
      <t>Cargo de cada integrante del comité ejecutivo o del órgano directivo correspondiente</t>
    </r>
  </si>
  <si>
    <r>
      <t xml:space="preserve">5. </t>
    </r>
    <r>
      <rPr>
        <sz val="10"/>
        <rFont val="Arial"/>
        <family val="2"/>
      </rPr>
      <t>Domicilio para recibir correspondencia oficial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t>
    </r>
  </si>
  <si>
    <r>
      <t xml:space="preserve">6. </t>
    </r>
    <r>
      <rPr>
        <sz val="10"/>
        <rFont val="Arial"/>
        <family val="2"/>
      </rPr>
      <t>Número(s) de teléfono(s) oficial(es) y extensión (es)</t>
    </r>
  </si>
  <si>
    <r>
      <t xml:space="preserve">7. </t>
    </r>
    <r>
      <rPr>
        <sz val="10"/>
        <rFont val="Arial"/>
        <family val="2"/>
      </rPr>
      <t>Dirección de correo electrónico oficial</t>
    </r>
  </si>
  <si>
    <r>
      <t xml:space="preserve">8. </t>
    </r>
    <r>
      <rPr>
        <sz val="10"/>
        <rFont val="Arial"/>
        <family val="2"/>
      </rPr>
      <t>Hipervínculo al oficio u oficios de toma de nota del comité ejecutivo o del órgano correspondiente estatal, seccional o local</t>
    </r>
  </si>
  <si>
    <r>
      <t xml:space="preserve">9. </t>
    </r>
    <r>
      <rPr>
        <sz val="10"/>
        <rFont val="Arial"/>
        <family val="2"/>
      </rPr>
      <t>Periodo de actualización de la información: anual y cuando se actualice la información de los integrantes del Comité Ejecutivo o los órganos que desempeñen las funciones propias de las directivas sindicales deberá publicarse y/o actualizarse en un plazo no mayor a tres días hábiles</t>
    </r>
  </si>
  <si>
    <r>
      <t xml:space="preserve">10. </t>
    </r>
    <r>
      <rPr>
        <sz val="10"/>
        <rFont val="Arial"/>
        <family val="2"/>
      </rPr>
      <t xml:space="preserve">La información publicada deberá estar actualizada al periodo que corresponde de acuerdo con la </t>
    </r>
    <r>
      <rPr>
        <i/>
        <sz val="10"/>
        <rFont val="Arial"/>
        <family val="2"/>
      </rPr>
      <t>Tabla de actualización y conservación de la información</t>
    </r>
  </si>
  <si>
    <r>
      <t>11.</t>
    </r>
    <r>
      <rPr>
        <sz val="10"/>
        <rFont val="Arial"/>
        <family val="2"/>
      </rPr>
      <t xml:space="preserve"> Conservar en el sitio de Internet y a través de la Plataforma Nacional la información correspondiente de acuerdo con la </t>
    </r>
    <r>
      <rPr>
        <i/>
        <sz val="10"/>
        <rFont val="Arial"/>
        <family val="2"/>
      </rPr>
      <t>Tabla de actualización y conservación de la información</t>
    </r>
  </si>
  <si>
    <r>
      <t xml:space="preserve">12. </t>
    </r>
    <r>
      <rPr>
        <sz val="10"/>
        <rFont val="Arial"/>
        <family val="2"/>
      </rPr>
      <t>Áreas o unidades administrativas del sindicato, federación o confederación que generan o detentan la información respectiva y son responsables de publicarla y actualizarla</t>
    </r>
  </si>
  <si>
    <r>
      <t>14.</t>
    </r>
    <r>
      <rPr>
        <sz val="10"/>
        <rFont val="Arial"/>
        <family val="2"/>
      </rPr>
      <t xml:space="preserve"> Fecha de validación de la información publicada con el formato día/mes/año (por ej. 31/Marzo/2016)</t>
    </r>
  </si>
  <si>
    <r>
      <t xml:space="preserve">15. </t>
    </r>
    <r>
      <rPr>
        <sz val="10"/>
        <rFont val="Arial"/>
        <family val="2"/>
      </rPr>
      <t>La información publicada se organiza mediante el formato 2, en el que se incluyen todos los campos especificados en los criterios sustantivos de contenido</t>
    </r>
  </si>
  <si>
    <r>
      <t xml:space="preserve">Fracción III. </t>
    </r>
    <r>
      <rPr>
        <i/>
        <sz val="10"/>
        <rFont val="Arial"/>
        <family val="2"/>
      </rPr>
      <t>El padrón de socios, o agremiados; y</t>
    </r>
  </si>
  <si>
    <r>
      <t xml:space="preserve">Periodo de actualización: </t>
    </r>
    <r>
      <rPr>
        <sz val="10"/>
        <rFont val="Arial"/>
        <family val="2"/>
      </rPr>
      <t>trimestral y cuando se expida el oficio en el que la autoridad tome nota del padrón de socios actualizado deberá publicarse y/o actualizarse en un plazo no mayor a tres días hábiles</t>
    </r>
    <r>
      <rPr>
        <b/>
        <sz val="10"/>
        <rFont val="Arial"/>
        <family val="2"/>
      </rPr>
      <t xml:space="preserve">
Conservar en el sitio de Internet: </t>
    </r>
    <r>
      <rPr>
        <sz val="10"/>
        <rFont val="Arial"/>
        <family val="2"/>
      </rPr>
      <t>la información vigente y al menos la de un año previo</t>
    </r>
    <r>
      <rPr>
        <b/>
        <sz val="10"/>
        <rFont val="Arial"/>
        <family val="2"/>
      </rPr>
      <t xml:space="preserve">
Aplica a: </t>
    </r>
    <r>
      <rPr>
        <sz val="10"/>
        <rFont val="Arial"/>
        <family val="2"/>
      </rPr>
      <t>sindicatos, federaciones y confederaciones, sean de trabajadores o de patrones, que reciban y ejerzan recursos públicos</t>
    </r>
  </si>
  <si>
    <r>
      <t xml:space="preserve">3. </t>
    </r>
    <r>
      <rPr>
        <sz val="10"/>
        <rFont val="Arial"/>
        <family val="2"/>
      </rPr>
      <t>Nombre(s), Primer apellido, segundo apellido de los (las) miembros, socios o agremiados del sindicato, federación o confederación</t>
    </r>
  </si>
  <si>
    <r>
      <t xml:space="preserve">4. </t>
    </r>
    <r>
      <rPr>
        <sz val="10"/>
        <rFont val="Arial"/>
        <family val="2"/>
      </rPr>
      <t>Domicilio del sindicato, federación o confederación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t>
    </r>
  </si>
  <si>
    <r>
      <t xml:space="preserve">5. </t>
    </r>
    <r>
      <rPr>
        <sz val="10"/>
        <rFont val="Arial"/>
        <family val="2"/>
      </rPr>
      <t>Nombre(s), Primer apellido, segundo apellido de los patrones, empresas o establecimientos en los que prestan sus servicios</t>
    </r>
  </si>
  <si>
    <r>
      <t xml:space="preserve">6. </t>
    </r>
    <r>
      <rPr>
        <sz val="10"/>
        <rFont val="Arial"/>
        <family val="2"/>
      </rPr>
      <t>Domicilio de los patrones, empresas o establecimientos en los que prestan sus servicios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t>
    </r>
  </si>
  <si>
    <r>
      <t xml:space="preserve">7. </t>
    </r>
    <r>
      <rPr>
        <sz val="10"/>
        <rFont val="Arial"/>
        <family val="2"/>
      </rPr>
      <t>Hipervínculo al oficio de toma de nota del padrón de socios o de su actualización.</t>
    </r>
  </si>
  <si>
    <r>
      <t xml:space="preserve">8. </t>
    </r>
    <r>
      <rPr>
        <sz val="10"/>
        <rFont val="Arial"/>
        <family val="2"/>
      </rPr>
      <t>Periodo de actualización de la información: trimestral y cuando se expida el oficio en el que la autoridad tome nota del padrón de socios actualizado deberá publicarse y/o actualizarse en un plazo no mayor a tres días hábiles</t>
    </r>
  </si>
  <si>
    <r>
      <t xml:space="preserve">9. </t>
    </r>
    <r>
      <rPr>
        <sz val="10"/>
        <rFont val="Arial"/>
        <family val="2"/>
      </rPr>
      <t xml:space="preserve">La información publicada deberá estar actualizada al periodo que corresponde de acuerdo con la </t>
    </r>
    <r>
      <rPr>
        <i/>
        <sz val="10"/>
        <rFont val="Arial"/>
        <family val="2"/>
      </rPr>
      <t>Tabla de actualización y conservación de la información</t>
    </r>
  </si>
  <si>
    <r>
      <t xml:space="preserve">10. </t>
    </r>
    <r>
      <rPr>
        <sz val="10"/>
        <rFont val="Arial"/>
        <family val="2"/>
      </rPr>
      <t xml:space="preserve">Conservar en el sitio de Internet y a través de la Plataforma Nacional la información de acuerdo con la </t>
    </r>
    <r>
      <rPr>
        <i/>
        <sz val="10"/>
        <rFont val="Arial"/>
        <family val="2"/>
      </rPr>
      <t>Tabla de actualización y conservación de la información</t>
    </r>
  </si>
  <si>
    <r>
      <t xml:space="preserve">11. </t>
    </r>
    <r>
      <rPr>
        <sz val="10"/>
        <rFont val="Arial"/>
        <family val="2"/>
      </rPr>
      <t>Áreas o unidades administrativas del sindicato, federación, confederación o figura legal homóloga que generan o detentan la información respectiva y son responsables de publicarla y actualizarla</t>
    </r>
  </si>
  <si>
    <r>
      <t xml:space="preserve">14. </t>
    </r>
    <r>
      <rPr>
        <sz val="10"/>
        <rFont val="Arial"/>
        <family val="2"/>
      </rPr>
      <t>La información publicada se organiza mediante el formato 3, en el que se incluyen todos los campos especificados en los criterios sustantivos de contenido</t>
    </r>
  </si>
  <si>
    <r>
      <t xml:space="preserve">Fracción IV. </t>
    </r>
    <r>
      <rPr>
        <i/>
        <sz val="10"/>
        <rFont val="Arial"/>
        <family val="2"/>
      </rPr>
      <t>La relación detallada de los recursos públicos económicos, en especie, bienes o donativos que reciban y el informe detallado del ejercicio y destino final de los recursos públicos que ejerzan;</t>
    </r>
  </si>
  <si>
    <r>
      <t>Periodo de actualización:</t>
    </r>
    <r>
      <rPr>
        <sz val="10"/>
        <rFont val="Arial"/>
        <family val="2"/>
      </rPr>
      <t xml:space="preserve"> trimestral</t>
    </r>
    <r>
      <rPr>
        <b/>
        <sz val="10"/>
        <rFont val="Arial"/>
        <family val="2"/>
      </rPr>
      <t xml:space="preserve">
Conservar en el sitio de Internet: </t>
    </r>
    <r>
      <rPr>
        <sz val="10"/>
        <rFont val="Arial"/>
        <family val="2"/>
      </rPr>
      <t>la información vigente y la correspondiente al menos a seis años anteriores</t>
    </r>
    <r>
      <rPr>
        <b/>
        <sz val="10"/>
        <rFont val="Arial"/>
        <family val="2"/>
      </rPr>
      <t xml:space="preserve">
Aplica a:</t>
    </r>
    <r>
      <rPr>
        <sz val="10"/>
        <rFont val="Arial"/>
        <family val="2"/>
      </rPr>
      <t xml:space="preserve"> Sindicatos, federaciones, confederaciones, asociaciones, uniones o figura legal análoga sean de trabajadores o de patrones, que reciban y ejerzan recursos públicos</t>
    </r>
  </si>
  <si>
    <r>
      <t xml:space="preserve">Respecto de los bienes recibidos, se incluirá lo siguiente:
1. </t>
    </r>
    <r>
      <rPr>
        <sz val="10"/>
        <rFont val="Arial"/>
        <family val="2"/>
      </rPr>
      <t>Ejercicio</t>
    </r>
  </si>
  <si>
    <r>
      <t xml:space="preserve">3. </t>
    </r>
    <r>
      <rPr>
        <sz val="10"/>
        <rFont val="Arial"/>
        <family val="2"/>
      </rPr>
      <t>Tipo de recursos públicos recibidos (recursos económicos, bienes muebles, bienes inmuebles, otras donaciones en especie, donaciones en dinero)</t>
    </r>
  </si>
  <si>
    <r>
      <t xml:space="preserve">4. </t>
    </r>
    <r>
      <rPr>
        <sz val="10"/>
        <rFont val="Arial"/>
        <family val="2"/>
      </rPr>
      <t>Naturaleza de los recursos recibidos: contrato, convenio, donación</t>
    </r>
  </si>
  <si>
    <r>
      <t xml:space="preserve">5. </t>
    </r>
    <r>
      <rPr>
        <sz val="10"/>
        <rFont val="Arial"/>
        <family val="2"/>
      </rPr>
      <t>Origen: nombre de la entidad, dependencia u organismo público que entregó</t>
    </r>
  </si>
  <si>
    <r>
      <t xml:space="preserve">6. </t>
    </r>
    <r>
      <rPr>
        <sz val="10"/>
        <rFont val="Arial"/>
        <family val="2"/>
      </rPr>
      <t>Descripción de los bienes muebles e inmuebles, de la donación en especie o dinero recibida</t>
    </r>
  </si>
  <si>
    <r>
      <t xml:space="preserve">7. </t>
    </r>
    <r>
      <rPr>
        <sz val="10"/>
        <rFont val="Arial"/>
        <family val="2"/>
      </rPr>
      <t>Monto de los recursos recibidos o valor comercial, según corresponda</t>
    </r>
  </si>
  <si>
    <r>
      <t xml:space="preserve">8. </t>
    </r>
    <r>
      <rPr>
        <sz val="10"/>
        <rFont val="Arial"/>
        <family val="2"/>
      </rPr>
      <t>Fecha(s) de recepción de los recursos, expresada en el formato día/mes/año (por ej. 31/Marzo/2016)</t>
    </r>
  </si>
  <si>
    <r>
      <t xml:space="preserve">9. </t>
    </r>
    <r>
      <rPr>
        <sz val="10"/>
        <rFont val="Arial"/>
        <family val="2"/>
      </rPr>
      <t>Actividades a las que se destinará</t>
    </r>
  </si>
  <si>
    <r>
      <t xml:space="preserve">10. </t>
    </r>
    <r>
      <rPr>
        <sz val="10"/>
        <rFont val="Arial"/>
        <family val="2"/>
      </rPr>
      <t>Hipervínculo al contrato o convenio</t>
    </r>
  </si>
  <si>
    <r>
      <t xml:space="preserve">11. </t>
    </r>
    <r>
      <rPr>
        <sz val="10"/>
        <rFont val="Arial"/>
        <family val="2"/>
      </rPr>
      <t>En su caso, el inventario de los bienes muebles e inmuebles que se hayan otorgado, en posesión o propiedad, al sindicato, federación, confederación o figura legal análoga</t>
    </r>
  </si>
  <si>
    <r>
      <t xml:space="preserve">Respecto de bienes muebles:
12. </t>
    </r>
    <r>
      <rPr>
        <sz val="10"/>
        <rFont val="Arial"/>
        <family val="2"/>
      </rPr>
      <t>Descripción del bien (incluir marca y modelo o, en su caso, señalar si corresponde a una pieza arqueológica, artística, histórica u otra)</t>
    </r>
  </si>
  <si>
    <r>
      <t xml:space="preserve">13. </t>
    </r>
    <r>
      <rPr>
        <sz val="10"/>
        <rFont val="Arial"/>
        <family val="2"/>
      </rPr>
      <t>Cantidad (total para cada uno de los bienes)</t>
    </r>
  </si>
  <si>
    <r>
      <t xml:space="preserve">14. </t>
    </r>
    <r>
      <rPr>
        <sz val="10"/>
        <rFont val="Arial"/>
        <family val="2"/>
      </rPr>
      <t>Monto unitario del bien (precio de adquisición o valor contable)</t>
    </r>
  </si>
  <si>
    <r>
      <t xml:space="preserve">15. </t>
    </r>
    <r>
      <rPr>
        <sz val="10"/>
        <rFont val="Arial"/>
        <family val="2"/>
      </rPr>
      <t>Monto por grupo de bienes</t>
    </r>
  </si>
  <si>
    <r>
      <t xml:space="preserve">En el caso de bienes inmuebles:
16. </t>
    </r>
    <r>
      <rPr>
        <sz val="10"/>
        <rFont val="Arial"/>
        <family val="2"/>
      </rPr>
      <t>Denominación del inmueble, en su caso</t>
    </r>
  </si>
  <si>
    <r>
      <t xml:space="preserve">17. </t>
    </r>
    <r>
      <rPr>
        <sz val="10"/>
        <rFont val="Arial"/>
        <family val="2"/>
      </rPr>
      <t>Ubicación del inmueble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t>
    </r>
  </si>
  <si>
    <r>
      <t xml:space="preserve">18. </t>
    </r>
    <r>
      <rPr>
        <sz val="10"/>
        <rFont val="Arial"/>
        <family val="2"/>
      </rPr>
      <t>Tipo de inmueble (edificio, iglesia, monumento arqueológico, artístico, histórico, otro)</t>
    </r>
  </si>
  <si>
    <r>
      <t xml:space="preserve">19. </t>
    </r>
    <r>
      <rPr>
        <sz val="10"/>
        <rFont val="Arial"/>
        <family val="2"/>
      </rPr>
      <t>Uso del inmueble</t>
    </r>
  </si>
  <si>
    <r>
      <t xml:space="preserve">20. </t>
    </r>
    <r>
      <rPr>
        <sz val="10"/>
        <rFont val="Arial"/>
        <family val="2"/>
      </rPr>
      <t>Operación que da origen a la posesión o propiedad del inmueble (donación, adquisición, expropiación, otra)</t>
    </r>
  </si>
  <si>
    <r>
      <t xml:space="preserve">21. </t>
    </r>
    <r>
      <rPr>
        <sz val="10"/>
        <rFont val="Arial"/>
        <family val="2"/>
      </rPr>
      <t>Valor catastral o último avalúo del inmueble</t>
    </r>
  </si>
  <si>
    <r>
      <t xml:space="preserve">Respecto de los miembros que reciben, administran y ejercen los recursos, señalar lo siguiente:
22. </t>
    </r>
    <r>
      <rPr>
        <sz val="10"/>
        <rFont val="Arial"/>
        <family val="2"/>
      </rPr>
      <t>Nombre(s), Primer apellido, segundo apellido de quien(es) recibe(n) los recursos</t>
    </r>
  </si>
  <si>
    <r>
      <t xml:space="preserve">23. </t>
    </r>
    <r>
      <rPr>
        <sz val="10"/>
        <rFont val="Arial"/>
        <family val="2"/>
      </rPr>
      <t>Puesto de quien(es) recibe(n) los recursos de acuerdo con el catálogo del puestos del sindicato, federación, confederación o figura legal análoga</t>
    </r>
  </si>
  <si>
    <r>
      <t xml:space="preserve">24. </t>
    </r>
    <r>
      <rPr>
        <sz val="10"/>
        <rFont val="Arial"/>
        <family val="2"/>
      </rPr>
      <t>Nombre(s), Primer apellido, segundo apellido de los responsables de administrar los recursos</t>
    </r>
  </si>
  <si>
    <r>
      <t xml:space="preserve">25. </t>
    </r>
    <r>
      <rPr>
        <sz val="10"/>
        <rFont val="Arial"/>
        <family val="2"/>
      </rPr>
      <t>Puesto o cargo de los responsables de administrar los recursos de acuerdo con el catálogo del puestos del sindicato, federación, confederación, asociación o figura legal análoga</t>
    </r>
  </si>
  <si>
    <r>
      <t xml:space="preserve">26. </t>
    </r>
    <r>
      <rPr>
        <sz val="10"/>
        <rFont val="Arial"/>
        <family val="2"/>
      </rPr>
      <t>Nombre(s), Primer apellido, segundo apellido de los responsables de ejercer los recursos</t>
    </r>
  </si>
  <si>
    <r>
      <t xml:space="preserve">27. </t>
    </r>
    <r>
      <rPr>
        <sz val="10"/>
        <rFont val="Arial"/>
        <family val="2"/>
      </rPr>
      <t>Puesto o cargo de los responsables que ejercen los recursos de acuerdo con el catálogo del puestos del sindicato, federación, confederación, asociación o figura legal análoga</t>
    </r>
  </si>
  <si>
    <r>
      <t xml:space="preserve">Respecto de los recursos ejercidos, señalar:
28. </t>
    </r>
    <r>
      <rPr>
        <sz val="10"/>
        <rFont val="Arial"/>
        <family val="2"/>
      </rPr>
      <t>Fecha(s) o periodo(s) en que se ejercen los recursos, expresada en el formato día/mes/año (por ej. 31/Marzo/2016)</t>
    </r>
  </si>
  <si>
    <r>
      <t xml:space="preserve">29. </t>
    </r>
    <r>
      <rPr>
        <sz val="10"/>
        <rFont val="Arial"/>
        <family val="2"/>
      </rPr>
      <t>Hipervínculo a los Informes sobre el avance en el ejercicio de los recursos públicos</t>
    </r>
  </si>
  <si>
    <r>
      <t xml:space="preserve">30. </t>
    </r>
    <r>
      <rPr>
        <sz val="10"/>
        <rFont val="Arial"/>
        <family val="2"/>
      </rPr>
      <t>Destino final de los recursos</t>
    </r>
  </si>
  <si>
    <r>
      <t xml:space="preserve">31. </t>
    </r>
    <r>
      <rPr>
        <sz val="10"/>
        <rFont val="Arial"/>
        <family val="2"/>
      </rPr>
      <t>El finiquito, con hipervínculo al documento correspondiente</t>
    </r>
  </si>
  <si>
    <r>
      <t xml:space="preserve">Respecto a la Población beneficiaria del ejercicio de los recursos, especificando el monto, el recurso, beneficio o apoyo otorgado a cada beneficiario y aportando, en su caso, la información necesaria para su inclusión en los padrones de beneficiarios del programa correspondiente
32. </t>
    </r>
    <r>
      <rPr>
        <sz val="10"/>
        <rFont val="Arial"/>
        <family val="2"/>
      </rPr>
      <t>Nombre(s), primer apellido, segundo apellido</t>
    </r>
  </si>
  <si>
    <r>
      <t xml:space="preserve">33. </t>
    </r>
    <r>
      <rPr>
        <sz val="10"/>
        <rFont val="Arial"/>
        <family val="2"/>
      </rPr>
      <t>Monto (en pesos), recurso, beneficio o apoyo otorgado (en dinero o en especie)</t>
    </r>
  </si>
  <si>
    <r>
      <t xml:space="preserve">34. </t>
    </r>
    <r>
      <rPr>
        <sz val="10"/>
        <rFont val="Arial"/>
        <family val="2"/>
      </rPr>
      <t>Unidad territorial</t>
    </r>
  </si>
  <si>
    <r>
      <t xml:space="preserve">35. </t>
    </r>
    <r>
      <rPr>
        <sz val="10"/>
        <rFont val="Arial"/>
        <family val="2"/>
      </rPr>
      <t>Edad, en su caso</t>
    </r>
  </si>
  <si>
    <r>
      <t xml:space="preserve">36. </t>
    </r>
    <r>
      <rPr>
        <sz val="10"/>
        <rFont val="Arial"/>
        <family val="2"/>
      </rPr>
      <t>Sexo: mujer, hombre</t>
    </r>
  </si>
  <si>
    <r>
      <t xml:space="preserve">37. </t>
    </r>
    <r>
      <rPr>
        <sz val="10"/>
        <rFont val="Arial"/>
        <family val="2"/>
      </rPr>
      <t>Hipervínculo a la información estadística, en su caso</t>
    </r>
  </si>
  <si>
    <r>
      <t xml:space="preserve">38. </t>
    </r>
    <r>
      <rPr>
        <sz val="10"/>
        <rFont val="Arial"/>
        <family val="2"/>
      </rPr>
      <t>Periodo de actualización de la información: Trimestral</t>
    </r>
  </si>
  <si>
    <r>
      <t xml:space="preserve">39. </t>
    </r>
    <r>
      <rPr>
        <sz val="10"/>
        <rFont val="Arial"/>
        <family val="2"/>
      </rPr>
      <t xml:space="preserve">La información publicada deberá estar actualizada al periodo que corresponde de acuerdo con la </t>
    </r>
    <r>
      <rPr>
        <i/>
        <sz val="10"/>
        <rFont val="Arial"/>
        <family val="2"/>
      </rPr>
      <t>Tabla de actualización y conservación de la información</t>
    </r>
  </si>
  <si>
    <r>
      <t xml:space="preserve">40. </t>
    </r>
    <r>
      <rPr>
        <sz val="10"/>
        <rFont val="Arial"/>
        <family val="2"/>
      </rPr>
      <t xml:space="preserve">Conservar en el sitio de Internet y a través de la Plataforma Nacional la información correspondiente de acuerdo con la </t>
    </r>
    <r>
      <rPr>
        <i/>
        <sz val="10"/>
        <rFont val="Arial"/>
        <family val="2"/>
      </rPr>
      <t>Tabla de actualización y conservación de la información</t>
    </r>
  </si>
  <si>
    <r>
      <t xml:space="preserve">41. </t>
    </r>
    <r>
      <rPr>
        <sz val="10"/>
        <rFont val="Arial"/>
        <family val="2"/>
      </rPr>
      <t>Áreas o unidades administrativas del sindicato, federación o confederación que generan o detentan la información respectiva y son responsables de publicarla y actualizarla</t>
    </r>
  </si>
  <si>
    <r>
      <t xml:space="preserve">42. </t>
    </r>
    <r>
      <rPr>
        <sz val="10"/>
        <rFont val="Arial"/>
        <family val="2"/>
      </rPr>
      <t>Especificar la fecha de actualización de la información publicada con el formato día/mes/año (por ej. 31/Marzo/2016)</t>
    </r>
  </si>
  <si>
    <r>
      <t xml:space="preserve">43. </t>
    </r>
    <r>
      <rPr>
        <sz val="10"/>
        <rFont val="Arial"/>
        <family val="2"/>
      </rPr>
      <t>Especificar la fecha de validación de la información publicada con el formato día/mes/año (por ej. 31/Marzo/2016)</t>
    </r>
  </si>
  <si>
    <r>
      <t>44.</t>
    </r>
    <r>
      <rPr>
        <sz val="10"/>
        <rFont val="Arial"/>
        <family val="2"/>
      </rPr>
      <t xml:space="preserve"> La información publicada se organiza mediante el formato 4, en el que se incluyen todos los campos especificados en los criterios sustantivos de contenido</t>
    </r>
  </si>
  <si>
    <r>
      <t xml:space="preserve">45. </t>
    </r>
    <r>
      <rPr>
        <sz val="10"/>
        <rFont val="Arial"/>
        <family val="2"/>
      </rPr>
      <t>El soporte de la información permite su reutilización</t>
    </r>
  </si>
  <si>
    <t>Hoja de cálculo del Artículo 138 de la LTAIPRC</t>
  </si>
  <si>
    <r>
      <t xml:space="preserve">Artículo 138. </t>
    </r>
    <r>
      <rPr>
        <i/>
        <sz val="10"/>
        <rFont val="Arial"/>
        <family val="2"/>
      </rPr>
      <t>Además de cumplir con lo señalado en las obligaciones de transparencia comunes y en el Artículo anterior, los Sindicatos deberán poner a disposición de forma impresa para consulta directa y en los respectivos sitios de Internet, además de mantener actualizada y accesible, la siguiente información:</t>
    </r>
  </si>
  <si>
    <r>
      <t xml:space="preserve">Fracción I. </t>
    </r>
    <r>
      <rPr>
        <i/>
        <sz val="10"/>
        <rFont val="Arial"/>
        <family val="2"/>
      </rPr>
      <t>Contratos y convenios entre sindicatos y autoridades;</t>
    </r>
  </si>
  <si>
    <r>
      <t xml:space="preserve">En caso de que el objeto de la firma del contrato o convenio sea cumplir o llevar a cabo acciones públicas, se deberá especificar lo siguiente:
15. </t>
    </r>
    <r>
      <rPr>
        <sz val="10"/>
        <rFont val="Arial"/>
        <family val="2"/>
      </rPr>
      <t>Denominación del programa, acciones o proyectos públicos en los que se inscriben las acciones materia del contrato o convenio</t>
    </r>
  </si>
  <si>
    <r>
      <t xml:space="preserve">Respecto de los bienes recibidos, se incluirá lo siguiente:
1. </t>
    </r>
    <r>
      <rPr>
        <sz val="10"/>
        <rFont val="Arial"/>
        <family val="2"/>
      </rPr>
      <t>Ejercicio</t>
    </r>
  </si>
  <si>
    <r>
      <t xml:space="preserve">Respecto de bienes muebles:
12. </t>
    </r>
    <r>
      <rPr>
        <sz val="10"/>
        <rFont val="Arial"/>
        <family val="2"/>
      </rPr>
      <t>Descripción del bien (incluir marca y modelo o, en su caso, señalar si corresponde a una pieza arqueológica, artística, histórica u otra)</t>
    </r>
  </si>
  <si>
    <r>
      <t xml:space="preserve">En el caso de bienes inmuebles:
16. </t>
    </r>
    <r>
      <rPr>
        <sz val="10"/>
        <rFont val="Arial"/>
        <family val="2"/>
      </rPr>
      <t>Denominación del inmueble, en su caso</t>
    </r>
  </si>
  <si>
    <r>
      <t xml:space="preserve">Respecto de los miembros que reciben, administran y ejercen los recursos, señalar lo siguiente:
22. </t>
    </r>
    <r>
      <rPr>
        <sz val="10"/>
        <rFont val="Arial"/>
        <family val="2"/>
      </rPr>
      <t>Nombre(s), Primer apellido, segundo apellido de quien(es) recibe(n) los recursos</t>
    </r>
  </si>
  <si>
    <r>
      <t xml:space="preserve">Respecto de los recursos ejercidos, señalar:
28. </t>
    </r>
    <r>
      <rPr>
        <sz val="10"/>
        <rFont val="Arial"/>
        <family val="2"/>
      </rPr>
      <t>Fecha(s) o periodo(s) en que se ejercen los recursos, expresada en el formato día/mes/año (por ej. 31/Marzo/2016)</t>
    </r>
  </si>
  <si>
    <r>
      <t xml:space="preserve">Respecto a la Población beneficiaria del ejercicio de los recursos, especificando el monto, el recurso, beneficio o apoyo otorgado a cada beneficiario y aportando, en su caso, la información necesaria para su inclusión en los padrones de beneficiarios del programa correspondiente
32. </t>
    </r>
    <r>
      <rPr>
        <sz val="10"/>
        <rFont val="Arial"/>
        <family val="2"/>
      </rPr>
      <t>Nombre(s), primer apellido, segundo apellido</t>
    </r>
  </si>
  <si>
    <t xml:space="preserve">Índice de Criterios Sustantivos de Contenido del Artículo 138 : </t>
  </si>
  <si>
    <t xml:space="preserve">Índice de Criterios Adjetivos de Actualización del Artículo 138 : </t>
  </si>
  <si>
    <t xml:space="preserve">Índice de Criterios Adjetivos de Confiabilidad del Artículo 138 : </t>
  </si>
  <si>
    <t xml:space="preserve">Índice de Criterios Adjetivos de Formato del Artículo 138 : </t>
  </si>
  <si>
    <t xml:space="preserve">Índice de Cumplimiento del Artículo 138 : </t>
  </si>
  <si>
    <t>Índices para el Artículo 138</t>
  </si>
  <si>
    <t>I Artículo 138</t>
  </si>
  <si>
    <t>I C Art. 138</t>
  </si>
  <si>
    <t>Comisión para la Reconstrucción, Recuperación y Transformación de la Ciudad de México, en una CDMX cada vez más resiliente</t>
  </si>
  <si>
    <t>Instituto de las Personas con Discapacidad de la Ciudad de México</t>
  </si>
  <si>
    <t>Secretaría Ejecutiva del Mecanismo de Seguimiento y Evaluación del Programa de Derechos Humanos del Distrito Federal</t>
  </si>
  <si>
    <t>Sistema de Radio y Televisión Digital del Gobierno del Distrito Federal</t>
  </si>
  <si>
    <t>Universidad de la Policía de la Ciudad de México</t>
  </si>
  <si>
    <t>Instituto Electoral de la Ciudad de México</t>
  </si>
  <si>
    <t>Tribunal de Justicia Administrativa de la Ciudad de México</t>
  </si>
  <si>
    <t>Tribunal Electoral de la Ciudad de México</t>
  </si>
  <si>
    <t>Alianza de Tranviarios de México</t>
  </si>
  <si>
    <t>Recomendaciones</t>
  </si>
  <si>
    <t>NO APLICA</t>
  </si>
  <si>
    <t>Artículo 137 de la LTAIPRC</t>
  </si>
  <si>
    <t>Índice de Criterios Sustantivos de Contenido del Artículo 137:</t>
  </si>
  <si>
    <t>Índice de Criterios Adjetivos de Actualización del Artículo 137:</t>
  </si>
  <si>
    <t>Índice de Criterios Adjetivos de Confiabilidad del Artículo 137:</t>
  </si>
  <si>
    <t>Índice de Criterios Adjetivos de Forma del Artículo 137:</t>
  </si>
  <si>
    <t>Índice de Cumplimiento del Artículo 137:</t>
  </si>
  <si>
    <r>
      <t xml:space="preserve">Artículo 137. </t>
    </r>
    <r>
      <rPr>
        <i/>
        <sz val="12"/>
        <rFont val="Arial"/>
        <family val="2"/>
      </rPr>
      <t>Además de lo señalado en las obligaciones de transparencia comunes, las autoridades administrativas y jurisdiccionales en materia laboral deberán poner a disposición del público de forma impresa para consulta directa y en los respectivos sitios de Internet, además de mantener actualizada y accesible, la siguiente información de los sindicatos:</t>
    </r>
  </si>
  <si>
    <r>
      <t>Fracción I.</t>
    </r>
    <r>
      <rPr>
        <i/>
        <sz val="10"/>
        <rFont val="Arial"/>
        <family val="2"/>
      </rPr>
      <t xml:space="preserve"> Publicar la relación de los contratos colectivos de trabajo que tenga registrados, los boletines laborales, el registro de asociaciones, así como los informes mensuales que deriven de sus funciones:
a) Las tesis y ejecutorias publicadas en la Gaceta respectiva, incluyendo tesis jurisprudenciales y aisladas; y
b) Las versiones públicas de las sentencias que sean de interés público;</t>
    </r>
  </si>
  <si>
    <r>
      <t xml:space="preserve">11. </t>
    </r>
    <r>
      <rPr>
        <sz val="10"/>
        <rFont val="Arial"/>
        <family val="2"/>
      </rPr>
      <t>Jornada de trabajo</t>
    </r>
  </si>
  <si>
    <r>
      <t xml:space="preserve">Fracción II. </t>
    </r>
    <r>
      <rPr>
        <i/>
        <sz val="10"/>
        <rFont val="Arial"/>
        <family val="2"/>
      </rPr>
      <t>Los documentos del registro de los sindicatos, que deberán contener, entre otros:
a) El domicilio;
b) Número de registro;
c) Nombre del sindicato;
d) Nombre de los integrantes del comité ejecutivo y comisiones que ejerzan funciones de vigilancia;
e) Fecha de vigencia del comité ejecutivo;
f) Número de socios;
g) Centro de trabajo al que pertenezcan, y
h) Central a la que pertenezcan, en su caso;</t>
    </r>
  </si>
  <si>
    <r>
      <t xml:space="preserve">Periodo de actualización: </t>
    </r>
    <r>
      <rPr>
        <sz val="10"/>
        <rFont val="Arial"/>
        <family val="2"/>
      </rPr>
      <t>trimestral</t>
    </r>
    <r>
      <rPr>
        <b/>
        <sz val="10"/>
        <rFont val="Arial"/>
        <family val="2"/>
      </rPr>
      <t xml:space="preserve">
Conservar en el sitio de Internet:</t>
    </r>
    <r>
      <rPr>
        <sz val="10"/>
        <rFont val="Arial"/>
        <family val="2"/>
      </rPr>
      <t xml:space="preserve"> la información vigente y la correspondiente al menos a seis años anteriores</t>
    </r>
    <r>
      <rPr>
        <b/>
        <sz val="10"/>
        <rFont val="Arial"/>
        <family val="2"/>
      </rPr>
      <t xml:space="preserve">
Aplica a:</t>
    </r>
    <r>
      <rPr>
        <sz val="10"/>
        <rFont val="Arial"/>
        <family val="2"/>
      </rPr>
      <t xml:space="preserve"> Junta Local de Conciliación y Arbitraje de la Ciudad de México y  sindicatos que reciban y ejerzan recursos públicos</t>
    </r>
  </si>
  <si>
    <r>
      <t xml:space="preserve">1. </t>
    </r>
    <r>
      <rPr>
        <sz val="10"/>
        <rFont val="Arial"/>
        <family val="2"/>
      </rPr>
      <t>Ejercicio que reporta</t>
    </r>
  </si>
  <si>
    <r>
      <t xml:space="preserve">2. </t>
    </r>
    <r>
      <rPr>
        <sz val="10"/>
        <rFont val="Arial"/>
        <family val="2"/>
      </rPr>
      <t>Periodo que reporta</t>
    </r>
  </si>
  <si>
    <r>
      <t xml:space="preserve">3. </t>
    </r>
    <r>
      <rPr>
        <sz val="10"/>
        <rFont val="Arial"/>
        <family val="2"/>
      </rPr>
      <t>Ámbito de competencia: Nacional, Estatal, Municipal, Regional, Internacional</t>
    </r>
  </si>
  <si>
    <r>
      <t xml:space="preserve">4. </t>
    </r>
    <r>
      <rPr>
        <sz val="10"/>
        <rFont val="Arial"/>
        <family val="2"/>
      </rPr>
      <t>Entidad federativa, cuando así corresponda</t>
    </r>
  </si>
  <si>
    <r>
      <t xml:space="preserve">5. </t>
    </r>
    <r>
      <rPr>
        <sz val="10"/>
        <rFont val="Arial"/>
        <family val="2"/>
      </rPr>
      <t>Ámbito de relación laboral: Público / Privado</t>
    </r>
  </si>
  <si>
    <r>
      <t xml:space="preserve">6. </t>
    </r>
    <r>
      <rPr>
        <sz val="10"/>
        <rFont val="Arial"/>
        <family val="2"/>
      </rPr>
      <t>Figura legal: Sindicato, Federación, Confederación o figura legal análoga</t>
    </r>
  </si>
  <si>
    <r>
      <t xml:space="preserve">7. </t>
    </r>
    <r>
      <rPr>
        <sz val="10"/>
        <rFont val="Arial"/>
        <family val="2"/>
      </rPr>
      <t>Tipo de sindicato, federación, confederación: Trabajadores, Patrones</t>
    </r>
  </si>
  <si>
    <r>
      <t xml:space="preserve">8. </t>
    </r>
    <r>
      <rPr>
        <sz val="10"/>
        <rFont val="Arial"/>
        <family val="2"/>
      </rPr>
      <t>Clasificación de acuerdo con el tipo de sindicato, federación, confederación y la normatividad que corresponda</t>
    </r>
  </si>
  <si>
    <r>
      <t xml:space="preserve">9. </t>
    </r>
    <r>
      <rPr>
        <sz val="10"/>
        <rFont val="Arial"/>
        <family val="2"/>
      </rPr>
      <t>Denominación del sindicato, federación, confederación o figura legal análoga (requerido en el inciso c de la fracción II del artículo 137 de la LTAIPRC</t>
    </r>
  </si>
  <si>
    <r>
      <t xml:space="preserve">10. </t>
    </r>
    <r>
      <rPr>
        <sz val="10"/>
        <rFont val="Arial"/>
        <family val="2"/>
      </rPr>
      <t>En el caso del sindicato deberá incluirse el nombre de la federación y/o confederación de los que forme parte</t>
    </r>
  </si>
  <si>
    <r>
      <t xml:space="preserve">11. </t>
    </r>
    <r>
      <rPr>
        <sz val="10"/>
        <rFont val="Arial"/>
        <family val="2"/>
      </rPr>
      <t>Fecha de registro ante la autoridad administrativa o jurisdiccional, con el formato día/mes/año</t>
    </r>
  </si>
  <si>
    <r>
      <t xml:space="preserve">12. </t>
    </r>
    <r>
      <rPr>
        <sz val="10"/>
        <rFont val="Arial"/>
        <family val="2"/>
      </rPr>
      <t>Número de registro ante la autoridad administrativa o jurisdiccional (requerido por el inciso b de la fracción II del artículo 137 de la LTAIPRC)</t>
    </r>
  </si>
  <si>
    <r>
      <t xml:space="preserve">13. </t>
    </r>
    <r>
      <rPr>
        <sz val="10"/>
        <rFont val="Arial"/>
        <family val="2"/>
      </rPr>
      <t>Vigencia del registro (fecha con el formato día/mes/año)</t>
    </r>
  </si>
  <si>
    <r>
      <t xml:space="preserve">14. </t>
    </r>
    <r>
      <rPr>
        <sz val="10"/>
        <rFont val="Arial"/>
        <family val="2"/>
      </rPr>
      <t>Domicilio oficial de la Unidad de Transparencia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t>
    </r>
  </si>
  <si>
    <r>
      <t>15.</t>
    </r>
    <r>
      <rPr>
        <sz val="10"/>
        <rFont val="Arial"/>
        <family val="2"/>
      </rPr>
      <t xml:space="preserve"> Nombre y cargo de los integrantes del Comité Ejecutivo y comisiones que ejerzan funciones de vigilancia (Nombre(s), primer apellido, segundo apellido) requerido por el inciso d de la fracción II del artículo 137 de la LTAIPRC</t>
    </r>
  </si>
  <si>
    <r>
      <t xml:space="preserve">16. </t>
    </r>
    <r>
      <rPr>
        <sz val="10"/>
        <rFont val="Arial"/>
        <family val="2"/>
      </rPr>
      <t>Fecha de vigencia del Comité Ejecutivo del sindicato, federación, confederación o figura legal análoga (fecha de inicio y fecha de término, expresadas con el formato día/mes/año, por ej. 31/Marzo/2016) requerido por el inciso e de la fracción II del artículo 137 de la LTAIPRC</t>
    </r>
  </si>
  <si>
    <r>
      <t xml:space="preserve">17. </t>
    </r>
    <r>
      <rPr>
        <sz val="10"/>
        <rFont val="Arial"/>
        <family val="2"/>
      </rPr>
      <t>Nombre del represente legal</t>
    </r>
  </si>
  <si>
    <r>
      <t xml:space="preserve">18. </t>
    </r>
    <r>
      <rPr>
        <sz val="10"/>
        <rFont val="Arial"/>
        <family val="2"/>
      </rPr>
      <t>Número de socios del sindicato, federación, confederación o figura legal análoga requerido por el inciso f de la fracción II del artículo 137 de la LTAIPRC</t>
    </r>
  </si>
  <si>
    <r>
      <t xml:space="preserve">Respecto al centro de trabajo al que pertenezcan, deberán especificar lo siguiente:
19. </t>
    </r>
    <r>
      <rPr>
        <sz val="10"/>
        <rFont val="Arial"/>
        <family val="2"/>
      </rPr>
      <t>Denominación del centro de trabajo (inciso g)</t>
    </r>
  </si>
  <si>
    <r>
      <t xml:space="preserve">En cada registro de sindicato, federación, confederación o figura legal análoga, se deberá incluir:
21. </t>
    </r>
    <r>
      <rPr>
        <sz val="10"/>
        <rFont val="Arial"/>
        <family val="2"/>
      </rPr>
      <t>Rama de industria o actividad a que se dedica</t>
    </r>
  </si>
  <si>
    <r>
      <t xml:space="preserve">22. </t>
    </r>
    <r>
      <rPr>
        <sz val="10"/>
        <rFont val="Arial"/>
        <family val="2"/>
      </rPr>
      <t>Número de expediente</t>
    </r>
  </si>
  <si>
    <r>
      <t xml:space="preserve">23. </t>
    </r>
    <r>
      <rPr>
        <sz val="10"/>
        <rFont val="Arial"/>
        <family val="2"/>
      </rPr>
      <t>Hipervínculo al documento de registro</t>
    </r>
  </si>
  <si>
    <r>
      <t xml:space="preserve">25. </t>
    </r>
    <r>
      <rPr>
        <sz val="10"/>
        <rFont val="Arial"/>
        <family val="2"/>
      </rPr>
      <t xml:space="preserve">La información deberá estar actualizada al periodo que corresponde de acuerdo con la </t>
    </r>
    <r>
      <rPr>
        <i/>
        <sz val="10"/>
        <rFont val="Arial"/>
        <family val="2"/>
      </rPr>
      <t>Tabla de actualización y conservación de la información</t>
    </r>
  </si>
  <si>
    <r>
      <t>26.</t>
    </r>
    <r>
      <rPr>
        <sz val="10"/>
        <rFont val="Arial"/>
        <family val="2"/>
      </rPr>
      <t xml:space="preserve"> Conservar en el sitio de Internet y a través de la Plataforma Nacional la información de acuerdo con la </t>
    </r>
    <r>
      <rPr>
        <i/>
        <sz val="10"/>
        <rFont val="Arial"/>
        <family val="2"/>
      </rPr>
      <t>Tabla de actualización y conservación de la información</t>
    </r>
  </si>
  <si>
    <r>
      <t xml:space="preserve">28. </t>
    </r>
    <r>
      <rPr>
        <sz val="10"/>
        <rFont val="Arial"/>
        <family val="2"/>
      </rPr>
      <t>Fecha de actualización de la información publicada con el formato día/mes/año (por ej. 31/Marzo/2016)</t>
    </r>
  </si>
  <si>
    <r>
      <t>29.</t>
    </r>
    <r>
      <rPr>
        <sz val="10"/>
        <rFont val="Arial"/>
        <family val="2"/>
      </rPr>
      <t xml:space="preserve"> Fecha de validación de la información publicada con el formato día/mes/año (por ej. 31/Marzo/2016)</t>
    </r>
  </si>
  <si>
    <r>
      <t xml:space="preserve">30. </t>
    </r>
    <r>
      <rPr>
        <sz val="10"/>
        <rFont val="Arial"/>
        <family val="2"/>
      </rPr>
      <t>La información publicada se organiza mediante el formato 2, en el que se incluyen todos los campos especificados en los criterios sustantivos de contenido</t>
    </r>
  </si>
  <si>
    <r>
      <t xml:space="preserve">Fracción III. </t>
    </r>
    <r>
      <rPr>
        <i/>
        <sz val="10"/>
        <rFont val="Arial"/>
        <family val="2"/>
      </rPr>
      <t>Las tomas de nota;</t>
    </r>
  </si>
  <si>
    <r>
      <t xml:space="preserve">Periodo de actualización: </t>
    </r>
    <r>
      <rPr>
        <sz val="10"/>
        <rFont val="Arial"/>
        <family val="2"/>
      </rPr>
      <t>trimestral</t>
    </r>
    <r>
      <rPr>
        <b/>
        <sz val="10"/>
        <rFont val="Arial"/>
        <family val="2"/>
      </rPr>
      <t xml:space="preserve">
Conservar en el sitio de Internet: </t>
    </r>
    <r>
      <rPr>
        <sz val="10"/>
        <rFont val="Arial"/>
        <family val="2"/>
      </rPr>
      <t>la información vigente y la correspondiente al menos a los seis años anteriores</t>
    </r>
    <r>
      <rPr>
        <b/>
        <sz val="10"/>
        <rFont val="Arial"/>
        <family val="2"/>
      </rPr>
      <t xml:space="preserve">
Aplica a: </t>
    </r>
    <r>
      <rPr>
        <sz val="10"/>
        <rFont val="Arial"/>
        <family val="2"/>
      </rPr>
      <t>Junta Local de Conciliación y Arbitraje de la Ciudad de México y sindicatos que reciban y ejerzan recursos públicos</t>
    </r>
  </si>
  <si>
    <r>
      <t xml:space="preserve">Datos generales de la agrupación sindical
1. </t>
    </r>
    <r>
      <rPr>
        <sz val="10"/>
        <rFont val="Arial"/>
        <family val="2"/>
      </rPr>
      <t>Ejercicio</t>
    </r>
  </si>
  <si>
    <r>
      <t xml:space="preserve">3. </t>
    </r>
    <r>
      <rPr>
        <sz val="10"/>
        <rFont val="Arial"/>
        <family val="2"/>
      </rPr>
      <t>Denominación del sindicato, federación, confederación o figura legal análoga</t>
    </r>
  </si>
  <si>
    <r>
      <t xml:space="preserve">4. </t>
    </r>
    <r>
      <rPr>
        <sz val="10"/>
        <rFont val="Arial"/>
        <family val="2"/>
      </rPr>
      <t>Número de registro (otorgado por la autoridad laboral)</t>
    </r>
  </si>
  <si>
    <r>
      <t xml:space="preserve">5. </t>
    </r>
    <r>
      <rPr>
        <sz val="10"/>
        <rFont val="Arial"/>
        <family val="2"/>
      </rPr>
      <t>Ámbito de competencia de la Ciudad de México</t>
    </r>
  </si>
  <si>
    <r>
      <t xml:space="preserve">6. </t>
    </r>
    <r>
      <rPr>
        <sz val="10"/>
        <rFont val="Arial"/>
        <family val="2"/>
      </rPr>
      <t>Entidad federativa, cuando así corresponda</t>
    </r>
  </si>
  <si>
    <r>
      <t xml:space="preserve">7. </t>
    </r>
    <r>
      <rPr>
        <sz val="10"/>
        <rFont val="Arial"/>
        <family val="2"/>
      </rPr>
      <t>Ámbito de relación laboral: público / privado</t>
    </r>
  </si>
  <si>
    <r>
      <t xml:space="preserve">8. </t>
    </r>
    <r>
      <rPr>
        <sz val="10"/>
        <rFont val="Arial"/>
        <family val="2"/>
      </rPr>
      <t>Fecha de registro ante la Autoridad laboral (con el formato día/mes/año, por ej. 31/Marzo/2016)</t>
    </r>
  </si>
  <si>
    <r>
      <t xml:space="preserve">9. </t>
    </r>
    <r>
      <rPr>
        <sz val="10"/>
        <rFont val="Arial"/>
        <family val="2"/>
      </rPr>
      <t>Nombre del Secretario General vigente</t>
    </r>
  </si>
  <si>
    <r>
      <t xml:space="preserve">10. </t>
    </r>
    <r>
      <rPr>
        <sz val="10"/>
        <rFont val="Arial"/>
        <family val="2"/>
      </rPr>
      <t>Nombre del Representante legal vigente</t>
    </r>
  </si>
  <si>
    <r>
      <t xml:space="preserve">Del contenido esencial de los oficios de toma de nota para registrar los cambios de directiva de los sindicatos, federaciones y confederaciones, las altas y bajas de sus agremiados y las modificaciones de sus estatutos
11. </t>
    </r>
    <r>
      <rPr>
        <sz val="10"/>
        <rFont val="Arial"/>
        <family val="2"/>
      </rPr>
      <t>Fecha en la que se llevó a cabo la toma de nota (con el formato día/mes/año, por ej. 31/Marzo/2016)</t>
    </r>
  </si>
  <si>
    <r>
      <t xml:space="preserve">12. </t>
    </r>
    <r>
      <rPr>
        <sz val="10"/>
        <rFont val="Arial"/>
        <family val="2"/>
      </rPr>
      <t>Tipo de toma de nota: registro, constitución de subasociaciones, expedición de copias certificadas, cambios de comité ejecutivo, actualización del padrón de miembros (altas y bajas), reformas estatutarias, visado de credenciales de los comités ejecutivos</t>
    </r>
  </si>
  <si>
    <r>
      <t xml:space="preserve">13. </t>
    </r>
    <r>
      <rPr>
        <sz val="10"/>
        <rFont val="Arial"/>
        <family val="2"/>
      </rPr>
      <t>Hipervínculo al oficio de toma de nota</t>
    </r>
  </si>
  <si>
    <r>
      <t xml:space="preserve">14. </t>
    </r>
    <r>
      <rPr>
        <sz val="10"/>
        <rFont val="Arial"/>
        <family val="2"/>
      </rPr>
      <t>Periodo de actualización de la información: trimestral</t>
    </r>
  </si>
  <si>
    <r>
      <t xml:space="preserve">15. </t>
    </r>
    <r>
      <rPr>
        <sz val="10"/>
        <rFont val="Arial"/>
        <family val="2"/>
      </rPr>
      <t xml:space="preserve">La información deberá estar actualizada al periodo que corresponde de acuerdo con la </t>
    </r>
    <r>
      <rPr>
        <i/>
        <sz val="10"/>
        <rFont val="Arial"/>
        <family val="2"/>
      </rPr>
      <t>Tabla de actualización y conservación de la información</t>
    </r>
  </si>
  <si>
    <r>
      <t xml:space="preserve">16. </t>
    </r>
    <r>
      <rPr>
        <sz val="10"/>
        <rFont val="Arial"/>
        <family val="2"/>
      </rPr>
      <t xml:space="preserve">Conservar en el sitio de Internet y a través de la Plataforma Nacional la información correspondiente de acuerdo con la </t>
    </r>
    <r>
      <rPr>
        <i/>
        <sz val="10"/>
        <rFont val="Arial"/>
        <family val="2"/>
      </rPr>
      <t>Tabla de actualización y conservación de la información</t>
    </r>
  </si>
  <si>
    <r>
      <t xml:space="preserve">19. </t>
    </r>
    <r>
      <rPr>
        <sz val="10"/>
        <rFont val="Arial"/>
        <family val="2"/>
      </rPr>
      <t>Fecha de validación de la información publicada con el formato día/mes/año (por ej. 31/Marzo/2016)</t>
    </r>
  </si>
  <si>
    <r>
      <t xml:space="preserve">20. </t>
    </r>
    <r>
      <rPr>
        <sz val="10"/>
        <rFont val="Arial"/>
        <family val="2"/>
      </rPr>
      <t>La información publicada se organiza mediante el formato 3, en el que se incluyen todos los campos especificados en los criterios sustantivos de contenido</t>
    </r>
  </si>
  <si>
    <r>
      <t xml:space="preserve">Fracción IV. </t>
    </r>
    <r>
      <rPr>
        <i/>
        <sz val="10"/>
        <rFont val="Arial"/>
        <family val="2"/>
      </rPr>
      <t>El estatuto;</t>
    </r>
  </si>
  <si>
    <r>
      <t>Periodo de actualización:</t>
    </r>
    <r>
      <rPr>
        <sz val="10"/>
        <rFont val="Arial"/>
        <family val="2"/>
      </rPr>
      <t xml:space="preserve"> trimestral y cuando se decrete, reforme, adicione, derogue o abrogue cualquier documento aplicable, la información deberá publicarse y/o actualizarse en un plazo no mayor a 10 días hábiles a partir de la toma de nota</t>
    </r>
    <r>
      <rPr>
        <b/>
        <sz val="10"/>
        <rFont val="Arial"/>
        <family val="2"/>
      </rPr>
      <t xml:space="preserve">
Conservar en el sitio de Internet: </t>
    </r>
    <r>
      <rPr>
        <sz val="10"/>
        <rFont val="Arial"/>
        <family val="2"/>
      </rPr>
      <t>la información vigente y la correspondiente al menos a seis años anteriores</t>
    </r>
    <r>
      <rPr>
        <b/>
        <sz val="10"/>
        <rFont val="Arial"/>
        <family val="2"/>
      </rPr>
      <t xml:space="preserve">
Aplica a:</t>
    </r>
    <r>
      <rPr>
        <sz val="10"/>
        <rFont val="Arial"/>
        <family val="2"/>
      </rPr>
      <t xml:space="preserve"> Junta Local de Conciliación y Arbitraje y sindicatos que reciban y ejerzan recursos públicos</t>
    </r>
  </si>
  <si>
    <r>
      <t xml:space="preserve">4. </t>
    </r>
    <r>
      <rPr>
        <sz val="10"/>
        <rFont val="Arial"/>
        <family val="2"/>
      </rPr>
      <t>Número de registro</t>
    </r>
  </si>
  <si>
    <r>
      <t xml:space="preserve">8. </t>
    </r>
    <r>
      <rPr>
        <sz val="10"/>
        <rFont val="Arial"/>
        <family val="2"/>
      </rPr>
      <t>Denominación del Estatuto, declaraciones de principios, códigos de conducta y/u otros documentos que los acompañen como partes integrantes de sus normas fundamentales correspondientes</t>
    </r>
  </si>
  <si>
    <r>
      <t xml:space="preserve">9. </t>
    </r>
    <r>
      <rPr>
        <sz val="10"/>
        <rFont val="Arial"/>
        <family val="2"/>
      </rPr>
      <t>Fecha de registro del documento</t>
    </r>
  </si>
  <si>
    <r>
      <t xml:space="preserve">10. </t>
    </r>
    <r>
      <rPr>
        <sz val="10"/>
        <rFont val="Arial"/>
        <family val="2"/>
      </rPr>
      <t>Vigencia del documento: Fecha de Inicio (con el formato día/mes/año, por ej. 31/Marzo/2016)</t>
    </r>
  </si>
  <si>
    <r>
      <t xml:space="preserve">11. </t>
    </r>
    <r>
      <rPr>
        <sz val="10"/>
        <rFont val="Arial"/>
        <family val="2"/>
      </rPr>
      <t>Fecha de Término del documento (con el formato día/mes/año, por ej. 31/Marzo/2016)</t>
    </r>
  </si>
  <si>
    <r>
      <t xml:space="preserve">12. </t>
    </r>
    <r>
      <rPr>
        <sz val="10"/>
        <rFont val="Arial"/>
        <family val="2"/>
      </rPr>
      <t>Breve explicación del oficio en el que la autoridad obligada toma nota de los estatutos o de sus modificaciones</t>
    </r>
  </si>
  <si>
    <r>
      <t xml:space="preserve">13. </t>
    </r>
    <r>
      <rPr>
        <sz val="10"/>
        <rFont val="Arial"/>
        <family val="2"/>
      </rPr>
      <t>Hipervínculo al documento del Estatuto vigente</t>
    </r>
  </si>
  <si>
    <r>
      <t xml:space="preserve">14. </t>
    </r>
    <r>
      <rPr>
        <sz val="10"/>
        <rFont val="Arial"/>
        <family val="2"/>
      </rPr>
      <t>Periodo de actualización de la información: trimestral y cuando se decrete, reforme, adicione, derogue o abrogue cualquier documento aplicable, la información deberá publicarse y/o actualizarse en un plazo no mayor a 10 días hábiles a partir de la toma de nota</t>
    </r>
  </si>
  <si>
    <r>
      <t xml:space="preserve">15. </t>
    </r>
    <r>
      <rPr>
        <sz val="10"/>
        <rFont val="Arial"/>
        <family val="2"/>
      </rPr>
      <t xml:space="preserve">La información publicada deberá estar actualizada al periodo que corresponde de acuerdo con la </t>
    </r>
    <r>
      <rPr>
        <i/>
        <sz val="10"/>
        <rFont val="Arial"/>
        <family val="2"/>
      </rPr>
      <t>Tabla de actualización y conservación de la información</t>
    </r>
  </si>
  <si>
    <r>
      <t xml:space="preserve">16. </t>
    </r>
    <r>
      <rPr>
        <sz val="10"/>
        <rFont val="Arial"/>
        <family val="2"/>
      </rPr>
      <t xml:space="preserve">Conservar en el sitio de Internet y a través de la Plataforma Nacional la información correspondiente con la </t>
    </r>
    <r>
      <rPr>
        <i/>
        <sz val="10"/>
        <rFont val="Arial"/>
        <family val="2"/>
      </rPr>
      <t>Tabla de actualización y conservación de la información</t>
    </r>
  </si>
  <si>
    <r>
      <t>20.</t>
    </r>
    <r>
      <rPr>
        <sz val="10"/>
        <rFont val="Arial"/>
        <family val="2"/>
      </rPr>
      <t xml:space="preserve"> La información publicada se organiza mediante el formato 4, en el que se incluyen todos los campos especificados en los criterios sustantivos de contenido</t>
    </r>
  </si>
  <si>
    <r>
      <t xml:space="preserve">Fracción V. </t>
    </r>
    <r>
      <rPr>
        <i/>
        <sz val="10"/>
        <rFont val="Arial"/>
        <family val="2"/>
      </rPr>
      <t>El padrón de socios;</t>
    </r>
  </si>
  <si>
    <r>
      <t xml:space="preserve">Periodo de actualización: </t>
    </r>
    <r>
      <rPr>
        <sz val="10"/>
        <rFont val="Arial"/>
        <family val="2"/>
      </rPr>
      <t>trimestral</t>
    </r>
    <r>
      <rPr>
        <b/>
        <sz val="10"/>
        <rFont val="Arial"/>
        <family val="2"/>
      </rPr>
      <t xml:space="preserve">
Conservar en el sitio de Internet: </t>
    </r>
    <r>
      <rPr>
        <sz val="10"/>
        <rFont val="Arial"/>
        <family val="2"/>
      </rPr>
      <t>la información vigente y la de un año previo</t>
    </r>
    <r>
      <rPr>
        <b/>
        <sz val="10"/>
        <rFont val="Arial"/>
        <family val="2"/>
      </rPr>
      <t xml:space="preserve">
Aplica a:</t>
    </r>
    <r>
      <rPr>
        <sz val="10"/>
        <rFont val="Arial"/>
        <family val="2"/>
      </rPr>
      <t xml:space="preserve"> Junta Local de Conciliación y Arbitraje de la Ciudad de México y sindicatos que reciban y ejerzan recursos públicos</t>
    </r>
  </si>
  <si>
    <r>
      <t xml:space="preserve">El padrón de socios, deberá contener los siguientes datos:
1. </t>
    </r>
    <r>
      <rPr>
        <sz val="10"/>
        <rFont val="Arial"/>
        <family val="2"/>
      </rPr>
      <t>Ejercicio</t>
    </r>
  </si>
  <si>
    <r>
      <t xml:space="preserve">4. </t>
    </r>
    <r>
      <rPr>
        <sz val="10"/>
        <rFont val="Arial"/>
        <family val="2"/>
      </rPr>
      <t>Número del registro</t>
    </r>
  </si>
  <si>
    <r>
      <t xml:space="preserve">5. </t>
    </r>
    <r>
      <rPr>
        <sz val="10"/>
        <rFont val="Arial"/>
        <family val="2"/>
      </rPr>
      <t>Nombre completo (nombre[s], primer apellido, segundo apellido) de los miembros del sindicato, federación o confederación</t>
    </r>
  </si>
  <si>
    <r>
      <t xml:space="preserve">6. </t>
    </r>
    <r>
      <rPr>
        <sz val="10"/>
        <rFont val="Arial"/>
        <family val="2"/>
      </rPr>
      <t>Nombres de los patrones, empresas o establecimientos en los que prestan sus servicios</t>
    </r>
  </si>
  <si>
    <r>
      <t xml:space="preserve">7. </t>
    </r>
    <r>
      <rPr>
        <sz val="10"/>
        <rFont val="Arial"/>
        <family val="2"/>
      </rPr>
      <t>Domicilio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 de los patrones, empresas o establecimientos en los que prestan sus servicios</t>
    </r>
  </si>
  <si>
    <r>
      <t xml:space="preserve">8. </t>
    </r>
    <r>
      <rPr>
        <sz val="10"/>
        <rFont val="Arial"/>
        <family val="2"/>
      </rPr>
      <t>Número total de los miembros del sindicato, federación o confederación</t>
    </r>
  </si>
  <si>
    <r>
      <t xml:space="preserve">9. </t>
    </r>
    <r>
      <rPr>
        <sz val="10"/>
        <rFont val="Arial"/>
        <family val="2"/>
      </rPr>
      <t>Fecha en que se expidió el oficio en el que la autoridad tomó nota del padrón de socios actualizado, con el formato día/mes/año</t>
    </r>
  </si>
  <si>
    <r>
      <t xml:space="preserve">10. </t>
    </r>
    <r>
      <rPr>
        <sz val="10"/>
        <rFont val="Arial"/>
        <family val="2"/>
      </rPr>
      <t>Hipervínculo al oficio de toma de nota del padrón de socios o de su actualización</t>
    </r>
  </si>
  <si>
    <r>
      <t xml:space="preserve">12. </t>
    </r>
    <r>
      <rPr>
        <sz val="10"/>
        <rFont val="Arial"/>
        <family val="2"/>
      </rPr>
      <t>La información publicada deberá estar actualizada al periodo que corresponde de acuerdo con la</t>
    </r>
    <r>
      <rPr>
        <i/>
        <sz val="10"/>
        <rFont val="Arial"/>
        <family val="2"/>
      </rPr>
      <t xml:space="preserve"> Tabla de actualización y conservación de la información</t>
    </r>
  </si>
  <si>
    <r>
      <t xml:space="preserve">13. </t>
    </r>
    <r>
      <rPr>
        <sz val="10"/>
        <rFont val="Arial"/>
        <family val="2"/>
      </rPr>
      <t xml:space="preserve">Conservar en el sitio de Internet y a través de la Plataforma Nacional la información de acuerdo con la </t>
    </r>
    <r>
      <rPr>
        <i/>
        <sz val="10"/>
        <rFont val="Arial"/>
        <family val="2"/>
      </rPr>
      <t>Tabla de actualización y conservación de la información</t>
    </r>
  </si>
  <si>
    <r>
      <t xml:space="preserve">14. </t>
    </r>
    <r>
      <rPr>
        <sz val="10"/>
        <rFont val="Arial"/>
        <family val="2"/>
      </rPr>
      <t>Áreas o unidades administrativas que generan o detentan la información respectiva y son responsables de publicarla y actualizarla</t>
    </r>
  </si>
  <si>
    <r>
      <t xml:space="preserve">15. </t>
    </r>
    <r>
      <rPr>
        <sz val="10"/>
        <rFont val="Arial"/>
        <family val="2"/>
      </rPr>
      <t>Fecha de actualización de la información publicada con el formato día/mes/año (por ej. 31/Marzo/2016)</t>
    </r>
  </si>
  <si>
    <r>
      <t xml:space="preserve">16. </t>
    </r>
    <r>
      <rPr>
        <sz val="10"/>
        <rFont val="Arial"/>
        <family val="2"/>
      </rPr>
      <t>Fecha de validación de la información publicada con el formato día/mes/año (por ej. 31/Marzo/2016)</t>
    </r>
  </si>
  <si>
    <r>
      <t xml:space="preserve">17. </t>
    </r>
    <r>
      <rPr>
        <sz val="10"/>
        <rFont val="Arial"/>
        <family val="2"/>
      </rPr>
      <t>La información publicada se organiza mediante el formato 5, en el que se incluyen todos los campos especificados en los criterios sustantivos de contenido</t>
    </r>
  </si>
  <si>
    <r>
      <t xml:space="preserve">18. </t>
    </r>
    <r>
      <rPr>
        <sz val="10"/>
        <rFont val="Arial"/>
        <family val="2"/>
      </rPr>
      <t>El soporte de la información permite su reutilización</t>
    </r>
  </si>
  <si>
    <r>
      <t xml:space="preserve">Fracción VI. </t>
    </r>
    <r>
      <rPr>
        <i/>
        <sz val="10"/>
        <rFont val="Arial"/>
        <family val="2"/>
      </rPr>
      <t>Las actas de asamblea;</t>
    </r>
  </si>
  <si>
    <r>
      <t xml:space="preserve">Periodo de actualización: </t>
    </r>
    <r>
      <rPr>
        <sz val="10"/>
        <rFont val="Arial"/>
        <family val="2"/>
      </rPr>
      <t>trimestral y cuando se expida el correspondiente oficio de toma de nota deberá publicarse y/o actualizarse en un plazo no mayor a 3 días hábiles</t>
    </r>
    <r>
      <rPr>
        <b/>
        <sz val="10"/>
        <rFont val="Arial"/>
        <family val="2"/>
      </rPr>
      <t xml:space="preserve">
Conservar en el sitio de Internet:</t>
    </r>
    <r>
      <rPr>
        <sz val="10"/>
        <rFont val="Arial"/>
        <family val="2"/>
      </rPr>
      <t xml:space="preserve"> la información vigente y la correspondiente al menos a seis años anteriores</t>
    </r>
    <r>
      <rPr>
        <b/>
        <sz val="10"/>
        <rFont val="Arial"/>
        <family val="2"/>
      </rPr>
      <t xml:space="preserve">
Aplica a:</t>
    </r>
    <r>
      <rPr>
        <sz val="10"/>
        <rFont val="Arial"/>
        <family val="2"/>
      </rPr>
      <t xml:space="preserve"> Junta Local de Conciliación y Arbitraje de la Ciudad de México y sindicatos que reciban y ejerzan recursos públicos</t>
    </r>
  </si>
  <si>
    <r>
      <t xml:space="preserve">4. </t>
    </r>
    <r>
      <rPr>
        <sz val="10"/>
        <rFont val="Arial"/>
        <family val="2"/>
      </rPr>
      <t>Número del registro del sindicato, federación, confederación o figura legal análoga</t>
    </r>
  </si>
  <si>
    <r>
      <t xml:space="preserve">5. </t>
    </r>
    <r>
      <rPr>
        <sz val="10"/>
        <rFont val="Arial"/>
        <family val="2"/>
      </rPr>
      <t>Tipo de Asamblea (constitutivas de los sindicatos, federaciones, confederaciones o figura análoga; de las asambleas en las que se aprueben los estatutos y sus modificaciones y de aquellas en que se elija a los directivos y a los miembros de los órganos de vigilancia)</t>
    </r>
  </si>
  <si>
    <r>
      <t xml:space="preserve">6. </t>
    </r>
    <r>
      <rPr>
        <sz val="10"/>
        <rFont val="Arial"/>
        <family val="2"/>
      </rPr>
      <t>Número del acta de la Asamblea, en su caso</t>
    </r>
  </si>
  <si>
    <r>
      <t xml:space="preserve">7. </t>
    </r>
    <r>
      <rPr>
        <sz val="10"/>
        <rFont val="Arial"/>
        <family val="2"/>
      </rPr>
      <t>Fecha del acta de la Asamblea, con el formato (día/mes/año) (por ej. 31/Marzo/2016)</t>
    </r>
  </si>
  <si>
    <r>
      <t xml:space="preserve">8. </t>
    </r>
    <r>
      <rPr>
        <sz val="10"/>
        <rFont val="Arial"/>
        <family val="2"/>
      </rPr>
      <t>Hipervínculo al Acta de cada Asamblea</t>
    </r>
  </si>
  <si>
    <r>
      <t xml:space="preserve">9. </t>
    </r>
    <r>
      <rPr>
        <sz val="10"/>
        <rFont val="Arial"/>
        <family val="2"/>
      </rPr>
      <t>Fecha en que se expidió el oficio en el que la autoridad tomó nota de los acuerdos adoptados en la asamblea, con el formato día/mes/año (por ej. 31/Marzo/2016)</t>
    </r>
  </si>
  <si>
    <r>
      <t xml:space="preserve">10. </t>
    </r>
    <r>
      <rPr>
        <sz val="10"/>
        <rFont val="Arial"/>
        <family val="2"/>
      </rPr>
      <t>Hipervínculo al oficio de toma de nota de los acuerdos adoptados en la asamblea</t>
    </r>
  </si>
  <si>
    <r>
      <t xml:space="preserve">12. </t>
    </r>
    <r>
      <rPr>
        <sz val="10"/>
        <rFont val="Arial"/>
        <family val="2"/>
      </rPr>
      <t xml:space="preserve">La información publicada está actualizada al periodo que corresponde de acuerdo con la </t>
    </r>
    <r>
      <rPr>
        <i/>
        <sz val="10"/>
        <rFont val="Arial"/>
        <family val="2"/>
      </rPr>
      <t>Tabla de actualización y conservación de la información</t>
    </r>
  </si>
  <si>
    <r>
      <t xml:space="preserve">13. </t>
    </r>
    <r>
      <rPr>
        <sz val="10"/>
        <rFont val="Arial"/>
        <family val="2"/>
      </rPr>
      <t xml:space="preserve">Conservar en el sitio de Internet la correspondiente de acuerdo con la </t>
    </r>
    <r>
      <rPr>
        <i/>
        <sz val="10"/>
        <rFont val="Arial"/>
        <family val="2"/>
      </rPr>
      <t>Tabla de actualización y conservación de la información</t>
    </r>
  </si>
  <si>
    <r>
      <t xml:space="preserve">17. </t>
    </r>
    <r>
      <rPr>
        <sz val="10"/>
        <rFont val="Arial"/>
        <family val="2"/>
      </rPr>
      <t>La información publicada se organiza mediante el formato 6, en el que se incluyen todos los campos especificados en los criterios sustantivos de contenido</t>
    </r>
  </si>
  <si>
    <r>
      <t xml:space="preserve">Fracción VII. </t>
    </r>
    <r>
      <rPr>
        <i/>
        <sz val="10"/>
        <rFont val="Arial"/>
        <family val="2"/>
      </rPr>
      <t>Los reglamentos interiores de trabajo;</t>
    </r>
  </si>
  <si>
    <r>
      <t xml:space="preserve">Periodo de actualización: </t>
    </r>
    <r>
      <rPr>
        <sz val="10"/>
        <rFont val="Arial"/>
        <family val="2"/>
      </rPr>
      <t>trimestral</t>
    </r>
    <r>
      <rPr>
        <b/>
        <sz val="10"/>
        <rFont val="Arial"/>
        <family val="2"/>
      </rPr>
      <t xml:space="preserve">
Conservar en el sitio de Internet: </t>
    </r>
    <r>
      <rPr>
        <sz val="10"/>
        <rFont val="Arial"/>
        <family val="2"/>
      </rPr>
      <t>la información vigente y la correspondiente al menos a seis años anteriores</t>
    </r>
    <r>
      <rPr>
        <b/>
        <sz val="10"/>
        <rFont val="Arial"/>
        <family val="2"/>
      </rPr>
      <t xml:space="preserve">
Aplica a:</t>
    </r>
    <r>
      <rPr>
        <sz val="10"/>
        <rFont val="Arial"/>
        <family val="2"/>
      </rPr>
      <t xml:space="preserve"> Junta Local de Conciliación y Arbitraje de la Ciudad de México y sindicatos que reciban y ejerzan recursos públicos</t>
    </r>
  </si>
  <si>
    <r>
      <t xml:space="preserve">Respecto a los reglamentos interiores de trabajo se publicarán los siguientes datos:
1. </t>
    </r>
    <r>
      <rPr>
        <sz val="10"/>
        <rFont val="Arial"/>
        <family val="2"/>
      </rPr>
      <t>Ejercicio</t>
    </r>
  </si>
  <si>
    <r>
      <t xml:space="preserve">5. </t>
    </r>
    <r>
      <rPr>
        <sz val="10"/>
        <rFont val="Arial"/>
        <family val="2"/>
      </rPr>
      <t>Denominación del reglamento interior de trabajo, en su caso</t>
    </r>
  </si>
  <si>
    <r>
      <t xml:space="preserve">6. </t>
    </r>
    <r>
      <rPr>
        <sz val="10"/>
        <rFont val="Arial"/>
        <family val="2"/>
      </rPr>
      <t>Fecha de aprobación del reglamento interior de trabajo, con el formato día/mes/año</t>
    </r>
  </si>
  <si>
    <r>
      <t xml:space="preserve">7. </t>
    </r>
    <r>
      <rPr>
        <sz val="10"/>
        <rFont val="Arial"/>
        <family val="2"/>
      </rPr>
      <t>Fecha de última modificación del reglamento, con el formato día/mes/año (por ej. 31/Marzo/2016)</t>
    </r>
  </si>
  <si>
    <r>
      <t xml:space="preserve">8. </t>
    </r>
    <r>
      <rPr>
        <sz val="10"/>
        <rFont val="Arial"/>
        <family val="2"/>
      </rPr>
      <t>Hipervínculo al documento completo del reglamento</t>
    </r>
  </si>
  <si>
    <r>
      <t xml:space="preserve">9. </t>
    </r>
    <r>
      <rPr>
        <sz val="10"/>
        <rFont val="Arial"/>
        <family val="2"/>
      </rPr>
      <t>Hipervínculo al acuerdo o laudo, que en su caso hubiera modificado el reglamento interior de trabajo</t>
    </r>
  </si>
  <si>
    <r>
      <t xml:space="preserve">10. </t>
    </r>
    <r>
      <rPr>
        <sz val="10"/>
        <rFont val="Arial"/>
        <family val="2"/>
      </rPr>
      <t>Fecha en la que se depositó el reglamento ante la autoridad laboral competente, con el formato día/mes/año (por ej. 31/Marzo/2016)</t>
    </r>
  </si>
  <si>
    <r>
      <t xml:space="preserve">11. </t>
    </r>
    <r>
      <rPr>
        <sz val="10"/>
        <rFont val="Arial"/>
        <family val="2"/>
      </rPr>
      <t>Hipervínculo al acuerdo de depósito</t>
    </r>
  </si>
  <si>
    <r>
      <t xml:space="preserve">12. </t>
    </r>
    <r>
      <rPr>
        <sz val="10"/>
        <rFont val="Arial"/>
        <family val="2"/>
      </rPr>
      <t xml:space="preserve">Nombres (nombre[s], primer apellido, segundo apellido) de los integrantes de la comisión mixta que </t>
    </r>
    <r>
      <rPr>
        <b/>
        <sz val="10"/>
        <rFont val="Arial"/>
        <family val="2"/>
      </rPr>
      <t>aprobaron</t>
    </r>
    <r>
      <rPr>
        <sz val="10"/>
        <rFont val="Arial"/>
        <family val="2"/>
      </rPr>
      <t xml:space="preserve"> el reglamento interior de trabajo (nombre(s), primer apellido, segundo apellido), y, en su caso, del sindicato o sindicatos que hubieren participado en su </t>
    </r>
    <r>
      <rPr>
        <b/>
        <sz val="10"/>
        <rFont val="Arial"/>
        <family val="2"/>
      </rPr>
      <t>elaboración</t>
    </r>
  </si>
  <si>
    <r>
      <t xml:space="preserve">13. </t>
    </r>
    <r>
      <rPr>
        <sz val="10"/>
        <rFont val="Arial"/>
        <family val="2"/>
      </rPr>
      <t xml:space="preserve">Nombres (nombre[s], primer apellido, segundo apellido) de los integrantes de la comisión mixta que aprobaron las </t>
    </r>
    <r>
      <rPr>
        <b/>
        <sz val="10"/>
        <rFont val="Arial"/>
        <family val="2"/>
      </rPr>
      <t>modificaciones</t>
    </r>
    <r>
      <rPr>
        <sz val="10"/>
        <rFont val="Arial"/>
        <family val="2"/>
      </rPr>
      <t xml:space="preserve"> reglamento interior de trabajo y, en su caso, del sindicato o sindicatos que hubieren participado en su </t>
    </r>
    <r>
      <rPr>
        <b/>
        <sz val="10"/>
        <rFont val="Arial"/>
        <family val="2"/>
      </rPr>
      <t>modificación</t>
    </r>
    <r>
      <rPr>
        <sz val="10"/>
        <rFont val="Arial"/>
        <family val="2"/>
      </rPr>
      <t xml:space="preserve"> o en la designación de los representantes de los trabajadores en la comisión mixta</t>
    </r>
  </si>
  <si>
    <r>
      <t xml:space="preserve">14. </t>
    </r>
    <r>
      <rPr>
        <sz val="10"/>
        <rFont val="Arial"/>
        <family val="2"/>
      </rPr>
      <t>Hipervínculo a las resoluciones administrativas o jurisdiccionales que hubieren modificado el reglamento, con expresión de los datos que identifiquen el juicio correspondiente</t>
    </r>
  </si>
  <si>
    <r>
      <t xml:space="preserve">15. </t>
    </r>
    <r>
      <rPr>
        <sz val="10"/>
        <rFont val="Arial"/>
        <family val="2"/>
      </rPr>
      <t>Nombre completo (nombre(s), primer apellido, segundo apellido) de los patrones, empresas o establecimientos en los que rige el reglamento interior de trabajo</t>
    </r>
  </si>
  <si>
    <r>
      <t xml:space="preserve">16. </t>
    </r>
    <r>
      <rPr>
        <sz val="10"/>
        <rFont val="Arial"/>
        <family val="2"/>
      </rPr>
      <t>Domicilios de los patrones, empresas o establecimientos en los que rige el reglamento interior de trabajo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t>
    </r>
  </si>
  <si>
    <r>
      <t xml:space="preserve">17. </t>
    </r>
    <r>
      <rPr>
        <sz val="10"/>
        <rFont val="Arial"/>
        <family val="2"/>
      </rPr>
      <t>Periodo de actualización de la información: trimestral</t>
    </r>
  </si>
  <si>
    <r>
      <t xml:space="preserve">18. </t>
    </r>
    <r>
      <rPr>
        <sz val="10"/>
        <rFont val="Arial"/>
        <family val="2"/>
      </rPr>
      <t xml:space="preserve">La información publicada deberá estar actualizada al periodo que corresponde de acuerdo con la </t>
    </r>
    <r>
      <rPr>
        <i/>
        <sz val="10"/>
        <rFont val="Arial"/>
        <family val="2"/>
      </rPr>
      <t>Tabla de actualización y conservación de la información</t>
    </r>
  </si>
  <si>
    <r>
      <t xml:space="preserve">19. </t>
    </r>
    <r>
      <rPr>
        <sz val="10"/>
        <rFont val="Arial"/>
        <family val="2"/>
      </rPr>
      <t xml:space="preserve">Conservar en el sitio de Internet y a través de la Plataforma Nacional la información correspondiente de acuerdo con la </t>
    </r>
    <r>
      <rPr>
        <i/>
        <sz val="10"/>
        <rFont val="Arial"/>
        <family val="2"/>
      </rPr>
      <t>Tabla de actualización y conservación de la información</t>
    </r>
  </si>
  <si>
    <r>
      <t xml:space="preserve">20. </t>
    </r>
    <r>
      <rPr>
        <sz val="10"/>
        <rFont val="Arial"/>
        <family val="2"/>
      </rPr>
      <t>Áreas o unidades administrativas que generan o detentan la información respectiva y son responsables de publicarla y actualizarla</t>
    </r>
  </si>
  <si>
    <r>
      <t xml:space="preserve">21. </t>
    </r>
    <r>
      <rPr>
        <sz val="10"/>
        <rFont val="Arial"/>
        <family val="2"/>
      </rPr>
      <t>Fecha de actualización de la información publicada, con el formato día/mes/año (por ej. 31/Marzo/2016)</t>
    </r>
  </si>
  <si>
    <r>
      <t xml:space="preserve">22. </t>
    </r>
    <r>
      <rPr>
        <sz val="10"/>
        <rFont val="Arial"/>
        <family val="2"/>
      </rPr>
      <t>Especificar la fecha de validación de la información publicada con el formato día/mes/año (por ej. 31/Marzo/2016)</t>
    </r>
  </si>
  <si>
    <r>
      <t xml:space="preserve">23. </t>
    </r>
    <r>
      <rPr>
        <sz val="10"/>
        <rFont val="Arial"/>
        <family val="2"/>
      </rPr>
      <t>La información publicada se organiza mediante el formato 7, en el que se incluyen todos los campos especificados en los criterios sustantivos de contenido</t>
    </r>
  </si>
  <si>
    <r>
      <t xml:space="preserve">24. </t>
    </r>
    <r>
      <rPr>
        <sz val="10"/>
        <rFont val="Arial"/>
        <family val="2"/>
      </rPr>
      <t>El soporte de la información permite su reutilización</t>
    </r>
  </si>
  <si>
    <r>
      <t xml:space="preserve">Fracción VIII. </t>
    </r>
    <r>
      <rPr>
        <i/>
        <sz val="10"/>
        <rFont val="Arial"/>
        <family val="2"/>
      </rPr>
      <t>Los contratos colectivos, incluyendo el tabulador, convenios y las condiciones generales de trabajo;</t>
    </r>
  </si>
  <si>
    <r>
      <t xml:space="preserve">Periodo de actualización: </t>
    </r>
    <r>
      <rPr>
        <sz val="10"/>
        <rFont val="Arial"/>
        <family val="2"/>
      </rPr>
      <t>trimestral y cuando se expida la resolución que tenga por depositado o modificado el instrumento que corresponda deberá publicarse y/o actualizarse en un plazo no mayor a 3 días hábiles</t>
    </r>
    <r>
      <rPr>
        <b/>
        <sz val="10"/>
        <rFont val="Arial"/>
        <family val="2"/>
      </rPr>
      <t xml:space="preserve">
Conservar en el sitio de Internet: </t>
    </r>
    <r>
      <rPr>
        <sz val="10"/>
        <rFont val="Arial"/>
        <family val="2"/>
      </rPr>
      <t>la información vigente y la correspondiente al menos a tres años anteriores</t>
    </r>
    <r>
      <rPr>
        <b/>
        <sz val="10"/>
        <rFont val="Arial"/>
        <family val="2"/>
      </rPr>
      <t xml:space="preserve">
Aplica a: </t>
    </r>
    <r>
      <rPr>
        <sz val="10"/>
        <rFont val="Arial"/>
        <family val="2"/>
      </rPr>
      <t>Junta Local de Conciliación y Arbitraje de la Ciudad de México y sindicatos que reciban y ejerzan recursos públicos</t>
    </r>
  </si>
  <si>
    <r>
      <t xml:space="preserve">3. </t>
    </r>
    <r>
      <rPr>
        <sz val="10"/>
        <rFont val="Arial"/>
        <family val="2"/>
      </rPr>
      <t>Denominación del sindicato, federación, confederación o figura legal análoga que celebra contrato colectivo, condiciones generales o convenio</t>
    </r>
  </si>
  <si>
    <r>
      <t xml:space="preserve">4. </t>
    </r>
    <r>
      <rPr>
        <sz val="10"/>
        <rFont val="Arial"/>
        <family val="2"/>
      </rPr>
      <t>Domicilio del sindicato, federación, confederación o figura legal análoga que celebra el contrato colectivo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t>
    </r>
  </si>
  <si>
    <r>
      <t xml:space="preserve">5. </t>
    </r>
    <r>
      <rPr>
        <sz val="10"/>
        <rFont val="Arial"/>
        <family val="2"/>
      </rPr>
      <t>Denominación del documento a publicar: Contrato colectivo, Condiciones generales, convenio, reglamento</t>
    </r>
  </si>
  <si>
    <r>
      <t xml:space="preserve">Respecto de cada contrato colectivo, se publicará la siguiente información:
6. </t>
    </r>
    <r>
      <rPr>
        <sz val="10"/>
        <rFont val="Arial"/>
        <family val="2"/>
      </rPr>
      <t>Nombre (nombre(s), primer apellido, segundo apellido) del patrón o patrones, y/o razón social de empresas o establecimientos con quien se celebra el contrato colectivo</t>
    </r>
  </si>
  <si>
    <r>
      <t xml:space="preserve">7. </t>
    </r>
    <r>
      <rPr>
        <sz val="10"/>
        <rFont val="Arial"/>
        <family val="2"/>
      </rPr>
      <t>Domicilio del patrón o patrones, empresas o establecimientos con quien se celebra el contrato colectivo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t>
    </r>
  </si>
  <si>
    <r>
      <t xml:space="preserve">8. </t>
    </r>
    <r>
      <rPr>
        <sz val="10"/>
        <rFont val="Arial"/>
        <family val="2"/>
      </rPr>
      <t>Denominación del sindicato, federación, confederación o patrón que revisó el contrato colectivo</t>
    </r>
  </si>
  <si>
    <r>
      <t xml:space="preserve">9. </t>
    </r>
    <r>
      <rPr>
        <sz val="10"/>
        <rFont val="Arial"/>
        <family val="2"/>
      </rPr>
      <t>Fecha de depósito, ante la Junta de Conciliación y Arbitraje, del contrato colectivo, expresada en el formato día/mes/año</t>
    </r>
  </si>
  <si>
    <r>
      <t xml:space="preserve">10. </t>
    </r>
    <r>
      <rPr>
        <sz val="10"/>
        <rFont val="Arial"/>
        <family val="2"/>
      </rPr>
      <t>Fechas de vigencia del contrato colectivo, especificar fecha de inicio y término en el formato día/mes/año. En su caso, señalar que es indefinida la vigencia</t>
    </r>
  </si>
  <si>
    <r>
      <t xml:space="preserve">12. </t>
    </r>
    <r>
      <rPr>
        <sz val="10"/>
        <rFont val="Arial"/>
        <family val="2"/>
      </rPr>
      <t>Total de días de descanso y vacaciones</t>
    </r>
  </si>
  <si>
    <r>
      <t xml:space="preserve">13. </t>
    </r>
    <r>
      <rPr>
        <sz val="10"/>
        <rFont val="Arial"/>
        <family val="2"/>
      </rPr>
      <t>Monto de los salarios</t>
    </r>
  </si>
  <si>
    <r>
      <t xml:space="preserve">14. </t>
    </r>
    <r>
      <rPr>
        <sz val="10"/>
        <rFont val="Arial"/>
        <family val="2"/>
      </rPr>
      <t>Fecha de vigencia de los salarios expresada en el formato día/mes/año</t>
    </r>
  </si>
  <si>
    <r>
      <t xml:space="preserve">15. </t>
    </r>
    <r>
      <rPr>
        <sz val="10"/>
        <rFont val="Arial"/>
        <family val="2"/>
      </rPr>
      <t>Cláusulas relativas a la capacitación o adiestramiento de los trabajadores en la empresa o establecimientos que comprenda</t>
    </r>
  </si>
  <si>
    <r>
      <t xml:space="preserve">16. </t>
    </r>
    <r>
      <rPr>
        <sz val="10"/>
        <rFont val="Arial"/>
        <family val="2"/>
      </rPr>
      <t>Disposiciones sobre la capacitación o adiestramiento inicial que se deba impartir a quienes vayan a ingresar a laborar a la empresa o establecimiento</t>
    </r>
  </si>
  <si>
    <r>
      <t xml:space="preserve">17. </t>
    </r>
    <r>
      <rPr>
        <sz val="10"/>
        <rFont val="Arial"/>
        <family val="2"/>
      </rPr>
      <t>Las bases sobre la integración y funcionamiento de las Comisiones que deban conformarse</t>
    </r>
  </si>
  <si>
    <r>
      <t xml:space="preserve">18. </t>
    </r>
    <r>
      <rPr>
        <sz val="10"/>
        <rFont val="Arial"/>
        <family val="2"/>
      </rPr>
      <t>Hipervínculo al acuerdo de depósito del contrato colectivo de trabajo</t>
    </r>
  </si>
  <si>
    <r>
      <t xml:space="preserve">19. </t>
    </r>
    <r>
      <rPr>
        <sz val="10"/>
        <rFont val="Arial"/>
        <family val="2"/>
      </rPr>
      <t>En su caso, hipervínculo al convenio de revisión</t>
    </r>
  </si>
  <si>
    <r>
      <t xml:space="preserve">20. </t>
    </r>
    <r>
      <rPr>
        <sz val="10"/>
        <rFont val="Arial"/>
        <family val="2"/>
      </rPr>
      <t>Hipervínculo al documento completo del contrato colectivo de trabajo y sus estipulaciones salariales</t>
    </r>
  </si>
  <si>
    <r>
      <t xml:space="preserve">21. </t>
    </r>
    <r>
      <rPr>
        <sz val="10"/>
        <rFont val="Arial"/>
        <family val="2"/>
      </rPr>
      <t>Hipervínculo al tabulador salarial</t>
    </r>
  </si>
  <si>
    <r>
      <t xml:space="preserve">22. </t>
    </r>
    <r>
      <rPr>
        <sz val="10"/>
        <rFont val="Arial"/>
        <family val="2"/>
      </rPr>
      <t>Nombre (nombre(s), primer apellido, segundo apellido) del patrón o patrones, empresas o establecimientos en donde rige el contrato colectivo de trabajo (calle, número exterior, número interior, colonia, delegación o municipio, Entidad Federativa código postal)</t>
    </r>
  </si>
  <si>
    <r>
      <t xml:space="preserve">23. </t>
    </r>
    <r>
      <rPr>
        <sz val="10"/>
        <rFont val="Arial"/>
        <family val="2"/>
      </rPr>
      <t>Domicilio del patrón o patrones, empresas o establecimientos en donde rige el contrato colectivo de trabajo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t>
    </r>
  </si>
  <si>
    <r>
      <t xml:space="preserve">Respecto de las condiciones generales de trabajo, se incluirá lo siguiente:
24. </t>
    </r>
    <r>
      <rPr>
        <sz val="10"/>
        <rFont val="Arial"/>
        <family val="2"/>
      </rPr>
      <t>Nombre de la dependencia o entidad en donde rigen las condiciones generales de trabajo</t>
    </r>
  </si>
  <si>
    <r>
      <t xml:space="preserve">25. </t>
    </r>
    <r>
      <rPr>
        <sz val="10"/>
        <rFont val="Arial"/>
        <family val="2"/>
      </rPr>
      <t>Domicilio de la dependencia o entidad en donde rigen las condiciones generales de trabajo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t>
    </r>
  </si>
  <si>
    <r>
      <t xml:space="preserve">26. </t>
    </r>
    <r>
      <rPr>
        <sz val="10"/>
        <rFont val="Arial"/>
        <family val="2"/>
      </rPr>
      <t>Hipervínculo al documento completo de las condiciones generales de trabajo</t>
    </r>
  </si>
  <si>
    <r>
      <t xml:space="preserve">27. </t>
    </r>
    <r>
      <rPr>
        <sz val="10"/>
        <rFont val="Arial"/>
        <family val="2"/>
      </rPr>
      <t>Fecha de depósito de las condiciones generales de trabajo ante el Tribunal Federal de Conciliación y Arbitraje</t>
    </r>
  </si>
  <si>
    <r>
      <t xml:space="preserve">28. </t>
    </r>
    <r>
      <rPr>
        <sz val="10"/>
        <rFont val="Arial"/>
        <family val="2"/>
      </rPr>
      <t>Hipervínculo al acuerdo de depósito de las condiciones generales de trabajo</t>
    </r>
  </si>
  <si>
    <r>
      <t xml:space="preserve">29. </t>
    </r>
    <r>
      <rPr>
        <sz val="10"/>
        <rFont val="Arial"/>
        <family val="2"/>
      </rPr>
      <t>Hipervínculo a los convenios relacionados con las condiciones generales de trabajo</t>
    </r>
  </si>
  <si>
    <r>
      <t xml:space="preserve">Además se publicarán el Reglamento de escalafón y los Reglamentos de las comisiones mixtas de seguridad e higiene de la siguiente manera:
30. </t>
    </r>
    <r>
      <rPr>
        <sz val="10"/>
        <rFont val="Arial"/>
        <family val="2"/>
      </rPr>
      <t>Fecha de depósito del reglamento de escalafón ante el Tribunal Federal de Conciliación y Arbitraje</t>
    </r>
  </si>
  <si>
    <r>
      <t xml:space="preserve">31. </t>
    </r>
    <r>
      <rPr>
        <sz val="10"/>
        <rFont val="Arial"/>
        <family val="2"/>
      </rPr>
      <t>Hipervínculo al Reglamento de escalafón</t>
    </r>
  </si>
  <si>
    <r>
      <t xml:space="preserve">32. </t>
    </r>
    <r>
      <rPr>
        <sz val="10"/>
        <rFont val="Arial"/>
        <family val="2"/>
      </rPr>
      <t>Fecha de depósito del reglamento de las comisiones mixtas de seguridad e higiene ante el Tribunal Federal de Conciliación y Arbitraje</t>
    </r>
  </si>
  <si>
    <r>
      <t xml:space="preserve">33. </t>
    </r>
    <r>
      <rPr>
        <sz val="10"/>
        <rFont val="Arial"/>
        <family val="2"/>
      </rPr>
      <t>Hipervínculo al Reglamento de las comisiones mixtas de seguridad e higiene</t>
    </r>
  </si>
  <si>
    <r>
      <t xml:space="preserve">34. </t>
    </r>
    <r>
      <rPr>
        <sz val="10"/>
        <rFont val="Arial"/>
        <family val="2"/>
      </rPr>
      <t>Hipervínculo al tabulador salarial</t>
    </r>
  </si>
  <si>
    <r>
      <t xml:space="preserve">En caso de que las condiciones generales de trabajo se modifiquen, se publicará lo siguiente:
35. </t>
    </r>
    <r>
      <rPr>
        <sz val="10"/>
        <rFont val="Arial"/>
        <family val="2"/>
      </rPr>
      <t>Denominación del sindicato, federación o confederación que participó en la modificación de las condiciones generales de trabajo</t>
    </r>
  </si>
  <si>
    <r>
      <t xml:space="preserve">36. </t>
    </r>
    <r>
      <rPr>
        <sz val="10"/>
        <rFont val="Arial"/>
        <family val="2"/>
      </rPr>
      <t>Domicilio del sindicato, federación, confederación que participó en la modificación de las condiciones generales de trabajo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t>
    </r>
  </si>
  <si>
    <r>
      <t xml:space="preserve">37. </t>
    </r>
    <r>
      <rPr>
        <sz val="10"/>
        <rFont val="Arial"/>
        <family val="2"/>
      </rPr>
      <t>Hipervínculo al acuerdo o laudo que en su caso hubiera modificado las condiciones generales de trabajo</t>
    </r>
  </si>
  <si>
    <r>
      <t xml:space="preserve">38. </t>
    </r>
    <r>
      <rPr>
        <sz val="10"/>
        <rFont val="Arial"/>
        <family val="2"/>
      </rPr>
      <t>Periodo de actualización de la información: trimestral</t>
    </r>
  </si>
  <si>
    <r>
      <t xml:space="preserve">40. </t>
    </r>
    <r>
      <rPr>
        <sz val="10"/>
        <rFont val="Arial"/>
        <family val="2"/>
      </rPr>
      <t xml:space="preserve">Conservar en el sitio de Internet y en la Plataforma Nacional la información correspondiente a de acuerdo con la </t>
    </r>
    <r>
      <rPr>
        <i/>
        <sz val="10"/>
        <rFont val="Arial"/>
        <family val="2"/>
      </rPr>
      <t>Tabla de actualización y conservación de la información</t>
    </r>
  </si>
  <si>
    <r>
      <t xml:space="preserve">41. </t>
    </r>
    <r>
      <rPr>
        <sz val="10"/>
        <rFont val="Arial"/>
        <family val="2"/>
      </rPr>
      <t>Áreas o unidades administrativas que generan o detentan la información respectiva y son responsables de publicarla y actualizarla</t>
    </r>
  </si>
  <si>
    <r>
      <t xml:space="preserve">42. </t>
    </r>
    <r>
      <rPr>
        <sz val="10"/>
        <rFont val="Arial"/>
        <family val="2"/>
      </rPr>
      <t>Fecha de actualización de la información publicada con el formato día/mes/año (por ej. 31/Marzo/2016)</t>
    </r>
  </si>
  <si>
    <r>
      <t xml:space="preserve">43. </t>
    </r>
    <r>
      <rPr>
        <sz val="10"/>
        <rFont val="Arial"/>
        <family val="2"/>
      </rPr>
      <t>Fecha de validación de la información publicada con el formato día/mes/año (por ej. 31/Marzo/2016)</t>
    </r>
  </si>
  <si>
    <r>
      <t xml:space="preserve">44. </t>
    </r>
    <r>
      <rPr>
        <sz val="10"/>
        <rFont val="Arial"/>
        <family val="2"/>
      </rPr>
      <t>La información publicada se organiza mediante el formato 8, en el que se incluyen los campos especificados en los criterios sustantivos de contenido</t>
    </r>
  </si>
  <si>
    <r>
      <t xml:space="preserve">Fracción IX. </t>
    </r>
    <r>
      <rPr>
        <i/>
        <sz val="10"/>
        <rFont val="Arial"/>
        <family val="2"/>
      </rPr>
      <t>Todos los documentos contenidos en el Expediente de registro sindical y de contratos colectivos de trabajo; y</t>
    </r>
  </si>
  <si>
    <r>
      <t xml:space="preserve">Periodo de actualización: </t>
    </r>
    <r>
      <rPr>
        <sz val="10"/>
        <rFont val="Arial"/>
        <family val="2"/>
      </rPr>
      <t>trimestral</t>
    </r>
    <r>
      <rPr>
        <b/>
        <sz val="10"/>
        <rFont val="Arial"/>
        <family val="2"/>
      </rPr>
      <t xml:space="preserve">
Conservar en el sitio de Internet: </t>
    </r>
    <r>
      <rPr>
        <sz val="10"/>
        <rFont val="Arial"/>
        <family val="2"/>
      </rPr>
      <t>la información vigente y la correspondiente al menos a seis años anteriores</t>
    </r>
    <r>
      <rPr>
        <b/>
        <sz val="10"/>
        <rFont val="Arial"/>
        <family val="2"/>
      </rPr>
      <t xml:space="preserve">
Aplica a:</t>
    </r>
    <r>
      <rPr>
        <sz val="10"/>
        <rFont val="Arial"/>
        <family val="2"/>
      </rPr>
      <t xml:space="preserve"> Junta Local de Conciliación y Arbitraje de la Ciudad de México</t>
    </r>
  </si>
  <si>
    <r>
      <t xml:space="preserve">4. </t>
    </r>
    <r>
      <rPr>
        <sz val="10"/>
        <rFont val="Arial"/>
        <family val="2"/>
      </rPr>
      <t>Número de registro del sindicato, federación, confederación o figura legal análoga</t>
    </r>
  </si>
  <si>
    <r>
      <t xml:space="preserve">5. </t>
    </r>
    <r>
      <rPr>
        <sz val="10"/>
        <rFont val="Arial"/>
        <family val="2"/>
      </rPr>
      <t>Fecha de registro del sindicato, federación, confederación o figura análoga, expresadas en el formato día/mes/año)</t>
    </r>
  </si>
  <si>
    <r>
      <t xml:space="preserve">6. </t>
    </r>
    <r>
      <rPr>
        <sz val="10"/>
        <rFont val="Arial"/>
        <family val="2"/>
      </rPr>
      <t>Hipervínculo al expediente del registro del sindicato, federación, confederación o figura legal análoga</t>
    </r>
  </si>
  <si>
    <r>
      <t xml:space="preserve">7. </t>
    </r>
    <r>
      <rPr>
        <sz val="10"/>
        <rFont val="Arial"/>
        <family val="2"/>
      </rPr>
      <t>Nombre del sindicato o sindicatos de trabajadores y del patrón o patrones, sindicato o sindicatos de patrones que celebraron o revisaron el contrato colectivo de trabajo.</t>
    </r>
  </si>
  <si>
    <r>
      <t xml:space="preserve">8. </t>
    </r>
    <r>
      <rPr>
        <sz val="10"/>
        <rFont val="Arial"/>
        <family val="2"/>
      </rPr>
      <t>Domicilio oficial de la Unidad de Transparencia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t>
    </r>
  </si>
  <si>
    <r>
      <t xml:space="preserve">9. </t>
    </r>
    <r>
      <rPr>
        <sz val="10"/>
        <rFont val="Arial"/>
        <family val="2"/>
      </rPr>
      <t>Vigencia del contrato colectivo (Fecha de inicio expresada en el formato día/mes/año)</t>
    </r>
  </si>
  <si>
    <r>
      <t xml:space="preserve">10. </t>
    </r>
    <r>
      <rPr>
        <sz val="10"/>
        <rFont val="Arial"/>
        <family val="2"/>
      </rPr>
      <t>Fecha de término del contrato colectivo, expresadas en el formato día/mes/año)</t>
    </r>
  </si>
  <si>
    <r>
      <t xml:space="preserve">11. </t>
    </r>
    <r>
      <rPr>
        <sz val="10"/>
        <rFont val="Arial"/>
        <family val="2"/>
      </rPr>
      <t>Hipervínculo al expediente del contrato colectivo de trabajo</t>
    </r>
  </si>
  <si>
    <r>
      <t xml:space="preserve">12. </t>
    </r>
    <r>
      <rPr>
        <sz val="10"/>
        <rFont val="Arial"/>
        <family val="2"/>
      </rPr>
      <t>Periodo de actualización de la información: trimestral</t>
    </r>
  </si>
  <si>
    <r>
      <t xml:space="preserve">13. </t>
    </r>
    <r>
      <rPr>
        <sz val="10"/>
        <rFont val="Arial"/>
        <family val="2"/>
      </rPr>
      <t xml:space="preserve">La información publicada deberá estar actualizada al periodo que corresponde de acuerdo con la </t>
    </r>
    <r>
      <rPr>
        <i/>
        <sz val="10"/>
        <rFont val="Arial"/>
        <family val="2"/>
      </rPr>
      <t>Tabla de actualización y conservación de la información</t>
    </r>
  </si>
  <si>
    <r>
      <t xml:space="preserve">14. </t>
    </r>
    <r>
      <rPr>
        <sz val="10"/>
        <rFont val="Arial"/>
        <family val="2"/>
      </rPr>
      <t xml:space="preserve">Conservar en el sitio de Internet y a través de la Plataforma Nacional la información de acuerdo con la </t>
    </r>
    <r>
      <rPr>
        <i/>
        <sz val="10"/>
        <rFont val="Arial"/>
        <family val="2"/>
      </rPr>
      <t>Tabla de actualización y conservación de la información</t>
    </r>
  </si>
  <si>
    <r>
      <t xml:space="preserve">15. </t>
    </r>
    <r>
      <rPr>
        <sz val="10"/>
        <rFont val="Arial"/>
        <family val="2"/>
      </rPr>
      <t>Áreas o unidades administrativas que generan o detentan la información respectiva y son responsables de publicarla y actualizarla</t>
    </r>
  </si>
  <si>
    <r>
      <t xml:space="preserve">18. </t>
    </r>
    <r>
      <rPr>
        <sz val="10"/>
        <rFont val="Arial"/>
        <family val="2"/>
      </rPr>
      <t>La información publicada se organiza mediante el formato 9, en el que se incluyen los campos especificados en los criterios sustantivos de contenido</t>
    </r>
  </si>
  <si>
    <r>
      <t xml:space="preserve">Fracción X. </t>
    </r>
    <r>
      <rPr>
        <i/>
        <sz val="10"/>
        <rFont val="Arial"/>
        <family val="2"/>
      </rPr>
      <t>Una lista con el nombre de los patrones, empresas o establecimientos en los que se prestan los servicios.</t>
    </r>
  </si>
  <si>
    <r>
      <t xml:space="preserve">Periodo de actualización: </t>
    </r>
    <r>
      <rPr>
        <sz val="10"/>
        <rFont val="Arial"/>
        <family val="2"/>
      </rPr>
      <t>trimestral</t>
    </r>
    <r>
      <rPr>
        <b/>
        <sz val="10"/>
        <rFont val="Arial"/>
        <family val="2"/>
      </rPr>
      <t xml:space="preserve">
Conservar en el sitio de Internet: </t>
    </r>
    <r>
      <rPr>
        <sz val="10"/>
        <rFont val="Arial"/>
        <family val="2"/>
      </rPr>
      <t>la información vigente y la correspondiente al menos a tres años anteriores</t>
    </r>
    <r>
      <rPr>
        <b/>
        <sz val="10"/>
        <rFont val="Arial"/>
        <family val="2"/>
      </rPr>
      <t xml:space="preserve">
Aplica a:</t>
    </r>
    <r>
      <rPr>
        <sz val="10"/>
        <rFont val="Arial"/>
        <family val="2"/>
      </rPr>
      <t xml:space="preserve"> Sindicatos que reciban y ejerzan recursos públicos</t>
    </r>
  </si>
  <si>
    <r>
      <t xml:space="preserve">3. </t>
    </r>
    <r>
      <rPr>
        <sz val="10"/>
        <rFont val="Arial"/>
        <family val="2"/>
      </rPr>
      <t>Nombre de los patrones, empresas o establecimientos en los que se prestan los servicios</t>
    </r>
  </si>
  <si>
    <r>
      <t xml:space="preserve">4. </t>
    </r>
    <r>
      <rPr>
        <sz val="10"/>
        <rFont val="Arial"/>
        <family val="2"/>
      </rPr>
      <t>Domicilio (tipo de vialidad [catálogo], nombre de vialidad [calle], número exterior, número interior [en su caso], tipo de asentamiento humano [catálogo], nombre de asentamiento humano [colonia], clave de la localidad [catálogo], nombre de la localidad [catálogo], clave del municipio [catálogo], nombre del municipio o delegación [catálogo], clave de la entidad federativa [catálogo], nombre de la entidad federativa [catálogo], código postal) de los patrones, empresas o establecimientos en los que prestan sus servicios</t>
    </r>
  </si>
  <si>
    <r>
      <t xml:space="preserve">5. </t>
    </r>
    <r>
      <rPr>
        <sz val="10"/>
        <rFont val="Arial"/>
        <family val="2"/>
      </rPr>
      <t>Tipos de servicios que ofrecen a sus agremiados</t>
    </r>
  </si>
  <si>
    <r>
      <t xml:space="preserve">6. </t>
    </r>
    <r>
      <rPr>
        <sz val="10"/>
        <rFont val="Arial"/>
        <family val="2"/>
      </rPr>
      <t>Horario de atención al público</t>
    </r>
  </si>
  <si>
    <r>
      <t xml:space="preserve">7. </t>
    </r>
    <r>
      <rPr>
        <sz val="10"/>
        <rFont val="Arial"/>
        <family val="2"/>
      </rPr>
      <t>Periodo de actualización de la información: trimestral</t>
    </r>
  </si>
  <si>
    <r>
      <t xml:space="preserve">8. </t>
    </r>
    <r>
      <rPr>
        <sz val="10"/>
        <rFont val="Arial"/>
        <family val="2"/>
      </rPr>
      <t xml:space="preserve">La información publicada deberá estar actualizada al periodo que corresponde de acuerdo con la </t>
    </r>
    <r>
      <rPr>
        <i/>
        <sz val="10"/>
        <rFont val="Arial"/>
        <family val="2"/>
      </rPr>
      <t>Tabla de actualización y conservación de la información</t>
    </r>
  </si>
  <si>
    <r>
      <t xml:space="preserve">9. </t>
    </r>
    <r>
      <rPr>
        <sz val="10"/>
        <rFont val="Arial"/>
        <family val="2"/>
      </rPr>
      <t xml:space="preserve">Conservar en el sitio de Internet y a través de la Plataforma Nacional la información de acuerdo con la </t>
    </r>
    <r>
      <rPr>
        <i/>
        <sz val="10"/>
        <rFont val="Arial"/>
        <family val="2"/>
      </rPr>
      <t>Tabla de actualización y conservación de la información</t>
    </r>
  </si>
  <si>
    <r>
      <t xml:space="preserve">10. </t>
    </r>
    <r>
      <rPr>
        <sz val="10"/>
        <rFont val="Arial"/>
        <family val="2"/>
      </rPr>
      <t>Áreas o unidades administrativas que generan o detentan la información respectiva y son responsables de publicarla y actualizarla</t>
    </r>
  </si>
  <si>
    <r>
      <t xml:space="preserve">13. </t>
    </r>
    <r>
      <rPr>
        <sz val="10"/>
        <rFont val="Arial"/>
        <family val="2"/>
      </rPr>
      <t>La información publicada se organiza mediante el formato 10, en el que se incluyen todos los campos especificados en los criterios sustantivos de contenido</t>
    </r>
  </si>
  <si>
    <r>
      <t xml:space="preserve">14. </t>
    </r>
    <r>
      <rPr>
        <sz val="10"/>
        <rFont val="Arial"/>
        <family val="2"/>
      </rPr>
      <t>El soporte de la información permite su reutilización</t>
    </r>
  </si>
  <si>
    <t>Hoja de cálculo del Artículo 137 de la LTAIPRC</t>
  </si>
  <si>
    <t>Artículo 137</t>
  </si>
  <si>
    <r>
      <t xml:space="preserve">Artículo 137. </t>
    </r>
    <r>
      <rPr>
        <i/>
        <sz val="10"/>
        <rFont val="Arial"/>
        <family val="2"/>
      </rPr>
      <t>Además de lo señalado en las obligaciones de transparencia comunes, las autoridades administrativas y jurisdiccionales en materia laboral deberán poner a disposición del público de forma impresa para consulta directa y en los respectivos sitios de Internet, además de mantener actualizada y accesible, la siguiente información de los sindicatos:</t>
    </r>
  </si>
  <si>
    <r>
      <t xml:space="preserve">Fracción I. </t>
    </r>
    <r>
      <rPr>
        <i/>
        <sz val="10"/>
        <rFont val="Arial"/>
        <family val="2"/>
      </rPr>
      <t>Publicar la relación de los contratos colectivos de trabajo que tenga registrados, los boletines laborales, el registro de asociaciones, así como los informes mensuales que deriven de sus funciones:
a) Las tesis y ejecutorias publicadas en la Gaceta respectiva, incluyendo tesis jurisprudenciales y aisladas; y
b) Las versiones públicas de las sentencias que sean de interés público;</t>
    </r>
  </si>
  <si>
    <r>
      <t xml:space="preserve">Fracción II. </t>
    </r>
    <r>
      <rPr>
        <i/>
        <sz val="10"/>
        <rFont val="Arial"/>
        <family val="2"/>
      </rPr>
      <t>Los documentos del registro de los sindicatos, que deberán contener, entre otros:
a) El domicilio;
b) Número de registro;
c) Nombre del sindicato;
d) Nombre de los integrantes del comité ejecutivo y comisiones que ejerzan funciones de vigilancia;
e) Fecha de vigencia del comité ejecutivo;
f) Número de socios;
g) Centro de trabajo al que pertenezcan, y
h) Central a la que pertenezcan, en su caso;</t>
    </r>
  </si>
  <si>
    <r>
      <t xml:space="preserve">Respecto al centro de trabajo al que pertenezcan, deberán especificar lo siguiente:
19. </t>
    </r>
    <r>
      <rPr>
        <sz val="10"/>
        <rFont val="Arial"/>
        <family val="2"/>
      </rPr>
      <t>Denominación del centro de trabajo (inciso g)</t>
    </r>
  </si>
  <si>
    <r>
      <t xml:space="preserve">En cada registro de sindicato, federación, confederación o figura legal análoga, se deberá incluir:
21. </t>
    </r>
    <r>
      <rPr>
        <sz val="10"/>
        <rFont val="Arial"/>
        <family val="2"/>
      </rPr>
      <t>Rama de industria o actividad a que se dedica</t>
    </r>
  </si>
  <si>
    <r>
      <t xml:space="preserve">Datos generales de la agrupación sindical
1. </t>
    </r>
    <r>
      <rPr>
        <sz val="10"/>
        <rFont val="Arial"/>
        <family val="2"/>
      </rPr>
      <t>Ejercicio</t>
    </r>
  </si>
  <si>
    <r>
      <t xml:space="preserve">Del contenido esencial de los oficios de toma de nota para registrar los cambios de directiva de los sindicatos, federaciones y confederaciones, las altas y bajas de sus agremiados y las modificaciones de sus estatutos
11. </t>
    </r>
    <r>
      <rPr>
        <sz val="10"/>
        <rFont val="Arial"/>
        <family val="2"/>
      </rPr>
      <t>Fecha en la que se llevó a cabo la toma de nota (con el formato día/mes/año, por ej. 31/Marzo/2016)</t>
    </r>
  </si>
  <si>
    <r>
      <t xml:space="preserve">El padrón de socios, deberá contener los siguientes datos:
1. </t>
    </r>
    <r>
      <rPr>
        <sz val="10"/>
        <rFont val="Arial"/>
        <family val="2"/>
      </rPr>
      <t>Ejercicio</t>
    </r>
  </si>
  <si>
    <t>Suma de los Criterios Sustantivos de Contenido de la fracción V</t>
  </si>
  <si>
    <t>Grado de cumplimiento de los Criterios Sustantivos de Contenido de la fracción V</t>
  </si>
  <si>
    <t>Suma de los Criterios Adjetivos de Actualización de la fracción V</t>
  </si>
  <si>
    <t>Grado de cumplimiento de los Criterios Adjetivos de Actualización de la fracción V</t>
  </si>
  <si>
    <t>Suma de los Criterios Adjetivos de Confiabilidad de la fracción V</t>
  </si>
  <si>
    <t>Grado de cumplimiento de los Criterios Adjetivos de Confiabilidad de la fracción V</t>
  </si>
  <si>
    <t>Suma de los Criterios Adjetivos de Formato de la fracción V</t>
  </si>
  <si>
    <t>Grado de cumplimiento de los Criterios Adjetivos de Formato de la fracción V</t>
  </si>
  <si>
    <t>Suma de los Criterios Sustantivos de Contenido de la fracción VI</t>
  </si>
  <si>
    <t>Grado de cumplimiento de los Criterios Sustantivos de Contenido de la fracción VI</t>
  </si>
  <si>
    <t>Suma de los Criterios Adjetivos de Actualización de la fracción VI</t>
  </si>
  <si>
    <t>Grado de cumplimiento de los Criterios Adjetivos de Actualización de la fracción VI</t>
  </si>
  <si>
    <t>Suma de los Criterios Adjetivos de Confiabilidad de la fracción VI</t>
  </si>
  <si>
    <t>Grado de cumplimiento de los Criterios Adjetivos de Confiabilidad de la fracción VI</t>
  </si>
  <si>
    <t>Suma de los Criterios Adjetivos de Formato de la fracción VI</t>
  </si>
  <si>
    <t>Grado de cumplimiento de los Criterios Adjetivos de Formato de la fracción VI</t>
  </si>
  <si>
    <r>
      <t xml:space="preserve">Respecto a los reglamentos interiores de trabajo se publicarán los siguientes datos:
1. </t>
    </r>
    <r>
      <rPr>
        <sz val="10"/>
        <rFont val="Arial"/>
        <family val="2"/>
      </rPr>
      <t>Ejercicio</t>
    </r>
  </si>
  <si>
    <t>Suma de los Criterios Sustantivos de Contenido de la fracción VII</t>
  </si>
  <si>
    <t>Grado de cumplimiento de los Criterios Sustantivos de Contenido de la fracción VII</t>
  </si>
  <si>
    <t>Suma de los Criterios Adjetivos de Actualización de la fracción VII</t>
  </si>
  <si>
    <t>Grado de cumplimiento de los Criterios Adjetivos de Actualización de la fracción VII</t>
  </si>
  <si>
    <t>Suma de los Criterios Adjetivos de Confiabilidad de la fracción VII</t>
  </si>
  <si>
    <t>Grado de cumplimiento de los Criterios Adjetivos de Confiabilidad de la fracción VII</t>
  </si>
  <si>
    <t>Suma de los Criterios Adjetivos de Formato de la fracción VII</t>
  </si>
  <si>
    <t>Grado de cumplimiento de los Criterios Adjetivos de Formato de la fracción VII</t>
  </si>
  <si>
    <r>
      <t xml:space="preserve">Respecto de cada contrato colectivo, se publicará la siguiente información:
6. </t>
    </r>
    <r>
      <rPr>
        <sz val="10"/>
        <rFont val="Arial"/>
        <family val="2"/>
      </rPr>
      <t>Nombre (nombre(s), primer apellido, segundo apellido) del patrón o patrones, y/o razón social de empresas o establecimientos con quien se celebra el contrato colectivo</t>
    </r>
  </si>
  <si>
    <r>
      <t xml:space="preserve">Respecto de las condiciones generales de trabajo, se incluirá lo siguiente:
24. </t>
    </r>
    <r>
      <rPr>
        <sz val="10"/>
        <rFont val="Arial"/>
        <family val="2"/>
      </rPr>
      <t>Nombre de la dependencia o entidad en donde rigen las condiciones generales de trabajo</t>
    </r>
  </si>
  <si>
    <r>
      <t xml:space="preserve">Además se publicarán el Reglamento de escalafón y los Reglamentos de las comisiones mixtas de seguridad e higiene de la siguiente manera:
30. </t>
    </r>
    <r>
      <rPr>
        <sz val="10"/>
        <rFont val="Arial"/>
        <family val="2"/>
      </rPr>
      <t>Fecha de depósito del reglamento de escalafón ante el Tribunal Federal de Conciliación y Arbitraje</t>
    </r>
  </si>
  <si>
    <r>
      <t xml:space="preserve">En caso de que las condiciones generales de trabajo se modifiquen, se publicará lo siguiente:
35. </t>
    </r>
    <r>
      <rPr>
        <sz val="10"/>
        <rFont val="Arial"/>
        <family val="2"/>
      </rPr>
      <t>Denominación del sindicato, federación o confederación que participó en la modificación de las condiciones generales de trabajo</t>
    </r>
  </si>
  <si>
    <t>Suma de los Criterios Sustantivos de Contenido de la fracción VIII</t>
  </si>
  <si>
    <t>Grado de cumplimiento de los Criterios Sustantivos de Contenido de la fracción VIII</t>
  </si>
  <si>
    <t>Suma de los Criterios Adjetivos de Actualización de la fracción VIII</t>
  </si>
  <si>
    <t>Grado de cumplimiento de los Criterios Adjetivos de Actualización de la fracción VIII</t>
  </si>
  <si>
    <t>Suma de los Criterios Adjetivos de Confiabilidad de la fracción VIII</t>
  </si>
  <si>
    <t>Grado de cumplimiento de los Criterios Adjetivos de Confiabilidad de la fracción VIII</t>
  </si>
  <si>
    <t>Suma de los Criterios Adjetivos de Formato de la fracción VIII</t>
  </si>
  <si>
    <t>Grado de cumplimiento de los Criterios Adjetivos de Formato de la fracción VIII</t>
  </si>
  <si>
    <t>Suma de los Criterios Sustantivos de Contenido de la fracción IX</t>
  </si>
  <si>
    <t>Grado de cumplimiento de los Criterios Sustantivos de Contenido de la fracción IX</t>
  </si>
  <si>
    <t>Suma de los Criterios Adjetivos de Actualización de la fracción IX</t>
  </si>
  <si>
    <t>Grado de cumplimiento de los Criterios Adjetivos de Actualización de la fracción IX</t>
  </si>
  <si>
    <t>Suma de los Criterios Adjetivos de Confiabilidad de la fracción IX</t>
  </si>
  <si>
    <t>Grado de cumplimiento de los Criterios Adjetivos de Confiabilidad de la fracción IX</t>
  </si>
  <si>
    <t>Suma de los Criterios Adjetivos de Formato de la fracción IX</t>
  </si>
  <si>
    <t>Grado de cumplimiento de los Criterios Adjetivos de Formato de la fracción IX</t>
  </si>
  <si>
    <t xml:space="preserve">Índice de Criterios Sustantivos de Contenido del Artículo 137 : </t>
  </si>
  <si>
    <t xml:space="preserve">Índice de Criterios Adjetivos de Actualización del Artículo 137 : </t>
  </si>
  <si>
    <t xml:space="preserve">Índice de Criterios Adjetivos de Confiabilidad del Artículo 137 : </t>
  </si>
  <si>
    <t xml:space="preserve">Índice de Criterios Adjetivos de Formato del Artículo 137 : </t>
  </si>
  <si>
    <t xml:space="preserve">Índice de Cumplimiento del Artículo 137 : </t>
  </si>
  <si>
    <t>Índices para el Artículo 137</t>
  </si>
  <si>
    <t>I Artículo 137</t>
  </si>
  <si>
    <t>I C Art. 137</t>
  </si>
  <si>
    <t>Nota: 1 significa que la fracción SÍ le aplica al Sujeto; y 0 que la fracción NO le aplica al Sujeto</t>
  </si>
  <si>
    <t>Instituto de Transparencia, Acceso a la Información Pública, Protección de Datos Personales y Rendición de Cuentas de la Ciudad de México</t>
  </si>
  <si>
    <t xml:space="preserve">Inicio : </t>
  </si>
  <si>
    <t xml:space="preserve">Conclusión : </t>
  </si>
  <si>
    <t>Encuentro Social en la Ciudad de México</t>
  </si>
  <si>
    <t>MORENA en la Ciudad de México</t>
  </si>
  <si>
    <t>Movimiento Ciudadano en la Ciudad de México</t>
  </si>
  <si>
    <t>Nueva Alianza en la Ciudad de México</t>
  </si>
  <si>
    <t>Partido Acción Nacional en la Ciudad de México</t>
  </si>
  <si>
    <t>Partido de la Revolución Democrática en la Ciudad de México</t>
  </si>
  <si>
    <t>Partido del Trabajo en la Ciudad de México</t>
  </si>
  <si>
    <t>Partido Humanista en la Ciudad de México</t>
  </si>
  <si>
    <t>Partido Revolucionario Institucional en la Ciudad de México</t>
  </si>
  <si>
    <t>Partido Verde Ecologista de México en la Ciudad de México</t>
  </si>
  <si>
    <t>Marcela Soto Alarcòn</t>
  </si>
  <si>
    <t>20</t>
  </si>
  <si>
    <t>NO CUENTA CON  INFORMACIÒN EN LA PLATAFORMA NACIONAL DE TRANSPARENCIA, EN EL SISTEMA DE PORTALES DE OBLIGACIONES DE TRANSPARENCIA (SIPOT). NO HAY ARCHIVOS DISPONIBLES
EL SUJETO OBLIGADO DEBERA PUBLICAR LA INFORMACIÓN SOLICITADA EN ESTE RUBRO CON CADA UNO DE LOS CRITERIOS SOLICITADOS EN EL FORMATO Y ACTUALIZADA LA INFORMACIÓN DE ACUERDO A LOS LINEAMIENTOS Y METODOLOGÍA DE EVALAUCIÓN DE LAS OBLIGACIONES DE TRANSPARENCIA QUE DEBEN PUBLICAR EN SUS PORTALES DE INTERNET Y EN LA PLATAFORMA NACIONAL DE TRANSPARENCIA LOS SUJETOS OBLIGADOS DE LA CIUDAD DE MÉXICO.</t>
  </si>
  <si>
    <t>N/A</t>
  </si>
  <si>
    <t>Aldo Antonio Trapero Maldonado</t>
  </si>
  <si>
    <t>1a. Evaluación Vinculante de las Obligaciones de Transparencia que deben publicar en sus portales de Internet y en la Plataforma Nacional de Transparencia los Sujetos Obligados de la Ciudad de México, respecto del ejercicio 2018</t>
  </si>
  <si>
    <t xml:space="preserve">El Sujeto Obligado deberá explicar el motivo de la ausencia de información en éste criterio, en caso de no generación de la información, deberá fundar y motivar las razones de la misma en el campo nota. </t>
  </si>
  <si>
    <t>" "</t>
  </si>
  <si>
    <t xml:space="preserve">" "
</t>
  </si>
  <si>
    <t xml:space="preserve">El Sujeto Obligado deberá actualizar la información al cuarto trimestre del año 2018, tal y como se establece en la Tabla de Actualización y Conservación de la Información de las Obligaciones Comunes y/o Específicas. 
</t>
  </si>
  <si>
    <t xml:space="preserve">El Sujeto Obligado deberá conservar la información al cuarto trimestre del año 2018, tal y como se establece en la Tabla de Actualización y Conservación de la Información de las Obligaciones Comunes y/o Específicas. </t>
  </si>
  <si>
    <t>El Sujeto Obligado deberá indicar el Área (s) o Unidad (es) Administrativa (s) responsable de generar y publicar la información, de conformidad con su normatividad interna y estructura orgánica.</t>
  </si>
  <si>
    <t xml:space="preserve">El Sujeto Obligado deberá señalar la fecha en que actualizó la información correspondiente al cierre del periodo señalado en la Tabla de Actualización y Conservación de la Información de las Obligaciones Comunes y/o Específicas. 
</t>
  </si>
  <si>
    <t xml:space="preserve">El Sujeto Obligado deberá señalar la fecha en que verificó la información correspondiente al cierre del periodo señalado en la Tabla de Actualización y Conservación de la Información de las Obligaciones Comunes y/o Específicas. 
</t>
  </si>
  <si>
    <t xml:space="preserve">El Sujeto Obligado deberá de utilizar formatos abiertos y accesibles; además de cumplir con los principios rectores de los datos abiertos, de conformidad con el artículo 6, fracciones XI, XVIII y XIX de la Ley de Transparencia, Acceso a la Información Pública y Rendición de Cuentas de la CDMX.
</t>
  </si>
  <si>
    <t>El Sujeto Obligado deberá de utilizar formatos abiertos y accesibles; además de cumplir con los principios rectores de los datos abiertos, de conformidad con el artículo 6, fracciones XI, XVIII y XIX de la Ley de Transparencia, Acceso a la Información Pública y Rendición de Cuentas de la CDMX.</t>
  </si>
  <si>
    <t xml:space="preserve">El Sujeto Obligado deberá señalar la fecha en que verificó la información correspondiente al cierre del periodo señalado en la Tabla de Actualización y Conservación de la Información de las Obligaciones Comunes y/o Específicas. </t>
  </si>
  <si>
    <t xml:space="preserve">El Sujeto Obligado deberá actualizar la información al cuarto trimestre del año 2018, tal y como se establece en la Tabla de Actualización y Conservación de la Información de las Obligaciones Comunes y/o Específicas. </t>
  </si>
  <si>
    <t xml:space="preserve">El Sujeto Obligado deberá señalar la fecha en que actualizó la información correspondiente al cierre del periodo señalado en la Tabla de Actualización y Conservación de la Información de las Obligaciones Comunes y/o Específicas. </t>
  </si>
  <si>
    <t xml:space="preserve">El Sujeto Obligado deberá conservar la información al cuarto trimestre del año 2018, tal y como se establece en la Tabla de Actualización y Conservación de la Información de las Obligaciones Comunes y/o Específicas. 
</t>
  </si>
  <si>
    <t>El Sujeto Obligado deberá publicar la información del cuarto trimestre del ejercicio 2018 de conformidad con la Tabla de Actualización y Conservación de la Información de las Obligaciones Comunes y/o Específicas, toda vez que no se encuentra publicada.</t>
  </si>
  <si>
    <t>05</t>
  </si>
  <si>
    <t>Dirección de Estado Abierto, Estudios y Evaluación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</si>
</sst>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0.00_-;\-&quot;$&quot;* #,##0.00_-;_-&quot;$&quot;* &quot;-&quot;??_-;_-@_-"/>
    <numFmt numFmtId="43" formatCode="_-* #,##0.00_-;\-* #,##0.00_-;_-* &quot;-&quot;??_-;_-@_-"/>
    <numFmt numFmtId="164" formatCode="0.0"/>
  </numFmts>
  <fonts count="23" x14ac:knownFonts="1">
    <font>
      <sz val="10"/>
      <name val="Arial"/>
      <family val="2"/>
    </font>
    <font>
      <sz val="10"/>
      <name val="Arial"/>
      <family val="2"/>
    </font>
    <font>
      <b/>
      <sz val="12"/>
      <name val="Arial"/>
      <family val="2"/>
    </font>
    <font>
      <b/>
      <sz val="14"/>
      <name val="Arial"/>
      <family val="2"/>
    </font>
    <font>
      <b/>
      <sz val="10"/>
      <name val="Arial"/>
      <family val="2"/>
    </font>
    <font>
      <b/>
      <sz val="6"/>
      <name val="Arial"/>
      <family val="2"/>
    </font>
    <font>
      <b/>
      <i/>
      <sz val="10"/>
      <name val="Arial"/>
      <family val="2"/>
    </font>
    <font>
      <i/>
      <sz val="10"/>
      <name val="Arial"/>
      <family val="2"/>
    </font>
    <font>
      <b/>
      <sz val="10"/>
      <color indexed="9"/>
      <name val="Arial"/>
      <family val="2"/>
    </font>
    <font>
      <b/>
      <i/>
      <sz val="12"/>
      <name val="Arial"/>
      <family val="2"/>
    </font>
    <font>
      <i/>
      <sz val="12"/>
      <name val="Arial"/>
      <family val="2"/>
    </font>
    <font>
      <sz val="10"/>
      <name val="Arial"/>
      <family val="2"/>
    </font>
    <font>
      <sz val="12"/>
      <name val="Arial"/>
      <family val="2"/>
    </font>
    <font>
      <b/>
      <sz val="8"/>
      <name val="Arial"/>
      <family val="2"/>
    </font>
    <font>
      <b/>
      <sz val="12"/>
      <color indexed="9"/>
      <name val="Arial"/>
      <family val="2"/>
    </font>
    <font>
      <b/>
      <vertAlign val="subscript"/>
      <sz val="12"/>
      <color indexed="9"/>
      <name val="Arial"/>
      <family val="2"/>
    </font>
    <font>
      <b/>
      <u/>
      <sz val="12"/>
      <name val="Arial"/>
      <family val="2"/>
    </font>
    <font>
      <b/>
      <u/>
      <sz val="10"/>
      <name val="Arial"/>
      <family val="2"/>
    </font>
    <font>
      <b/>
      <sz val="10"/>
      <color indexed="42"/>
      <name val="Arial"/>
      <family val="2"/>
    </font>
    <font>
      <sz val="11"/>
      <color theme="1"/>
      <name val="Calibri"/>
      <family val="2"/>
      <scheme val="minor"/>
    </font>
    <font>
      <b/>
      <sz val="12"/>
      <color theme="0"/>
      <name val="Arial"/>
      <family val="2"/>
    </font>
    <font>
      <sz val="10"/>
      <color theme="0"/>
      <name val="Arial"/>
      <family val="2"/>
    </font>
    <font>
      <b/>
      <sz val="10"/>
      <color rgb="FFCCFFCC"/>
      <name val="Arial"/>
      <family val="2"/>
    </font>
  </fonts>
  <fills count="11">
    <fill>
      <patternFill patternType="none"/>
    </fill>
    <fill>
      <patternFill patternType="gray125"/>
    </fill>
    <fill>
      <patternFill patternType="solid">
        <fgColor indexed="49"/>
        <bgColor indexed="64"/>
      </patternFill>
    </fill>
    <fill>
      <patternFill patternType="solid">
        <fgColor indexed="21"/>
        <bgColor indexed="64"/>
      </patternFill>
    </fill>
    <fill>
      <patternFill patternType="solid">
        <fgColor rgb="FF33CCCC"/>
        <bgColor indexed="64"/>
      </patternFill>
    </fill>
    <fill>
      <patternFill patternType="solid">
        <fgColor rgb="FF009999"/>
        <bgColor indexed="64"/>
      </patternFill>
    </fill>
    <fill>
      <patternFill patternType="solid">
        <fgColor theme="0"/>
        <bgColor indexed="64"/>
      </patternFill>
    </fill>
    <fill>
      <patternFill patternType="solid">
        <fgColor rgb="FF008080"/>
        <bgColor indexed="64"/>
      </patternFill>
    </fill>
    <fill>
      <patternFill patternType="solid">
        <fgColor rgb="FF00B050"/>
        <bgColor indexed="64"/>
      </patternFill>
    </fill>
    <fill>
      <patternFill patternType="solid">
        <fgColor theme="7" tint="-0.499984740745262"/>
        <bgColor indexed="64"/>
      </patternFill>
    </fill>
    <fill>
      <patternFill patternType="solid">
        <fgColor theme="7"/>
        <bgColor indexed="64"/>
      </patternFill>
    </fill>
  </fills>
  <borders count="76">
    <border>
      <left/>
      <right/>
      <top/>
      <bottom/>
      <diagonal/>
    </border>
    <border>
      <left style="double">
        <color indexed="21"/>
      </left>
      <right style="double">
        <color indexed="21"/>
      </right>
      <top style="double">
        <color indexed="21"/>
      </top>
      <bottom style="double">
        <color indexed="21"/>
      </bottom>
      <diagonal/>
    </border>
    <border>
      <left style="thin">
        <color indexed="64"/>
      </left>
      <right style="thin">
        <color indexed="64"/>
      </right>
      <top style="thin">
        <color indexed="64"/>
      </top>
      <bottom style="thin">
        <color indexed="64"/>
      </bottom>
      <diagonal/>
    </border>
    <border>
      <left style="medium">
        <color indexed="21"/>
      </left>
      <right style="medium">
        <color indexed="21"/>
      </right>
      <top style="medium">
        <color indexed="21"/>
      </top>
      <bottom style="medium">
        <color indexed="21"/>
      </bottom>
      <diagonal/>
    </border>
    <border>
      <left/>
      <right/>
      <top/>
      <bottom style="thin">
        <color indexed="21"/>
      </bottom>
      <diagonal/>
    </border>
    <border>
      <left style="thin">
        <color indexed="21"/>
      </left>
      <right style="thin">
        <color indexed="21"/>
      </right>
      <top style="thin">
        <color indexed="21"/>
      </top>
      <bottom style="thin">
        <color indexed="21"/>
      </bottom>
      <diagonal/>
    </border>
    <border>
      <left/>
      <right/>
      <top/>
      <bottom style="double">
        <color indexed="21"/>
      </bottom>
      <diagonal/>
    </border>
    <border>
      <left style="medium">
        <color indexed="9"/>
      </left>
      <right style="medium">
        <color indexed="9"/>
      </right>
      <top style="medium">
        <color indexed="9"/>
      </top>
      <bottom style="medium">
        <color indexed="21"/>
      </bottom>
      <diagonal/>
    </border>
    <border>
      <left style="medium">
        <color indexed="21"/>
      </left>
      <right style="medium">
        <color indexed="21"/>
      </right>
      <top/>
      <bottom style="medium">
        <color indexed="21"/>
      </bottom>
      <diagonal/>
    </border>
    <border>
      <left style="medium">
        <color indexed="21"/>
      </left>
      <right/>
      <top/>
      <bottom/>
      <diagonal/>
    </border>
    <border>
      <left/>
      <right style="thin">
        <color indexed="21"/>
      </right>
      <top style="thin">
        <color indexed="21"/>
      </top>
      <bottom style="thin">
        <color indexed="21"/>
      </bottom>
      <diagonal/>
    </border>
    <border>
      <left style="medium">
        <color indexed="21"/>
      </left>
      <right/>
      <top style="medium">
        <color indexed="21"/>
      </top>
      <bottom style="medium">
        <color indexed="21"/>
      </bottom>
      <diagonal/>
    </border>
    <border>
      <left/>
      <right/>
      <top style="medium">
        <color indexed="21"/>
      </top>
      <bottom style="medium">
        <color indexed="21"/>
      </bottom>
      <diagonal/>
    </border>
    <border>
      <left/>
      <right/>
      <top/>
      <bottom style="medium">
        <color indexed="9"/>
      </bottom>
      <diagonal/>
    </border>
    <border>
      <left/>
      <right/>
      <top style="medium">
        <color indexed="9"/>
      </top>
      <bottom style="medium">
        <color indexed="9"/>
      </bottom>
      <diagonal/>
    </border>
    <border>
      <left style="medium">
        <color indexed="21"/>
      </left>
      <right style="medium">
        <color indexed="21"/>
      </right>
      <top style="medium">
        <color indexed="9"/>
      </top>
      <bottom style="medium">
        <color indexed="9"/>
      </bottom>
      <diagonal/>
    </border>
    <border>
      <left/>
      <right/>
      <top/>
      <bottom style="medium">
        <color indexed="64"/>
      </bottom>
      <diagonal/>
    </border>
    <border>
      <left style="double">
        <color indexed="21"/>
      </left>
      <right/>
      <top style="double">
        <color indexed="21"/>
      </top>
      <bottom style="double">
        <color indexed="21"/>
      </bottom>
      <diagonal/>
    </border>
    <border>
      <left/>
      <right/>
      <top style="double">
        <color indexed="21"/>
      </top>
      <bottom style="double">
        <color indexed="21"/>
      </bottom>
      <diagonal/>
    </border>
    <border>
      <left/>
      <right style="double">
        <color indexed="21"/>
      </right>
      <top style="double">
        <color indexed="21"/>
      </top>
      <bottom style="double">
        <color indexed="21"/>
      </bottom>
      <diagonal/>
    </border>
    <border>
      <left/>
      <right/>
      <top style="medium">
        <color indexed="64"/>
      </top>
      <bottom/>
      <diagonal/>
    </border>
    <border>
      <left style="double">
        <color indexed="21"/>
      </left>
      <right/>
      <top/>
      <bottom/>
      <diagonal/>
    </border>
    <border>
      <left style="thin">
        <color indexed="21"/>
      </left>
      <right/>
      <top style="thin">
        <color indexed="21"/>
      </top>
      <bottom style="thin">
        <color indexed="21"/>
      </bottom>
      <diagonal/>
    </border>
    <border>
      <left/>
      <right/>
      <top style="thin">
        <color indexed="21"/>
      </top>
      <bottom style="thin">
        <color indexed="21"/>
      </bottom>
      <diagonal/>
    </border>
    <border>
      <left style="double">
        <color indexed="21"/>
      </left>
      <right/>
      <top style="thin">
        <color indexed="21"/>
      </top>
      <bottom style="thin">
        <color indexed="2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1"/>
      </left>
      <right style="double">
        <color indexed="21"/>
      </right>
      <top style="thin">
        <color indexed="21"/>
      </top>
      <bottom style="thin">
        <color indexed="21"/>
      </bottom>
      <diagonal/>
    </border>
    <border>
      <left style="double">
        <color indexed="21"/>
      </left>
      <right style="double">
        <color indexed="21"/>
      </right>
      <top style="thin">
        <color indexed="21"/>
      </top>
      <bottom style="thin">
        <color indexed="21"/>
      </bottom>
      <diagonal/>
    </border>
    <border>
      <left style="double">
        <color indexed="21"/>
      </left>
      <right style="thin">
        <color indexed="21"/>
      </right>
      <top style="thin">
        <color indexed="21"/>
      </top>
      <bottom style="thin">
        <color indexed="21"/>
      </bottom>
      <diagonal/>
    </border>
    <border>
      <left style="thin">
        <color indexed="21"/>
      </left>
      <right style="thin">
        <color indexed="21"/>
      </right>
      <top/>
      <bottom style="thin">
        <color indexed="21"/>
      </bottom>
      <diagonal/>
    </border>
    <border>
      <left style="medium">
        <color rgb="FF008080"/>
      </left>
      <right style="medium">
        <color rgb="FF008080"/>
      </right>
      <top style="medium">
        <color rgb="FF008080"/>
      </top>
      <bottom style="medium">
        <color rgb="FF008080"/>
      </bottom>
      <diagonal/>
    </border>
    <border>
      <left style="double">
        <color theme="0"/>
      </left>
      <right style="double">
        <color theme="0"/>
      </right>
      <top style="double">
        <color indexed="21"/>
      </top>
      <bottom style="double">
        <color indexed="21"/>
      </bottom>
      <diagonal/>
    </border>
    <border>
      <left style="thin">
        <color theme="0"/>
      </left>
      <right style="thin">
        <color theme="0"/>
      </right>
      <top style="thin">
        <color indexed="21"/>
      </top>
      <bottom style="thin">
        <color indexed="21"/>
      </bottom>
      <diagonal/>
    </border>
    <border>
      <left style="thin">
        <color theme="0"/>
      </left>
      <right style="thin">
        <color theme="0"/>
      </right>
      <top style="thin">
        <color indexed="21"/>
      </top>
      <bottom/>
      <diagonal/>
    </border>
    <border>
      <left/>
      <right/>
      <top/>
      <bottom style="thick">
        <color rgb="FF33CCCC"/>
      </bottom>
      <diagonal/>
    </border>
    <border>
      <left/>
      <right/>
      <top style="thick">
        <color rgb="FF33CCCC"/>
      </top>
      <bottom/>
      <diagonal/>
    </border>
    <border>
      <left style="medium">
        <color indexed="9"/>
      </left>
      <right style="medium">
        <color indexed="9"/>
      </right>
      <top style="medium">
        <color indexed="9"/>
      </top>
      <bottom style="medium">
        <color rgb="FF009999"/>
      </bottom>
      <diagonal/>
    </border>
    <border>
      <left style="medium">
        <color indexed="9"/>
      </left>
      <right style="medium">
        <color rgb="FF009999"/>
      </right>
      <top style="medium">
        <color indexed="9"/>
      </top>
      <bottom style="medium">
        <color rgb="FF009999"/>
      </bottom>
      <diagonal/>
    </border>
    <border>
      <left style="medium">
        <color rgb="FF009999"/>
      </left>
      <right style="medium">
        <color indexed="9"/>
      </right>
      <top style="medium">
        <color indexed="9"/>
      </top>
      <bottom style="medium">
        <color rgb="FF009999"/>
      </bottom>
      <diagonal/>
    </border>
    <border>
      <left style="medium">
        <color rgb="FF009999"/>
      </left>
      <right style="medium">
        <color indexed="21"/>
      </right>
      <top/>
      <bottom style="medium">
        <color indexed="21"/>
      </bottom>
      <diagonal/>
    </border>
    <border>
      <left style="medium">
        <color indexed="21"/>
      </left>
      <right style="medium">
        <color rgb="FF009999"/>
      </right>
      <top/>
      <bottom style="medium">
        <color indexed="21"/>
      </bottom>
      <diagonal/>
    </border>
    <border>
      <left style="medium">
        <color rgb="FF009999"/>
      </left>
      <right style="medium">
        <color indexed="21"/>
      </right>
      <top style="medium">
        <color indexed="21"/>
      </top>
      <bottom style="medium">
        <color indexed="21"/>
      </bottom>
      <diagonal/>
    </border>
    <border>
      <left style="medium">
        <color indexed="21"/>
      </left>
      <right style="medium">
        <color rgb="FF009999"/>
      </right>
      <top style="medium">
        <color indexed="21"/>
      </top>
      <bottom style="medium">
        <color indexed="21"/>
      </bottom>
      <diagonal/>
    </border>
    <border>
      <left style="medium">
        <color rgb="FF009999"/>
      </left>
      <right style="medium">
        <color indexed="21"/>
      </right>
      <top style="medium">
        <color indexed="21"/>
      </top>
      <bottom style="medium">
        <color rgb="FF009999"/>
      </bottom>
      <diagonal/>
    </border>
    <border>
      <left style="medium">
        <color indexed="21"/>
      </left>
      <right style="medium">
        <color rgb="FF009999"/>
      </right>
      <top style="medium">
        <color indexed="21"/>
      </top>
      <bottom style="medium">
        <color rgb="FF009999"/>
      </bottom>
      <diagonal/>
    </border>
    <border>
      <left style="thin">
        <color theme="0"/>
      </left>
      <right style="thin">
        <color indexed="21"/>
      </right>
      <top style="thin">
        <color indexed="21"/>
      </top>
      <bottom/>
      <diagonal/>
    </border>
    <border>
      <left style="thin">
        <color theme="0"/>
      </left>
      <right style="thin">
        <color indexed="21"/>
      </right>
      <top style="thin">
        <color indexed="21"/>
      </top>
      <bottom style="thin">
        <color indexed="21"/>
      </bottom>
      <diagonal/>
    </border>
    <border>
      <left style="medium">
        <color indexed="9"/>
      </left>
      <right style="medium">
        <color rgb="FF008080"/>
      </right>
      <top style="medium">
        <color indexed="9"/>
      </top>
      <bottom style="medium">
        <color indexed="21"/>
      </bottom>
      <diagonal/>
    </border>
    <border>
      <left style="medium">
        <color rgb="FF008080"/>
      </left>
      <right style="medium">
        <color indexed="21"/>
      </right>
      <top style="medium">
        <color indexed="21"/>
      </top>
      <bottom style="medium">
        <color indexed="21"/>
      </bottom>
      <diagonal/>
    </border>
    <border>
      <left style="medium">
        <color indexed="21"/>
      </left>
      <right style="medium">
        <color rgb="FF008080"/>
      </right>
      <top style="medium">
        <color indexed="21"/>
      </top>
      <bottom style="medium">
        <color indexed="21"/>
      </bottom>
      <diagonal/>
    </border>
    <border>
      <left style="medium">
        <color rgb="FF008080"/>
      </left>
      <right style="medium">
        <color indexed="21"/>
      </right>
      <top style="medium">
        <color indexed="21"/>
      </top>
      <bottom style="medium">
        <color rgb="FF008080"/>
      </bottom>
      <diagonal/>
    </border>
    <border>
      <left style="medium">
        <color indexed="21"/>
      </left>
      <right style="medium">
        <color rgb="FF008080"/>
      </right>
      <top style="medium">
        <color indexed="21"/>
      </top>
      <bottom style="medium">
        <color rgb="FF008080"/>
      </bottom>
      <diagonal/>
    </border>
    <border>
      <left style="medium">
        <color theme="7" tint="-0.499984740745262"/>
      </left>
      <right style="medium">
        <color theme="7" tint="-0.499984740745262"/>
      </right>
      <top style="medium">
        <color theme="7" tint="-0.499984740745262"/>
      </top>
      <bottom style="medium">
        <color theme="7" tint="-0.499984740745262"/>
      </bottom>
      <diagonal/>
    </border>
    <border>
      <left style="medium">
        <color rgb="FF009999"/>
      </left>
      <right/>
      <top/>
      <bottom style="medium">
        <color indexed="9"/>
      </bottom>
      <diagonal/>
    </border>
    <border>
      <left style="medium">
        <color rgb="FF008080"/>
      </left>
      <right/>
      <top style="medium">
        <color rgb="FF008080"/>
      </top>
      <bottom style="medium">
        <color rgb="FF008080"/>
      </bottom>
      <diagonal/>
    </border>
    <border>
      <left/>
      <right/>
      <top style="medium">
        <color rgb="FF008080"/>
      </top>
      <bottom style="medium">
        <color rgb="FF008080"/>
      </bottom>
      <diagonal/>
    </border>
    <border>
      <left/>
      <right style="medium">
        <color rgb="FF008080"/>
      </right>
      <top style="medium">
        <color rgb="FF008080"/>
      </top>
      <bottom style="medium">
        <color rgb="FF008080"/>
      </bottom>
      <diagonal/>
    </border>
    <border>
      <left style="medium">
        <color theme="7" tint="-0.499984740745262"/>
      </left>
      <right/>
      <top style="medium">
        <color theme="7" tint="-0.499984740745262"/>
      </top>
      <bottom style="medium">
        <color theme="7" tint="-0.499984740745262"/>
      </bottom>
      <diagonal/>
    </border>
    <border>
      <left/>
      <right/>
      <top style="medium">
        <color theme="7" tint="-0.499984740745262"/>
      </top>
      <bottom style="medium">
        <color theme="7" tint="-0.499984740745262"/>
      </bottom>
      <diagonal/>
    </border>
    <border>
      <left/>
      <right style="medium">
        <color theme="7" tint="-0.499984740745262"/>
      </right>
      <top style="medium">
        <color theme="7" tint="-0.499984740745262"/>
      </top>
      <bottom style="medium">
        <color theme="7" tint="-0.499984740745262"/>
      </bottom>
      <diagonal/>
    </border>
    <border>
      <left style="double">
        <color indexed="21"/>
      </left>
      <right style="double">
        <color theme="0"/>
      </right>
      <top style="double">
        <color indexed="21"/>
      </top>
      <bottom style="double">
        <color indexed="21"/>
      </bottom>
      <diagonal/>
    </border>
    <border>
      <left style="double">
        <color theme="0"/>
      </left>
      <right style="double">
        <color indexed="21"/>
      </right>
      <top style="double">
        <color indexed="21"/>
      </top>
      <bottom style="double">
        <color indexed="21"/>
      </bottom>
      <diagonal/>
    </border>
    <border>
      <left/>
      <right style="double">
        <color theme="0"/>
      </right>
      <top style="double">
        <color indexed="21"/>
      </top>
      <bottom style="double">
        <color indexed="21"/>
      </bottom>
      <diagonal/>
    </border>
    <border>
      <left style="double">
        <color theme="0"/>
      </left>
      <right/>
      <top style="double">
        <color indexed="21"/>
      </top>
      <bottom style="double">
        <color indexed="21"/>
      </bottom>
      <diagonal/>
    </border>
    <border>
      <left/>
      <right style="thin">
        <color theme="0"/>
      </right>
      <top style="thin">
        <color indexed="21"/>
      </top>
      <bottom style="thin">
        <color indexed="21"/>
      </bottom>
      <diagonal/>
    </border>
    <border>
      <left style="thin">
        <color indexed="21"/>
      </left>
      <right style="thin">
        <color theme="0"/>
      </right>
      <top style="thin">
        <color indexed="21"/>
      </top>
      <bottom style="thin">
        <color indexed="21"/>
      </bottom>
      <diagonal/>
    </border>
    <border>
      <left style="thin">
        <color indexed="21"/>
      </left>
      <right style="thin">
        <color theme="0"/>
      </right>
      <top style="thin">
        <color indexed="21"/>
      </top>
      <bottom/>
      <diagonal/>
    </border>
    <border>
      <left style="medium">
        <color rgb="FF009999"/>
      </left>
      <right style="medium">
        <color indexed="9"/>
      </right>
      <top style="medium">
        <color rgb="FF009999"/>
      </top>
      <bottom style="medium">
        <color indexed="9"/>
      </bottom>
      <diagonal/>
    </border>
    <border>
      <left style="medium">
        <color indexed="9"/>
      </left>
      <right style="medium">
        <color indexed="9"/>
      </right>
      <top style="medium">
        <color rgb="FF009999"/>
      </top>
      <bottom style="medium">
        <color indexed="9"/>
      </bottom>
      <diagonal/>
    </border>
    <border>
      <left style="medium">
        <color indexed="9"/>
      </left>
      <right style="medium">
        <color rgb="FF009999"/>
      </right>
      <top style="medium">
        <color rgb="FF009999"/>
      </top>
      <bottom style="medium">
        <color indexed="9"/>
      </bottom>
      <diagonal/>
    </border>
    <border>
      <left style="medium">
        <color rgb="FF008080"/>
      </left>
      <right style="medium">
        <color indexed="9"/>
      </right>
      <top style="medium">
        <color rgb="FF008080"/>
      </top>
      <bottom style="medium">
        <color indexed="9"/>
      </bottom>
      <diagonal/>
    </border>
    <border>
      <left style="medium">
        <color rgb="FF008080"/>
      </left>
      <right style="medium">
        <color indexed="9"/>
      </right>
      <top style="medium">
        <color indexed="9"/>
      </top>
      <bottom style="medium">
        <color indexed="21"/>
      </bottom>
      <diagonal/>
    </border>
    <border>
      <left style="medium">
        <color indexed="9"/>
      </left>
      <right/>
      <top style="medium">
        <color rgb="FF008080"/>
      </top>
      <bottom style="medium">
        <color indexed="9"/>
      </bottom>
      <diagonal/>
    </border>
    <border>
      <left/>
      <right style="medium">
        <color rgb="FF008080"/>
      </right>
      <top style="medium">
        <color rgb="FF008080"/>
      </top>
      <bottom style="medium">
        <color indexed="9"/>
      </bottom>
      <diagonal/>
    </border>
  </borders>
  <cellStyleXfs count="8">
    <xf numFmtId="0" fontId="0" fillId="0" borderId="0"/>
    <xf numFmtId="43" fontId="1" fillId="0" borderId="0" applyFont="0" applyFill="0" applyBorder="0" applyAlignment="0" applyProtection="0"/>
    <xf numFmtId="44" fontId="11" fillId="0" borderId="0" applyFont="0" applyFill="0" applyBorder="0" applyAlignment="0" applyProtection="0"/>
    <xf numFmtId="0" fontId="1" fillId="0" borderId="0"/>
    <xf numFmtId="0" fontId="1" fillId="0" borderId="0"/>
    <xf numFmtId="0" fontId="11" fillId="0" borderId="0"/>
    <xf numFmtId="0" fontId="1" fillId="0" borderId="0"/>
    <xf numFmtId="0" fontId="19" fillId="0" borderId="0"/>
  </cellStyleXfs>
  <cellXfs count="517">
    <xf numFmtId="0" fontId="0" fillId="0" borderId="0" xfId="0"/>
    <xf numFmtId="0" fontId="0" fillId="0" borderId="0" xfId="0" applyAlignment="1">
      <alignment wrapText="1"/>
    </xf>
    <xf numFmtId="0" fontId="2" fillId="0" borderId="0" xfId="0" applyFont="1" applyBorder="1" applyAlignment="1" applyProtection="1">
      <alignment horizontal="right" vertical="center"/>
    </xf>
    <xf numFmtId="0" fontId="2" fillId="0" borderId="0" xfId="0" applyFont="1" applyBorder="1" applyAlignment="1" applyProtection="1">
      <alignment vertical="center"/>
    </xf>
    <xf numFmtId="0" fontId="2" fillId="0" borderId="0" xfId="0" applyFont="1" applyBorder="1" applyAlignment="1" applyProtection="1">
      <alignment horizontal="right" vertical="center" wrapText="1"/>
    </xf>
    <xf numFmtId="0" fontId="3" fillId="0" borderId="0" xfId="0" applyFont="1" applyBorder="1" applyAlignment="1" applyProtection="1">
      <alignment horizontal="center" vertical="center" wrapText="1"/>
    </xf>
    <xf numFmtId="0" fontId="5" fillId="0" borderId="0" xfId="0" applyFont="1" applyBorder="1" applyAlignment="1" applyProtection="1">
      <alignment vertical="top" wrapText="1"/>
    </xf>
    <xf numFmtId="0" fontId="11" fillId="0" borderId="0" xfId="5" applyAlignment="1">
      <alignment vertical="center" wrapText="1"/>
    </xf>
    <xf numFmtId="0" fontId="11" fillId="0" borderId="0" xfId="5" applyAlignment="1">
      <alignment wrapText="1"/>
    </xf>
    <xf numFmtId="0" fontId="2" fillId="0" borderId="0" xfId="5" applyFont="1" applyBorder="1" applyAlignment="1" applyProtection="1">
      <alignment vertical="center"/>
    </xf>
    <xf numFmtId="0" fontId="2" fillId="0" borderId="0" xfId="3" applyFont="1" applyBorder="1" applyAlignment="1" applyProtection="1">
      <alignment horizontal="right" vertical="center"/>
    </xf>
    <xf numFmtId="0" fontId="2" fillId="0" borderId="0" xfId="5" applyFont="1" applyBorder="1" applyAlignment="1" applyProtection="1">
      <alignment horizontal="right" vertical="center" wrapText="1"/>
    </xf>
    <xf numFmtId="0" fontId="2" fillId="0" borderId="0" xfId="5" applyFont="1" applyBorder="1" applyAlignment="1" applyProtection="1">
      <alignment vertical="center" wrapText="1"/>
    </xf>
    <xf numFmtId="0" fontId="5" fillId="0" borderId="0" xfId="5" applyFont="1" applyBorder="1" applyAlignment="1" applyProtection="1">
      <alignment vertical="top" wrapText="1"/>
    </xf>
    <xf numFmtId="0" fontId="5" fillId="0" borderId="0" xfId="5" applyFont="1" applyBorder="1" applyAlignment="1" applyProtection="1">
      <alignment horizontal="center" vertical="top" wrapText="1"/>
    </xf>
    <xf numFmtId="0" fontId="4" fillId="0" borderId="0" xfId="3" applyFont="1" applyBorder="1" applyAlignment="1">
      <alignment vertical="center"/>
    </xf>
    <xf numFmtId="0" fontId="4" fillId="0" borderId="0" xfId="5" applyFont="1" applyBorder="1" applyAlignment="1">
      <alignment vertical="center"/>
    </xf>
    <xf numFmtId="0" fontId="2" fillId="0" borderId="1" xfId="5" applyFont="1" applyBorder="1" applyAlignment="1">
      <alignment horizontal="center" vertical="center" wrapText="1"/>
    </xf>
    <xf numFmtId="0" fontId="12" fillId="0" borderId="0" xfId="0" applyFont="1" applyAlignment="1">
      <alignment vertical="center" wrapText="1"/>
    </xf>
    <xf numFmtId="0" fontId="2" fillId="0" borderId="0" xfId="0" applyFont="1" applyAlignment="1">
      <alignment horizontal="center" vertical="center" wrapText="1"/>
    </xf>
    <xf numFmtId="0" fontId="6" fillId="0" borderId="0" xfId="6" applyFont="1" applyAlignment="1" applyProtection="1">
      <alignment horizontal="justify" vertical="center" wrapText="1"/>
    </xf>
    <xf numFmtId="0" fontId="4" fillId="0" borderId="0" xfId="6" applyFont="1" applyBorder="1" applyAlignment="1">
      <alignment vertical="center"/>
    </xf>
    <xf numFmtId="0" fontId="2" fillId="0" borderId="1" xfId="6" applyFont="1" applyBorder="1" applyAlignment="1">
      <alignment horizontal="center" vertical="center" wrapText="1"/>
    </xf>
    <xf numFmtId="0" fontId="1" fillId="0" borderId="0" xfId="5" applyFont="1" applyAlignment="1">
      <alignment vertical="center" wrapText="1"/>
    </xf>
    <xf numFmtId="0" fontId="1" fillId="0" borderId="0" xfId="6" applyFont="1" applyAlignment="1">
      <alignment vertical="center" wrapText="1"/>
    </xf>
    <xf numFmtId="0" fontId="1" fillId="0" borderId="0" xfId="6" applyFont="1" applyBorder="1" applyAlignment="1">
      <alignment horizontal="justify" vertical="center" wrapText="1"/>
    </xf>
    <xf numFmtId="0" fontId="1" fillId="0" borderId="0" xfId="6" applyFont="1" applyFill="1" applyAlignment="1">
      <alignment vertical="center" wrapText="1"/>
    </xf>
    <xf numFmtId="0" fontId="2" fillId="0" borderId="0" xfId="0" applyFont="1" applyAlignment="1">
      <alignment horizontal="center" vertical="center"/>
    </xf>
    <xf numFmtId="0" fontId="2" fillId="0" borderId="0" xfId="0" applyFont="1" applyAlignment="1">
      <alignment vertical="center"/>
    </xf>
    <xf numFmtId="14" fontId="2" fillId="0" borderId="2" xfId="0" applyNumberFormat="1" applyFont="1" applyFill="1" applyBorder="1" applyAlignment="1">
      <alignment horizontal="center" vertical="center"/>
    </xf>
    <xf numFmtId="0" fontId="13" fillId="0" borderId="0" xfId="0" applyFont="1" applyAlignment="1">
      <alignment horizontal="center" vertical="top"/>
    </xf>
    <xf numFmtId="0" fontId="20" fillId="4" borderId="32" xfId="0" applyFont="1" applyFill="1" applyBorder="1" applyAlignment="1">
      <alignment horizontal="center" vertical="center" wrapText="1"/>
    </xf>
    <xf numFmtId="164" fontId="2" fillId="0" borderId="0" xfId="0" applyNumberFormat="1" applyFont="1" applyAlignment="1">
      <alignment horizontal="center" vertical="center" wrapText="1"/>
    </xf>
    <xf numFmtId="0" fontId="2" fillId="0" borderId="0" xfId="0" applyFont="1" applyBorder="1" applyAlignment="1">
      <alignment vertical="center"/>
    </xf>
    <xf numFmtId="0" fontId="4" fillId="0" borderId="0" xfId="6" applyFont="1" applyBorder="1" applyAlignment="1">
      <alignment horizontal="justify" vertical="center" wrapText="1"/>
    </xf>
    <xf numFmtId="0" fontId="8" fillId="5" borderId="33" xfId="5" applyFont="1" applyFill="1" applyBorder="1" applyAlignment="1">
      <alignment horizontal="center" vertical="center" wrapText="1"/>
    </xf>
    <xf numFmtId="0" fontId="8" fillId="5" borderId="33" xfId="6" applyFont="1" applyFill="1" applyBorder="1" applyAlignment="1">
      <alignment horizontal="center" vertical="center" wrapText="1"/>
    </xf>
    <xf numFmtId="0" fontId="12" fillId="0" borderId="0" xfId="0" applyFont="1"/>
    <xf numFmtId="0" fontId="12" fillId="0" borderId="0" xfId="5" applyFont="1" applyAlignment="1">
      <alignment vertical="center" wrapText="1"/>
    </xf>
    <xf numFmtId="0" fontId="2" fillId="0" borderId="0" xfId="5" applyFont="1" applyBorder="1" applyAlignment="1">
      <alignment vertical="center"/>
    </xf>
    <xf numFmtId="0" fontId="9" fillId="0" borderId="0" xfId="6" applyFont="1" applyAlignment="1" applyProtection="1">
      <alignment horizontal="justify" vertical="center" wrapText="1"/>
    </xf>
    <xf numFmtId="0" fontId="2" fillId="0" borderId="0" xfId="6" applyFont="1" applyBorder="1" applyAlignment="1">
      <alignment vertical="center"/>
    </xf>
    <xf numFmtId="0" fontId="12" fillId="0" borderId="0" xfId="6" applyFont="1" applyAlignment="1">
      <alignment vertical="center" wrapText="1"/>
    </xf>
    <xf numFmtId="0" fontId="8" fillId="2" borderId="33" xfId="5" applyFont="1" applyFill="1" applyBorder="1" applyAlignment="1">
      <alignment horizontal="center" vertical="center" wrapText="1"/>
    </xf>
    <xf numFmtId="0" fontId="2" fillId="0" borderId="0" xfId="6" applyFont="1" applyAlignment="1">
      <alignment horizontal="center" vertical="center" wrapText="1"/>
    </xf>
    <xf numFmtId="0" fontId="8" fillId="5" borderId="33" xfId="6" applyFont="1" applyFill="1" applyBorder="1" applyAlignment="1">
      <alignment horizontal="center" vertical="center" wrapText="1"/>
    </xf>
    <xf numFmtId="0" fontId="12" fillId="0" borderId="0" xfId="5" applyFont="1" applyAlignment="1">
      <alignment horizontal="center" vertical="center" wrapText="1"/>
    </xf>
    <xf numFmtId="0" fontId="12" fillId="0" borderId="0" xfId="6" applyFont="1" applyAlignment="1">
      <alignment horizontal="center" vertical="center" wrapText="1"/>
    </xf>
    <xf numFmtId="0" fontId="21" fillId="0" borderId="0" xfId="0" applyFont="1" applyFill="1" applyAlignment="1">
      <alignment horizontal="left" vertical="center"/>
    </xf>
    <xf numFmtId="0" fontId="8" fillId="2" borderId="33" xfId="5" applyFont="1" applyFill="1" applyBorder="1" applyAlignment="1">
      <alignment horizontal="center" vertical="center" wrapText="1"/>
    </xf>
    <xf numFmtId="0" fontId="5" fillId="0" borderId="0" xfId="0" applyFont="1" applyBorder="1" applyAlignment="1" applyProtection="1">
      <alignment horizontal="center" vertical="top" wrapText="1"/>
    </xf>
    <xf numFmtId="0" fontId="2" fillId="0" borderId="0" xfId="6" applyFont="1" applyBorder="1" applyAlignment="1" applyProtection="1">
      <alignment horizontal="right" vertical="center" wrapText="1"/>
    </xf>
    <xf numFmtId="49" fontId="2" fillId="0" borderId="0" xfId="6" applyNumberFormat="1" applyFont="1" applyBorder="1" applyAlignment="1" applyProtection="1">
      <alignment vertical="center" wrapText="1"/>
    </xf>
    <xf numFmtId="0" fontId="3" fillId="0" borderId="0" xfId="6" applyFont="1" applyBorder="1" applyAlignment="1" applyProtection="1">
      <alignment horizontal="center" vertical="center" wrapText="1"/>
    </xf>
    <xf numFmtId="0" fontId="1" fillId="0" borderId="0" xfId="6" applyAlignment="1">
      <alignment wrapText="1"/>
    </xf>
    <xf numFmtId="0" fontId="2" fillId="0" borderId="0" xfId="6" applyFont="1" applyBorder="1" applyAlignment="1" applyProtection="1">
      <alignment vertical="center"/>
    </xf>
    <xf numFmtId="164" fontId="2" fillId="0" borderId="0" xfId="6" applyNumberFormat="1" applyFont="1" applyBorder="1" applyAlignment="1" applyProtection="1">
      <alignment horizontal="center" vertical="center"/>
    </xf>
    <xf numFmtId="164" fontId="2" fillId="0" borderId="0" xfId="6" applyNumberFormat="1" applyFont="1" applyBorder="1" applyAlignment="1" applyProtection="1">
      <alignment vertical="center"/>
    </xf>
    <xf numFmtId="0" fontId="1" fillId="0" borderId="0" xfId="6" applyBorder="1" applyAlignment="1">
      <alignment wrapText="1"/>
    </xf>
    <xf numFmtId="0" fontId="2" fillId="0" borderId="0" xfId="6" applyFont="1" applyBorder="1" applyAlignment="1" applyProtection="1">
      <alignment vertical="center" wrapText="1"/>
    </xf>
    <xf numFmtId="0" fontId="8" fillId="5" borderId="33" xfId="6" applyFont="1" applyFill="1" applyBorder="1" applyAlignment="1">
      <alignment horizontal="center" vertical="center" wrapText="1"/>
    </xf>
    <xf numFmtId="0" fontId="2" fillId="0" borderId="0" xfId="6" applyFont="1" applyAlignment="1">
      <alignment vertical="center" wrapText="1"/>
    </xf>
    <xf numFmtId="0" fontId="6" fillId="0" borderId="0" xfId="3" applyFont="1" applyAlignment="1" applyProtection="1">
      <alignment horizontal="justify" vertical="center" wrapText="1"/>
    </xf>
    <xf numFmtId="0" fontId="8" fillId="5" borderId="33" xfId="6" applyFont="1" applyFill="1" applyBorder="1" applyAlignment="1">
      <alignment horizontal="center" vertical="center" wrapText="1"/>
    </xf>
    <xf numFmtId="0" fontId="2" fillId="6" borderId="0" xfId="6" applyFont="1" applyFill="1" applyBorder="1" applyAlignment="1">
      <alignment horizontal="center" vertical="center" wrapText="1"/>
    </xf>
    <xf numFmtId="0" fontId="8" fillId="5" borderId="33" xfId="6" applyFont="1" applyFill="1" applyBorder="1" applyAlignment="1">
      <alignment horizontal="center" vertical="center" wrapText="1"/>
    </xf>
    <xf numFmtId="0" fontId="8" fillId="5" borderId="33" xfId="6" applyFont="1" applyFill="1" applyBorder="1" applyAlignment="1">
      <alignment horizontal="center" vertical="center" wrapText="1"/>
    </xf>
    <xf numFmtId="0" fontId="6" fillId="0" borderId="0" xfId="3" applyFont="1" applyFill="1" applyAlignment="1" applyProtection="1">
      <alignment horizontal="justify" vertical="center" wrapText="1"/>
    </xf>
    <xf numFmtId="0" fontId="4" fillId="0" borderId="0" xfId="6" applyFont="1" applyAlignment="1">
      <alignment vertical="center"/>
    </xf>
    <xf numFmtId="0" fontId="4" fillId="0" borderId="2" xfId="6" applyFont="1" applyBorder="1" applyAlignment="1">
      <alignment horizontal="center" vertical="center" wrapText="1"/>
    </xf>
    <xf numFmtId="0" fontId="4" fillId="0" borderId="2" xfId="6" applyFont="1" applyFill="1" applyBorder="1" applyAlignment="1">
      <alignment horizontal="center" vertical="center" wrapText="1"/>
    </xf>
    <xf numFmtId="0" fontId="4" fillId="0" borderId="0" xfId="3" applyFont="1" applyAlignment="1">
      <alignment vertical="center"/>
    </xf>
    <xf numFmtId="0" fontId="4" fillId="0" borderId="4" xfId="6" applyFont="1" applyBorder="1" applyAlignment="1">
      <alignment vertical="center" wrapText="1"/>
    </xf>
    <xf numFmtId="0" fontId="4" fillId="0" borderId="5" xfId="6" applyFont="1" applyBorder="1" applyAlignment="1">
      <alignment horizontal="center" vertical="center" wrapText="1"/>
    </xf>
    <xf numFmtId="0" fontId="1" fillId="0" borderId="0" xfId="6" applyFont="1" applyAlignment="1">
      <alignment horizontal="center" vertical="center" wrapText="1"/>
    </xf>
    <xf numFmtId="0" fontId="1" fillId="0" borderId="0" xfId="3" applyFont="1" applyAlignment="1">
      <alignment vertical="center" wrapText="1"/>
    </xf>
    <xf numFmtId="0" fontId="1" fillId="0" borderId="0" xfId="3" applyFont="1" applyAlignment="1">
      <alignment horizontal="center" vertical="center" wrapText="1"/>
    </xf>
    <xf numFmtId="0" fontId="1" fillId="0" borderId="0" xfId="3" applyFont="1" applyAlignment="1">
      <alignment vertical="center"/>
    </xf>
    <xf numFmtId="2" fontId="1" fillId="0" borderId="0" xfId="3" applyNumberFormat="1" applyFont="1" applyAlignment="1">
      <alignment horizontal="center" vertical="center" wrapText="1"/>
    </xf>
    <xf numFmtId="0" fontId="8" fillId="2" borderId="34" xfId="6" applyFont="1" applyFill="1" applyBorder="1" applyAlignment="1">
      <alignment horizontal="center" vertical="center" wrapText="1"/>
    </xf>
    <xf numFmtId="0" fontId="2" fillId="0" borderId="0" xfId="6" applyFont="1" applyAlignment="1">
      <alignment vertical="center"/>
    </xf>
    <xf numFmtId="0" fontId="2" fillId="0" borderId="0" xfId="3" applyFont="1" applyAlignment="1">
      <alignment vertical="center"/>
    </xf>
    <xf numFmtId="0" fontId="8" fillId="2" borderId="34" xfId="6" applyFont="1" applyFill="1" applyBorder="1" applyAlignment="1">
      <alignment horizontal="center" vertical="center" wrapText="1"/>
    </xf>
    <xf numFmtId="0" fontId="8" fillId="2" borderId="34" xfId="6" applyFont="1" applyFill="1" applyBorder="1" applyAlignment="1">
      <alignment horizontal="center" vertical="center" wrapText="1"/>
    </xf>
    <xf numFmtId="0" fontId="8" fillId="5" borderId="35" xfId="6" applyFont="1" applyFill="1" applyBorder="1" applyAlignment="1">
      <alignment horizontal="center" vertical="center" wrapText="1"/>
    </xf>
    <xf numFmtId="0" fontId="8" fillId="2" borderId="34" xfId="6" applyFont="1" applyFill="1" applyBorder="1" applyAlignment="1">
      <alignment horizontal="center" vertical="center" wrapText="1"/>
    </xf>
    <xf numFmtId="0" fontId="8" fillId="5" borderId="35" xfId="6" applyFont="1" applyFill="1" applyBorder="1" applyAlignment="1">
      <alignment horizontal="center" vertical="center" wrapText="1"/>
    </xf>
    <xf numFmtId="0" fontId="8" fillId="2" borderId="34" xfId="6" applyFont="1" applyFill="1" applyBorder="1" applyAlignment="1">
      <alignment horizontal="center" vertical="center" wrapText="1"/>
    </xf>
    <xf numFmtId="0" fontId="8" fillId="5" borderId="35" xfId="6" applyFont="1" applyFill="1" applyBorder="1" applyAlignment="1">
      <alignment horizontal="center" vertical="center" wrapText="1"/>
    </xf>
    <xf numFmtId="0" fontId="4" fillId="0" borderId="6" xfId="6" applyFont="1" applyBorder="1" applyAlignment="1">
      <alignment vertical="center" wrapText="1"/>
    </xf>
    <xf numFmtId="0" fontId="8" fillId="2" borderId="34" xfId="6" applyFont="1" applyFill="1" applyBorder="1" applyAlignment="1">
      <alignment horizontal="center" vertical="center" wrapText="1"/>
    </xf>
    <xf numFmtId="0" fontId="8" fillId="5" borderId="35" xfId="6" applyFont="1" applyFill="1" applyBorder="1" applyAlignment="1">
      <alignment horizontal="center" vertical="center" wrapText="1"/>
    </xf>
    <xf numFmtId="0" fontId="6" fillId="0" borderId="0" xfId="3" applyFont="1" applyAlignment="1" applyProtection="1">
      <alignment vertical="center" wrapText="1"/>
    </xf>
    <xf numFmtId="0" fontId="8" fillId="5" borderId="35" xfId="6" applyFont="1" applyFill="1" applyBorder="1" applyAlignment="1">
      <alignment horizontal="center" vertical="center" wrapText="1"/>
    </xf>
    <xf numFmtId="0" fontId="8" fillId="2" borderId="34" xfId="6" applyFont="1" applyFill="1" applyBorder="1" applyAlignment="1">
      <alignment horizontal="center" vertical="center" wrapText="1"/>
    </xf>
    <xf numFmtId="2" fontId="0" fillId="0" borderId="0" xfId="0" applyNumberFormat="1" applyAlignment="1">
      <alignment horizontal="center" vertical="center"/>
    </xf>
    <xf numFmtId="0" fontId="8" fillId="2" borderId="34" xfId="6" applyFont="1" applyFill="1" applyBorder="1" applyAlignment="1">
      <alignment horizontal="center" vertical="center" wrapText="1"/>
    </xf>
    <xf numFmtId="0" fontId="8" fillId="5" borderId="35" xfId="6" applyFont="1" applyFill="1" applyBorder="1" applyAlignment="1">
      <alignment horizontal="center" vertical="center" wrapText="1"/>
    </xf>
    <xf numFmtId="0" fontId="1" fillId="0" borderId="36" xfId="6" applyFont="1" applyBorder="1" applyAlignment="1">
      <alignment vertical="center" wrapText="1"/>
    </xf>
    <xf numFmtId="0" fontId="1" fillId="0" borderId="0" xfId="0" applyFont="1"/>
    <xf numFmtId="0" fontId="1" fillId="0" borderId="37" xfId="6" applyFont="1" applyBorder="1" applyAlignment="1">
      <alignment vertical="center" wrapText="1"/>
    </xf>
    <xf numFmtId="0" fontId="4" fillId="0" borderId="0" xfId="0" applyFont="1" applyAlignment="1">
      <alignment horizontal="right" vertical="center"/>
    </xf>
    <xf numFmtId="2" fontId="4" fillId="0" borderId="0" xfId="6" applyNumberFormat="1" applyFont="1" applyAlignment="1">
      <alignment horizontal="center" vertical="center" wrapText="1"/>
    </xf>
    <xf numFmtId="0" fontId="4" fillId="0" borderId="0" xfId="6" applyFont="1" applyAlignment="1">
      <alignment horizontal="center" vertical="center" wrapText="1"/>
    </xf>
    <xf numFmtId="0" fontId="1" fillId="0" borderId="0" xfId="0" applyFont="1" applyAlignment="1">
      <alignment vertical="center"/>
    </xf>
    <xf numFmtId="0" fontId="2" fillId="0" borderId="0" xfId="3" applyFont="1" applyAlignment="1">
      <alignment horizontal="center" vertical="center"/>
    </xf>
    <xf numFmtId="0" fontId="4" fillId="0" borderId="0" xfId="3" applyFont="1" applyAlignment="1">
      <alignment horizontal="center" vertical="center"/>
    </xf>
    <xf numFmtId="0" fontId="18" fillId="3" borderId="0" xfId="3" applyFont="1" applyFill="1" applyAlignment="1">
      <alignment horizontal="center" vertical="center"/>
    </xf>
    <xf numFmtId="0" fontId="18" fillId="0" borderId="0" xfId="3" applyFont="1" applyFill="1" applyAlignment="1">
      <alignment horizontal="center" vertical="center"/>
    </xf>
    <xf numFmtId="0" fontId="18" fillId="3" borderId="0" xfId="3" applyFont="1" applyFill="1" applyAlignment="1">
      <alignment vertical="center"/>
    </xf>
    <xf numFmtId="0" fontId="4" fillId="0" borderId="3" xfId="3" applyFont="1" applyBorder="1" applyAlignment="1">
      <alignment horizontal="center" vertical="center"/>
    </xf>
    <xf numFmtId="2" fontId="4" fillId="0" borderId="0" xfId="3" applyNumberFormat="1" applyFont="1" applyFill="1" applyBorder="1" applyAlignment="1">
      <alignment horizontal="center" vertical="center"/>
    </xf>
    <xf numFmtId="0" fontId="4" fillId="0" borderId="0" xfId="3" applyFont="1" applyFill="1" applyAlignment="1">
      <alignment vertical="center"/>
    </xf>
    <xf numFmtId="0" fontId="18" fillId="0" borderId="0" xfId="3" applyFont="1" applyFill="1" applyBorder="1" applyAlignment="1">
      <alignment horizontal="center" vertical="center"/>
    </xf>
    <xf numFmtId="0" fontId="18" fillId="3" borderId="38" xfId="3" applyFont="1" applyFill="1" applyBorder="1" applyAlignment="1">
      <alignment horizontal="center" vertical="center" wrapText="1"/>
    </xf>
    <xf numFmtId="0" fontId="18" fillId="3" borderId="39" xfId="3" applyFont="1" applyFill="1" applyBorder="1" applyAlignment="1">
      <alignment horizontal="center" vertical="center" wrapText="1"/>
    </xf>
    <xf numFmtId="0" fontId="18" fillId="0" borderId="0" xfId="3" applyFont="1" applyFill="1" applyBorder="1" applyAlignment="1">
      <alignment horizontal="center" vertical="center" wrapText="1"/>
    </xf>
    <xf numFmtId="0" fontId="18" fillId="4" borderId="40" xfId="3" applyFont="1" applyFill="1" applyBorder="1" applyAlignment="1">
      <alignment horizontal="center" vertical="center" wrapText="1"/>
    </xf>
    <xf numFmtId="0" fontId="18" fillId="4" borderId="39" xfId="3" applyFont="1" applyFill="1" applyBorder="1" applyAlignment="1">
      <alignment horizontal="center" vertical="center" wrapText="1"/>
    </xf>
    <xf numFmtId="0" fontId="4" fillId="0" borderId="8" xfId="3" applyFont="1" applyFill="1" applyBorder="1" applyAlignment="1">
      <alignment vertical="center"/>
    </xf>
    <xf numFmtId="2" fontId="4" fillId="0" borderId="8" xfId="3" applyNumberFormat="1" applyFont="1" applyFill="1" applyBorder="1" applyAlignment="1">
      <alignment horizontal="center" vertical="center"/>
    </xf>
    <xf numFmtId="2" fontId="4" fillId="0" borderId="9" xfId="3" applyNumberFormat="1" applyFont="1" applyFill="1" applyBorder="1" applyAlignment="1">
      <alignment horizontal="center" vertical="center"/>
    </xf>
    <xf numFmtId="2" fontId="4" fillId="0" borderId="41" xfId="3" applyNumberFormat="1" applyFont="1" applyFill="1" applyBorder="1" applyAlignment="1">
      <alignment horizontal="center" vertical="center"/>
    </xf>
    <xf numFmtId="2" fontId="4" fillId="0" borderId="42" xfId="3" applyNumberFormat="1" applyFont="1" applyFill="1" applyBorder="1" applyAlignment="1">
      <alignment horizontal="center" vertical="center"/>
    </xf>
    <xf numFmtId="0" fontId="0" fillId="0" borderId="0" xfId="0" applyFill="1"/>
    <xf numFmtId="0" fontId="4" fillId="0" borderId="3" xfId="3" applyFont="1" applyFill="1" applyBorder="1" applyAlignment="1">
      <alignment vertical="center"/>
    </xf>
    <xf numFmtId="2" fontId="4" fillId="0" borderId="3" xfId="3" applyNumberFormat="1" applyFont="1" applyFill="1" applyBorder="1" applyAlignment="1">
      <alignment horizontal="center" vertical="center"/>
    </xf>
    <xf numFmtId="2" fontId="4" fillId="0" borderId="43" xfId="3" applyNumberFormat="1" applyFont="1" applyFill="1" applyBorder="1" applyAlignment="1">
      <alignment horizontal="center" vertical="center"/>
    </xf>
    <xf numFmtId="2" fontId="4" fillId="0" borderId="44" xfId="3" applyNumberFormat="1" applyFont="1" applyFill="1" applyBorder="1" applyAlignment="1">
      <alignment horizontal="center" vertical="center"/>
    </xf>
    <xf numFmtId="2" fontId="4" fillId="0" borderId="45" xfId="3" applyNumberFormat="1" applyFont="1" applyFill="1" applyBorder="1" applyAlignment="1">
      <alignment horizontal="center" vertical="center"/>
    </xf>
    <xf numFmtId="2" fontId="4" fillId="0" borderId="46" xfId="3" applyNumberFormat="1" applyFont="1" applyFill="1" applyBorder="1" applyAlignment="1">
      <alignment horizontal="center" vertical="center"/>
    </xf>
    <xf numFmtId="0" fontId="4" fillId="0" borderId="8" xfId="3" applyFont="1" applyBorder="1" applyAlignment="1">
      <alignment vertical="center"/>
    </xf>
    <xf numFmtId="2" fontId="4" fillId="0" borderId="3" xfId="3" applyNumberFormat="1" applyFont="1" applyBorder="1" applyAlignment="1">
      <alignment horizontal="center" vertical="center"/>
    </xf>
    <xf numFmtId="0" fontId="4" fillId="0" borderId="3" xfId="3" applyFont="1" applyBorder="1" applyAlignment="1">
      <alignment vertical="center"/>
    </xf>
    <xf numFmtId="2" fontId="4" fillId="0" borderId="0" xfId="3" applyNumberFormat="1" applyFont="1" applyAlignment="1">
      <alignment horizontal="center" vertical="center"/>
    </xf>
    <xf numFmtId="0" fontId="4" fillId="4" borderId="3" xfId="3" applyFont="1" applyFill="1" applyBorder="1" applyAlignment="1">
      <alignment vertical="center"/>
    </xf>
    <xf numFmtId="2" fontId="0" fillId="0" borderId="0" xfId="0" applyNumberFormat="1"/>
    <xf numFmtId="4" fontId="4" fillId="0" borderId="0" xfId="6" applyNumberFormat="1" applyFont="1" applyAlignment="1">
      <alignment vertical="center"/>
    </xf>
    <xf numFmtId="4" fontId="4" fillId="0" borderId="0" xfId="3" applyNumberFormat="1" applyFont="1" applyAlignment="1">
      <alignment vertical="center"/>
    </xf>
    <xf numFmtId="4" fontId="0" fillId="0" borderId="0" xfId="0" applyNumberFormat="1"/>
    <xf numFmtId="4" fontId="1" fillId="0" borderId="0" xfId="6" applyNumberFormat="1" applyFont="1" applyAlignment="1">
      <alignment vertical="center" wrapText="1"/>
    </xf>
    <xf numFmtId="4" fontId="4" fillId="0" borderId="0" xfId="6" applyNumberFormat="1" applyFont="1" applyBorder="1" applyAlignment="1">
      <alignment horizontal="center" vertical="center" wrapText="1"/>
    </xf>
    <xf numFmtId="4" fontId="8" fillId="5" borderId="47" xfId="3" applyNumberFormat="1" applyFont="1" applyFill="1" applyBorder="1" applyAlignment="1">
      <alignment horizontal="center" vertical="center" wrapText="1"/>
    </xf>
    <xf numFmtId="4" fontId="4" fillId="0" borderId="5" xfId="3" applyNumberFormat="1" applyFont="1" applyBorder="1" applyAlignment="1">
      <alignment horizontal="center" vertical="center" wrapText="1"/>
    </xf>
    <xf numFmtId="4" fontId="8" fillId="2" borderId="48" xfId="3" applyNumberFormat="1" applyFont="1" applyFill="1" applyBorder="1" applyAlignment="1">
      <alignment horizontal="center" vertical="center" wrapText="1"/>
    </xf>
    <xf numFmtId="4" fontId="6" fillId="0" borderId="0" xfId="3" applyNumberFormat="1" applyFont="1" applyAlignment="1" applyProtection="1">
      <alignment vertical="center" wrapText="1"/>
    </xf>
    <xf numFmtId="4" fontId="8" fillId="5" borderId="48" xfId="3" applyNumberFormat="1" applyFont="1" applyFill="1" applyBorder="1" applyAlignment="1">
      <alignment horizontal="center" vertical="center" wrapText="1"/>
    </xf>
    <xf numFmtId="4" fontId="6" fillId="0" borderId="0" xfId="3" applyNumberFormat="1" applyFont="1" applyAlignment="1" applyProtection="1">
      <alignment horizontal="justify" vertical="center" wrapText="1"/>
    </xf>
    <xf numFmtId="4" fontId="6" fillId="0" borderId="0" xfId="3" applyNumberFormat="1" applyFont="1" applyFill="1" applyAlignment="1" applyProtection="1">
      <alignment horizontal="justify" vertical="center" wrapText="1"/>
    </xf>
    <xf numFmtId="4" fontId="6" fillId="0" borderId="0" xfId="6" applyNumberFormat="1" applyFont="1" applyAlignment="1" applyProtection="1">
      <alignment horizontal="justify" vertical="center" wrapText="1"/>
    </xf>
    <xf numFmtId="4" fontId="1" fillId="0" borderId="0" xfId="5" applyNumberFormat="1" applyFont="1" applyAlignment="1">
      <alignment vertical="center" wrapText="1"/>
    </xf>
    <xf numFmtId="4" fontId="1" fillId="0" borderId="0" xfId="6" applyNumberFormat="1" applyFont="1" applyBorder="1" applyAlignment="1">
      <alignment horizontal="justify" vertical="center" wrapText="1"/>
    </xf>
    <xf numFmtId="4" fontId="11" fillId="0" borderId="0" xfId="5" applyNumberFormat="1" applyAlignment="1">
      <alignment vertical="center" wrapText="1"/>
    </xf>
    <xf numFmtId="4" fontId="4" fillId="0" borderId="5" xfId="6" applyNumberFormat="1" applyFont="1" applyBorder="1" applyAlignment="1">
      <alignment horizontal="center" vertical="center" wrapText="1"/>
    </xf>
    <xf numFmtId="4" fontId="1" fillId="0" borderId="36" xfId="6" applyNumberFormat="1" applyFont="1" applyBorder="1" applyAlignment="1">
      <alignment vertical="center" wrapText="1"/>
    </xf>
    <xf numFmtId="4" fontId="1" fillId="0" borderId="37" xfId="6" applyNumberFormat="1" applyFont="1" applyBorder="1" applyAlignment="1">
      <alignment vertical="center" wrapText="1"/>
    </xf>
    <xf numFmtId="4" fontId="4" fillId="0" borderId="1" xfId="0" applyNumberFormat="1" applyFont="1" applyBorder="1" applyAlignment="1">
      <alignment horizontal="center" vertical="center" wrapText="1"/>
    </xf>
    <xf numFmtId="4" fontId="1" fillId="0" borderId="0" xfId="0" applyNumberFormat="1" applyFont="1" applyBorder="1" applyAlignment="1">
      <alignment vertical="center" wrapText="1"/>
    </xf>
    <xf numFmtId="4" fontId="1" fillId="0" borderId="0" xfId="3" applyNumberFormat="1" applyFont="1" applyAlignment="1">
      <alignment vertical="center" wrapText="1"/>
    </xf>
    <xf numFmtId="164" fontId="1" fillId="0" borderId="0" xfId="3" applyNumberFormat="1" applyFont="1" applyAlignment="1">
      <alignment horizontal="center" vertical="center" wrapText="1"/>
    </xf>
    <xf numFmtId="164" fontId="1" fillId="0" borderId="0" xfId="6" applyNumberFormat="1" applyFont="1" applyAlignment="1">
      <alignment vertical="center" wrapText="1"/>
    </xf>
    <xf numFmtId="164" fontId="0" fillId="0" borderId="0" xfId="0" applyNumberFormat="1"/>
    <xf numFmtId="164" fontId="1" fillId="0" borderId="0" xfId="3" applyNumberFormat="1" applyFont="1" applyAlignment="1">
      <alignment vertical="center" wrapText="1"/>
    </xf>
    <xf numFmtId="164" fontId="0" fillId="0" borderId="0" xfId="0" applyNumberFormat="1" applyAlignment="1">
      <alignment horizontal="center" vertical="center"/>
    </xf>
    <xf numFmtId="2" fontId="1" fillId="0" borderId="0" xfId="6" applyNumberFormat="1" applyFont="1" applyAlignment="1">
      <alignment vertical="center" wrapText="1"/>
    </xf>
    <xf numFmtId="2" fontId="1" fillId="0" borderId="0" xfId="3" applyNumberFormat="1" applyFont="1" applyAlignment="1">
      <alignment vertical="center" wrapText="1"/>
    </xf>
    <xf numFmtId="2" fontId="1" fillId="0" borderId="0" xfId="3" applyNumberFormat="1" applyFont="1" applyAlignment="1">
      <alignment vertical="center"/>
    </xf>
    <xf numFmtId="0" fontId="4" fillId="4" borderId="2" xfId="6" applyFont="1" applyFill="1" applyBorder="1" applyAlignment="1">
      <alignment horizontal="center" vertical="center" wrapText="1"/>
    </xf>
    <xf numFmtId="0" fontId="4" fillId="4" borderId="8" xfId="3" applyFont="1" applyFill="1" applyBorder="1" applyAlignment="1">
      <alignment vertical="center"/>
    </xf>
    <xf numFmtId="2" fontId="4" fillId="4" borderId="3" xfId="3" applyNumberFormat="1" applyFont="1" applyFill="1" applyBorder="1" applyAlignment="1">
      <alignment horizontal="center" vertical="center"/>
    </xf>
    <xf numFmtId="2" fontId="4" fillId="4" borderId="45" xfId="3" applyNumberFormat="1" applyFont="1" applyFill="1" applyBorder="1" applyAlignment="1">
      <alignment horizontal="center" vertical="center"/>
    </xf>
    <xf numFmtId="2" fontId="4" fillId="4" borderId="46" xfId="3" applyNumberFormat="1" applyFont="1" applyFill="1" applyBorder="1" applyAlignment="1">
      <alignment horizontal="center" vertical="center"/>
    </xf>
    <xf numFmtId="0" fontId="2" fillId="0" borderId="0" xfId="0" applyFont="1" applyBorder="1" applyAlignment="1">
      <alignment vertical="center" wrapText="1"/>
    </xf>
    <xf numFmtId="0" fontId="4" fillId="0" borderId="0" xfId="0" applyFont="1" applyAlignment="1">
      <alignment vertical="center"/>
    </xf>
    <xf numFmtId="0" fontId="4" fillId="0" borderId="0" xfId="0" applyFont="1" applyAlignment="1">
      <alignment horizontal="center" vertical="center"/>
    </xf>
    <xf numFmtId="0" fontId="8" fillId="2" borderId="33" xfId="6" applyFont="1" applyFill="1" applyBorder="1" applyAlignment="1">
      <alignment horizontal="center" vertical="center" wrapText="1"/>
    </xf>
    <xf numFmtId="0" fontId="8" fillId="5" borderId="33" xfId="6" applyFont="1" applyFill="1" applyBorder="1" applyAlignment="1">
      <alignment horizontal="center" vertical="center" wrapText="1"/>
    </xf>
    <xf numFmtId="0" fontId="8" fillId="2" borderId="34" xfId="6" applyFont="1" applyFill="1" applyBorder="1" applyAlignment="1">
      <alignment horizontal="center" vertical="center" wrapText="1"/>
    </xf>
    <xf numFmtId="0" fontId="1" fillId="0" borderId="0" xfId="6" applyAlignment="1">
      <alignment vertical="center" wrapText="1"/>
    </xf>
    <xf numFmtId="0" fontId="5" fillId="0" borderId="0" xfId="6" applyFont="1" applyBorder="1" applyAlignment="1" applyProtection="1">
      <alignment horizontal="center" vertical="top" wrapText="1"/>
    </xf>
    <xf numFmtId="0" fontId="5" fillId="0" borderId="0" xfId="6" applyFont="1" applyBorder="1" applyAlignment="1" applyProtection="1">
      <alignment vertical="top" wrapText="1"/>
    </xf>
    <xf numFmtId="0" fontId="4" fillId="0" borderId="0" xfId="6" applyFont="1" applyBorder="1" applyAlignment="1" applyProtection="1">
      <alignment vertical="center"/>
    </xf>
    <xf numFmtId="0" fontId="4" fillId="0" borderId="0" xfId="3" applyFont="1" applyBorder="1" applyAlignment="1" applyProtection="1">
      <alignment vertical="center" wrapText="1"/>
    </xf>
    <xf numFmtId="0" fontId="1" fillId="0" borderId="0" xfId="6" applyFont="1" applyAlignment="1">
      <alignment wrapText="1"/>
    </xf>
    <xf numFmtId="0" fontId="1" fillId="0" borderId="0" xfId="6" applyFont="1" applyAlignment="1">
      <alignment horizontal="center" wrapText="1"/>
    </xf>
    <xf numFmtId="0" fontId="4" fillId="0" borderId="0" xfId="6" applyFont="1" applyBorder="1" applyAlignment="1" applyProtection="1">
      <alignment horizontal="right" vertical="center" wrapText="1"/>
    </xf>
    <xf numFmtId="0" fontId="4" fillId="0" borderId="0" xfId="6" applyFont="1" applyBorder="1" applyAlignment="1" applyProtection="1">
      <alignment vertical="center" wrapText="1"/>
    </xf>
    <xf numFmtId="0" fontId="8" fillId="3" borderId="35" xfId="6" applyFont="1" applyFill="1" applyBorder="1" applyAlignment="1">
      <alignment horizontal="center" vertical="center" wrapText="1"/>
    </xf>
    <xf numFmtId="0" fontId="8" fillId="3" borderId="47" xfId="3" applyFont="1" applyFill="1" applyBorder="1" applyAlignment="1">
      <alignment horizontal="center" vertical="center" wrapText="1"/>
    </xf>
    <xf numFmtId="2" fontId="4" fillId="0" borderId="5" xfId="3" applyNumberFormat="1" applyFont="1" applyBorder="1" applyAlignment="1">
      <alignment horizontal="center" vertical="center" wrapText="1"/>
    </xf>
    <xf numFmtId="0" fontId="8" fillId="2" borderId="48" xfId="3" applyFont="1" applyFill="1" applyBorder="1" applyAlignment="1">
      <alignment horizontal="center" vertical="center" wrapText="1"/>
    </xf>
    <xf numFmtId="0" fontId="8" fillId="2" borderId="35" xfId="6" applyFont="1" applyFill="1" applyBorder="1" applyAlignment="1">
      <alignment horizontal="center" vertical="center" wrapText="1"/>
    </xf>
    <xf numFmtId="0" fontId="8" fillId="2" borderId="47" xfId="3" applyFont="1" applyFill="1" applyBorder="1" applyAlignment="1">
      <alignment horizontal="center" vertical="center" wrapText="1"/>
    </xf>
    <xf numFmtId="2" fontId="4" fillId="0" borderId="1" xfId="0" applyNumberFormat="1" applyFont="1" applyBorder="1" applyAlignment="1">
      <alignment horizontal="center" vertical="center" wrapText="1"/>
    </xf>
    <xf numFmtId="0" fontId="1" fillId="0" borderId="0" xfId="0" applyFont="1" applyBorder="1" applyAlignment="1">
      <alignment vertical="center" wrapText="1"/>
    </xf>
    <xf numFmtId="0" fontId="9" fillId="0" borderId="0" xfId="6" applyFont="1" applyBorder="1" applyAlignment="1" applyProtection="1">
      <alignment vertical="center" wrapText="1"/>
    </xf>
    <xf numFmtId="1" fontId="4" fillId="0" borderId="0" xfId="6" applyNumberFormat="1" applyFont="1" applyBorder="1" applyAlignment="1">
      <alignment horizontal="center" vertical="center" wrapText="1"/>
    </xf>
    <xf numFmtId="0" fontId="4" fillId="0" borderId="10" xfId="6" applyFont="1" applyBorder="1" applyAlignment="1">
      <alignment horizontal="center" vertical="center" wrapText="1"/>
    </xf>
    <xf numFmtId="2" fontId="1" fillId="0" borderId="0" xfId="0" applyNumberFormat="1" applyFont="1" applyBorder="1" applyAlignment="1">
      <alignment vertical="center" wrapText="1"/>
    </xf>
    <xf numFmtId="0" fontId="4" fillId="0" borderId="0" xfId="0" applyFont="1" applyBorder="1" applyAlignment="1">
      <alignment vertical="center"/>
    </xf>
    <xf numFmtId="0" fontId="18" fillId="3" borderId="11" xfId="0" applyFont="1" applyFill="1" applyBorder="1" applyAlignment="1">
      <alignment horizontal="center" vertical="center"/>
    </xf>
    <xf numFmtId="0" fontId="4" fillId="0" borderId="3" xfId="0" applyFont="1" applyBorder="1" applyAlignment="1">
      <alignment horizontal="center" vertical="center"/>
    </xf>
    <xf numFmtId="0" fontId="0" fillId="0" borderId="0" xfId="0" applyFont="1"/>
    <xf numFmtId="0" fontId="18" fillId="4" borderId="11" xfId="0" applyFont="1" applyFill="1" applyBorder="1" applyAlignment="1">
      <alignment horizontal="center" vertical="center"/>
    </xf>
    <xf numFmtId="0" fontId="22" fillId="3" borderId="7" xfId="0" applyFont="1" applyFill="1" applyBorder="1" applyAlignment="1">
      <alignment horizontal="center" vertical="center" wrapText="1"/>
    </xf>
    <xf numFmtId="0" fontId="18" fillId="3" borderId="49" xfId="0" applyFont="1" applyFill="1" applyBorder="1" applyAlignment="1">
      <alignment horizontal="center" vertical="center" wrapText="1"/>
    </xf>
    <xf numFmtId="0" fontId="18" fillId="4" borderId="7"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4" fillId="0" borderId="50" xfId="0" applyFont="1" applyBorder="1" applyAlignment="1">
      <alignment vertical="center"/>
    </xf>
    <xf numFmtId="2" fontId="4" fillId="0" borderId="3" xfId="0" applyNumberFormat="1" applyFont="1" applyBorder="1" applyAlignment="1">
      <alignment horizontal="center" vertical="center"/>
    </xf>
    <xf numFmtId="2" fontId="4" fillId="0" borderId="51" xfId="0" applyNumberFormat="1" applyFont="1" applyBorder="1" applyAlignment="1">
      <alignment horizontal="center" vertical="center"/>
    </xf>
    <xf numFmtId="0" fontId="22" fillId="4" borderId="3" xfId="0" applyFont="1" applyFill="1" applyBorder="1" applyAlignment="1">
      <alignment vertical="center"/>
    </xf>
    <xf numFmtId="2" fontId="4" fillId="0" borderId="0" xfId="0" applyNumberFormat="1" applyFont="1" applyAlignment="1">
      <alignment horizontal="center" vertical="center"/>
    </xf>
    <xf numFmtId="0" fontId="4" fillId="0" borderId="52" xfId="0" applyFont="1" applyBorder="1" applyAlignment="1">
      <alignment vertical="center"/>
    </xf>
    <xf numFmtId="2" fontId="4" fillId="0" borderId="53" xfId="0" applyNumberFormat="1" applyFont="1" applyBorder="1" applyAlignment="1">
      <alignment horizontal="center" vertical="center"/>
    </xf>
    <xf numFmtId="0" fontId="22" fillId="7" borderId="3" xfId="0" applyFont="1" applyFill="1" applyBorder="1" applyAlignment="1">
      <alignment vertical="center"/>
    </xf>
    <xf numFmtId="0" fontId="22" fillId="8" borderId="11" xfId="0" applyFont="1" applyFill="1" applyBorder="1" applyAlignment="1">
      <alignment vertical="center"/>
    </xf>
    <xf numFmtId="0" fontId="22" fillId="8" borderId="12" xfId="0" applyFont="1" applyFill="1" applyBorder="1" applyAlignment="1">
      <alignment vertical="center"/>
    </xf>
    <xf numFmtId="2" fontId="4" fillId="4" borderId="3" xfId="0" applyNumberFormat="1" applyFont="1" applyFill="1" applyBorder="1" applyAlignment="1">
      <alignment horizontal="center" vertical="center"/>
    </xf>
    <xf numFmtId="2" fontId="4" fillId="4" borderId="53" xfId="0" applyNumberFormat="1" applyFont="1" applyFill="1" applyBorder="1" applyAlignment="1">
      <alignment horizontal="center" vertical="center"/>
    </xf>
    <xf numFmtId="0" fontId="20" fillId="4" borderId="1" xfId="6" applyFont="1" applyFill="1" applyBorder="1" applyAlignment="1">
      <alignment horizontal="center" vertical="center" wrapText="1"/>
    </xf>
    <xf numFmtId="0" fontId="8" fillId="2" borderId="34" xfId="6" applyFont="1" applyFill="1" applyBorder="1" applyAlignment="1">
      <alignment horizontal="center" vertical="center" wrapText="1"/>
    </xf>
    <xf numFmtId="0" fontId="8" fillId="5" borderId="35" xfId="6" applyFont="1" applyFill="1" applyBorder="1" applyAlignment="1">
      <alignment horizontal="center" vertical="center" wrapText="1"/>
    </xf>
    <xf numFmtId="0" fontId="8" fillId="2" borderId="34" xfId="6" applyFont="1" applyFill="1" applyBorder="1" applyAlignment="1">
      <alignment horizontal="center" vertical="center" wrapText="1"/>
    </xf>
    <xf numFmtId="0" fontId="8" fillId="3" borderId="35" xfId="6" applyFont="1" applyFill="1" applyBorder="1" applyAlignment="1">
      <alignment horizontal="center" vertical="center" wrapText="1"/>
    </xf>
    <xf numFmtId="0" fontId="8" fillId="2" borderId="35" xfId="6" applyFont="1" applyFill="1" applyBorder="1" applyAlignment="1">
      <alignment horizontal="center" vertical="center" wrapText="1"/>
    </xf>
    <xf numFmtId="0" fontId="2" fillId="0" borderId="0" xfId="0" applyFont="1"/>
    <xf numFmtId="0" fontId="2" fillId="0" borderId="0" xfId="0" applyFont="1" applyAlignment="1">
      <alignment horizontal="center"/>
    </xf>
    <xf numFmtId="0" fontId="8" fillId="9" borderId="33" xfId="5" applyFont="1" applyFill="1" applyBorder="1" applyAlignment="1">
      <alignment horizontal="center" vertical="center" wrapText="1"/>
    </xf>
    <xf numFmtId="0" fontId="8" fillId="10" borderId="33" xfId="5" applyFont="1" applyFill="1" applyBorder="1" applyAlignment="1">
      <alignment horizontal="center" vertical="center" wrapText="1"/>
    </xf>
    <xf numFmtId="0" fontId="2" fillId="0" borderId="0" xfId="5" applyFont="1" applyAlignment="1">
      <alignment horizontal="center" vertical="center" wrapText="1"/>
    </xf>
    <xf numFmtId="0" fontId="20" fillId="5" borderId="32" xfId="0" applyFont="1" applyFill="1" applyBorder="1" applyAlignment="1">
      <alignment horizontal="center" vertical="center" wrapText="1"/>
    </xf>
    <xf numFmtId="0" fontId="20" fillId="10" borderId="54" xfId="0" applyFont="1" applyFill="1" applyBorder="1" applyAlignment="1">
      <alignment horizontal="center" vertical="center" wrapText="1"/>
    </xf>
    <xf numFmtId="0" fontId="8" fillId="9" borderId="33" xfId="6" applyFont="1" applyFill="1" applyBorder="1" applyAlignment="1">
      <alignment horizontal="center" vertical="center" wrapText="1"/>
    </xf>
    <xf numFmtId="0" fontId="2" fillId="0" borderId="0" xfId="3" applyFont="1" applyBorder="1" applyAlignment="1" applyProtection="1">
      <alignment horizontal="center" vertical="center"/>
    </xf>
    <xf numFmtId="0" fontId="8" fillId="10" borderId="33" xfId="6" applyFont="1" applyFill="1" applyBorder="1" applyAlignment="1">
      <alignment horizontal="center" vertical="center" wrapText="1"/>
    </xf>
    <xf numFmtId="0" fontId="16" fillId="0" borderId="0" xfId="0" applyFont="1" applyAlignment="1">
      <alignment vertical="center"/>
    </xf>
    <xf numFmtId="0" fontId="8" fillId="2" borderId="33" xfId="6" applyFont="1" applyFill="1" applyBorder="1" applyAlignment="1">
      <alignment horizontal="center" vertical="center" wrapText="1"/>
    </xf>
    <xf numFmtId="0" fontId="8" fillId="5" borderId="33" xfId="6" applyFont="1" applyFill="1" applyBorder="1" applyAlignment="1">
      <alignment horizontal="center" vertical="center" wrapText="1"/>
    </xf>
    <xf numFmtId="0" fontId="8" fillId="9" borderId="33" xfId="6" applyFont="1" applyFill="1" applyBorder="1" applyAlignment="1">
      <alignment horizontal="center" vertical="center" wrapText="1"/>
    </xf>
    <xf numFmtId="0" fontId="8" fillId="10" borderId="33" xfId="6" applyFont="1" applyFill="1" applyBorder="1" applyAlignment="1">
      <alignment horizontal="center" vertical="center" wrapText="1"/>
    </xf>
    <xf numFmtId="1" fontId="4" fillId="0" borderId="0" xfId="6" applyNumberFormat="1" applyFont="1" applyAlignment="1">
      <alignment vertical="center"/>
    </xf>
    <xf numFmtId="1" fontId="1" fillId="0" borderId="0" xfId="6" applyNumberFormat="1" applyFont="1" applyAlignment="1">
      <alignment vertical="center" wrapText="1"/>
    </xf>
    <xf numFmtId="1" fontId="4" fillId="0" borderId="0" xfId="3" applyNumberFormat="1" applyFont="1" applyBorder="1" applyAlignment="1" applyProtection="1">
      <alignment vertical="center" wrapText="1"/>
    </xf>
    <xf numFmtId="1" fontId="4" fillId="0" borderId="0" xfId="6" applyNumberFormat="1" applyFont="1" applyBorder="1" applyAlignment="1" applyProtection="1">
      <alignment vertical="center" wrapText="1"/>
    </xf>
    <xf numFmtId="0" fontId="4" fillId="0" borderId="0" xfId="6" applyFont="1" applyBorder="1" applyAlignment="1" applyProtection="1">
      <alignment horizontal="center" vertical="center" wrapText="1"/>
    </xf>
    <xf numFmtId="1" fontId="1" fillId="0" borderId="0" xfId="0" applyNumberFormat="1" applyFont="1"/>
    <xf numFmtId="0" fontId="4" fillId="0" borderId="0" xfId="6" applyFont="1" applyBorder="1" applyAlignment="1" applyProtection="1">
      <alignment horizontal="center" vertical="top" wrapText="1"/>
    </xf>
    <xf numFmtId="0" fontId="4" fillId="0" borderId="0" xfId="6" applyFont="1" applyBorder="1" applyAlignment="1" applyProtection="1">
      <alignment vertical="top" wrapText="1"/>
    </xf>
    <xf numFmtId="2" fontId="4" fillId="0" borderId="0" xfId="6" applyNumberFormat="1" applyFont="1" applyBorder="1" applyAlignment="1">
      <alignment horizontal="center" vertical="center" wrapText="1"/>
    </xf>
    <xf numFmtId="1" fontId="8" fillId="3" borderId="35" xfId="6" applyNumberFormat="1" applyFont="1" applyFill="1" applyBorder="1" applyAlignment="1">
      <alignment horizontal="center" vertical="center" wrapText="1"/>
    </xf>
    <xf numFmtId="1" fontId="4" fillId="0" borderId="5" xfId="6" applyNumberFormat="1" applyFont="1" applyBorder="1" applyAlignment="1">
      <alignment horizontal="center" vertical="center" wrapText="1"/>
    </xf>
    <xf numFmtId="1" fontId="8" fillId="2" borderId="34" xfId="6" applyNumberFormat="1" applyFont="1" applyFill="1" applyBorder="1" applyAlignment="1">
      <alignment horizontal="center" vertical="center" wrapText="1"/>
    </xf>
    <xf numFmtId="2" fontId="8" fillId="2" borderId="48" xfId="3" applyNumberFormat="1" applyFont="1" applyFill="1" applyBorder="1" applyAlignment="1">
      <alignment horizontal="center" vertical="center" wrapText="1"/>
    </xf>
    <xf numFmtId="2" fontId="4" fillId="0" borderId="0" xfId="3" applyNumberFormat="1" applyFont="1" applyBorder="1" applyAlignment="1">
      <alignment vertical="center"/>
    </xf>
    <xf numFmtId="2" fontId="4" fillId="0" borderId="0" xfId="6" applyNumberFormat="1" applyFont="1" applyBorder="1" applyAlignment="1">
      <alignment vertical="center" wrapText="1"/>
    </xf>
    <xf numFmtId="2" fontId="8" fillId="3" borderId="47" xfId="3" applyNumberFormat="1" applyFont="1" applyFill="1" applyBorder="1" applyAlignment="1">
      <alignment horizontal="center" vertical="center" wrapText="1"/>
    </xf>
    <xf numFmtId="2" fontId="1" fillId="0" borderId="0" xfId="6" applyNumberFormat="1" applyFont="1" applyAlignment="1" applyProtection="1">
      <alignment horizontal="justify" vertical="center" wrapText="1"/>
    </xf>
    <xf numFmtId="1" fontId="1" fillId="0" borderId="0" xfId="6" applyNumberFormat="1" applyFont="1" applyAlignment="1" applyProtection="1">
      <alignment horizontal="justify" vertical="center" wrapText="1"/>
    </xf>
    <xf numFmtId="2" fontId="4" fillId="0" borderId="4" xfId="6" applyNumberFormat="1" applyFont="1" applyBorder="1" applyAlignment="1">
      <alignment vertical="center" wrapText="1"/>
    </xf>
    <xf numFmtId="1" fontId="1" fillId="0" borderId="37" xfId="6" applyNumberFormat="1" applyFont="1" applyBorder="1" applyAlignment="1">
      <alignment vertical="center" wrapText="1"/>
    </xf>
    <xf numFmtId="1" fontId="4" fillId="0" borderId="0" xfId="0" applyNumberFormat="1" applyFont="1" applyAlignment="1">
      <alignment horizontal="right" vertical="center"/>
    </xf>
    <xf numFmtId="1" fontId="1" fillId="0" borderId="0" xfId="0" applyNumberFormat="1" applyFont="1" applyAlignment="1">
      <alignment vertical="center"/>
    </xf>
    <xf numFmtId="1" fontId="1" fillId="0" borderId="0" xfId="3" applyNumberFormat="1" applyFont="1" applyAlignment="1">
      <alignment vertical="center" wrapText="1"/>
    </xf>
    <xf numFmtId="1" fontId="0" fillId="0" borderId="0" xfId="0" applyNumberFormat="1"/>
    <xf numFmtId="0" fontId="4" fillId="0" borderId="0" xfId="3" applyFont="1" applyFill="1" applyAlignment="1">
      <alignment horizontal="center" vertical="center"/>
    </xf>
    <xf numFmtId="0" fontId="2" fillId="0" borderId="0" xfId="3" applyFont="1" applyFill="1" applyAlignment="1">
      <alignment horizontal="center" vertical="center"/>
    </xf>
    <xf numFmtId="0" fontId="4" fillId="0" borderId="0" xfId="3" applyFont="1" applyFill="1" applyBorder="1" applyAlignment="1">
      <alignment horizontal="center" vertical="center"/>
    </xf>
    <xf numFmtId="0" fontId="18" fillId="0" borderId="55" xfId="3" applyFont="1" applyFill="1" applyBorder="1" applyAlignment="1">
      <alignment horizontal="center" vertical="center"/>
    </xf>
    <xf numFmtId="0" fontId="18" fillId="0" borderId="13" xfId="3" applyFont="1" applyFill="1" applyBorder="1" applyAlignment="1">
      <alignment horizontal="center" vertical="center"/>
    </xf>
    <xf numFmtId="0" fontId="18" fillId="0" borderId="14" xfId="3" applyFont="1" applyFill="1" applyBorder="1" applyAlignment="1">
      <alignment horizontal="center" vertical="center" wrapText="1"/>
    </xf>
    <xf numFmtId="2" fontId="4" fillId="0" borderId="8" xfId="3" applyNumberFormat="1" applyFont="1" applyBorder="1" applyAlignment="1">
      <alignment horizontal="center" vertical="center"/>
    </xf>
    <xf numFmtId="2" fontId="4" fillId="0" borderId="15" xfId="3" applyNumberFormat="1" applyFont="1" applyFill="1" applyBorder="1" applyAlignment="1">
      <alignment horizontal="center" vertical="center"/>
    </xf>
    <xf numFmtId="2" fontId="4" fillId="0" borderId="0" xfId="3" applyNumberFormat="1" applyFont="1" applyFill="1" applyAlignment="1">
      <alignment horizontal="center" vertical="center"/>
    </xf>
    <xf numFmtId="0" fontId="8" fillId="2" borderId="33" xfId="6" applyFont="1" applyFill="1" applyBorder="1" applyAlignment="1">
      <alignment horizontal="center" vertical="center" wrapText="1"/>
    </xf>
    <xf numFmtId="0" fontId="8" fillId="5" borderId="33" xfId="6" applyFont="1" applyFill="1" applyBorder="1" applyAlignment="1">
      <alignment horizontal="center" vertical="center" wrapText="1"/>
    </xf>
    <xf numFmtId="0" fontId="8" fillId="2" borderId="34" xfId="6" applyFont="1" applyFill="1" applyBorder="1" applyAlignment="1">
      <alignment horizontal="center" vertical="center" wrapText="1"/>
    </xf>
    <xf numFmtId="0" fontId="8" fillId="5" borderId="35" xfId="6" applyFont="1" applyFill="1" applyBorder="1" applyAlignment="1">
      <alignment horizontal="center" vertical="center" wrapText="1"/>
    </xf>
    <xf numFmtId="0" fontId="8" fillId="10" borderId="33" xfId="6" applyFont="1" applyFill="1" applyBorder="1" applyAlignment="1">
      <alignment horizontal="center" vertical="center" wrapText="1"/>
    </xf>
    <xf numFmtId="0" fontId="8" fillId="9" borderId="33" xfId="6" applyFont="1" applyFill="1" applyBorder="1" applyAlignment="1">
      <alignment horizontal="center" vertical="center" wrapText="1"/>
    </xf>
    <xf numFmtId="0" fontId="6" fillId="0" borderId="0" xfId="6" applyFont="1" applyAlignment="1" applyProtection="1">
      <alignment vertical="center"/>
    </xf>
    <xf numFmtId="0" fontId="6" fillId="0" borderId="0" xfId="3" applyFont="1" applyAlignment="1" applyProtection="1">
      <alignment horizontal="left" vertical="center"/>
    </xf>
    <xf numFmtId="0" fontId="2" fillId="0" borderId="0" xfId="6" applyFont="1" applyBorder="1" applyAlignment="1">
      <alignment horizontal="center" vertical="center" wrapText="1"/>
    </xf>
    <xf numFmtId="0" fontId="0" fillId="0" borderId="0" xfId="6" applyFont="1" applyBorder="1" applyAlignment="1">
      <alignment horizontal="justify" vertical="center" wrapText="1"/>
    </xf>
    <xf numFmtId="2" fontId="4" fillId="0" borderId="0" xfId="6" applyNumberFormat="1" applyFont="1" applyAlignment="1">
      <alignment vertical="center"/>
    </xf>
    <xf numFmtId="2" fontId="4" fillId="0" borderId="0" xfId="3" applyNumberFormat="1" applyFont="1" applyAlignment="1">
      <alignment vertical="center"/>
    </xf>
    <xf numFmtId="2" fontId="8" fillId="5" borderId="47" xfId="3" applyNumberFormat="1" applyFont="1" applyFill="1" applyBorder="1" applyAlignment="1">
      <alignment horizontal="center" vertical="center" wrapText="1"/>
    </xf>
    <xf numFmtId="2" fontId="6" fillId="0" borderId="0" xfId="3" applyNumberFormat="1" applyFont="1" applyAlignment="1" applyProtection="1">
      <alignment vertical="center" wrapText="1"/>
    </xf>
    <xf numFmtId="2" fontId="8" fillId="5" borderId="48" xfId="3" applyNumberFormat="1" applyFont="1" applyFill="1" applyBorder="1" applyAlignment="1">
      <alignment horizontal="center" vertical="center" wrapText="1"/>
    </xf>
    <xf numFmtId="2" fontId="6" fillId="0" borderId="0" xfId="3" applyNumberFormat="1" applyFont="1" applyAlignment="1" applyProtection="1">
      <alignment horizontal="justify" vertical="center" wrapText="1"/>
    </xf>
    <xf numFmtId="0" fontId="8" fillId="5" borderId="34" xfId="6" applyFont="1" applyFill="1" applyBorder="1" applyAlignment="1">
      <alignment horizontal="center" vertical="center" wrapText="1"/>
    </xf>
    <xf numFmtId="2" fontId="6" fillId="0" borderId="0" xfId="3" applyNumberFormat="1" applyFont="1" applyFill="1" applyAlignment="1" applyProtection="1">
      <alignment horizontal="justify" vertical="center" wrapText="1"/>
    </xf>
    <xf numFmtId="2" fontId="1" fillId="0" borderId="36" xfId="6" applyNumberFormat="1" applyFont="1" applyBorder="1" applyAlignment="1">
      <alignment vertical="center" wrapText="1"/>
    </xf>
    <xf numFmtId="2" fontId="1" fillId="0" borderId="37" xfId="6" applyNumberFormat="1" applyFont="1" applyBorder="1" applyAlignment="1">
      <alignment vertical="center" wrapText="1"/>
    </xf>
    <xf numFmtId="0" fontId="6" fillId="0" borderId="0" xfId="0" applyFont="1" applyAlignment="1">
      <alignment horizontal="left" vertical="center"/>
    </xf>
    <xf numFmtId="2" fontId="4" fillId="4" borderId="8" xfId="3" applyNumberFormat="1" applyFont="1" applyFill="1" applyBorder="1" applyAlignment="1">
      <alignment horizontal="center" vertical="center"/>
    </xf>
    <xf numFmtId="2" fontId="4" fillId="4" borderId="41" xfId="3" applyNumberFormat="1" applyFont="1" applyFill="1" applyBorder="1" applyAlignment="1">
      <alignment horizontal="center" vertical="center"/>
    </xf>
    <xf numFmtId="2" fontId="4" fillId="4" borderId="42" xfId="3" applyNumberFormat="1" applyFont="1" applyFill="1" applyBorder="1" applyAlignment="1">
      <alignment horizontal="center" vertical="center"/>
    </xf>
    <xf numFmtId="2" fontId="2" fillId="0" borderId="32" xfId="0" applyNumberFormat="1" applyFont="1" applyBorder="1" applyAlignment="1">
      <alignment horizontal="center" vertical="center"/>
    </xf>
    <xf numFmtId="2" fontId="2" fillId="0" borderId="0" xfId="0" applyNumberFormat="1" applyFont="1" applyAlignment="1">
      <alignment vertical="center"/>
    </xf>
    <xf numFmtId="2" fontId="2" fillId="0" borderId="54" xfId="0" applyNumberFormat="1" applyFont="1" applyBorder="1" applyAlignment="1">
      <alignment horizontal="center" vertical="center"/>
    </xf>
    <xf numFmtId="2" fontId="2" fillId="0" borderId="0" xfId="0" applyNumberFormat="1" applyFont="1" applyAlignment="1">
      <alignment horizontal="center" vertical="center" wrapText="1"/>
    </xf>
    <xf numFmtId="2" fontId="20" fillId="4" borderId="32" xfId="0" applyNumberFormat="1" applyFont="1" applyFill="1" applyBorder="1" applyAlignment="1">
      <alignment horizontal="center" vertical="center" wrapText="1"/>
    </xf>
    <xf numFmtId="2" fontId="20" fillId="10" borderId="54" xfId="0" applyNumberFormat="1" applyFont="1" applyFill="1" applyBorder="1" applyAlignment="1">
      <alignment horizontal="center" vertical="center" wrapText="1"/>
    </xf>
    <xf numFmtId="2" fontId="20" fillId="5" borderId="32" xfId="0" applyNumberFormat="1" applyFont="1" applyFill="1" applyBorder="1" applyAlignment="1">
      <alignment horizontal="center" vertical="center"/>
    </xf>
    <xf numFmtId="2" fontId="20" fillId="4" borderId="32" xfId="0" applyNumberFormat="1" applyFont="1" applyFill="1" applyBorder="1" applyAlignment="1">
      <alignment horizontal="center" vertical="center"/>
    </xf>
    <xf numFmtId="2" fontId="20" fillId="10" borderId="54" xfId="0" applyNumberFormat="1" applyFont="1" applyFill="1" applyBorder="1" applyAlignment="1">
      <alignment horizontal="center" vertical="center"/>
    </xf>
    <xf numFmtId="2" fontId="2" fillId="0" borderId="0" xfId="6" applyNumberFormat="1" applyFont="1" applyBorder="1" applyAlignment="1" applyProtection="1">
      <alignment horizontal="right" vertical="center" wrapText="1"/>
    </xf>
    <xf numFmtId="2" fontId="2" fillId="0" borderId="0" xfId="6" applyNumberFormat="1" applyFont="1" applyBorder="1" applyAlignment="1" applyProtection="1">
      <alignment vertical="center" wrapText="1"/>
    </xf>
    <xf numFmtId="2" fontId="3" fillId="0" borderId="0" xfId="6" applyNumberFormat="1" applyFont="1" applyBorder="1" applyAlignment="1" applyProtection="1">
      <alignment horizontal="center" vertical="center" wrapText="1"/>
    </xf>
    <xf numFmtId="2" fontId="1" fillId="0" borderId="0" xfId="6" applyNumberFormat="1" applyAlignment="1">
      <alignment wrapText="1"/>
    </xf>
    <xf numFmtId="2" fontId="2" fillId="0" borderId="0" xfId="6" applyNumberFormat="1" applyFont="1" applyBorder="1" applyAlignment="1" applyProtection="1">
      <alignment horizontal="center" vertical="center"/>
    </xf>
    <xf numFmtId="2" fontId="2" fillId="0" borderId="0" xfId="0" applyNumberFormat="1" applyFont="1" applyBorder="1" applyAlignment="1" applyProtection="1">
      <alignment horizontal="center" vertical="center"/>
    </xf>
    <xf numFmtId="2" fontId="2" fillId="0" borderId="0" xfId="6" applyNumberFormat="1" applyFont="1" applyBorder="1" applyAlignment="1" applyProtection="1">
      <alignment vertical="center"/>
    </xf>
    <xf numFmtId="2" fontId="1" fillId="0" borderId="0" xfId="6" applyNumberFormat="1" applyBorder="1" applyAlignment="1">
      <alignment wrapText="1"/>
    </xf>
    <xf numFmtId="2" fontId="2" fillId="0" borderId="0" xfId="0" applyNumberFormat="1" applyFont="1" applyBorder="1" applyAlignment="1" applyProtection="1">
      <alignment horizontal="right" vertical="center" wrapText="1"/>
    </xf>
    <xf numFmtId="2" fontId="2" fillId="0" borderId="0" xfId="0" applyNumberFormat="1" applyFont="1" applyBorder="1" applyAlignment="1" applyProtection="1">
      <alignment vertical="center"/>
    </xf>
    <xf numFmtId="2" fontId="5" fillId="0" borderId="0" xfId="0" applyNumberFormat="1" applyFont="1" applyBorder="1" applyAlignment="1" applyProtection="1">
      <alignment horizontal="center" vertical="top" wrapText="1"/>
    </xf>
    <xf numFmtId="2" fontId="5" fillId="0" borderId="0" xfId="0" applyNumberFormat="1" applyFont="1" applyBorder="1" applyAlignment="1" applyProtection="1">
      <alignment vertical="top" wrapText="1"/>
    </xf>
    <xf numFmtId="2" fontId="0" fillId="0" borderId="0" xfId="0" applyNumberFormat="1" applyAlignment="1">
      <alignment wrapText="1"/>
    </xf>
    <xf numFmtId="2" fontId="12" fillId="0" borderId="0" xfId="0" applyNumberFormat="1" applyFont="1"/>
    <xf numFmtId="2" fontId="2" fillId="0" borderId="0" xfId="6" applyNumberFormat="1" applyFont="1" applyBorder="1" applyAlignment="1" applyProtection="1">
      <alignment horizontal="right" vertical="center"/>
    </xf>
    <xf numFmtId="0" fontId="8" fillId="2" borderId="33" xfId="6" applyFont="1" applyFill="1" applyBorder="1" applyAlignment="1">
      <alignment horizontal="center" vertical="center" wrapText="1"/>
    </xf>
    <xf numFmtId="0" fontId="8" fillId="2" borderId="33" xfId="5" applyFont="1" applyFill="1" applyBorder="1" applyAlignment="1">
      <alignment horizontal="center" vertical="center" wrapText="1"/>
    </xf>
    <xf numFmtId="0" fontId="8" fillId="10" borderId="33" xfId="5" applyFont="1" applyFill="1" applyBorder="1" applyAlignment="1">
      <alignment horizontal="center" vertical="center" wrapText="1"/>
    </xf>
    <xf numFmtId="0" fontId="8" fillId="10" borderId="33" xfId="6" applyFont="1" applyFill="1" applyBorder="1" applyAlignment="1">
      <alignment horizontal="center" vertical="center" wrapText="1"/>
    </xf>
    <xf numFmtId="0" fontId="0" fillId="0" borderId="0" xfId="6" applyFont="1" applyAlignment="1">
      <alignment horizontal="center" vertical="center" wrapText="1"/>
    </xf>
    <xf numFmtId="0" fontId="16" fillId="0" borderId="0" xfId="0" applyFont="1" applyBorder="1" applyAlignment="1">
      <alignment horizontal="center" vertical="center"/>
    </xf>
    <xf numFmtId="0" fontId="2" fillId="0" borderId="56" xfId="0" applyFont="1" applyBorder="1" applyAlignment="1">
      <alignment horizontal="center" vertical="center"/>
    </xf>
    <xf numFmtId="0" fontId="2" fillId="0" borderId="57" xfId="0" applyFont="1" applyBorder="1" applyAlignment="1">
      <alignment horizontal="center" vertical="center"/>
    </xf>
    <xf numFmtId="0" fontId="2" fillId="0" borderId="58" xfId="0" applyFont="1" applyBorder="1" applyAlignment="1">
      <alignment horizontal="center" vertical="center"/>
    </xf>
    <xf numFmtId="0" fontId="2" fillId="0" borderId="0" xfId="0" applyFont="1" applyAlignment="1">
      <alignment horizontal="center" vertical="center" wrapText="1"/>
    </xf>
    <xf numFmtId="0" fontId="2" fillId="0" borderId="0" xfId="0" applyFont="1" applyAlignment="1">
      <alignment horizontal="center" vertical="center"/>
    </xf>
    <xf numFmtId="0" fontId="2" fillId="0" borderId="0" xfId="0" applyFont="1" applyBorder="1" applyAlignment="1">
      <alignment horizontal="center" vertical="center" wrapText="1"/>
    </xf>
    <xf numFmtId="0" fontId="4" fillId="0" borderId="0" xfId="0" applyFont="1" applyAlignment="1">
      <alignment horizontal="center" vertical="center"/>
    </xf>
    <xf numFmtId="0" fontId="20" fillId="5" borderId="56" xfId="0" applyFont="1" applyFill="1" applyBorder="1" applyAlignment="1">
      <alignment horizontal="center" vertical="center" wrapText="1"/>
    </xf>
    <xf numFmtId="0" fontId="20" fillId="5" borderId="57" xfId="0" applyFont="1" applyFill="1" applyBorder="1" applyAlignment="1">
      <alignment horizontal="center" vertical="center" wrapText="1"/>
    </xf>
    <xf numFmtId="0" fontId="20" fillId="5" borderId="56" xfId="0" applyFont="1" applyFill="1" applyBorder="1" applyAlignment="1">
      <alignment horizontal="center" vertical="center"/>
    </xf>
    <xf numFmtId="0" fontId="20" fillId="5" borderId="57" xfId="0" applyFont="1" applyFill="1" applyBorder="1" applyAlignment="1">
      <alignment horizontal="center" vertical="center"/>
    </xf>
    <xf numFmtId="0" fontId="20" fillId="5" borderId="58" xfId="0" applyFont="1" applyFill="1" applyBorder="1" applyAlignment="1">
      <alignment horizontal="center" vertical="center"/>
    </xf>
    <xf numFmtId="0" fontId="2" fillId="0" borderId="16" xfId="0" applyFont="1" applyBorder="1" applyAlignment="1">
      <alignment horizontal="center" vertical="center"/>
    </xf>
    <xf numFmtId="0" fontId="2" fillId="0" borderId="0" xfId="0" applyFont="1" applyBorder="1" applyAlignment="1">
      <alignment horizontal="center" vertical="center"/>
    </xf>
    <xf numFmtId="0" fontId="20" fillId="4" borderId="56" xfId="0" applyFont="1" applyFill="1" applyBorder="1" applyAlignment="1">
      <alignment horizontal="center" vertical="center" wrapText="1"/>
    </xf>
    <xf numFmtId="0" fontId="20" fillId="4" borderId="57" xfId="0" applyFont="1" applyFill="1" applyBorder="1" applyAlignment="1">
      <alignment horizontal="center" vertical="center" wrapText="1"/>
    </xf>
    <xf numFmtId="0" fontId="20" fillId="4" borderId="58" xfId="0" applyFont="1" applyFill="1" applyBorder="1" applyAlignment="1">
      <alignment horizontal="center" vertical="center" wrapText="1"/>
    </xf>
    <xf numFmtId="0" fontId="16" fillId="0" borderId="0" xfId="3" applyFont="1" applyBorder="1" applyAlignment="1" applyProtection="1">
      <alignment horizontal="center" vertical="center"/>
    </xf>
    <xf numFmtId="0" fontId="20" fillId="4" borderId="56" xfId="0" applyFont="1" applyFill="1" applyBorder="1" applyAlignment="1">
      <alignment horizontal="center" vertical="center"/>
    </xf>
    <xf numFmtId="0" fontId="20" fillId="4" borderId="57" xfId="0" applyFont="1" applyFill="1" applyBorder="1" applyAlignment="1">
      <alignment horizontal="center" vertical="center"/>
    </xf>
    <xf numFmtId="0" fontId="20" fillId="4" borderId="58" xfId="0" applyFont="1" applyFill="1" applyBorder="1" applyAlignment="1">
      <alignment horizontal="center" vertical="center"/>
    </xf>
    <xf numFmtId="0" fontId="20" fillId="10" borderId="59" xfId="0" applyFont="1" applyFill="1" applyBorder="1" applyAlignment="1">
      <alignment horizontal="center" vertical="center"/>
    </xf>
    <xf numFmtId="0" fontId="20" fillId="10" borderId="60" xfId="0" applyFont="1" applyFill="1" applyBorder="1" applyAlignment="1">
      <alignment horizontal="center" vertical="center"/>
    </xf>
    <xf numFmtId="0" fontId="20" fillId="10" borderId="61" xfId="0" applyFont="1" applyFill="1" applyBorder="1" applyAlignment="1">
      <alignment horizontal="center" vertical="center"/>
    </xf>
    <xf numFmtId="0" fontId="2" fillId="0" borderId="59" xfId="0" applyFont="1" applyBorder="1" applyAlignment="1">
      <alignment horizontal="center" vertical="center"/>
    </xf>
    <xf numFmtId="0" fontId="2" fillId="0" borderId="60" xfId="0" applyFont="1" applyBorder="1" applyAlignment="1">
      <alignment horizontal="center" vertical="center"/>
    </xf>
    <xf numFmtId="0" fontId="2" fillId="0" borderId="61" xfId="0" applyFont="1" applyBorder="1" applyAlignment="1">
      <alignment horizontal="center" vertical="center"/>
    </xf>
    <xf numFmtId="0" fontId="20" fillId="10" borderId="59" xfId="0" applyFont="1" applyFill="1" applyBorder="1" applyAlignment="1">
      <alignment horizontal="center" vertical="center" wrapText="1"/>
    </xf>
    <xf numFmtId="0" fontId="20" fillId="10" borderId="60" xfId="0" applyFont="1" applyFill="1" applyBorder="1" applyAlignment="1">
      <alignment horizontal="center" vertical="center" wrapText="1"/>
    </xf>
    <xf numFmtId="0" fontId="20" fillId="10" borderId="61" xfId="0" applyFont="1" applyFill="1" applyBorder="1" applyAlignment="1">
      <alignment horizontal="center" vertical="center" wrapText="1"/>
    </xf>
    <xf numFmtId="0" fontId="2" fillId="0" borderId="0" xfId="6" applyFont="1" applyAlignment="1">
      <alignment horizontal="center" vertical="center"/>
    </xf>
    <xf numFmtId="0" fontId="2" fillId="0" borderId="0" xfId="6" applyFont="1" applyAlignment="1">
      <alignment horizontal="center" vertical="center" wrapText="1"/>
    </xf>
    <xf numFmtId="0" fontId="3" fillId="0" borderId="0" xfId="3" applyFont="1" applyAlignment="1">
      <alignment horizontal="center" vertical="center"/>
    </xf>
    <xf numFmtId="0" fontId="4" fillId="0" borderId="1" xfId="6" applyFont="1" applyFill="1" applyBorder="1" applyAlignment="1">
      <alignment horizontal="justify" vertical="center" wrapText="1"/>
    </xf>
    <xf numFmtId="0" fontId="0" fillId="0" borderId="1" xfId="5" applyFont="1" applyBorder="1" applyAlignment="1">
      <alignment horizontal="center" vertical="center" wrapText="1"/>
    </xf>
    <xf numFmtId="0" fontId="1" fillId="0" borderId="1" xfId="5" applyFont="1" applyBorder="1" applyAlignment="1">
      <alignment horizontal="center" vertical="center" wrapText="1"/>
    </xf>
    <xf numFmtId="0" fontId="4" fillId="0" borderId="1" xfId="6" applyFont="1" applyBorder="1" applyAlignment="1">
      <alignment horizontal="justify" vertical="center" wrapText="1"/>
    </xf>
    <xf numFmtId="0" fontId="6" fillId="0" borderId="0" xfId="3" applyFont="1" applyFill="1" applyAlignment="1" applyProtection="1">
      <alignment horizontal="justify" vertical="center" wrapText="1"/>
    </xf>
    <xf numFmtId="0" fontId="0" fillId="0" borderId="1" xfId="5" applyFont="1" applyBorder="1" applyAlignment="1">
      <alignment horizontal="justify" vertical="center" wrapText="1"/>
    </xf>
    <xf numFmtId="0" fontId="1" fillId="0" borderId="1" xfId="5" applyFont="1" applyBorder="1" applyAlignment="1">
      <alignment horizontal="justify" vertical="center" wrapText="1"/>
    </xf>
    <xf numFmtId="0" fontId="8" fillId="2" borderId="62" xfId="6" applyFont="1" applyFill="1" applyBorder="1" applyAlignment="1">
      <alignment horizontal="center" vertical="center" wrapText="1"/>
    </xf>
    <xf numFmtId="0" fontId="8" fillId="2" borderId="33" xfId="6" applyFont="1" applyFill="1" applyBorder="1" applyAlignment="1">
      <alignment horizontal="center" vertical="center" wrapText="1"/>
    </xf>
    <xf numFmtId="0" fontId="8" fillId="2" borderId="33" xfId="5" applyFont="1" applyFill="1" applyBorder="1" applyAlignment="1">
      <alignment horizontal="center" vertical="center" wrapText="1"/>
    </xf>
    <xf numFmtId="0" fontId="8" fillId="2" borderId="63" xfId="5" applyFont="1" applyFill="1" applyBorder="1" applyAlignment="1">
      <alignment horizontal="center" vertical="center" wrapText="1"/>
    </xf>
    <xf numFmtId="0" fontId="4" fillId="0" borderId="0" xfId="6" applyFont="1" applyBorder="1" applyAlignment="1">
      <alignment vertical="center" wrapText="1"/>
    </xf>
    <xf numFmtId="2" fontId="4" fillId="0" borderId="6" xfId="6" applyNumberFormat="1" applyFont="1" applyBorder="1" applyAlignment="1">
      <alignment horizontal="left" vertical="center" wrapText="1"/>
    </xf>
    <xf numFmtId="0" fontId="8" fillId="5" borderId="62" xfId="6" applyFont="1" applyFill="1" applyBorder="1" applyAlignment="1">
      <alignment horizontal="center" vertical="center" wrapText="1"/>
    </xf>
    <xf numFmtId="0" fontId="8" fillId="5" borderId="33" xfId="6" applyFont="1" applyFill="1" applyBorder="1" applyAlignment="1">
      <alignment horizontal="center" vertical="center" wrapText="1"/>
    </xf>
    <xf numFmtId="0" fontId="8" fillId="5" borderId="63" xfId="6" applyFont="1" applyFill="1" applyBorder="1" applyAlignment="1">
      <alignment horizontal="center" vertical="center" wrapText="1"/>
    </xf>
    <xf numFmtId="0" fontId="4" fillId="0" borderId="6" xfId="6" applyFont="1" applyBorder="1" applyAlignment="1">
      <alignment vertical="center" wrapText="1"/>
    </xf>
    <xf numFmtId="0" fontId="0" fillId="0" borderId="1" xfId="6" applyFont="1" applyFill="1" applyBorder="1" applyAlignment="1">
      <alignment horizontal="justify" vertical="center" wrapText="1"/>
    </xf>
    <xf numFmtId="0" fontId="1" fillId="0" borderId="1" xfId="6" applyFont="1" applyFill="1" applyBorder="1" applyAlignment="1">
      <alignment horizontal="justify" vertical="center" wrapText="1"/>
    </xf>
    <xf numFmtId="0" fontId="4" fillId="0" borderId="6" xfId="6" applyFont="1" applyBorder="1" applyAlignment="1">
      <alignment horizontal="left" vertical="center" wrapText="1"/>
    </xf>
    <xf numFmtId="0" fontId="0" fillId="0" borderId="1" xfId="6" applyFont="1" applyBorder="1" applyAlignment="1">
      <alignment horizontal="justify" vertical="center" wrapText="1"/>
    </xf>
    <xf numFmtId="0" fontId="1" fillId="0" borderId="1" xfId="6" applyFont="1" applyBorder="1" applyAlignment="1">
      <alignment horizontal="justify" vertical="center" wrapText="1"/>
    </xf>
    <xf numFmtId="0" fontId="6" fillId="0" borderId="0" xfId="3" applyFont="1" applyAlignment="1" applyProtection="1">
      <alignment horizontal="justify" vertical="center" wrapText="1"/>
    </xf>
    <xf numFmtId="0" fontId="6" fillId="6" borderId="0" xfId="3" applyFont="1" applyFill="1" applyAlignment="1" applyProtection="1">
      <alignment horizontal="justify" vertical="center" wrapText="1"/>
    </xf>
    <xf numFmtId="0" fontId="4" fillId="0" borderId="17" xfId="6" applyFont="1" applyFill="1" applyBorder="1" applyAlignment="1">
      <alignment horizontal="justify" vertical="center" wrapText="1"/>
    </xf>
    <xf numFmtId="0" fontId="4" fillId="0" borderId="18" xfId="6" applyFont="1" applyFill="1" applyBorder="1" applyAlignment="1">
      <alignment horizontal="justify" vertical="center" wrapText="1"/>
    </xf>
    <xf numFmtId="0" fontId="4" fillId="0" borderId="19" xfId="6" applyFont="1" applyFill="1" applyBorder="1" applyAlignment="1">
      <alignment horizontal="justify" vertical="center" wrapText="1"/>
    </xf>
    <xf numFmtId="2" fontId="2" fillId="0" borderId="0" xfId="6" applyNumberFormat="1" applyFont="1" applyBorder="1" applyAlignment="1" applyProtection="1">
      <alignment horizontal="right" vertical="center" wrapText="1"/>
    </xf>
    <xf numFmtId="2" fontId="2" fillId="0" borderId="16" xfId="6" applyNumberFormat="1" applyFont="1" applyBorder="1" applyAlignment="1" applyProtection="1">
      <alignment horizontal="center" vertical="center"/>
    </xf>
    <xf numFmtId="0" fontId="2" fillId="0" borderId="16" xfId="0" applyFont="1" applyBorder="1" applyAlignment="1" applyProtection="1">
      <alignment horizontal="center" vertical="center"/>
    </xf>
    <xf numFmtId="0" fontId="5" fillId="0" borderId="20" xfId="0" applyFont="1" applyBorder="1" applyAlignment="1" applyProtection="1">
      <alignment horizontal="center" vertical="top" wrapText="1"/>
    </xf>
    <xf numFmtId="49" fontId="2" fillId="0" borderId="16" xfId="0" applyNumberFormat="1" applyFont="1" applyBorder="1" applyAlignment="1" applyProtection="1">
      <alignment horizontal="center" vertical="center"/>
    </xf>
    <xf numFmtId="49" fontId="2" fillId="0" borderId="16" xfId="0" applyNumberFormat="1" applyFont="1" applyBorder="1" applyAlignment="1" applyProtection="1">
      <alignment horizontal="center" vertical="center" wrapText="1"/>
    </xf>
    <xf numFmtId="0" fontId="6" fillId="0" borderId="0" xfId="3" applyFont="1" applyAlignment="1" applyProtection="1">
      <alignment vertical="center" wrapText="1"/>
    </xf>
    <xf numFmtId="0" fontId="4" fillId="0" borderId="1" xfId="5" applyFont="1" applyBorder="1" applyAlignment="1">
      <alignment horizontal="justify" vertical="center" wrapText="1"/>
    </xf>
    <xf numFmtId="0" fontId="8" fillId="2" borderId="62" xfId="5" applyFont="1" applyFill="1" applyBorder="1" applyAlignment="1">
      <alignment horizontal="center" vertical="center" wrapText="1"/>
    </xf>
    <xf numFmtId="0" fontId="9" fillId="0" borderId="0" xfId="5" applyFont="1" applyBorder="1" applyAlignment="1" applyProtection="1">
      <alignment horizontal="justify" vertical="center" wrapText="1"/>
    </xf>
    <xf numFmtId="2" fontId="4" fillId="0" borderId="6" xfId="5" applyNumberFormat="1" applyFont="1" applyBorder="1" applyAlignment="1">
      <alignment horizontal="left" vertical="center" wrapText="1"/>
    </xf>
    <xf numFmtId="0" fontId="8" fillId="5" borderId="62" xfId="5" applyFont="1" applyFill="1" applyBorder="1" applyAlignment="1">
      <alignment horizontal="center" vertical="center" wrapText="1"/>
    </xf>
    <xf numFmtId="0" fontId="8" fillId="5" borderId="33" xfId="5" applyFont="1" applyFill="1" applyBorder="1" applyAlignment="1">
      <alignment horizontal="center" vertical="center" wrapText="1"/>
    </xf>
    <xf numFmtId="0" fontId="8" fillId="5" borderId="63" xfId="5" applyFont="1" applyFill="1" applyBorder="1" applyAlignment="1">
      <alignment horizontal="center" vertical="center" wrapText="1"/>
    </xf>
    <xf numFmtId="0" fontId="8" fillId="5" borderId="17" xfId="5" applyFont="1" applyFill="1" applyBorder="1" applyAlignment="1">
      <alignment horizontal="center" vertical="center" wrapText="1"/>
    </xf>
    <xf numFmtId="0" fontId="8" fillId="5" borderId="18" xfId="5" applyFont="1" applyFill="1" applyBorder="1" applyAlignment="1">
      <alignment horizontal="center" vertical="center" wrapText="1"/>
    </xf>
    <xf numFmtId="0" fontId="8" fillId="5" borderId="64" xfId="5" applyFont="1" applyFill="1" applyBorder="1" applyAlignment="1">
      <alignment horizontal="center" vertical="center" wrapText="1"/>
    </xf>
    <xf numFmtId="0" fontId="8" fillId="5" borderId="65" xfId="6" applyFont="1" applyFill="1" applyBorder="1" applyAlignment="1">
      <alignment horizontal="center" vertical="center" wrapText="1"/>
    </xf>
    <xf numFmtId="0" fontId="8" fillId="5" borderId="18" xfId="6" applyFont="1" applyFill="1" applyBorder="1" applyAlignment="1">
      <alignment horizontal="center" vertical="center" wrapText="1"/>
    </xf>
    <xf numFmtId="0" fontId="8" fillId="5" borderId="19" xfId="6" applyFont="1" applyFill="1" applyBorder="1" applyAlignment="1">
      <alignment horizontal="center" vertical="center" wrapText="1"/>
    </xf>
    <xf numFmtId="0" fontId="0" fillId="0" borderId="17" xfId="6" applyFont="1" applyFill="1" applyBorder="1" applyAlignment="1">
      <alignment horizontal="justify" vertical="center" wrapText="1"/>
    </xf>
    <xf numFmtId="0" fontId="1" fillId="0" borderId="18" xfId="6" applyFont="1" applyFill="1" applyBorder="1" applyAlignment="1">
      <alignment horizontal="justify" vertical="center" wrapText="1"/>
    </xf>
    <xf numFmtId="0" fontId="1" fillId="0" borderId="19" xfId="6" applyFont="1" applyFill="1" applyBorder="1" applyAlignment="1">
      <alignment horizontal="justify" vertical="center" wrapText="1"/>
    </xf>
    <xf numFmtId="0" fontId="16" fillId="0" borderId="0" xfId="0" applyFont="1" applyAlignment="1">
      <alignment horizontal="center" vertical="center"/>
    </xf>
    <xf numFmtId="0" fontId="2" fillId="0" borderId="16" xfId="3" applyFont="1" applyBorder="1" applyAlignment="1" applyProtection="1">
      <alignment horizontal="center" vertical="center"/>
    </xf>
    <xf numFmtId="2" fontId="2" fillId="0" borderId="16" xfId="0" applyNumberFormat="1" applyFont="1" applyBorder="1" applyAlignment="1" applyProtection="1">
      <alignment horizontal="center" vertical="center"/>
    </xf>
    <xf numFmtId="2" fontId="16" fillId="0" borderId="0" xfId="0" applyNumberFormat="1" applyFont="1" applyAlignment="1">
      <alignment horizontal="center" vertical="center"/>
    </xf>
    <xf numFmtId="0" fontId="8" fillId="9" borderId="33" xfId="5" applyFont="1" applyFill="1" applyBorder="1" applyAlignment="1">
      <alignment horizontal="center" vertical="center" wrapText="1"/>
    </xf>
    <xf numFmtId="0" fontId="8" fillId="9" borderId="63" xfId="5" applyFont="1" applyFill="1" applyBorder="1" applyAlignment="1">
      <alignment horizontal="center" vertical="center" wrapText="1"/>
    </xf>
    <xf numFmtId="0" fontId="8" fillId="10" borderId="33" xfId="5" applyFont="1" applyFill="1" applyBorder="1" applyAlignment="1">
      <alignment horizontal="center" vertical="center" wrapText="1"/>
    </xf>
    <xf numFmtId="0" fontId="8" fillId="10" borderId="63" xfId="5" applyFont="1" applyFill="1" applyBorder="1" applyAlignment="1">
      <alignment horizontal="center" vertical="center" wrapText="1"/>
    </xf>
    <xf numFmtId="0" fontId="4" fillId="0" borderId="0" xfId="3" applyFont="1" applyAlignment="1">
      <alignment horizontal="center" vertical="center"/>
    </xf>
    <xf numFmtId="0" fontId="8" fillId="5" borderId="21" xfId="6" applyFont="1" applyFill="1" applyBorder="1" applyAlignment="1">
      <alignment horizontal="center" vertical="center" wrapText="1"/>
    </xf>
    <xf numFmtId="0" fontId="8" fillId="5" borderId="0" xfId="6" applyFont="1" applyFill="1" applyBorder="1" applyAlignment="1">
      <alignment horizontal="center" vertical="center" wrapText="1"/>
    </xf>
    <xf numFmtId="0" fontId="4" fillId="0" borderId="5" xfId="6" applyFont="1" applyFill="1" applyBorder="1" applyAlignment="1">
      <alignment horizontal="justify" vertical="center" wrapText="1"/>
    </xf>
    <xf numFmtId="0" fontId="0" fillId="0" borderId="5" xfId="0" applyBorder="1" applyAlignment="1">
      <alignment horizontal="justify" vertical="center" wrapText="1"/>
    </xf>
    <xf numFmtId="0" fontId="4" fillId="0" borderId="5" xfId="5" applyFont="1" applyBorder="1" applyAlignment="1">
      <alignment horizontal="justify" vertical="center" wrapText="1"/>
    </xf>
    <xf numFmtId="0" fontId="17" fillId="0" borderId="0" xfId="3" applyFont="1" applyBorder="1" applyAlignment="1" applyProtection="1">
      <alignment horizontal="center" vertical="center" wrapText="1"/>
    </xf>
    <xf numFmtId="0" fontId="6" fillId="0" borderId="0" xfId="6" applyFont="1" applyBorder="1" applyAlignment="1" applyProtection="1">
      <alignment horizontal="justify" vertical="center" wrapText="1"/>
    </xf>
    <xf numFmtId="0" fontId="8" fillId="5" borderId="68" xfId="6" applyFont="1" applyFill="1" applyBorder="1" applyAlignment="1">
      <alignment horizontal="center" vertical="center" wrapText="1"/>
    </xf>
    <xf numFmtId="0" fontId="8" fillId="5" borderId="35" xfId="6" applyFont="1" applyFill="1" applyBorder="1" applyAlignment="1">
      <alignment horizontal="center" vertical="center" wrapText="1"/>
    </xf>
    <xf numFmtId="0" fontId="4" fillId="0" borderId="2" xfId="6" applyFont="1" applyBorder="1" applyAlignment="1">
      <alignment horizontal="center" vertical="center"/>
    </xf>
    <xf numFmtId="0" fontId="4" fillId="0" borderId="2" xfId="6" applyFont="1" applyBorder="1" applyAlignment="1">
      <alignment horizontal="center" vertical="center" wrapText="1"/>
    </xf>
    <xf numFmtId="0" fontId="4" fillId="0" borderId="2" xfId="3" applyFont="1" applyBorder="1" applyAlignment="1" applyProtection="1">
      <alignment horizontal="center" vertical="center" wrapText="1"/>
    </xf>
    <xf numFmtId="0" fontId="0" fillId="0" borderId="5" xfId="5" applyFont="1" applyBorder="1" applyAlignment="1">
      <alignment horizontal="justify" vertical="center" wrapText="1"/>
    </xf>
    <xf numFmtId="0" fontId="1" fillId="0" borderId="5" xfId="5" applyFont="1" applyBorder="1" applyAlignment="1">
      <alignment horizontal="justify" vertical="center" wrapText="1"/>
    </xf>
    <xf numFmtId="0" fontId="4" fillId="0" borderId="5" xfId="6" applyFont="1" applyBorder="1" applyAlignment="1">
      <alignment horizontal="justify" vertical="center" wrapText="1"/>
    </xf>
    <xf numFmtId="0" fontId="4" fillId="0" borderId="5" xfId="3" applyFont="1" applyBorder="1" applyAlignment="1">
      <alignment horizontal="center" vertical="center" wrapText="1"/>
    </xf>
    <xf numFmtId="0" fontId="8" fillId="2" borderId="22" xfId="6" applyFont="1" applyFill="1" applyBorder="1" applyAlignment="1">
      <alignment horizontal="center" vertical="center" wrapText="1"/>
    </xf>
    <xf numFmtId="0" fontId="8" fillId="2" borderId="23" xfId="6" applyFont="1" applyFill="1" applyBorder="1" applyAlignment="1">
      <alignment horizontal="center" vertical="center" wrapText="1"/>
    </xf>
    <xf numFmtId="0" fontId="8" fillId="2" borderId="66" xfId="6" applyFont="1" applyFill="1" applyBorder="1" applyAlignment="1">
      <alignment horizontal="center" vertical="center" wrapText="1"/>
    </xf>
    <xf numFmtId="0" fontId="8" fillId="2" borderId="67" xfId="6" applyFont="1" applyFill="1" applyBorder="1" applyAlignment="1">
      <alignment horizontal="center" vertical="center" wrapText="1"/>
    </xf>
    <xf numFmtId="0" fontId="8" fillId="2" borderId="34" xfId="6" applyFont="1" applyFill="1" applyBorder="1" applyAlignment="1">
      <alignment horizontal="center" vertical="center" wrapText="1"/>
    </xf>
    <xf numFmtId="0" fontId="6" fillId="0" borderId="0" xfId="3" applyFont="1" applyFill="1" applyAlignment="1" applyProtection="1">
      <alignment vertical="center" wrapText="1"/>
    </xf>
    <xf numFmtId="0" fontId="0" fillId="0" borderId="5" xfId="6" applyFont="1" applyFill="1" applyBorder="1" applyAlignment="1">
      <alignment horizontal="justify" vertical="center" wrapText="1"/>
    </xf>
    <xf numFmtId="0" fontId="1" fillId="0" borderId="5" xfId="6" applyFont="1" applyFill="1" applyBorder="1" applyAlignment="1">
      <alignment horizontal="justify" vertical="center" wrapText="1"/>
    </xf>
    <xf numFmtId="0" fontId="8" fillId="5" borderId="22" xfId="6" applyFont="1" applyFill="1" applyBorder="1" applyAlignment="1">
      <alignment horizontal="center" vertical="center" wrapText="1"/>
    </xf>
    <xf numFmtId="0" fontId="8" fillId="5" borderId="23" xfId="6" applyFont="1" applyFill="1" applyBorder="1" applyAlignment="1">
      <alignment horizontal="center" vertical="center" wrapText="1"/>
    </xf>
    <xf numFmtId="0" fontId="8" fillId="5" borderId="66" xfId="6" applyFont="1" applyFill="1" applyBorder="1" applyAlignment="1">
      <alignment horizontal="center" vertical="center" wrapText="1"/>
    </xf>
    <xf numFmtId="0" fontId="0" fillId="0" borderId="5" xfId="6" applyFont="1" applyBorder="1" applyAlignment="1">
      <alignment horizontal="justify" vertical="center" wrapText="1"/>
    </xf>
    <xf numFmtId="0" fontId="1" fillId="0" borderId="5" xfId="6" applyFont="1" applyBorder="1" applyAlignment="1">
      <alignment horizontal="justify" vertical="center" wrapText="1"/>
    </xf>
    <xf numFmtId="0" fontId="4" fillId="0" borderId="24" xfId="6" applyFont="1" applyBorder="1" applyAlignment="1">
      <alignment horizontal="justify" vertical="center" wrapText="1"/>
    </xf>
    <xf numFmtId="0" fontId="4" fillId="0" borderId="23" xfId="6" applyFont="1" applyBorder="1" applyAlignment="1">
      <alignment horizontal="justify" vertical="center" wrapText="1"/>
    </xf>
    <xf numFmtId="0" fontId="0" fillId="0" borderId="23" xfId="0" applyBorder="1" applyAlignment="1">
      <alignment horizontal="justify" vertical="center" wrapText="1"/>
    </xf>
    <xf numFmtId="0" fontId="0" fillId="0" borderId="10" xfId="0" applyBorder="1" applyAlignment="1">
      <alignment horizontal="justify" vertical="center" wrapText="1"/>
    </xf>
    <xf numFmtId="0" fontId="2" fillId="0" borderId="0" xfId="3" applyFont="1" applyAlignment="1">
      <alignment horizontal="center" vertical="center"/>
    </xf>
    <xf numFmtId="0" fontId="16" fillId="0" borderId="0" xfId="3" applyFont="1" applyBorder="1" applyAlignment="1">
      <alignment horizontal="center" vertical="center" wrapText="1"/>
    </xf>
    <xf numFmtId="0" fontId="18" fillId="3" borderId="69" xfId="3" applyFont="1" applyFill="1" applyBorder="1" applyAlignment="1">
      <alignment horizontal="center" vertical="center"/>
    </xf>
    <xf numFmtId="0" fontId="18" fillId="3" borderId="40" xfId="3" applyFont="1" applyFill="1" applyBorder="1" applyAlignment="1">
      <alignment horizontal="center" vertical="center"/>
    </xf>
    <xf numFmtId="0" fontId="18" fillId="3" borderId="70" xfId="3" applyFont="1" applyFill="1" applyBorder="1" applyAlignment="1">
      <alignment horizontal="center" vertical="center"/>
    </xf>
    <xf numFmtId="0" fontId="18" fillId="3" borderId="71" xfId="3" applyFont="1" applyFill="1" applyBorder="1" applyAlignment="1">
      <alignment horizontal="center" vertical="center"/>
    </xf>
    <xf numFmtId="0" fontId="18" fillId="4" borderId="69" xfId="3" applyFont="1" applyFill="1" applyBorder="1" applyAlignment="1">
      <alignment horizontal="center" vertical="center"/>
    </xf>
    <xf numFmtId="0" fontId="18" fillId="4" borderId="71" xfId="3" applyFont="1" applyFill="1" applyBorder="1" applyAlignment="1">
      <alignment horizontal="center" vertical="center"/>
    </xf>
    <xf numFmtId="0" fontId="9" fillId="0" borderId="0" xfId="6" applyFont="1" applyBorder="1" applyAlignment="1" applyProtection="1">
      <alignment horizontal="justify" vertical="center" wrapText="1"/>
    </xf>
    <xf numFmtId="0" fontId="8" fillId="9" borderId="33" xfId="6" applyFont="1" applyFill="1" applyBorder="1" applyAlignment="1">
      <alignment horizontal="center" vertical="center" wrapText="1"/>
    </xf>
    <xf numFmtId="0" fontId="8" fillId="9" borderId="63" xfId="6" applyFont="1" applyFill="1" applyBorder="1" applyAlignment="1">
      <alignment horizontal="center" vertical="center" wrapText="1"/>
    </xf>
    <xf numFmtId="0" fontId="0" fillId="0" borderId="1" xfId="6" applyFont="1" applyBorder="1" applyAlignment="1">
      <alignment horizontal="left" vertical="center" wrapText="1"/>
    </xf>
    <xf numFmtId="0" fontId="1" fillId="0" borderId="1" xfId="6" applyFont="1" applyBorder="1" applyAlignment="1">
      <alignment horizontal="left" vertical="center" wrapText="1"/>
    </xf>
    <xf numFmtId="0" fontId="0" fillId="0" borderId="1" xfId="5" applyFont="1" applyBorder="1" applyAlignment="1">
      <alignment horizontal="left" vertical="center" wrapText="1"/>
    </xf>
    <xf numFmtId="0" fontId="1" fillId="0" borderId="1" xfId="5" applyFont="1" applyBorder="1" applyAlignment="1">
      <alignment horizontal="left" vertical="center" wrapText="1"/>
    </xf>
    <xf numFmtId="0" fontId="0" fillId="0" borderId="1" xfId="6" applyFont="1" applyBorder="1" applyAlignment="1">
      <alignment horizontal="center" vertical="center" wrapText="1"/>
    </xf>
    <xf numFmtId="0" fontId="1" fillId="0" borderId="1" xfId="6" applyFont="1" applyBorder="1" applyAlignment="1">
      <alignment horizontal="center" vertical="center" wrapText="1"/>
    </xf>
    <xf numFmtId="0" fontId="8" fillId="2" borderId="63" xfId="6" applyFont="1" applyFill="1" applyBorder="1" applyAlignment="1">
      <alignment horizontal="center" vertical="center" wrapText="1"/>
    </xf>
    <xf numFmtId="0" fontId="8" fillId="10" borderId="33" xfId="6" applyFont="1" applyFill="1" applyBorder="1" applyAlignment="1">
      <alignment horizontal="center" vertical="center" wrapText="1"/>
    </xf>
    <xf numFmtId="0" fontId="8" fillId="10" borderId="63" xfId="6" applyFont="1" applyFill="1" applyBorder="1" applyAlignment="1">
      <alignment horizontal="center" vertical="center" wrapText="1"/>
    </xf>
    <xf numFmtId="0" fontId="4" fillId="6" borderId="1" xfId="6" applyFont="1" applyFill="1" applyBorder="1" applyAlignment="1">
      <alignment horizontal="justify" vertical="center" wrapText="1"/>
    </xf>
    <xf numFmtId="0" fontId="4" fillId="0" borderId="17" xfId="6" applyFont="1" applyBorder="1" applyAlignment="1">
      <alignment horizontal="justify" vertical="center" wrapText="1"/>
    </xf>
    <xf numFmtId="0" fontId="4" fillId="0" borderId="18" xfId="6" applyFont="1" applyBorder="1" applyAlignment="1">
      <alignment horizontal="justify" vertical="center" wrapText="1"/>
    </xf>
    <xf numFmtId="0" fontId="4" fillId="0" borderId="19" xfId="6" applyFont="1" applyBorder="1" applyAlignment="1">
      <alignment horizontal="justify" vertical="center" wrapText="1"/>
    </xf>
    <xf numFmtId="0" fontId="8" fillId="5" borderId="17" xfId="6" applyFont="1" applyFill="1" applyBorder="1" applyAlignment="1">
      <alignment horizontal="center" vertical="center" wrapText="1"/>
    </xf>
    <xf numFmtId="0" fontId="8" fillId="5" borderId="64" xfId="6" applyFont="1" applyFill="1" applyBorder="1" applyAlignment="1">
      <alignment horizontal="center" vertical="center" wrapText="1"/>
    </xf>
    <xf numFmtId="0" fontId="4" fillId="6" borderId="5" xfId="6" applyFont="1" applyFill="1" applyBorder="1" applyAlignment="1">
      <alignment horizontal="justify" vertical="center" wrapText="1"/>
    </xf>
    <xf numFmtId="0" fontId="8" fillId="5" borderId="67" xfId="6" applyFont="1" applyFill="1" applyBorder="1" applyAlignment="1">
      <alignment horizontal="center" vertical="center" wrapText="1"/>
    </xf>
    <xf numFmtId="0" fontId="8" fillId="5" borderId="34" xfId="6" applyFont="1" applyFill="1" applyBorder="1" applyAlignment="1">
      <alignment horizontal="center" vertical="center" wrapText="1"/>
    </xf>
    <xf numFmtId="0" fontId="4" fillId="0" borderId="25" xfId="6" applyFont="1" applyBorder="1" applyAlignment="1">
      <alignment horizontal="center" vertical="center" wrapText="1"/>
    </xf>
    <xf numFmtId="0" fontId="4" fillId="0" borderId="26" xfId="6" applyFont="1" applyBorder="1" applyAlignment="1">
      <alignment horizontal="center" vertical="center" wrapText="1"/>
    </xf>
    <xf numFmtId="0" fontId="4" fillId="0" borderId="27" xfId="6" applyFont="1" applyBorder="1" applyAlignment="1">
      <alignment horizontal="center" vertical="center" wrapText="1"/>
    </xf>
    <xf numFmtId="0" fontId="8" fillId="3" borderId="68" xfId="6" applyFont="1" applyFill="1" applyBorder="1" applyAlignment="1">
      <alignment horizontal="center" vertical="center" wrapText="1"/>
    </xf>
    <xf numFmtId="0" fontId="8" fillId="3" borderId="35" xfId="6" applyFont="1" applyFill="1" applyBorder="1" applyAlignment="1">
      <alignment horizontal="center" vertical="center" wrapText="1"/>
    </xf>
    <xf numFmtId="2" fontId="4" fillId="0" borderId="5" xfId="3" applyNumberFormat="1" applyFont="1" applyBorder="1" applyAlignment="1">
      <alignment horizontal="center" vertical="center" wrapText="1"/>
    </xf>
    <xf numFmtId="2" fontId="8" fillId="2" borderId="67" xfId="6" applyNumberFormat="1" applyFont="1" applyFill="1" applyBorder="1" applyAlignment="1">
      <alignment horizontal="center" vertical="center" wrapText="1"/>
    </xf>
    <xf numFmtId="2" fontId="8" fillId="2" borderId="34" xfId="6" applyNumberFormat="1" applyFont="1" applyFill="1" applyBorder="1" applyAlignment="1">
      <alignment horizontal="center" vertical="center" wrapText="1"/>
    </xf>
    <xf numFmtId="2" fontId="8" fillId="3" borderId="68" xfId="6" applyNumberFormat="1" applyFont="1" applyFill="1" applyBorder="1" applyAlignment="1">
      <alignment horizontal="center" vertical="center" wrapText="1"/>
    </xf>
    <xf numFmtId="2" fontId="8" fillId="3" borderId="35" xfId="6" applyNumberFormat="1" applyFont="1" applyFill="1" applyBorder="1" applyAlignment="1">
      <alignment horizontal="center" vertical="center" wrapText="1"/>
    </xf>
    <xf numFmtId="0" fontId="0" fillId="0" borderId="17" xfId="6" applyFont="1" applyFill="1" applyBorder="1" applyAlignment="1">
      <alignment vertical="center" wrapText="1"/>
    </xf>
    <xf numFmtId="0" fontId="1" fillId="0" borderId="18" xfId="6" applyFont="1" applyFill="1" applyBorder="1" applyAlignment="1">
      <alignment vertical="center" wrapText="1"/>
    </xf>
    <xf numFmtId="0" fontId="1" fillId="0" borderId="19" xfId="6" applyFont="1" applyFill="1" applyBorder="1" applyAlignment="1">
      <alignment vertical="center" wrapText="1"/>
    </xf>
    <xf numFmtId="0" fontId="0" fillId="0" borderId="17" xfId="6" applyFont="1" applyBorder="1" applyAlignment="1">
      <alignment horizontal="justify" vertical="center" wrapText="1"/>
    </xf>
    <xf numFmtId="0" fontId="0" fillId="0" borderId="18" xfId="6" applyFont="1" applyBorder="1" applyAlignment="1">
      <alignment horizontal="justify" vertical="center" wrapText="1"/>
    </xf>
    <xf numFmtId="0" fontId="0" fillId="0" borderId="19" xfId="6" applyFont="1" applyBorder="1" applyAlignment="1">
      <alignment horizontal="justify" vertical="center" wrapText="1"/>
    </xf>
    <xf numFmtId="0" fontId="4" fillId="0" borderId="28" xfId="6" applyFont="1" applyBorder="1" applyAlignment="1">
      <alignment horizontal="justify" vertical="center" wrapText="1"/>
    </xf>
    <xf numFmtId="0" fontId="4" fillId="0" borderId="29" xfId="6" applyFont="1" applyBorder="1" applyAlignment="1">
      <alignment horizontal="justify" vertical="center" wrapText="1"/>
    </xf>
    <xf numFmtId="0" fontId="4" fillId="0" borderId="30" xfId="6" applyFont="1" applyBorder="1" applyAlignment="1">
      <alignment horizontal="justify" vertical="center" wrapText="1"/>
    </xf>
    <xf numFmtId="0" fontId="8" fillId="2" borderId="68" xfId="6" applyFont="1" applyFill="1" applyBorder="1" applyAlignment="1">
      <alignment horizontal="center" vertical="center" wrapText="1"/>
    </xf>
    <xf numFmtId="0" fontId="8" fillId="2" borderId="35" xfId="6" applyFont="1" applyFill="1" applyBorder="1" applyAlignment="1">
      <alignment horizontal="center" vertical="center" wrapText="1"/>
    </xf>
    <xf numFmtId="0" fontId="0" fillId="0" borderId="5" xfId="6" applyFont="1" applyFill="1" applyBorder="1" applyAlignment="1">
      <alignment vertical="center" wrapText="1"/>
    </xf>
    <xf numFmtId="0" fontId="1" fillId="0" borderId="5" xfId="6" applyFont="1" applyFill="1" applyBorder="1" applyAlignment="1">
      <alignment vertical="center" wrapText="1"/>
    </xf>
    <xf numFmtId="0" fontId="4" fillId="0" borderId="31" xfId="3" applyFont="1" applyBorder="1" applyAlignment="1">
      <alignment horizontal="center" vertical="center" wrapText="1"/>
    </xf>
    <xf numFmtId="0" fontId="6" fillId="0" borderId="0" xfId="6" applyFont="1" applyBorder="1" applyAlignment="1" applyProtection="1">
      <alignment vertical="center" wrapText="1"/>
    </xf>
    <xf numFmtId="0" fontId="18" fillId="4" borderId="72" xfId="0" applyFont="1" applyFill="1" applyBorder="1" applyAlignment="1">
      <alignment horizontal="center" vertical="center"/>
    </xf>
    <xf numFmtId="0" fontId="18" fillId="4" borderId="73" xfId="0" applyFont="1" applyFill="1" applyBorder="1" applyAlignment="1">
      <alignment horizontal="center" vertical="center"/>
    </xf>
    <xf numFmtId="0" fontId="18" fillId="4" borderId="74" xfId="0" applyFont="1" applyFill="1" applyBorder="1" applyAlignment="1">
      <alignment horizontal="center" vertical="center" wrapText="1"/>
    </xf>
    <xf numFmtId="0" fontId="18" fillId="4" borderId="75" xfId="0" applyFont="1" applyFill="1" applyBorder="1" applyAlignment="1">
      <alignment horizontal="center" vertical="center" wrapText="1"/>
    </xf>
    <xf numFmtId="0" fontId="17" fillId="0" borderId="0" xfId="0" applyFont="1" applyBorder="1" applyAlignment="1">
      <alignment horizontal="center" vertical="center" wrapText="1"/>
    </xf>
    <xf numFmtId="0" fontId="18" fillId="3" borderId="72" xfId="0" applyFont="1" applyFill="1" applyBorder="1" applyAlignment="1">
      <alignment horizontal="center" vertical="center"/>
    </xf>
    <xf numFmtId="0" fontId="18" fillId="3" borderId="73" xfId="0" applyFont="1" applyFill="1" applyBorder="1" applyAlignment="1">
      <alignment horizontal="center" vertical="center"/>
    </xf>
    <xf numFmtId="0" fontId="18" fillId="3" borderId="74" xfId="0" applyFont="1" applyFill="1" applyBorder="1" applyAlignment="1">
      <alignment horizontal="center" vertical="center" wrapText="1"/>
    </xf>
    <xf numFmtId="0" fontId="18" fillId="3" borderId="75" xfId="0" applyFont="1" applyFill="1" applyBorder="1" applyAlignment="1">
      <alignment horizontal="center" vertical="center" wrapText="1"/>
    </xf>
    <xf numFmtId="0" fontId="2" fillId="0" borderId="0" xfId="6" applyFont="1" applyBorder="1" applyAlignment="1" applyProtection="1">
      <alignment horizontal="right" vertical="center" wrapText="1"/>
    </xf>
  </cellXfs>
  <cellStyles count="8">
    <cellStyle name="Millares 2" xfId="1"/>
    <cellStyle name="Moneda 2" xfId="2"/>
    <cellStyle name="Normal" xfId="0" builtinId="0"/>
    <cellStyle name="Normal 2" xfId="3"/>
    <cellStyle name="Normal 2 2" xfId="4"/>
    <cellStyle name="Normal 3" xfId="5"/>
    <cellStyle name="Normal 3 2" xfId="6"/>
    <cellStyle name="Normal 4" xfId="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1038225</xdr:colOff>
      <xdr:row>2</xdr:row>
      <xdr:rowOff>57150</xdr:rowOff>
    </xdr:to>
    <xdr:pic>
      <xdr:nvPicPr>
        <xdr:cNvPr id="3" name="1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33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28575</xdr:colOff>
      <xdr:row>2</xdr:row>
      <xdr:rowOff>438150</xdr:rowOff>
    </xdr:to>
    <xdr:pic>
      <xdr:nvPicPr>
        <xdr:cNvPr id="3" name="1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33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771525</xdr:colOff>
      <xdr:row>2</xdr:row>
      <xdr:rowOff>57150</xdr:rowOff>
    </xdr:to>
    <xdr:pic>
      <xdr:nvPicPr>
        <xdr:cNvPr id="3" name="1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33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771525</xdr:colOff>
      <xdr:row>2</xdr:row>
      <xdr:rowOff>57150</xdr:rowOff>
    </xdr:to>
    <xdr:pic>
      <xdr:nvPicPr>
        <xdr:cNvPr id="3" name="1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33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28575</xdr:colOff>
      <xdr:row>2</xdr:row>
      <xdr:rowOff>438150</xdr:rowOff>
    </xdr:to>
    <xdr:pic>
      <xdr:nvPicPr>
        <xdr:cNvPr id="3" name="1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33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28575</xdr:colOff>
      <xdr:row>2</xdr:row>
      <xdr:rowOff>438150</xdr:rowOff>
    </xdr:to>
    <xdr:pic>
      <xdr:nvPicPr>
        <xdr:cNvPr id="3" name="1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33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28575</xdr:colOff>
      <xdr:row>2</xdr:row>
      <xdr:rowOff>438150</xdr:rowOff>
    </xdr:to>
    <xdr:pic>
      <xdr:nvPicPr>
        <xdr:cNvPr id="3" name="1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33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28575</xdr:colOff>
      <xdr:row>2</xdr:row>
      <xdr:rowOff>438150</xdr:rowOff>
    </xdr:to>
    <xdr:pic>
      <xdr:nvPicPr>
        <xdr:cNvPr id="3" name="1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33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28575</xdr:colOff>
      <xdr:row>2</xdr:row>
      <xdr:rowOff>438150</xdr:rowOff>
    </xdr:to>
    <xdr:pic>
      <xdr:nvPicPr>
        <xdr:cNvPr id="3" name="1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33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28575</xdr:colOff>
      <xdr:row>2</xdr:row>
      <xdr:rowOff>438150</xdr:rowOff>
    </xdr:to>
    <xdr:pic>
      <xdr:nvPicPr>
        <xdr:cNvPr id="3" name="1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33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6.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N241"/>
  <sheetViews>
    <sheetView showGridLines="0" tabSelected="1" zoomScaleNormal="100" workbookViewId="0">
      <selection activeCell="D2" sqref="D2:L2"/>
    </sheetView>
  </sheetViews>
  <sheetFormatPr baseColWidth="10" defaultRowHeight="15.75" x14ac:dyDescent="0.2"/>
  <cols>
    <col min="1" max="1" width="9.7109375" style="28" customWidth="1"/>
    <col min="2" max="2" width="3.7109375" style="28" customWidth="1"/>
    <col min="3" max="6" width="15.7109375" style="28" customWidth="1"/>
    <col min="7" max="7" width="2.7109375" style="28" customWidth="1"/>
    <col min="8" max="8" width="18.7109375" style="28" customWidth="1"/>
    <col min="9" max="9" width="2.7109375" style="28" customWidth="1"/>
    <col min="10" max="10" width="18.7109375" style="28" customWidth="1"/>
    <col min="11" max="11" width="2.7109375" style="28" customWidth="1"/>
    <col min="12" max="12" width="18.7109375" style="28" customWidth="1"/>
    <col min="13" max="13" width="3.7109375" style="28" customWidth="1"/>
    <col min="14" max="14" width="18.7109375" style="28" customWidth="1"/>
    <col min="15" max="16384" width="11.42578125" style="28"/>
  </cols>
  <sheetData>
    <row r="1" spans="3:14" ht="48" customHeight="1" x14ac:dyDescent="0.25">
      <c r="D1" s="331" t="s">
        <v>1641</v>
      </c>
      <c r="E1" s="331"/>
      <c r="F1" s="331"/>
      <c r="G1" s="331"/>
      <c r="H1" s="331"/>
      <c r="I1" s="331"/>
      <c r="J1" s="331"/>
      <c r="K1" s="331"/>
      <c r="L1" s="331"/>
      <c r="N1" s="227" t="s">
        <v>12</v>
      </c>
    </row>
    <row r="2" spans="3:14" ht="24" customHeight="1" x14ac:dyDescent="0.2">
      <c r="D2" s="332" t="s">
        <v>1676</v>
      </c>
      <c r="E2" s="332"/>
      <c r="F2" s="332"/>
      <c r="G2" s="332"/>
      <c r="H2" s="332"/>
      <c r="I2" s="332"/>
      <c r="J2" s="332"/>
      <c r="K2" s="332"/>
      <c r="L2" s="332"/>
      <c r="N2" s="29">
        <v>43605</v>
      </c>
    </row>
    <row r="3" spans="3:14" ht="75" customHeight="1" x14ac:dyDescent="0.2">
      <c r="C3" s="172"/>
      <c r="D3" s="333" t="s">
        <v>1659</v>
      </c>
      <c r="E3" s="333"/>
      <c r="F3" s="333"/>
      <c r="G3" s="333"/>
      <c r="H3" s="333"/>
      <c r="I3" s="333"/>
      <c r="J3" s="333"/>
      <c r="K3" s="333"/>
      <c r="L3" s="333"/>
      <c r="N3" s="30" t="s">
        <v>14</v>
      </c>
    </row>
    <row r="4" spans="3:14" ht="24" customHeight="1" x14ac:dyDescent="0.2"/>
    <row r="5" spans="3:14" ht="24" customHeight="1" x14ac:dyDescent="0.2">
      <c r="C5" s="327" t="s">
        <v>1383</v>
      </c>
      <c r="D5" s="327"/>
      <c r="E5" s="327"/>
      <c r="F5" s="327"/>
      <c r="G5" s="327"/>
      <c r="H5" s="327"/>
      <c r="I5" s="327"/>
      <c r="J5" s="327"/>
      <c r="K5" s="327"/>
      <c r="L5" s="327"/>
    </row>
    <row r="6" spans="3:14" ht="24" customHeight="1" thickBot="1" x14ac:dyDescent="0.25">
      <c r="C6" s="27"/>
      <c r="K6" s="27"/>
      <c r="L6" s="27"/>
    </row>
    <row r="7" spans="3:14" ht="63" customHeight="1" thickBot="1" x14ac:dyDescent="0.25">
      <c r="C7" s="337" t="s">
        <v>13</v>
      </c>
      <c r="D7" s="338"/>
      <c r="E7" s="338"/>
      <c r="F7" s="339"/>
      <c r="H7" s="31" t="s">
        <v>1217</v>
      </c>
      <c r="J7" s="232" t="s">
        <v>1216</v>
      </c>
      <c r="L7" s="231" t="s">
        <v>5</v>
      </c>
    </row>
    <row r="8" spans="3:14" ht="6" customHeight="1" thickBot="1" x14ac:dyDescent="0.25">
      <c r="H8" s="19"/>
      <c r="J8" s="19"/>
      <c r="L8" s="19"/>
    </row>
    <row r="9" spans="3:14" ht="24" customHeight="1" thickBot="1" x14ac:dyDescent="0.25">
      <c r="C9" s="328" t="s">
        <v>539</v>
      </c>
      <c r="D9" s="329"/>
      <c r="E9" s="329"/>
      <c r="F9" s="330"/>
      <c r="H9" s="298">
        <f>'IGOF (PI)'!O11</f>
        <v>0</v>
      </c>
      <c r="I9" s="299"/>
      <c r="J9" s="300">
        <f>'IGOF (SIPOT)'!O11</f>
        <v>0</v>
      </c>
      <c r="K9" s="299"/>
      <c r="L9" s="298">
        <f>(H9+J9)/2</f>
        <v>0</v>
      </c>
    </row>
    <row r="10" spans="3:14" ht="6" customHeight="1" thickBot="1" x14ac:dyDescent="0.25">
      <c r="H10" s="301"/>
      <c r="I10" s="299"/>
      <c r="J10" s="301"/>
      <c r="K10" s="299"/>
      <c r="L10" s="301"/>
    </row>
    <row r="11" spans="3:14" ht="24" customHeight="1" thickBot="1" x14ac:dyDescent="0.25">
      <c r="C11" s="328" t="s">
        <v>1578</v>
      </c>
      <c r="D11" s="329"/>
      <c r="E11" s="329"/>
      <c r="F11" s="330"/>
      <c r="H11" s="298">
        <f>'IGOF (PI)'!O13</f>
        <v>0</v>
      </c>
      <c r="I11" s="299"/>
      <c r="J11" s="300">
        <f>'IGOF (SIPOT)'!O13</f>
        <v>0</v>
      </c>
      <c r="K11" s="299"/>
      <c r="L11" s="298">
        <f>(H11+J11)/2</f>
        <v>0</v>
      </c>
    </row>
    <row r="12" spans="3:14" ht="6" customHeight="1" thickBot="1" x14ac:dyDescent="0.25">
      <c r="H12" s="301"/>
      <c r="I12" s="299"/>
      <c r="J12" s="301"/>
      <c r="K12" s="299"/>
      <c r="L12" s="301"/>
    </row>
    <row r="13" spans="3:14" ht="24" customHeight="1" thickBot="1" x14ac:dyDescent="0.25">
      <c r="C13" s="328" t="s">
        <v>1250</v>
      </c>
      <c r="D13" s="329"/>
      <c r="E13" s="329"/>
      <c r="F13" s="330"/>
      <c r="H13" s="298">
        <f>'IGOF (PI)'!O15</f>
        <v>0</v>
      </c>
      <c r="I13" s="299"/>
      <c r="J13" s="300">
        <f>'IGOF (SIPOT)'!O15</f>
        <v>0</v>
      </c>
      <c r="K13" s="299"/>
      <c r="L13" s="298">
        <f t="shared" ref="L13:L23" si="0">(H13+J13)/2</f>
        <v>0</v>
      </c>
    </row>
    <row r="14" spans="3:14" ht="6" customHeight="1" thickBot="1" x14ac:dyDescent="0.25">
      <c r="H14" s="301"/>
      <c r="I14" s="299"/>
      <c r="J14" s="301"/>
      <c r="K14" s="299"/>
      <c r="L14" s="301"/>
    </row>
    <row r="15" spans="3:14" ht="24" customHeight="1" thickBot="1" x14ac:dyDescent="0.25">
      <c r="C15" s="328" t="s">
        <v>1242</v>
      </c>
      <c r="D15" s="329"/>
      <c r="E15" s="329"/>
      <c r="F15" s="330"/>
      <c r="H15" s="298">
        <f>'IGOF (PI)'!O17</f>
        <v>100</v>
      </c>
      <c r="I15" s="299"/>
      <c r="J15" s="300">
        <f>'IGOF (SIPOT)'!O17</f>
        <v>100</v>
      </c>
      <c r="K15" s="299"/>
      <c r="L15" s="298">
        <f t="shared" si="0"/>
        <v>100</v>
      </c>
    </row>
    <row r="16" spans="3:14" ht="6" customHeight="1" thickBot="1" x14ac:dyDescent="0.25">
      <c r="H16" s="301"/>
      <c r="I16" s="299"/>
      <c r="J16" s="301"/>
      <c r="K16" s="299"/>
      <c r="L16" s="301"/>
    </row>
    <row r="17" spans="3:12" ht="24" customHeight="1" thickBot="1" x14ac:dyDescent="0.25">
      <c r="C17" s="328" t="s">
        <v>1243</v>
      </c>
      <c r="D17" s="329"/>
      <c r="E17" s="329"/>
      <c r="F17" s="330"/>
      <c r="H17" s="298">
        <f>'IGOF (PI)'!O19</f>
        <v>0</v>
      </c>
      <c r="I17" s="299"/>
      <c r="J17" s="300">
        <f>'IGOF (SIPOT)'!O19</f>
        <v>100</v>
      </c>
      <c r="K17" s="299"/>
      <c r="L17" s="298">
        <f t="shared" si="0"/>
        <v>50</v>
      </c>
    </row>
    <row r="18" spans="3:12" ht="6" customHeight="1" thickBot="1" x14ac:dyDescent="0.25">
      <c r="H18" s="301"/>
      <c r="I18" s="299"/>
      <c r="J18" s="301"/>
      <c r="K18" s="299"/>
      <c r="L18" s="301"/>
    </row>
    <row r="19" spans="3:12" ht="24" customHeight="1" thickBot="1" x14ac:dyDescent="0.25">
      <c r="C19" s="328" t="s">
        <v>1244</v>
      </c>
      <c r="D19" s="329"/>
      <c r="E19" s="329"/>
      <c r="F19" s="330"/>
      <c r="H19" s="298">
        <f>'IGOF (PI)'!O21</f>
        <v>0</v>
      </c>
      <c r="I19" s="299"/>
      <c r="J19" s="300">
        <f>'IGOF (SIPOT)'!O21</f>
        <v>0</v>
      </c>
      <c r="K19" s="299"/>
      <c r="L19" s="298">
        <f t="shared" si="0"/>
        <v>0</v>
      </c>
    </row>
    <row r="20" spans="3:12" ht="6" customHeight="1" thickBot="1" x14ac:dyDescent="0.25">
      <c r="H20" s="301"/>
      <c r="I20" s="299"/>
      <c r="J20" s="301"/>
      <c r="K20" s="299"/>
      <c r="L20" s="301"/>
    </row>
    <row r="21" spans="3:12" ht="24" customHeight="1" thickBot="1" x14ac:dyDescent="0.25">
      <c r="C21" s="328" t="s">
        <v>1245</v>
      </c>
      <c r="D21" s="329"/>
      <c r="E21" s="329"/>
      <c r="F21" s="330"/>
      <c r="H21" s="298">
        <f>'IGOF (PI)'!O23</f>
        <v>0</v>
      </c>
      <c r="I21" s="299"/>
      <c r="J21" s="300">
        <f>'IGOF (SIPOT)'!O23</f>
        <v>0</v>
      </c>
      <c r="K21" s="299"/>
      <c r="L21" s="298">
        <f t="shared" si="0"/>
        <v>0</v>
      </c>
    </row>
    <row r="22" spans="3:12" ht="6" customHeight="1" thickBot="1" x14ac:dyDescent="0.25">
      <c r="H22" s="301"/>
      <c r="I22" s="299"/>
      <c r="J22" s="301"/>
      <c r="K22" s="299"/>
      <c r="L22" s="301"/>
    </row>
    <row r="23" spans="3:12" ht="42" customHeight="1" thickBot="1" x14ac:dyDescent="0.25">
      <c r="C23" s="335" t="s">
        <v>1241</v>
      </c>
      <c r="D23" s="336"/>
      <c r="E23" s="336"/>
      <c r="F23" s="336"/>
      <c r="H23" s="302">
        <f>'IGOF (PI)'!O25</f>
        <v>5</v>
      </c>
      <c r="I23" s="299"/>
      <c r="J23" s="303">
        <f>'IGOF (SIPOT)'!O25</f>
        <v>10</v>
      </c>
      <c r="K23" s="299"/>
      <c r="L23" s="304">
        <f t="shared" si="0"/>
        <v>7.5</v>
      </c>
    </row>
    <row r="24" spans="3:12" ht="15" customHeight="1" x14ac:dyDescent="0.2"/>
    <row r="25" spans="3:12" ht="15" customHeight="1" x14ac:dyDescent="0.2"/>
    <row r="26" spans="3:12" ht="15" customHeight="1" x14ac:dyDescent="0.2"/>
    <row r="27" spans="3:12" ht="15" customHeight="1" x14ac:dyDescent="0.2"/>
    <row r="28" spans="3:12" ht="15" customHeight="1" thickBot="1" x14ac:dyDescent="0.25">
      <c r="C28" s="340"/>
      <c r="D28" s="340"/>
      <c r="E28" s="340"/>
      <c r="H28"/>
      <c r="I28"/>
      <c r="J28" s="340"/>
      <c r="K28" s="340"/>
      <c r="L28" s="340"/>
    </row>
    <row r="29" spans="3:12" ht="24" customHeight="1" x14ac:dyDescent="0.2">
      <c r="C29" s="341" t="s">
        <v>1654</v>
      </c>
      <c r="D29" s="341"/>
      <c r="E29" s="341"/>
      <c r="H29"/>
      <c r="I29"/>
      <c r="J29" s="341" t="s">
        <v>1658</v>
      </c>
      <c r="K29" s="341"/>
      <c r="L29" s="341"/>
    </row>
    <row r="30" spans="3:12" ht="24" customHeight="1" x14ac:dyDescent="0.2">
      <c r="C30" s="334" t="s">
        <v>15</v>
      </c>
      <c r="D30" s="334"/>
      <c r="E30" s="334"/>
      <c r="H30" s="173"/>
      <c r="I30" s="173"/>
      <c r="J30" s="334" t="s">
        <v>15</v>
      </c>
      <c r="K30" s="334"/>
      <c r="L30" s="334"/>
    </row>
    <row r="95" spans="3:3" x14ac:dyDescent="0.2">
      <c r="C95" s="48" t="s">
        <v>1249</v>
      </c>
    </row>
    <row r="96" spans="3:3" x14ac:dyDescent="0.2">
      <c r="C96" s="48" t="s">
        <v>1375</v>
      </c>
    </row>
    <row r="97" spans="3:3" x14ac:dyDescent="0.2">
      <c r="C97" s="48" t="s">
        <v>16</v>
      </c>
    </row>
    <row r="98" spans="3:3" x14ac:dyDescent="0.2">
      <c r="C98" s="48" t="s">
        <v>17</v>
      </c>
    </row>
    <row r="99" spans="3:3" x14ac:dyDescent="0.2">
      <c r="C99" s="48" t="s">
        <v>18</v>
      </c>
    </row>
    <row r="100" spans="3:3" x14ac:dyDescent="0.2">
      <c r="C100" s="48" t="s">
        <v>19</v>
      </c>
    </row>
    <row r="101" spans="3:3" x14ac:dyDescent="0.2">
      <c r="C101" s="48" t="s">
        <v>20</v>
      </c>
    </row>
    <row r="102" spans="3:3" x14ac:dyDescent="0.2">
      <c r="C102" s="48" t="s">
        <v>107</v>
      </c>
    </row>
    <row r="103" spans="3:3" x14ac:dyDescent="0.2">
      <c r="C103" s="48" t="s">
        <v>21</v>
      </c>
    </row>
    <row r="104" spans="3:3" x14ac:dyDescent="0.2">
      <c r="C104" s="48" t="s">
        <v>22</v>
      </c>
    </row>
    <row r="105" spans="3:3" x14ac:dyDescent="0.2">
      <c r="C105" s="48" t="s">
        <v>23</v>
      </c>
    </row>
    <row r="106" spans="3:3" x14ac:dyDescent="0.2">
      <c r="C106" s="48" t="s">
        <v>24</v>
      </c>
    </row>
    <row r="107" spans="3:3" x14ac:dyDescent="0.2">
      <c r="C107" s="48" t="s">
        <v>25</v>
      </c>
    </row>
    <row r="108" spans="3:3" x14ac:dyDescent="0.2">
      <c r="C108" s="48" t="s">
        <v>26</v>
      </c>
    </row>
    <row r="109" spans="3:3" x14ac:dyDescent="0.2">
      <c r="C109" s="48" t="s">
        <v>27</v>
      </c>
    </row>
    <row r="110" spans="3:3" x14ac:dyDescent="0.2">
      <c r="C110" s="48" t="s">
        <v>28</v>
      </c>
    </row>
    <row r="111" spans="3:3" x14ac:dyDescent="0.2">
      <c r="C111" s="48" t="s">
        <v>111</v>
      </c>
    </row>
    <row r="112" spans="3:3" x14ac:dyDescent="0.2">
      <c r="C112" s="48" t="s">
        <v>29</v>
      </c>
    </row>
    <row r="113" spans="3:3" x14ac:dyDescent="0.2">
      <c r="C113" s="48" t="s">
        <v>30</v>
      </c>
    </row>
    <row r="114" spans="3:3" x14ac:dyDescent="0.2">
      <c r="C114" s="48" t="s">
        <v>31</v>
      </c>
    </row>
    <row r="115" spans="3:3" x14ac:dyDescent="0.2">
      <c r="C115" s="48" t="s">
        <v>32</v>
      </c>
    </row>
    <row r="116" spans="3:3" x14ac:dyDescent="0.2">
      <c r="C116" s="48" t="s">
        <v>33</v>
      </c>
    </row>
    <row r="117" spans="3:3" x14ac:dyDescent="0.2">
      <c r="C117" s="48" t="s">
        <v>34</v>
      </c>
    </row>
    <row r="118" spans="3:3" x14ac:dyDescent="0.2">
      <c r="C118" s="48" t="s">
        <v>35</v>
      </c>
    </row>
    <row r="119" spans="3:3" x14ac:dyDescent="0.2">
      <c r="C119" s="48" t="s">
        <v>108</v>
      </c>
    </row>
    <row r="120" spans="3:3" x14ac:dyDescent="0.2">
      <c r="C120" s="48" t="s">
        <v>36</v>
      </c>
    </row>
    <row r="121" spans="3:3" x14ac:dyDescent="0.2">
      <c r="C121" s="48" t="s">
        <v>37</v>
      </c>
    </row>
    <row r="122" spans="3:3" x14ac:dyDescent="0.2">
      <c r="C122" s="48" t="s">
        <v>38</v>
      </c>
    </row>
    <row r="123" spans="3:3" x14ac:dyDescent="0.2">
      <c r="C123" s="48" t="s">
        <v>109</v>
      </c>
    </row>
    <row r="124" spans="3:3" x14ac:dyDescent="0.2">
      <c r="C124" s="48" t="s">
        <v>39</v>
      </c>
    </row>
    <row r="125" spans="3:3" x14ac:dyDescent="0.2">
      <c r="C125" s="48" t="s">
        <v>40</v>
      </c>
    </row>
    <row r="126" spans="3:3" x14ac:dyDescent="0.2">
      <c r="C126" s="48" t="s">
        <v>41</v>
      </c>
    </row>
    <row r="127" spans="3:3" x14ac:dyDescent="0.2">
      <c r="C127" s="48" t="s">
        <v>1050</v>
      </c>
    </row>
    <row r="128" spans="3:3" x14ac:dyDescent="0.2">
      <c r="C128" s="48" t="s">
        <v>42</v>
      </c>
    </row>
    <row r="129" spans="3:3" x14ac:dyDescent="0.2">
      <c r="C129" s="48" t="s">
        <v>43</v>
      </c>
    </row>
    <row r="130" spans="3:3" x14ac:dyDescent="0.2">
      <c r="C130" s="48" t="s">
        <v>44</v>
      </c>
    </row>
    <row r="131" spans="3:3" x14ac:dyDescent="0.2">
      <c r="C131" s="48" t="s">
        <v>45</v>
      </c>
    </row>
    <row r="132" spans="3:3" x14ac:dyDescent="0.2">
      <c r="C132" s="48" t="s">
        <v>46</v>
      </c>
    </row>
    <row r="133" spans="3:3" x14ac:dyDescent="0.2">
      <c r="C133" s="48" t="s">
        <v>47</v>
      </c>
    </row>
    <row r="134" spans="3:3" x14ac:dyDescent="0.2">
      <c r="C134" s="48" t="s">
        <v>48</v>
      </c>
    </row>
    <row r="135" spans="3:3" x14ac:dyDescent="0.2">
      <c r="C135" s="48" t="s">
        <v>49</v>
      </c>
    </row>
    <row r="136" spans="3:3" x14ac:dyDescent="0.2">
      <c r="C136" s="48" t="s">
        <v>1218</v>
      </c>
    </row>
    <row r="137" spans="3:3" x14ac:dyDescent="0.2">
      <c r="C137" s="48" t="s">
        <v>50</v>
      </c>
    </row>
    <row r="138" spans="3:3" x14ac:dyDescent="0.2">
      <c r="C138" s="48" t="s">
        <v>106</v>
      </c>
    </row>
    <row r="139" spans="3:3" x14ac:dyDescent="0.2">
      <c r="C139" s="48" t="s">
        <v>51</v>
      </c>
    </row>
    <row r="140" spans="3:3" x14ac:dyDescent="0.2">
      <c r="C140" s="48" t="s">
        <v>52</v>
      </c>
    </row>
    <row r="141" spans="3:3" x14ac:dyDescent="0.2">
      <c r="C141" s="48" t="s">
        <v>53</v>
      </c>
    </row>
    <row r="142" spans="3:3" x14ac:dyDescent="0.2">
      <c r="C142" s="48" t="s">
        <v>54</v>
      </c>
    </row>
    <row r="143" spans="3:3" x14ac:dyDescent="0.2">
      <c r="C143" s="48" t="s">
        <v>55</v>
      </c>
    </row>
    <row r="144" spans="3:3" x14ac:dyDescent="0.2">
      <c r="C144" s="48" t="s">
        <v>56</v>
      </c>
    </row>
    <row r="145" spans="3:3" x14ac:dyDescent="0.2">
      <c r="C145" s="48" t="s">
        <v>110</v>
      </c>
    </row>
    <row r="146" spans="3:3" x14ac:dyDescent="0.2">
      <c r="C146" s="48" t="s">
        <v>57</v>
      </c>
    </row>
    <row r="147" spans="3:3" x14ac:dyDescent="0.2">
      <c r="C147" s="48" t="s">
        <v>58</v>
      </c>
    </row>
    <row r="148" spans="3:3" x14ac:dyDescent="0.2">
      <c r="C148" s="48" t="s">
        <v>59</v>
      </c>
    </row>
    <row r="149" spans="3:3" x14ac:dyDescent="0.2">
      <c r="C149" s="48" t="s">
        <v>60</v>
      </c>
    </row>
    <row r="150" spans="3:3" x14ac:dyDescent="0.2">
      <c r="C150" s="48" t="s">
        <v>61</v>
      </c>
    </row>
    <row r="151" spans="3:3" x14ac:dyDescent="0.2">
      <c r="C151" s="48" t="s">
        <v>62</v>
      </c>
    </row>
    <row r="152" spans="3:3" x14ac:dyDescent="0.2">
      <c r="C152" s="48" t="s">
        <v>114</v>
      </c>
    </row>
    <row r="153" spans="3:3" x14ac:dyDescent="0.2">
      <c r="C153" s="48" t="s">
        <v>63</v>
      </c>
    </row>
    <row r="154" spans="3:3" x14ac:dyDescent="0.2">
      <c r="C154" s="48" t="s">
        <v>64</v>
      </c>
    </row>
    <row r="155" spans="3:3" x14ac:dyDescent="0.2">
      <c r="C155" s="48" t="s">
        <v>65</v>
      </c>
    </row>
    <row r="156" spans="3:3" x14ac:dyDescent="0.2">
      <c r="C156" s="48" t="s">
        <v>66</v>
      </c>
    </row>
    <row r="157" spans="3:3" x14ac:dyDescent="0.2">
      <c r="C157" s="48" t="s">
        <v>69</v>
      </c>
    </row>
    <row r="158" spans="3:3" x14ac:dyDescent="0.2">
      <c r="C158" s="48" t="s">
        <v>67</v>
      </c>
    </row>
    <row r="159" spans="3:3" x14ac:dyDescent="0.2">
      <c r="C159" s="48" t="s">
        <v>68</v>
      </c>
    </row>
    <row r="160" spans="3:3" x14ac:dyDescent="0.2">
      <c r="C160" s="48" t="s">
        <v>1376</v>
      </c>
    </row>
    <row r="161" spans="3:3" x14ac:dyDescent="0.2">
      <c r="C161" s="48" t="s">
        <v>70</v>
      </c>
    </row>
    <row r="162" spans="3:3" x14ac:dyDescent="0.2">
      <c r="C162" s="48" t="s">
        <v>71</v>
      </c>
    </row>
    <row r="163" spans="3:3" x14ac:dyDescent="0.2">
      <c r="C163" s="48" t="s">
        <v>113</v>
      </c>
    </row>
    <row r="164" spans="3:3" x14ac:dyDescent="0.2">
      <c r="C164" s="48" t="s">
        <v>72</v>
      </c>
    </row>
    <row r="165" spans="3:3" x14ac:dyDescent="0.2">
      <c r="C165" s="48" t="s">
        <v>1051</v>
      </c>
    </row>
    <row r="166" spans="3:3" x14ac:dyDescent="0.2">
      <c r="C166" s="48" t="s">
        <v>73</v>
      </c>
    </row>
    <row r="167" spans="3:3" x14ac:dyDescent="0.2">
      <c r="C167" s="48" t="s">
        <v>74</v>
      </c>
    </row>
    <row r="168" spans="3:3" x14ac:dyDescent="0.2">
      <c r="C168" s="48" t="s">
        <v>75</v>
      </c>
    </row>
    <row r="169" spans="3:3" x14ac:dyDescent="0.2">
      <c r="C169" s="48" t="s">
        <v>76</v>
      </c>
    </row>
    <row r="170" spans="3:3" x14ac:dyDescent="0.2">
      <c r="C170" s="48" t="s">
        <v>115</v>
      </c>
    </row>
    <row r="171" spans="3:3" x14ac:dyDescent="0.2">
      <c r="C171" s="48" t="s">
        <v>77</v>
      </c>
    </row>
    <row r="172" spans="3:3" x14ac:dyDescent="0.2">
      <c r="C172" s="48" t="s">
        <v>78</v>
      </c>
    </row>
    <row r="173" spans="3:3" x14ac:dyDescent="0.2">
      <c r="C173" s="48" t="s">
        <v>79</v>
      </c>
    </row>
    <row r="174" spans="3:3" x14ac:dyDescent="0.2">
      <c r="C174" s="48" t="s">
        <v>1377</v>
      </c>
    </row>
    <row r="175" spans="3:3" x14ac:dyDescent="0.2">
      <c r="C175" s="48" t="s">
        <v>80</v>
      </c>
    </row>
    <row r="176" spans="3:3" x14ac:dyDescent="0.2">
      <c r="C176" s="48" t="s">
        <v>81</v>
      </c>
    </row>
    <row r="177" spans="3:3" x14ac:dyDescent="0.2">
      <c r="C177" s="48" t="s">
        <v>82</v>
      </c>
    </row>
    <row r="178" spans="3:3" x14ac:dyDescent="0.2">
      <c r="C178" s="48" t="s">
        <v>83</v>
      </c>
    </row>
    <row r="179" spans="3:3" x14ac:dyDescent="0.2">
      <c r="C179" s="48" t="s">
        <v>1052</v>
      </c>
    </row>
    <row r="180" spans="3:3" x14ac:dyDescent="0.2">
      <c r="C180" s="48" t="s">
        <v>1378</v>
      </c>
    </row>
    <row r="181" spans="3:3" x14ac:dyDescent="0.2">
      <c r="C181" s="48" t="s">
        <v>84</v>
      </c>
    </row>
    <row r="182" spans="3:3" x14ac:dyDescent="0.2">
      <c r="C182" s="48" t="s">
        <v>85</v>
      </c>
    </row>
    <row r="183" spans="3:3" x14ac:dyDescent="0.2">
      <c r="C183" s="48" t="s">
        <v>1379</v>
      </c>
    </row>
    <row r="184" spans="3:3" x14ac:dyDescent="0.2">
      <c r="C184" s="48" t="s">
        <v>86</v>
      </c>
    </row>
    <row r="185" spans="3:3" x14ac:dyDescent="0.2">
      <c r="C185" s="48" t="s">
        <v>87</v>
      </c>
    </row>
    <row r="186" spans="3:3" x14ac:dyDescent="0.2">
      <c r="C186" s="48" t="s">
        <v>88</v>
      </c>
    </row>
    <row r="187" spans="3:3" x14ac:dyDescent="0.2">
      <c r="C187" s="48" t="s">
        <v>89</v>
      </c>
    </row>
    <row r="188" spans="3:3" x14ac:dyDescent="0.2">
      <c r="C188" s="48" t="s">
        <v>90</v>
      </c>
    </row>
    <row r="189" spans="3:3" x14ac:dyDescent="0.2">
      <c r="C189" s="48" t="s">
        <v>91</v>
      </c>
    </row>
    <row r="190" spans="3:3" x14ac:dyDescent="0.2">
      <c r="C190" s="48" t="s">
        <v>92</v>
      </c>
    </row>
    <row r="191" spans="3:3" x14ac:dyDescent="0.2">
      <c r="C191" s="48" t="s">
        <v>93</v>
      </c>
    </row>
    <row r="192" spans="3:3" x14ac:dyDescent="0.2">
      <c r="C192" s="48" t="s">
        <v>94</v>
      </c>
    </row>
    <row r="193" spans="3:3" x14ac:dyDescent="0.2">
      <c r="C193" s="48" t="s">
        <v>95</v>
      </c>
    </row>
    <row r="194" spans="3:3" x14ac:dyDescent="0.2">
      <c r="C194" s="48" t="s">
        <v>96</v>
      </c>
    </row>
    <row r="195" spans="3:3" x14ac:dyDescent="0.2">
      <c r="C195" s="48" t="s">
        <v>97</v>
      </c>
    </row>
    <row r="196" spans="3:3" x14ac:dyDescent="0.2">
      <c r="C196" s="48" t="s">
        <v>98</v>
      </c>
    </row>
    <row r="197" spans="3:3" x14ac:dyDescent="0.2">
      <c r="C197" s="48" t="s">
        <v>99</v>
      </c>
    </row>
    <row r="198" spans="3:3" x14ac:dyDescent="0.2">
      <c r="C198" s="48" t="s">
        <v>100</v>
      </c>
    </row>
    <row r="199" spans="3:3" x14ac:dyDescent="0.2">
      <c r="C199" s="48" t="s">
        <v>101</v>
      </c>
    </row>
    <row r="200" spans="3:3" x14ac:dyDescent="0.2">
      <c r="C200" s="48" t="s">
        <v>1219</v>
      </c>
    </row>
    <row r="201" spans="3:3" x14ac:dyDescent="0.2">
      <c r="C201" s="48" t="s">
        <v>1220</v>
      </c>
    </row>
    <row r="202" spans="3:3" x14ac:dyDescent="0.2">
      <c r="C202" s="48" t="s">
        <v>102</v>
      </c>
    </row>
    <row r="203" spans="3:3" x14ac:dyDescent="0.2">
      <c r="C203" s="48" t="s">
        <v>112</v>
      </c>
    </row>
    <row r="204" spans="3:3" x14ac:dyDescent="0.2">
      <c r="C204" s="48" t="s">
        <v>103</v>
      </c>
    </row>
    <row r="205" spans="3:3" x14ac:dyDescent="0.2">
      <c r="C205" s="48" t="s">
        <v>1641</v>
      </c>
    </row>
    <row r="206" spans="3:3" x14ac:dyDescent="0.2">
      <c r="C206" s="48" t="s">
        <v>1380</v>
      </c>
    </row>
    <row r="207" spans="3:3" x14ac:dyDescent="0.2">
      <c r="C207" s="48" t="s">
        <v>104</v>
      </c>
    </row>
    <row r="208" spans="3:3" x14ac:dyDescent="0.2">
      <c r="C208" s="48" t="s">
        <v>1381</v>
      </c>
    </row>
    <row r="209" spans="3:3" x14ac:dyDescent="0.2">
      <c r="C209" s="48" t="s">
        <v>1382</v>
      </c>
    </row>
    <row r="210" spans="3:3" x14ac:dyDescent="0.2">
      <c r="C210" s="48" t="s">
        <v>105</v>
      </c>
    </row>
    <row r="211" spans="3:3" x14ac:dyDescent="0.2">
      <c r="C211" s="48" t="s">
        <v>1644</v>
      </c>
    </row>
    <row r="212" spans="3:3" x14ac:dyDescent="0.2">
      <c r="C212" s="48" t="s">
        <v>1645</v>
      </c>
    </row>
    <row r="213" spans="3:3" x14ac:dyDescent="0.2">
      <c r="C213" s="48" t="s">
        <v>1646</v>
      </c>
    </row>
    <row r="214" spans="3:3" x14ac:dyDescent="0.2">
      <c r="C214" s="48" t="s">
        <v>1647</v>
      </c>
    </row>
    <row r="215" spans="3:3" x14ac:dyDescent="0.2">
      <c r="C215" s="48" t="s">
        <v>1648</v>
      </c>
    </row>
    <row r="216" spans="3:3" x14ac:dyDescent="0.2">
      <c r="C216" s="48" t="s">
        <v>1649</v>
      </c>
    </row>
    <row r="217" spans="3:3" x14ac:dyDescent="0.2">
      <c r="C217" s="48" t="s">
        <v>1650</v>
      </c>
    </row>
    <row r="218" spans="3:3" x14ac:dyDescent="0.2">
      <c r="C218" s="48" t="s">
        <v>1651</v>
      </c>
    </row>
    <row r="219" spans="3:3" x14ac:dyDescent="0.2">
      <c r="C219" s="48" t="s">
        <v>1652</v>
      </c>
    </row>
    <row r="220" spans="3:3" x14ac:dyDescent="0.2">
      <c r="C220" s="48" t="s">
        <v>1653</v>
      </c>
    </row>
    <row r="221" spans="3:3" x14ac:dyDescent="0.2">
      <c r="C221" s="48" t="s">
        <v>1383</v>
      </c>
    </row>
    <row r="222" spans="3:3" x14ac:dyDescent="0.2">
      <c r="C222" s="48" t="s">
        <v>1221</v>
      </c>
    </row>
    <row r="223" spans="3:3" x14ac:dyDescent="0.2">
      <c r="C223" s="48" t="s">
        <v>1222</v>
      </c>
    </row>
    <row r="224" spans="3:3" x14ac:dyDescent="0.2">
      <c r="C224" s="48" t="s">
        <v>1223</v>
      </c>
    </row>
    <row r="225" spans="3:3" x14ac:dyDescent="0.2">
      <c r="C225" s="48" t="s">
        <v>1224</v>
      </c>
    </row>
    <row r="226" spans="3:3" x14ac:dyDescent="0.2">
      <c r="C226" s="48" t="s">
        <v>1225</v>
      </c>
    </row>
    <row r="227" spans="3:3" x14ac:dyDescent="0.2">
      <c r="C227" s="48" t="s">
        <v>1226</v>
      </c>
    </row>
    <row r="228" spans="3:3" x14ac:dyDescent="0.2">
      <c r="C228" s="48" t="s">
        <v>1227</v>
      </c>
    </row>
    <row r="229" spans="3:3" x14ac:dyDescent="0.2">
      <c r="C229" s="48" t="s">
        <v>1228</v>
      </c>
    </row>
    <row r="230" spans="3:3" x14ac:dyDescent="0.2">
      <c r="C230" s="48" t="s">
        <v>1229</v>
      </c>
    </row>
    <row r="231" spans="3:3" x14ac:dyDescent="0.2">
      <c r="C231" s="48" t="s">
        <v>1230</v>
      </c>
    </row>
    <row r="232" spans="3:3" x14ac:dyDescent="0.2">
      <c r="C232" s="48" t="s">
        <v>1231</v>
      </c>
    </row>
    <row r="233" spans="3:3" x14ac:dyDescent="0.2">
      <c r="C233" s="48" t="s">
        <v>1232</v>
      </c>
    </row>
    <row r="234" spans="3:3" x14ac:dyDescent="0.2">
      <c r="C234" s="48" t="s">
        <v>1233</v>
      </c>
    </row>
    <row r="235" spans="3:3" x14ac:dyDescent="0.2">
      <c r="C235" s="48" t="s">
        <v>1234</v>
      </c>
    </row>
    <row r="236" spans="3:3" x14ac:dyDescent="0.2">
      <c r="C236" s="48" t="s">
        <v>1235</v>
      </c>
    </row>
    <row r="237" spans="3:3" x14ac:dyDescent="0.2">
      <c r="C237" s="48" t="s">
        <v>1236</v>
      </c>
    </row>
    <row r="238" spans="3:3" x14ac:dyDescent="0.2">
      <c r="C238" s="48" t="s">
        <v>1237</v>
      </c>
    </row>
    <row r="239" spans="3:3" x14ac:dyDescent="0.2">
      <c r="C239" s="48" t="s">
        <v>1238</v>
      </c>
    </row>
    <row r="240" spans="3:3" x14ac:dyDescent="0.2">
      <c r="C240" s="48" t="s">
        <v>1239</v>
      </c>
    </row>
    <row r="241" spans="3:3" x14ac:dyDescent="0.2">
      <c r="C241" s="48" t="s">
        <v>1240</v>
      </c>
    </row>
  </sheetData>
  <mergeCells count="19">
    <mergeCell ref="C30:E30"/>
    <mergeCell ref="C23:F23"/>
    <mergeCell ref="C7:F7"/>
    <mergeCell ref="J28:L28"/>
    <mergeCell ref="J29:L29"/>
    <mergeCell ref="J30:L30"/>
    <mergeCell ref="C21:F21"/>
    <mergeCell ref="C28:E28"/>
    <mergeCell ref="C29:E29"/>
    <mergeCell ref="C19:F19"/>
    <mergeCell ref="C13:F13"/>
    <mergeCell ref="C15:F15"/>
    <mergeCell ref="C17:F17"/>
    <mergeCell ref="C5:L5"/>
    <mergeCell ref="C11:F11"/>
    <mergeCell ref="C9:F9"/>
    <mergeCell ref="D1:L1"/>
    <mergeCell ref="D2:L2"/>
    <mergeCell ref="D3:L3"/>
  </mergeCells>
  <dataValidations disablePrompts="1" count="1">
    <dataValidation type="list" allowBlank="1" showInputMessage="1" showErrorMessage="1" sqref="C5:L5">
      <formula1>$C$95:$C$241</formula1>
    </dataValidation>
  </dataValidations>
  <printOptions horizontalCentered="1"/>
  <pageMargins left="0.19685039370078741" right="0.19685039370078741" top="0.39370078740157483" bottom="0.39370078740157483" header="0" footer="0"/>
  <pageSetup scale="80" orientation="landscape" r:id="rId1"/>
  <headerFooter>
    <oddFooter>&amp;L1a. Evaluación Vinculante de las Obligaciones de Transparencia&amp;R&amp;P de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21"/>
  <sheetViews>
    <sheetView showGridLines="0" zoomScale="80" zoomScaleNormal="80" workbookViewId="0"/>
  </sheetViews>
  <sheetFormatPr baseColWidth="10" defaultRowHeight="12.75" x14ac:dyDescent="0.2"/>
  <cols>
    <col min="1" max="29" width="7.7109375" customWidth="1"/>
    <col min="30" max="30" width="11.42578125" customWidth="1"/>
    <col min="31" max="31" width="11.42578125" style="136" customWidth="1"/>
    <col min="32" max="37" width="11.42578125" customWidth="1"/>
  </cols>
  <sheetData>
    <row r="1" spans="1:37" ht="15" customHeight="1" x14ac:dyDescent="0.2">
      <c r="A1" s="68"/>
      <c r="B1" s="68"/>
      <c r="C1" s="68"/>
      <c r="D1" s="68"/>
      <c r="E1" s="68"/>
      <c r="F1" s="68"/>
      <c r="G1" s="68"/>
      <c r="H1" s="68"/>
      <c r="I1" s="68"/>
      <c r="J1" s="68"/>
      <c r="K1" s="68"/>
      <c r="L1" s="68"/>
      <c r="M1" s="68"/>
      <c r="N1" s="68"/>
      <c r="O1" s="68"/>
      <c r="P1" s="68"/>
      <c r="Q1" s="68"/>
      <c r="R1" s="68"/>
      <c r="S1" s="68"/>
      <c r="T1" s="68"/>
      <c r="U1" s="68"/>
      <c r="V1" s="68"/>
      <c r="W1" s="68"/>
      <c r="X1" s="68"/>
      <c r="Y1" s="68"/>
      <c r="Z1" s="68"/>
      <c r="AA1" s="68"/>
      <c r="AB1" s="68"/>
      <c r="AC1" s="68"/>
      <c r="AD1" s="68"/>
      <c r="AE1" s="284"/>
      <c r="AF1" s="68"/>
      <c r="AG1" s="68"/>
      <c r="AH1" s="68"/>
      <c r="AI1" s="68"/>
      <c r="AJ1" s="68"/>
      <c r="AK1" s="68"/>
    </row>
    <row r="2" spans="1:37" ht="15" customHeight="1" x14ac:dyDescent="0.2">
      <c r="A2" s="419" t="s">
        <v>1577</v>
      </c>
      <c r="B2" s="419"/>
      <c r="C2" s="419"/>
      <c r="D2" s="419"/>
      <c r="E2" s="419"/>
      <c r="F2" s="419"/>
      <c r="G2" s="419"/>
      <c r="H2" s="419"/>
      <c r="I2" s="419"/>
      <c r="J2" s="419"/>
      <c r="K2" s="419"/>
      <c r="L2" s="419"/>
      <c r="M2" s="419"/>
      <c r="N2" s="419"/>
      <c r="O2" s="419"/>
      <c r="P2" s="419"/>
      <c r="Q2" s="419"/>
      <c r="R2" s="419"/>
      <c r="S2" s="419"/>
      <c r="T2" s="419"/>
      <c r="U2" s="419"/>
      <c r="V2" s="419"/>
      <c r="W2" s="419"/>
      <c r="X2" s="419"/>
      <c r="Y2" s="419"/>
      <c r="Z2" s="419"/>
      <c r="AA2" s="419"/>
      <c r="AB2" s="419"/>
      <c r="AC2" s="419"/>
      <c r="AD2" s="419"/>
      <c r="AE2" s="285"/>
      <c r="AF2" s="71"/>
      <c r="AG2" s="71"/>
      <c r="AH2" s="71"/>
      <c r="AI2" s="71"/>
      <c r="AJ2" s="71"/>
      <c r="AK2" s="71"/>
    </row>
    <row r="3" spans="1:37" ht="15" customHeight="1" x14ac:dyDescent="0.2">
      <c r="A3" s="419" t="s">
        <v>1217</v>
      </c>
      <c r="B3" s="419"/>
      <c r="C3" s="419"/>
      <c r="D3" s="419"/>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285"/>
      <c r="AF3" s="71"/>
      <c r="AG3" s="71"/>
      <c r="AH3" s="71"/>
      <c r="AI3" s="71"/>
      <c r="AJ3" s="71"/>
      <c r="AK3" s="71"/>
    </row>
    <row r="4" spans="1:37" ht="15" customHeight="1" x14ac:dyDescent="0.2"/>
    <row r="5" spans="1:37" ht="15" customHeight="1" x14ac:dyDescent="0.2">
      <c r="B5" s="425" t="str">
        <f>IGOF!C5</f>
        <v>Alianza de Tranviarios de México</v>
      </c>
      <c r="C5" s="425"/>
      <c r="D5" s="425"/>
      <c r="E5" s="425"/>
      <c r="F5" s="425"/>
      <c r="G5" s="425"/>
      <c r="H5" s="425"/>
      <c r="I5" s="425"/>
      <c r="J5" s="425"/>
      <c r="K5" s="425"/>
      <c r="L5" s="425"/>
      <c r="M5" s="425"/>
      <c r="N5" s="425"/>
      <c r="O5" s="425"/>
      <c r="P5" s="425"/>
      <c r="Q5" s="425"/>
      <c r="R5" s="425"/>
      <c r="S5" s="425"/>
      <c r="T5" s="425"/>
      <c r="U5" s="425"/>
      <c r="V5" s="425"/>
      <c r="W5" s="425"/>
      <c r="X5" s="425"/>
      <c r="Y5" s="425"/>
      <c r="Z5" s="425"/>
      <c r="AA5" s="425"/>
      <c r="AB5" s="425"/>
      <c r="AC5" s="425"/>
    </row>
    <row r="6" spans="1:37" ht="15" customHeight="1" x14ac:dyDescent="0.2"/>
    <row r="7" spans="1:37" ht="15" customHeight="1" x14ac:dyDescent="0.2"/>
    <row r="8" spans="1:37" ht="15" customHeight="1" x14ac:dyDescent="0.2">
      <c r="A8" s="68" t="s">
        <v>1640</v>
      </c>
    </row>
    <row r="9" spans="1:37" ht="15" customHeight="1" x14ac:dyDescent="0.2">
      <c r="A9" s="431"/>
      <c r="B9" s="431"/>
      <c r="C9" s="430" t="s">
        <v>1578</v>
      </c>
      <c r="D9" s="430"/>
      <c r="E9" s="430"/>
      <c r="F9" s="430"/>
      <c r="G9" s="430"/>
      <c r="H9" s="430"/>
      <c r="I9" s="430"/>
      <c r="J9" s="430"/>
      <c r="K9" s="430"/>
      <c r="L9" s="430"/>
      <c r="AB9" s="136"/>
      <c r="AE9"/>
    </row>
    <row r="10" spans="1:37" ht="15" customHeight="1" x14ac:dyDescent="0.2">
      <c r="A10" s="430" t="s">
        <v>516</v>
      </c>
      <c r="B10" s="430"/>
      <c r="C10" s="167" t="s">
        <v>517</v>
      </c>
      <c r="D10" s="70" t="s">
        <v>518</v>
      </c>
      <c r="E10" s="70" t="s">
        <v>519</v>
      </c>
      <c r="F10" s="70" t="s">
        <v>520</v>
      </c>
      <c r="G10" s="70" t="s">
        <v>521</v>
      </c>
      <c r="H10" s="70" t="s">
        <v>522</v>
      </c>
      <c r="I10" s="70" t="s">
        <v>523</v>
      </c>
      <c r="J10" s="70" t="s">
        <v>524</v>
      </c>
      <c r="K10" s="70" t="s">
        <v>525</v>
      </c>
      <c r="L10" s="70" t="s">
        <v>526</v>
      </c>
      <c r="AB10" s="136"/>
      <c r="AE10"/>
    </row>
    <row r="11" spans="1:37" ht="15" customHeight="1" x14ac:dyDescent="0.2">
      <c r="A11" s="430" t="s">
        <v>530</v>
      </c>
      <c r="B11" s="430"/>
      <c r="C11" s="167">
        <v>0</v>
      </c>
      <c r="D11" s="69">
        <v>1</v>
      </c>
      <c r="E11" s="69">
        <v>1</v>
      </c>
      <c r="F11" s="69">
        <v>1</v>
      </c>
      <c r="G11" s="69">
        <v>1</v>
      </c>
      <c r="H11" s="69">
        <v>1</v>
      </c>
      <c r="I11" s="69">
        <v>1</v>
      </c>
      <c r="J11" s="69">
        <v>1</v>
      </c>
      <c r="K11" s="69">
        <v>1</v>
      </c>
      <c r="L11" s="69">
        <v>1</v>
      </c>
      <c r="AB11" s="136"/>
      <c r="AE11"/>
    </row>
    <row r="12" spans="1:37" ht="15" customHeight="1" x14ac:dyDescent="0.2"/>
    <row r="13" spans="1:37" ht="15" customHeight="1" x14ac:dyDescent="0.2">
      <c r="F13" s="429" t="s">
        <v>607</v>
      </c>
      <c r="G13" s="429"/>
      <c r="H13" s="429"/>
      <c r="I13" s="429"/>
      <c r="J13" s="429"/>
      <c r="K13" s="429"/>
      <c r="L13" s="69">
        <f>SUM(C11:L11)</f>
        <v>9</v>
      </c>
    </row>
    <row r="14" spans="1:37" ht="15" customHeight="1" x14ac:dyDescent="0.2"/>
    <row r="15" spans="1:37" ht="30" customHeight="1" x14ac:dyDescent="0.2">
      <c r="A15" s="426" t="s">
        <v>1579</v>
      </c>
      <c r="B15" s="426"/>
      <c r="C15" s="426"/>
      <c r="D15" s="426"/>
      <c r="E15" s="426"/>
      <c r="F15" s="426"/>
      <c r="G15" s="426"/>
      <c r="H15" s="426"/>
      <c r="I15" s="426"/>
      <c r="J15" s="426"/>
      <c r="K15" s="426"/>
      <c r="L15" s="426"/>
      <c r="M15" s="426"/>
      <c r="N15" s="426"/>
      <c r="O15" s="426"/>
      <c r="P15" s="426"/>
      <c r="Q15" s="426"/>
      <c r="R15" s="426"/>
      <c r="S15" s="426"/>
      <c r="T15" s="426"/>
      <c r="U15" s="426"/>
      <c r="V15" s="426"/>
      <c r="W15" s="426"/>
      <c r="X15" s="426"/>
      <c r="Y15" s="426"/>
      <c r="Z15" s="426"/>
      <c r="AA15" s="426"/>
      <c r="AB15" s="426"/>
      <c r="AC15" s="426"/>
      <c r="AD15" s="426"/>
      <c r="AE15" s="426"/>
    </row>
    <row r="16" spans="1:37" ht="15" customHeight="1" x14ac:dyDescent="0.2"/>
    <row r="17" spans="1:37" ht="45" customHeight="1" x14ac:dyDescent="0.2">
      <c r="A17" s="394" t="s">
        <v>1580</v>
      </c>
      <c r="B17" s="394"/>
      <c r="C17" s="394"/>
      <c r="D17" s="394"/>
      <c r="E17" s="394"/>
      <c r="F17" s="394"/>
      <c r="G17" s="394"/>
      <c r="H17" s="394"/>
      <c r="I17" s="394"/>
      <c r="J17" s="394"/>
      <c r="K17" s="394"/>
      <c r="L17" s="394"/>
      <c r="M17" s="394"/>
      <c r="N17" s="394"/>
      <c r="O17" s="394"/>
      <c r="P17" s="394"/>
      <c r="Q17" s="394"/>
      <c r="R17" s="394"/>
      <c r="S17" s="394"/>
      <c r="T17" s="394"/>
      <c r="U17" s="394"/>
      <c r="V17" s="394"/>
      <c r="W17" s="394"/>
      <c r="X17" s="394"/>
      <c r="Y17" s="394"/>
      <c r="Z17" s="394"/>
      <c r="AA17" s="394"/>
      <c r="AB17" s="394"/>
      <c r="AC17" s="394"/>
      <c r="AD17" s="394"/>
      <c r="AE17" s="394"/>
    </row>
    <row r="18" spans="1:37" ht="15" customHeight="1" x14ac:dyDescent="0.2">
      <c r="A18" s="294" t="s">
        <v>1385</v>
      </c>
      <c r="B18" s="24"/>
      <c r="C18" s="24"/>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
      <c r="AE18" s="164"/>
      <c r="AF18" s="24"/>
      <c r="AG18" s="74"/>
      <c r="AH18" s="24"/>
      <c r="AI18" s="24"/>
      <c r="AJ18" s="24"/>
      <c r="AK18" s="24"/>
    </row>
    <row r="19" spans="1:37" ht="15" customHeight="1" x14ac:dyDescent="0.2">
      <c r="A19" s="24"/>
      <c r="B19" s="24"/>
      <c r="C19" s="24"/>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164"/>
      <c r="AF19" s="24"/>
      <c r="AG19" s="74"/>
      <c r="AH19" s="24"/>
      <c r="AI19" s="24"/>
      <c r="AJ19" s="24"/>
      <c r="AK19" s="24"/>
    </row>
    <row r="20" spans="1:37" ht="15" customHeight="1" x14ac:dyDescent="0.2">
      <c r="AH20" s="161"/>
    </row>
    <row r="21" spans="1:37" ht="135" customHeight="1" x14ac:dyDescent="0.2">
      <c r="A21" s="441" t="s">
        <v>1581</v>
      </c>
      <c r="B21" s="441"/>
      <c r="C21" s="441"/>
      <c r="D21" s="441"/>
      <c r="E21" s="441"/>
      <c r="F21" s="441"/>
      <c r="G21" s="441"/>
      <c r="H21" s="441"/>
      <c r="I21" s="441"/>
      <c r="J21" s="441"/>
      <c r="K21" s="441"/>
      <c r="L21" s="441"/>
      <c r="M21" s="441"/>
      <c r="N21" s="441"/>
      <c r="O21" s="441"/>
      <c r="P21" s="441"/>
      <c r="Q21" s="441"/>
      <c r="R21" s="441"/>
      <c r="S21" s="441"/>
      <c r="T21" s="441"/>
      <c r="U21" s="441"/>
      <c r="V21" s="441"/>
      <c r="W21" s="441"/>
      <c r="X21" s="441"/>
      <c r="Y21" s="441"/>
      <c r="Z21" s="441"/>
      <c r="AA21" s="441"/>
      <c r="AB21" s="441"/>
      <c r="AC21" s="441"/>
      <c r="AD21" s="441"/>
      <c r="AE21" s="441"/>
      <c r="AH21" s="161"/>
    </row>
    <row r="22" spans="1:37" ht="15" customHeight="1" x14ac:dyDescent="0.2">
      <c r="A22" s="24"/>
      <c r="B22" s="24"/>
      <c r="C22" s="24"/>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164"/>
      <c r="AF22" s="24"/>
      <c r="AG22" s="74"/>
      <c r="AH22" s="160"/>
      <c r="AI22" s="24"/>
      <c r="AJ22" s="24"/>
      <c r="AK22" s="24"/>
    </row>
    <row r="23" spans="1:37" ht="15" customHeight="1" x14ac:dyDescent="0.2">
      <c r="A23" s="72"/>
      <c r="B23" s="72"/>
      <c r="C23" s="72"/>
      <c r="D23" s="72"/>
      <c r="E23" s="72"/>
      <c r="F23" s="72"/>
      <c r="G23" s="72"/>
      <c r="H23" s="72"/>
      <c r="I23" s="72"/>
      <c r="J23" s="72"/>
      <c r="K23" s="72"/>
      <c r="L23" s="72"/>
      <c r="M23" s="72"/>
      <c r="N23" s="72"/>
      <c r="O23" s="72"/>
      <c r="P23" s="72"/>
      <c r="Q23" s="72"/>
      <c r="R23" s="72"/>
      <c r="S23" s="72"/>
      <c r="T23" s="72"/>
      <c r="U23" s="72"/>
      <c r="V23" s="72"/>
      <c r="W23" s="72"/>
      <c r="X23" s="72"/>
      <c r="Y23" s="72"/>
      <c r="Z23" s="72"/>
      <c r="AA23" s="72"/>
      <c r="AB23" s="72"/>
      <c r="AC23" s="72"/>
      <c r="AD23" s="24"/>
      <c r="AE23" s="249">
        <f>1/$L$13*100</f>
        <v>11.111111111111111</v>
      </c>
      <c r="AF23" s="75"/>
      <c r="AG23" s="76"/>
      <c r="AH23" s="162"/>
      <c r="AI23" s="75"/>
      <c r="AJ23" s="75"/>
      <c r="AK23" s="75"/>
    </row>
    <row r="24" spans="1:37" ht="15" customHeight="1" x14ac:dyDescent="0.2">
      <c r="A24" s="427" t="s">
        <v>138</v>
      </c>
      <c r="B24" s="428"/>
      <c r="C24" s="428"/>
      <c r="D24" s="428"/>
      <c r="E24" s="428"/>
      <c r="F24" s="428"/>
      <c r="G24" s="428"/>
      <c r="H24" s="428"/>
      <c r="I24" s="428"/>
      <c r="J24" s="428"/>
      <c r="K24" s="428"/>
      <c r="L24" s="428"/>
      <c r="M24" s="428"/>
      <c r="N24" s="428"/>
      <c r="O24" s="428"/>
      <c r="P24" s="428"/>
      <c r="Q24" s="428"/>
      <c r="R24" s="428"/>
      <c r="S24" s="428"/>
      <c r="T24" s="428"/>
      <c r="U24" s="428"/>
      <c r="V24" s="428"/>
      <c r="W24" s="428"/>
      <c r="X24" s="428"/>
      <c r="Y24" s="428"/>
      <c r="Z24" s="428"/>
      <c r="AA24" s="428"/>
      <c r="AB24" s="428"/>
      <c r="AC24" s="428"/>
      <c r="AD24" s="277" t="s">
        <v>4</v>
      </c>
      <c r="AE24" s="286" t="s">
        <v>5</v>
      </c>
      <c r="AF24" s="76" t="s">
        <v>576</v>
      </c>
      <c r="AG24" s="76" t="s">
        <v>577</v>
      </c>
      <c r="AH24" s="159" t="s">
        <v>578</v>
      </c>
      <c r="AI24" s="77" t="s">
        <v>579</v>
      </c>
      <c r="AJ24" s="76"/>
      <c r="AK24" s="77" t="s">
        <v>580</v>
      </c>
    </row>
    <row r="25" spans="1:37" ht="30" customHeight="1" x14ac:dyDescent="0.2">
      <c r="A25" s="434" t="s">
        <v>1397</v>
      </c>
      <c r="B25" s="434"/>
      <c r="C25" s="434"/>
      <c r="D25" s="434"/>
      <c r="E25" s="434"/>
      <c r="F25" s="434"/>
      <c r="G25" s="434"/>
      <c r="H25" s="434"/>
      <c r="I25" s="434"/>
      <c r="J25" s="434"/>
      <c r="K25" s="434"/>
      <c r="L25" s="434"/>
      <c r="M25" s="434"/>
      <c r="N25" s="434"/>
      <c r="O25" s="434"/>
      <c r="P25" s="434"/>
      <c r="Q25" s="434"/>
      <c r="R25" s="434"/>
      <c r="S25" s="434"/>
      <c r="T25" s="434"/>
      <c r="U25" s="434"/>
      <c r="V25" s="434"/>
      <c r="W25" s="434"/>
      <c r="X25" s="434"/>
      <c r="Y25" s="434"/>
      <c r="Z25" s="434"/>
      <c r="AA25" s="434"/>
      <c r="AB25" s="434"/>
      <c r="AC25" s="434"/>
      <c r="AD25" s="73">
        <f>'Art. 137'!Q41</f>
        <v>0</v>
      </c>
      <c r="AE25" s="189">
        <f t="shared" ref="AE25:AE47" si="0">IF(AG25=1,AK25,AG25)</f>
        <v>0</v>
      </c>
      <c r="AF25" s="76">
        <f>IF(AD25=2,1,IF(AD25=1,0.5,IF(AD25=0,0," ")))</f>
        <v>0</v>
      </c>
      <c r="AG25" s="76">
        <f t="shared" ref="AG25:AG47" si="1">IF(AND(AF25&gt;=0,AF25&lt;=2),1,"No aplica")</f>
        <v>1</v>
      </c>
      <c r="AH25" s="159">
        <f t="shared" ref="AH25:AH47" si="2">AD25/(AG25*2)</f>
        <v>0</v>
      </c>
      <c r="AI25" s="78">
        <f>IF(AG25=1,AG25/$AG$48,"No aplica")</f>
        <v>4.3478260869565216E-2</v>
      </c>
      <c r="AJ25" s="78">
        <f>AF25*AI25</f>
        <v>0</v>
      </c>
      <c r="AK25" s="78">
        <f t="shared" ref="AK25:AK47" si="3">AJ25*$AE$23</f>
        <v>0</v>
      </c>
    </row>
    <row r="26" spans="1:37" ht="30" customHeight="1" x14ac:dyDescent="0.2">
      <c r="A26" s="434" t="s">
        <v>1398</v>
      </c>
      <c r="B26" s="434"/>
      <c r="C26" s="434"/>
      <c r="D26" s="434"/>
      <c r="E26" s="434"/>
      <c r="F26" s="434"/>
      <c r="G26" s="434"/>
      <c r="H26" s="434"/>
      <c r="I26" s="434"/>
      <c r="J26" s="434"/>
      <c r="K26" s="434"/>
      <c r="L26" s="434"/>
      <c r="M26" s="434"/>
      <c r="N26" s="434"/>
      <c r="O26" s="434"/>
      <c r="P26" s="434"/>
      <c r="Q26" s="434"/>
      <c r="R26" s="434"/>
      <c r="S26" s="434"/>
      <c r="T26" s="434"/>
      <c r="U26" s="434"/>
      <c r="V26" s="434"/>
      <c r="W26" s="434"/>
      <c r="X26" s="434"/>
      <c r="Y26" s="434"/>
      <c r="Z26" s="434"/>
      <c r="AA26" s="434"/>
      <c r="AB26" s="434"/>
      <c r="AC26" s="434"/>
      <c r="AD26" s="73">
        <f>'Art. 137'!Q42</f>
        <v>0</v>
      </c>
      <c r="AE26" s="189">
        <f t="shared" si="0"/>
        <v>0</v>
      </c>
      <c r="AF26" s="76">
        <f t="shared" ref="AF26:AF47" si="4">IF(AD26=2,1,IF(AD26=1,0.5,IF(AD26=0,0," ")))</f>
        <v>0</v>
      </c>
      <c r="AG26" s="76">
        <f t="shared" si="1"/>
        <v>1</v>
      </c>
      <c r="AH26" s="159">
        <f t="shared" si="2"/>
        <v>0</v>
      </c>
      <c r="AI26" s="78">
        <f t="shared" ref="AI26:AI47" si="5">IF(AG26=1,AG26/$AG$48,"No aplica")</f>
        <v>4.3478260869565216E-2</v>
      </c>
      <c r="AJ26" s="78">
        <f t="shared" ref="AJ26:AJ47" si="6">AF26*AI26</f>
        <v>0</v>
      </c>
      <c r="AK26" s="78">
        <f t="shared" si="3"/>
        <v>0</v>
      </c>
    </row>
    <row r="27" spans="1:37" ht="30" customHeight="1" x14ac:dyDescent="0.2">
      <c r="A27" s="434" t="s">
        <v>1399</v>
      </c>
      <c r="B27" s="434"/>
      <c r="C27" s="434"/>
      <c r="D27" s="434"/>
      <c r="E27" s="434"/>
      <c r="F27" s="434"/>
      <c r="G27" s="434"/>
      <c r="H27" s="434"/>
      <c r="I27" s="434"/>
      <c r="J27" s="434"/>
      <c r="K27" s="434"/>
      <c r="L27" s="434"/>
      <c r="M27" s="434"/>
      <c r="N27" s="434"/>
      <c r="O27" s="434"/>
      <c r="P27" s="434"/>
      <c r="Q27" s="434"/>
      <c r="R27" s="434"/>
      <c r="S27" s="434"/>
      <c r="T27" s="434"/>
      <c r="U27" s="434"/>
      <c r="V27" s="434"/>
      <c r="W27" s="434"/>
      <c r="X27" s="434"/>
      <c r="Y27" s="434"/>
      <c r="Z27" s="434"/>
      <c r="AA27" s="434"/>
      <c r="AB27" s="434"/>
      <c r="AC27" s="434"/>
      <c r="AD27" s="73">
        <f>'Art. 137'!Q43</f>
        <v>0</v>
      </c>
      <c r="AE27" s="189">
        <f t="shared" si="0"/>
        <v>0</v>
      </c>
      <c r="AF27" s="76">
        <f t="shared" si="4"/>
        <v>0</v>
      </c>
      <c r="AG27" s="76">
        <f t="shared" si="1"/>
        <v>1</v>
      </c>
      <c r="AH27" s="159">
        <f t="shared" si="2"/>
        <v>0</v>
      </c>
      <c r="AI27" s="78">
        <f t="shared" si="5"/>
        <v>4.3478260869565216E-2</v>
      </c>
      <c r="AJ27" s="78">
        <f t="shared" si="6"/>
        <v>0</v>
      </c>
      <c r="AK27" s="78">
        <f t="shared" si="3"/>
        <v>0</v>
      </c>
    </row>
    <row r="28" spans="1:37" ht="30" customHeight="1" x14ac:dyDescent="0.2">
      <c r="A28" s="434" t="s">
        <v>1400</v>
      </c>
      <c r="B28" s="434"/>
      <c r="C28" s="434"/>
      <c r="D28" s="434"/>
      <c r="E28" s="434"/>
      <c r="F28" s="434"/>
      <c r="G28" s="434"/>
      <c r="H28" s="434"/>
      <c r="I28" s="434"/>
      <c r="J28" s="434"/>
      <c r="K28" s="434"/>
      <c r="L28" s="434"/>
      <c r="M28" s="434"/>
      <c r="N28" s="434"/>
      <c r="O28" s="434"/>
      <c r="P28" s="434"/>
      <c r="Q28" s="434"/>
      <c r="R28" s="434"/>
      <c r="S28" s="434"/>
      <c r="T28" s="434"/>
      <c r="U28" s="434"/>
      <c r="V28" s="434"/>
      <c r="W28" s="434"/>
      <c r="X28" s="434"/>
      <c r="Y28" s="434"/>
      <c r="Z28" s="434"/>
      <c r="AA28" s="434"/>
      <c r="AB28" s="434"/>
      <c r="AC28" s="434"/>
      <c r="AD28" s="73">
        <f>'Art. 137'!Q44</f>
        <v>0</v>
      </c>
      <c r="AE28" s="189">
        <f t="shared" si="0"/>
        <v>0</v>
      </c>
      <c r="AF28" s="76">
        <f t="shared" si="4"/>
        <v>0</v>
      </c>
      <c r="AG28" s="76">
        <f t="shared" si="1"/>
        <v>1</v>
      </c>
      <c r="AH28" s="159">
        <f t="shared" si="2"/>
        <v>0</v>
      </c>
      <c r="AI28" s="78">
        <f t="shared" si="5"/>
        <v>4.3478260869565216E-2</v>
      </c>
      <c r="AJ28" s="78">
        <f t="shared" si="6"/>
        <v>0</v>
      </c>
      <c r="AK28" s="78">
        <f t="shared" si="3"/>
        <v>0</v>
      </c>
    </row>
    <row r="29" spans="1:37" ht="30" customHeight="1" x14ac:dyDescent="0.2">
      <c r="A29" s="434" t="s">
        <v>1401</v>
      </c>
      <c r="B29" s="434"/>
      <c r="C29" s="434"/>
      <c r="D29" s="434"/>
      <c r="E29" s="434"/>
      <c r="F29" s="434"/>
      <c r="G29" s="434"/>
      <c r="H29" s="434"/>
      <c r="I29" s="434"/>
      <c r="J29" s="434"/>
      <c r="K29" s="434"/>
      <c r="L29" s="434"/>
      <c r="M29" s="434"/>
      <c r="N29" s="434"/>
      <c r="O29" s="434"/>
      <c r="P29" s="434"/>
      <c r="Q29" s="434"/>
      <c r="R29" s="434"/>
      <c r="S29" s="434"/>
      <c r="T29" s="434"/>
      <c r="U29" s="434"/>
      <c r="V29" s="434"/>
      <c r="W29" s="434"/>
      <c r="X29" s="434"/>
      <c r="Y29" s="434"/>
      <c r="Z29" s="434"/>
      <c r="AA29" s="434"/>
      <c r="AB29" s="434"/>
      <c r="AC29" s="434"/>
      <c r="AD29" s="73">
        <f>'Art. 137'!Q45</f>
        <v>0</v>
      </c>
      <c r="AE29" s="189">
        <f t="shared" si="0"/>
        <v>0</v>
      </c>
      <c r="AF29" s="76">
        <f t="shared" si="4"/>
        <v>0</v>
      </c>
      <c r="AG29" s="76">
        <f t="shared" si="1"/>
        <v>1</v>
      </c>
      <c r="AH29" s="159">
        <f t="shared" si="2"/>
        <v>0</v>
      </c>
      <c r="AI29" s="78">
        <f t="shared" si="5"/>
        <v>4.3478260869565216E-2</v>
      </c>
      <c r="AJ29" s="78">
        <f t="shared" si="6"/>
        <v>0</v>
      </c>
      <c r="AK29" s="78">
        <f t="shared" si="3"/>
        <v>0</v>
      </c>
    </row>
    <row r="30" spans="1:37" ht="30" customHeight="1" x14ac:dyDescent="0.2">
      <c r="A30" s="434" t="s">
        <v>1402</v>
      </c>
      <c r="B30" s="434"/>
      <c r="C30" s="434"/>
      <c r="D30" s="434"/>
      <c r="E30" s="434"/>
      <c r="F30" s="434"/>
      <c r="G30" s="434"/>
      <c r="H30" s="434"/>
      <c r="I30" s="434"/>
      <c r="J30" s="434"/>
      <c r="K30" s="434"/>
      <c r="L30" s="434"/>
      <c r="M30" s="434"/>
      <c r="N30" s="434"/>
      <c r="O30" s="434"/>
      <c r="P30" s="434"/>
      <c r="Q30" s="434"/>
      <c r="R30" s="434"/>
      <c r="S30" s="434"/>
      <c r="T30" s="434"/>
      <c r="U30" s="434"/>
      <c r="V30" s="434"/>
      <c r="W30" s="434"/>
      <c r="X30" s="434"/>
      <c r="Y30" s="434"/>
      <c r="Z30" s="434"/>
      <c r="AA30" s="434"/>
      <c r="AB30" s="434"/>
      <c r="AC30" s="434"/>
      <c r="AD30" s="73">
        <f>'Art. 137'!Q46</f>
        <v>0</v>
      </c>
      <c r="AE30" s="189">
        <f t="shared" si="0"/>
        <v>0</v>
      </c>
      <c r="AF30" s="76">
        <f t="shared" si="4"/>
        <v>0</v>
      </c>
      <c r="AG30" s="76">
        <f t="shared" si="1"/>
        <v>1</v>
      </c>
      <c r="AH30" s="159">
        <f t="shared" si="2"/>
        <v>0</v>
      </c>
      <c r="AI30" s="78">
        <f t="shared" si="5"/>
        <v>4.3478260869565216E-2</v>
      </c>
      <c r="AJ30" s="78">
        <f t="shared" si="6"/>
        <v>0</v>
      </c>
      <c r="AK30" s="78">
        <f t="shared" si="3"/>
        <v>0</v>
      </c>
    </row>
    <row r="31" spans="1:37" ht="30" customHeight="1" x14ac:dyDescent="0.2">
      <c r="A31" s="434" t="s">
        <v>1403</v>
      </c>
      <c r="B31" s="434"/>
      <c r="C31" s="434"/>
      <c r="D31" s="434"/>
      <c r="E31" s="434"/>
      <c r="F31" s="434"/>
      <c r="G31" s="434"/>
      <c r="H31" s="434"/>
      <c r="I31" s="434"/>
      <c r="J31" s="434"/>
      <c r="K31" s="434"/>
      <c r="L31" s="434"/>
      <c r="M31" s="434"/>
      <c r="N31" s="434"/>
      <c r="O31" s="434"/>
      <c r="P31" s="434"/>
      <c r="Q31" s="434"/>
      <c r="R31" s="434"/>
      <c r="S31" s="434"/>
      <c r="T31" s="434"/>
      <c r="U31" s="434"/>
      <c r="V31" s="434"/>
      <c r="W31" s="434"/>
      <c r="X31" s="434"/>
      <c r="Y31" s="434"/>
      <c r="Z31" s="434"/>
      <c r="AA31" s="434"/>
      <c r="AB31" s="434"/>
      <c r="AC31" s="434"/>
      <c r="AD31" s="73">
        <f>'Art. 137'!Q47</f>
        <v>0</v>
      </c>
      <c r="AE31" s="189">
        <f t="shared" si="0"/>
        <v>0</v>
      </c>
      <c r="AF31" s="76">
        <f t="shared" si="4"/>
        <v>0</v>
      </c>
      <c r="AG31" s="76">
        <f t="shared" si="1"/>
        <v>1</v>
      </c>
      <c r="AH31" s="159">
        <f t="shared" si="2"/>
        <v>0</v>
      </c>
      <c r="AI31" s="78">
        <f t="shared" si="5"/>
        <v>4.3478260869565216E-2</v>
      </c>
      <c r="AJ31" s="78">
        <f t="shared" si="6"/>
        <v>0</v>
      </c>
      <c r="AK31" s="78">
        <f t="shared" si="3"/>
        <v>0</v>
      </c>
    </row>
    <row r="32" spans="1:37" ht="30" customHeight="1" x14ac:dyDescent="0.2">
      <c r="A32" s="434" t="s">
        <v>1404</v>
      </c>
      <c r="B32" s="434"/>
      <c r="C32" s="434"/>
      <c r="D32" s="434"/>
      <c r="E32" s="434"/>
      <c r="F32" s="434"/>
      <c r="G32" s="434"/>
      <c r="H32" s="434"/>
      <c r="I32" s="434"/>
      <c r="J32" s="434"/>
      <c r="K32" s="434"/>
      <c r="L32" s="434"/>
      <c r="M32" s="434"/>
      <c r="N32" s="434"/>
      <c r="O32" s="434"/>
      <c r="P32" s="434"/>
      <c r="Q32" s="434"/>
      <c r="R32" s="434"/>
      <c r="S32" s="434"/>
      <c r="T32" s="434"/>
      <c r="U32" s="434"/>
      <c r="V32" s="434"/>
      <c r="W32" s="434"/>
      <c r="X32" s="434"/>
      <c r="Y32" s="434"/>
      <c r="Z32" s="434"/>
      <c r="AA32" s="434"/>
      <c r="AB32" s="434"/>
      <c r="AC32" s="434"/>
      <c r="AD32" s="73">
        <f>'Art. 137'!Q48</f>
        <v>0</v>
      </c>
      <c r="AE32" s="189">
        <f t="shared" si="0"/>
        <v>0</v>
      </c>
      <c r="AF32" s="76">
        <f t="shared" si="4"/>
        <v>0</v>
      </c>
      <c r="AG32" s="76">
        <f t="shared" si="1"/>
        <v>1</v>
      </c>
      <c r="AH32" s="159">
        <f t="shared" si="2"/>
        <v>0</v>
      </c>
      <c r="AI32" s="78">
        <f t="shared" si="5"/>
        <v>4.3478260869565216E-2</v>
      </c>
      <c r="AJ32" s="78">
        <f t="shared" si="6"/>
        <v>0</v>
      </c>
      <c r="AK32" s="78">
        <f t="shared" si="3"/>
        <v>0</v>
      </c>
    </row>
    <row r="33" spans="1:37" ht="30" customHeight="1" x14ac:dyDescent="0.2">
      <c r="A33" s="434" t="s">
        <v>1405</v>
      </c>
      <c r="B33" s="434"/>
      <c r="C33" s="434"/>
      <c r="D33" s="434"/>
      <c r="E33" s="434"/>
      <c r="F33" s="434"/>
      <c r="G33" s="434"/>
      <c r="H33" s="434"/>
      <c r="I33" s="434"/>
      <c r="J33" s="434"/>
      <c r="K33" s="434"/>
      <c r="L33" s="434"/>
      <c r="M33" s="434"/>
      <c r="N33" s="434"/>
      <c r="O33" s="434"/>
      <c r="P33" s="434"/>
      <c r="Q33" s="434"/>
      <c r="R33" s="434"/>
      <c r="S33" s="434"/>
      <c r="T33" s="434"/>
      <c r="U33" s="434"/>
      <c r="V33" s="434"/>
      <c r="W33" s="434"/>
      <c r="X33" s="434"/>
      <c r="Y33" s="434"/>
      <c r="Z33" s="434"/>
      <c r="AA33" s="434"/>
      <c r="AB33" s="434"/>
      <c r="AC33" s="434"/>
      <c r="AD33" s="73">
        <f>'Art. 137'!Q49</f>
        <v>0</v>
      </c>
      <c r="AE33" s="189">
        <f t="shared" si="0"/>
        <v>0</v>
      </c>
      <c r="AF33" s="76">
        <f t="shared" si="4"/>
        <v>0</v>
      </c>
      <c r="AG33" s="76">
        <f t="shared" si="1"/>
        <v>1</v>
      </c>
      <c r="AH33" s="159">
        <f t="shared" si="2"/>
        <v>0</v>
      </c>
      <c r="AI33" s="78">
        <f t="shared" si="5"/>
        <v>4.3478260869565216E-2</v>
      </c>
      <c r="AJ33" s="78">
        <f t="shared" si="6"/>
        <v>0</v>
      </c>
      <c r="AK33" s="78">
        <f t="shared" si="3"/>
        <v>0</v>
      </c>
    </row>
    <row r="34" spans="1:37" ht="30" customHeight="1" x14ac:dyDescent="0.2">
      <c r="A34" s="434" t="s">
        <v>1406</v>
      </c>
      <c r="B34" s="434"/>
      <c r="C34" s="434"/>
      <c r="D34" s="434"/>
      <c r="E34" s="434"/>
      <c r="F34" s="434"/>
      <c r="G34" s="434"/>
      <c r="H34" s="434"/>
      <c r="I34" s="434"/>
      <c r="J34" s="434"/>
      <c r="K34" s="434"/>
      <c r="L34" s="434"/>
      <c r="M34" s="434"/>
      <c r="N34" s="434"/>
      <c r="O34" s="434"/>
      <c r="P34" s="434"/>
      <c r="Q34" s="434"/>
      <c r="R34" s="434"/>
      <c r="S34" s="434"/>
      <c r="T34" s="434"/>
      <c r="U34" s="434"/>
      <c r="V34" s="434"/>
      <c r="W34" s="434"/>
      <c r="X34" s="434"/>
      <c r="Y34" s="434"/>
      <c r="Z34" s="434"/>
      <c r="AA34" s="434"/>
      <c r="AB34" s="434"/>
      <c r="AC34" s="434"/>
      <c r="AD34" s="73">
        <f>'Art. 137'!Q50</f>
        <v>0</v>
      </c>
      <c r="AE34" s="189">
        <f t="shared" si="0"/>
        <v>0</v>
      </c>
      <c r="AF34" s="76">
        <f t="shared" si="4"/>
        <v>0</v>
      </c>
      <c r="AG34" s="76">
        <f t="shared" si="1"/>
        <v>1</v>
      </c>
      <c r="AH34" s="159">
        <f t="shared" si="2"/>
        <v>0</v>
      </c>
      <c r="AI34" s="78">
        <f t="shared" si="5"/>
        <v>4.3478260869565216E-2</v>
      </c>
      <c r="AJ34" s="78">
        <f t="shared" si="6"/>
        <v>0</v>
      </c>
      <c r="AK34" s="78">
        <f t="shared" si="3"/>
        <v>0</v>
      </c>
    </row>
    <row r="35" spans="1:37" ht="30" customHeight="1" x14ac:dyDescent="0.2">
      <c r="A35" s="434" t="s">
        <v>1407</v>
      </c>
      <c r="B35" s="434"/>
      <c r="C35" s="434"/>
      <c r="D35" s="434"/>
      <c r="E35" s="434"/>
      <c r="F35" s="434"/>
      <c r="G35" s="434"/>
      <c r="H35" s="434"/>
      <c r="I35" s="434"/>
      <c r="J35" s="434"/>
      <c r="K35" s="434"/>
      <c r="L35" s="434"/>
      <c r="M35" s="434"/>
      <c r="N35" s="434"/>
      <c r="O35" s="434"/>
      <c r="P35" s="434"/>
      <c r="Q35" s="434"/>
      <c r="R35" s="434"/>
      <c r="S35" s="434"/>
      <c r="T35" s="434"/>
      <c r="U35" s="434"/>
      <c r="V35" s="434"/>
      <c r="W35" s="434"/>
      <c r="X35" s="434"/>
      <c r="Y35" s="434"/>
      <c r="Z35" s="434"/>
      <c r="AA35" s="434"/>
      <c r="AB35" s="434"/>
      <c r="AC35" s="434"/>
      <c r="AD35" s="73">
        <f>'Art. 137'!Q51</f>
        <v>0</v>
      </c>
      <c r="AE35" s="189">
        <f t="shared" si="0"/>
        <v>0</v>
      </c>
      <c r="AF35" s="76">
        <f t="shared" si="4"/>
        <v>0</v>
      </c>
      <c r="AG35" s="76">
        <f t="shared" si="1"/>
        <v>1</v>
      </c>
      <c r="AH35" s="159">
        <f t="shared" si="2"/>
        <v>0</v>
      </c>
      <c r="AI35" s="78">
        <f t="shared" si="5"/>
        <v>4.3478260869565216E-2</v>
      </c>
      <c r="AJ35" s="78">
        <f t="shared" si="6"/>
        <v>0</v>
      </c>
      <c r="AK35" s="78">
        <f t="shared" si="3"/>
        <v>0</v>
      </c>
    </row>
    <row r="36" spans="1:37" ht="30" customHeight="1" x14ac:dyDescent="0.2">
      <c r="A36" s="434" t="s">
        <v>1408</v>
      </c>
      <c r="B36" s="434"/>
      <c r="C36" s="434"/>
      <c r="D36" s="434"/>
      <c r="E36" s="434"/>
      <c r="F36" s="434"/>
      <c r="G36" s="434"/>
      <c r="H36" s="434"/>
      <c r="I36" s="434"/>
      <c r="J36" s="434"/>
      <c r="K36" s="434"/>
      <c r="L36" s="434"/>
      <c r="M36" s="434"/>
      <c r="N36" s="434"/>
      <c r="O36" s="434"/>
      <c r="P36" s="434"/>
      <c r="Q36" s="434"/>
      <c r="R36" s="434"/>
      <c r="S36" s="434"/>
      <c r="T36" s="434"/>
      <c r="U36" s="434"/>
      <c r="V36" s="434"/>
      <c r="W36" s="434"/>
      <c r="X36" s="434"/>
      <c r="Y36" s="434"/>
      <c r="Z36" s="434"/>
      <c r="AA36" s="434"/>
      <c r="AB36" s="434"/>
      <c r="AC36" s="434"/>
      <c r="AD36" s="73">
        <f>'Art. 137'!Q52</f>
        <v>0</v>
      </c>
      <c r="AE36" s="189">
        <f t="shared" si="0"/>
        <v>0</v>
      </c>
      <c r="AF36" s="76">
        <f t="shared" si="4"/>
        <v>0</v>
      </c>
      <c r="AG36" s="76">
        <f t="shared" si="1"/>
        <v>1</v>
      </c>
      <c r="AH36" s="159">
        <f t="shared" si="2"/>
        <v>0</v>
      </c>
      <c r="AI36" s="78">
        <f>IF(AG36=1,AG36/$AG$48,"No aplica")</f>
        <v>4.3478260869565216E-2</v>
      </c>
      <c r="AJ36" s="78">
        <f t="shared" si="6"/>
        <v>0</v>
      </c>
      <c r="AK36" s="78">
        <f t="shared" si="3"/>
        <v>0</v>
      </c>
    </row>
    <row r="37" spans="1:37" ht="30" customHeight="1" x14ac:dyDescent="0.2">
      <c r="A37" s="434" t="s">
        <v>1409</v>
      </c>
      <c r="B37" s="434"/>
      <c r="C37" s="434"/>
      <c r="D37" s="434"/>
      <c r="E37" s="434"/>
      <c r="F37" s="434"/>
      <c r="G37" s="434"/>
      <c r="H37" s="434"/>
      <c r="I37" s="434"/>
      <c r="J37" s="434"/>
      <c r="K37" s="434"/>
      <c r="L37" s="434"/>
      <c r="M37" s="434"/>
      <c r="N37" s="434"/>
      <c r="O37" s="434"/>
      <c r="P37" s="434"/>
      <c r="Q37" s="434"/>
      <c r="R37" s="434"/>
      <c r="S37" s="434"/>
      <c r="T37" s="434"/>
      <c r="U37" s="434"/>
      <c r="V37" s="434"/>
      <c r="W37" s="434"/>
      <c r="X37" s="434"/>
      <c r="Y37" s="434"/>
      <c r="Z37" s="434"/>
      <c r="AA37" s="434"/>
      <c r="AB37" s="434"/>
      <c r="AC37" s="434"/>
      <c r="AD37" s="73">
        <f>'Art. 137'!Q53</f>
        <v>0</v>
      </c>
      <c r="AE37" s="189">
        <f t="shared" si="0"/>
        <v>0</v>
      </c>
      <c r="AF37" s="76">
        <f t="shared" si="4"/>
        <v>0</v>
      </c>
      <c r="AG37" s="76">
        <f t="shared" si="1"/>
        <v>1</v>
      </c>
      <c r="AH37" s="159">
        <f t="shared" si="2"/>
        <v>0</v>
      </c>
      <c r="AI37" s="78">
        <f t="shared" si="5"/>
        <v>4.3478260869565216E-2</v>
      </c>
      <c r="AJ37" s="78">
        <f t="shared" si="6"/>
        <v>0</v>
      </c>
      <c r="AK37" s="78">
        <f t="shared" si="3"/>
        <v>0</v>
      </c>
    </row>
    <row r="38" spans="1:37" ht="30" customHeight="1" x14ac:dyDescent="0.2">
      <c r="A38" s="434" t="s">
        <v>1410</v>
      </c>
      <c r="B38" s="434"/>
      <c r="C38" s="434"/>
      <c r="D38" s="434"/>
      <c r="E38" s="434"/>
      <c r="F38" s="434"/>
      <c r="G38" s="434"/>
      <c r="H38" s="434"/>
      <c r="I38" s="434"/>
      <c r="J38" s="434"/>
      <c r="K38" s="434"/>
      <c r="L38" s="434"/>
      <c r="M38" s="434"/>
      <c r="N38" s="434"/>
      <c r="O38" s="434"/>
      <c r="P38" s="434"/>
      <c r="Q38" s="434"/>
      <c r="R38" s="434"/>
      <c r="S38" s="434"/>
      <c r="T38" s="434"/>
      <c r="U38" s="434"/>
      <c r="V38" s="434"/>
      <c r="W38" s="434"/>
      <c r="X38" s="434"/>
      <c r="Y38" s="434"/>
      <c r="Z38" s="434"/>
      <c r="AA38" s="434"/>
      <c r="AB38" s="434"/>
      <c r="AC38" s="434"/>
      <c r="AD38" s="73">
        <f>'Art. 137'!Q54</f>
        <v>0</v>
      </c>
      <c r="AE38" s="189">
        <f t="shared" si="0"/>
        <v>0</v>
      </c>
      <c r="AF38" s="76">
        <f t="shared" si="4"/>
        <v>0</v>
      </c>
      <c r="AG38" s="76">
        <f t="shared" si="1"/>
        <v>1</v>
      </c>
      <c r="AH38" s="159">
        <f t="shared" si="2"/>
        <v>0</v>
      </c>
      <c r="AI38" s="78">
        <f t="shared" si="5"/>
        <v>4.3478260869565216E-2</v>
      </c>
      <c r="AJ38" s="78">
        <f t="shared" si="6"/>
        <v>0</v>
      </c>
      <c r="AK38" s="78">
        <f t="shared" si="3"/>
        <v>0</v>
      </c>
    </row>
    <row r="39" spans="1:37" ht="30" customHeight="1" x14ac:dyDescent="0.2">
      <c r="A39" s="434" t="s">
        <v>1411</v>
      </c>
      <c r="B39" s="434"/>
      <c r="C39" s="434"/>
      <c r="D39" s="434"/>
      <c r="E39" s="434"/>
      <c r="F39" s="434"/>
      <c r="G39" s="434"/>
      <c r="H39" s="434"/>
      <c r="I39" s="434"/>
      <c r="J39" s="434"/>
      <c r="K39" s="434"/>
      <c r="L39" s="434"/>
      <c r="M39" s="434"/>
      <c r="N39" s="434"/>
      <c r="O39" s="434"/>
      <c r="P39" s="434"/>
      <c r="Q39" s="434"/>
      <c r="R39" s="434"/>
      <c r="S39" s="434"/>
      <c r="T39" s="434"/>
      <c r="U39" s="434"/>
      <c r="V39" s="434"/>
      <c r="W39" s="434"/>
      <c r="X39" s="434"/>
      <c r="Y39" s="434"/>
      <c r="Z39" s="434"/>
      <c r="AA39" s="434"/>
      <c r="AB39" s="434"/>
      <c r="AC39" s="434"/>
      <c r="AD39" s="73">
        <f>'Art. 137'!Q55</f>
        <v>0</v>
      </c>
      <c r="AE39" s="189">
        <f t="shared" si="0"/>
        <v>0</v>
      </c>
      <c r="AF39" s="76">
        <f t="shared" si="4"/>
        <v>0</v>
      </c>
      <c r="AG39" s="76">
        <f t="shared" si="1"/>
        <v>1</v>
      </c>
      <c r="AH39" s="159">
        <f t="shared" si="2"/>
        <v>0</v>
      </c>
      <c r="AI39" s="78">
        <f t="shared" si="5"/>
        <v>4.3478260869565216E-2</v>
      </c>
      <c r="AJ39" s="78">
        <f t="shared" si="6"/>
        <v>0</v>
      </c>
      <c r="AK39" s="78">
        <f t="shared" si="3"/>
        <v>0</v>
      </c>
    </row>
    <row r="40" spans="1:37" ht="30" customHeight="1" x14ac:dyDescent="0.2">
      <c r="A40" s="434" t="s">
        <v>1412</v>
      </c>
      <c r="B40" s="434"/>
      <c r="C40" s="434"/>
      <c r="D40" s="434"/>
      <c r="E40" s="434"/>
      <c r="F40" s="434"/>
      <c r="G40" s="434"/>
      <c r="H40" s="434"/>
      <c r="I40" s="434"/>
      <c r="J40" s="434"/>
      <c r="K40" s="434"/>
      <c r="L40" s="434"/>
      <c r="M40" s="434"/>
      <c r="N40" s="434"/>
      <c r="O40" s="434"/>
      <c r="P40" s="434"/>
      <c r="Q40" s="434"/>
      <c r="R40" s="434"/>
      <c r="S40" s="434"/>
      <c r="T40" s="434"/>
      <c r="U40" s="434"/>
      <c r="V40" s="434"/>
      <c r="W40" s="434"/>
      <c r="X40" s="434"/>
      <c r="Y40" s="434"/>
      <c r="Z40" s="434"/>
      <c r="AA40" s="434"/>
      <c r="AB40" s="434"/>
      <c r="AC40" s="434"/>
      <c r="AD40" s="73">
        <f>'Art. 137'!Q56</f>
        <v>0</v>
      </c>
      <c r="AE40" s="189">
        <f>IF(AG40=1,AK40,AG40)</f>
        <v>0</v>
      </c>
      <c r="AF40" s="76">
        <f t="shared" si="4"/>
        <v>0</v>
      </c>
      <c r="AG40" s="76">
        <f t="shared" si="1"/>
        <v>1</v>
      </c>
      <c r="AH40" s="159">
        <f t="shared" si="2"/>
        <v>0</v>
      </c>
      <c r="AI40" s="78">
        <f t="shared" si="5"/>
        <v>4.3478260869565216E-2</v>
      </c>
      <c r="AJ40" s="78">
        <f>AF40*AI40</f>
        <v>0</v>
      </c>
      <c r="AK40" s="78">
        <f t="shared" si="3"/>
        <v>0</v>
      </c>
    </row>
    <row r="41" spans="1:37" ht="30" customHeight="1" x14ac:dyDescent="0.2">
      <c r="A41" s="434" t="s">
        <v>1413</v>
      </c>
      <c r="B41" s="434"/>
      <c r="C41" s="434"/>
      <c r="D41" s="434"/>
      <c r="E41" s="434"/>
      <c r="F41" s="434"/>
      <c r="G41" s="434"/>
      <c r="H41" s="434"/>
      <c r="I41" s="434"/>
      <c r="J41" s="434"/>
      <c r="K41" s="434"/>
      <c r="L41" s="434"/>
      <c r="M41" s="434"/>
      <c r="N41" s="434"/>
      <c r="O41" s="434"/>
      <c r="P41" s="434"/>
      <c r="Q41" s="434"/>
      <c r="R41" s="434"/>
      <c r="S41" s="434"/>
      <c r="T41" s="434"/>
      <c r="U41" s="434"/>
      <c r="V41" s="434"/>
      <c r="W41" s="434"/>
      <c r="X41" s="434"/>
      <c r="Y41" s="434"/>
      <c r="Z41" s="434"/>
      <c r="AA41" s="434"/>
      <c r="AB41" s="434"/>
      <c r="AC41" s="434"/>
      <c r="AD41" s="73">
        <f>'Art. 137'!Q57</f>
        <v>0</v>
      </c>
      <c r="AE41" s="189">
        <f>IF(AG41=1,AK41,AG41)</f>
        <v>0</v>
      </c>
      <c r="AF41" s="76">
        <f>IF(AD41=2,1,IF(AD41=1,0.5,IF(AD41=0,0," ")))</f>
        <v>0</v>
      </c>
      <c r="AG41" s="76">
        <f>IF(AND(AF41&gt;=0,AF41&lt;=2),1,"No aplica")</f>
        <v>1</v>
      </c>
      <c r="AH41" s="159">
        <f>AD41/(AG41*2)</f>
        <v>0</v>
      </c>
      <c r="AI41" s="78">
        <f>IF(AG41=1,AG41/$AG$48,"No aplica")</f>
        <v>4.3478260869565216E-2</v>
      </c>
      <c r="AJ41" s="78">
        <f>AF41*AI41</f>
        <v>0</v>
      </c>
      <c r="AK41" s="78">
        <f>AJ41*$AE$23</f>
        <v>0</v>
      </c>
    </row>
    <row r="42" spans="1:37" ht="30" customHeight="1" x14ac:dyDescent="0.2">
      <c r="A42" s="434" t="s">
        <v>1414</v>
      </c>
      <c r="B42" s="434"/>
      <c r="C42" s="434"/>
      <c r="D42" s="434"/>
      <c r="E42" s="434"/>
      <c r="F42" s="434"/>
      <c r="G42" s="434"/>
      <c r="H42" s="434"/>
      <c r="I42" s="434"/>
      <c r="J42" s="434"/>
      <c r="K42" s="434"/>
      <c r="L42" s="434"/>
      <c r="M42" s="434"/>
      <c r="N42" s="434"/>
      <c r="O42" s="434"/>
      <c r="P42" s="434"/>
      <c r="Q42" s="434"/>
      <c r="R42" s="434"/>
      <c r="S42" s="434"/>
      <c r="T42" s="434"/>
      <c r="U42" s="434"/>
      <c r="V42" s="434"/>
      <c r="W42" s="434"/>
      <c r="X42" s="434"/>
      <c r="Y42" s="434"/>
      <c r="Z42" s="434"/>
      <c r="AA42" s="434"/>
      <c r="AB42" s="434"/>
      <c r="AC42" s="434"/>
      <c r="AD42" s="73">
        <f>'Art. 137'!Q58</f>
        <v>0</v>
      </c>
      <c r="AE42" s="189">
        <f>IF(AG42=1,AK42,AG42)</f>
        <v>0</v>
      </c>
      <c r="AF42" s="76">
        <f>IF(AD42=2,1,IF(AD42=1,0.5,IF(AD42=0,0," ")))</f>
        <v>0</v>
      </c>
      <c r="AG42" s="76">
        <f>IF(AND(AF42&gt;=0,AF42&lt;=2),1,"No aplica")</f>
        <v>1</v>
      </c>
      <c r="AH42" s="159">
        <f>AD42/(AG42*2)</f>
        <v>0</v>
      </c>
      <c r="AI42" s="78">
        <f>IF(AG42=1,AG42/$AG$48,"No aplica")</f>
        <v>4.3478260869565216E-2</v>
      </c>
      <c r="AJ42" s="78">
        <f>AF42*AI42</f>
        <v>0</v>
      </c>
      <c r="AK42" s="78">
        <f>AJ42*$AE$23</f>
        <v>0</v>
      </c>
    </row>
    <row r="43" spans="1:37" ht="30" customHeight="1" x14ac:dyDescent="0.2">
      <c r="A43" s="434" t="s">
        <v>1582</v>
      </c>
      <c r="B43" s="434"/>
      <c r="C43" s="434"/>
      <c r="D43" s="434"/>
      <c r="E43" s="434"/>
      <c r="F43" s="434"/>
      <c r="G43" s="434"/>
      <c r="H43" s="434"/>
      <c r="I43" s="434"/>
      <c r="J43" s="434"/>
      <c r="K43" s="434"/>
      <c r="L43" s="434"/>
      <c r="M43" s="434"/>
      <c r="N43" s="434"/>
      <c r="O43" s="434"/>
      <c r="P43" s="434"/>
      <c r="Q43" s="434"/>
      <c r="R43" s="434"/>
      <c r="S43" s="434"/>
      <c r="T43" s="434"/>
      <c r="U43" s="434"/>
      <c r="V43" s="434"/>
      <c r="W43" s="434"/>
      <c r="X43" s="434"/>
      <c r="Y43" s="434"/>
      <c r="Z43" s="434"/>
      <c r="AA43" s="434"/>
      <c r="AB43" s="434"/>
      <c r="AC43" s="434"/>
      <c r="AD43" s="73">
        <f>'Art. 137'!Q59</f>
        <v>0</v>
      </c>
      <c r="AE43" s="189">
        <f>IF(AG43=1,AK43,AG43)</f>
        <v>0</v>
      </c>
      <c r="AF43" s="76">
        <f>IF(AD43=2,1,IF(AD43=1,0.5,IF(AD43=0,0," ")))</f>
        <v>0</v>
      </c>
      <c r="AG43" s="76">
        <f>IF(AND(AF43&gt;=0,AF43&lt;=2),1,"No aplica")</f>
        <v>1</v>
      </c>
      <c r="AH43" s="159">
        <f>AD43/(AG43*2)</f>
        <v>0</v>
      </c>
      <c r="AI43" s="78">
        <f>IF(AG43=1,AG43/$AG$48,"No aplica")</f>
        <v>4.3478260869565216E-2</v>
      </c>
      <c r="AJ43" s="78">
        <f>AF43*AI43</f>
        <v>0</v>
      </c>
      <c r="AK43" s="78">
        <f>AJ43*$AE$23</f>
        <v>0</v>
      </c>
    </row>
    <row r="44" spans="1:37" ht="30" customHeight="1" x14ac:dyDescent="0.2">
      <c r="A44" s="434" t="s">
        <v>697</v>
      </c>
      <c r="B44" s="434"/>
      <c r="C44" s="434"/>
      <c r="D44" s="434"/>
      <c r="E44" s="434"/>
      <c r="F44" s="434"/>
      <c r="G44" s="434"/>
      <c r="H44" s="434"/>
      <c r="I44" s="434"/>
      <c r="J44" s="434"/>
      <c r="K44" s="434"/>
      <c r="L44" s="434"/>
      <c r="M44" s="434"/>
      <c r="N44" s="434"/>
      <c r="O44" s="434"/>
      <c r="P44" s="434"/>
      <c r="Q44" s="434"/>
      <c r="R44" s="434"/>
      <c r="S44" s="434"/>
      <c r="T44" s="434"/>
      <c r="U44" s="434"/>
      <c r="V44" s="434"/>
      <c r="W44" s="434"/>
      <c r="X44" s="434"/>
      <c r="Y44" s="434"/>
      <c r="Z44" s="434"/>
      <c r="AA44" s="434"/>
      <c r="AB44" s="434"/>
      <c r="AC44" s="434"/>
      <c r="AD44" s="73">
        <f>'Art. 137'!Q60</f>
        <v>0</v>
      </c>
      <c r="AE44" s="189">
        <f t="shared" si="0"/>
        <v>0</v>
      </c>
      <c r="AF44" s="76">
        <f t="shared" si="4"/>
        <v>0</v>
      </c>
      <c r="AG44" s="76">
        <f t="shared" si="1"/>
        <v>1</v>
      </c>
      <c r="AH44" s="159">
        <f t="shared" si="2"/>
        <v>0</v>
      </c>
      <c r="AI44" s="78">
        <f t="shared" si="5"/>
        <v>4.3478260869565216E-2</v>
      </c>
      <c r="AJ44" s="78">
        <f t="shared" si="6"/>
        <v>0</v>
      </c>
      <c r="AK44" s="78">
        <f t="shared" si="3"/>
        <v>0</v>
      </c>
    </row>
    <row r="45" spans="1:37" ht="30" customHeight="1" x14ac:dyDescent="0.2">
      <c r="A45" s="434" t="s">
        <v>1583</v>
      </c>
      <c r="B45" s="434"/>
      <c r="C45" s="434"/>
      <c r="D45" s="434"/>
      <c r="E45" s="434"/>
      <c r="F45" s="434"/>
      <c r="G45" s="434"/>
      <c r="H45" s="434"/>
      <c r="I45" s="434"/>
      <c r="J45" s="434"/>
      <c r="K45" s="434"/>
      <c r="L45" s="434"/>
      <c r="M45" s="434"/>
      <c r="N45" s="434"/>
      <c r="O45" s="434"/>
      <c r="P45" s="434"/>
      <c r="Q45" s="434"/>
      <c r="R45" s="434"/>
      <c r="S45" s="434"/>
      <c r="T45" s="434"/>
      <c r="U45" s="434"/>
      <c r="V45" s="434"/>
      <c r="W45" s="434"/>
      <c r="X45" s="434"/>
      <c r="Y45" s="434"/>
      <c r="Z45" s="434"/>
      <c r="AA45" s="434"/>
      <c r="AB45" s="434"/>
      <c r="AC45" s="434"/>
      <c r="AD45" s="73">
        <f>'Art. 137'!Q61</f>
        <v>0</v>
      </c>
      <c r="AE45" s="189">
        <f t="shared" si="0"/>
        <v>0</v>
      </c>
      <c r="AF45" s="76">
        <f t="shared" si="4"/>
        <v>0</v>
      </c>
      <c r="AG45" s="76">
        <f t="shared" si="1"/>
        <v>1</v>
      </c>
      <c r="AH45" s="159">
        <f t="shared" si="2"/>
        <v>0</v>
      </c>
      <c r="AI45" s="78">
        <f t="shared" si="5"/>
        <v>4.3478260869565216E-2</v>
      </c>
      <c r="AJ45" s="78">
        <f t="shared" si="6"/>
        <v>0</v>
      </c>
      <c r="AK45" s="78">
        <f t="shared" si="3"/>
        <v>0</v>
      </c>
    </row>
    <row r="46" spans="1:37" ht="30" customHeight="1" x14ac:dyDescent="0.2">
      <c r="A46" s="434" t="s">
        <v>1417</v>
      </c>
      <c r="B46" s="434"/>
      <c r="C46" s="434"/>
      <c r="D46" s="434"/>
      <c r="E46" s="434"/>
      <c r="F46" s="434"/>
      <c r="G46" s="434"/>
      <c r="H46" s="434"/>
      <c r="I46" s="434"/>
      <c r="J46" s="434"/>
      <c r="K46" s="434"/>
      <c r="L46" s="434"/>
      <c r="M46" s="434"/>
      <c r="N46" s="434"/>
      <c r="O46" s="434"/>
      <c r="P46" s="434"/>
      <c r="Q46" s="434"/>
      <c r="R46" s="434"/>
      <c r="S46" s="434"/>
      <c r="T46" s="434"/>
      <c r="U46" s="434"/>
      <c r="V46" s="434"/>
      <c r="W46" s="434"/>
      <c r="X46" s="434"/>
      <c r="Y46" s="434"/>
      <c r="Z46" s="434"/>
      <c r="AA46" s="434"/>
      <c r="AB46" s="434"/>
      <c r="AC46" s="434"/>
      <c r="AD46" s="73">
        <f>'Art. 137'!Q62</f>
        <v>0</v>
      </c>
      <c r="AE46" s="189">
        <f t="shared" si="0"/>
        <v>0</v>
      </c>
      <c r="AF46" s="76">
        <f t="shared" si="4"/>
        <v>0</v>
      </c>
      <c r="AG46" s="76">
        <f t="shared" si="1"/>
        <v>1</v>
      </c>
      <c r="AH46" s="159">
        <f t="shared" si="2"/>
        <v>0</v>
      </c>
      <c r="AI46" s="78">
        <f t="shared" si="5"/>
        <v>4.3478260869565216E-2</v>
      </c>
      <c r="AJ46" s="78">
        <f t="shared" si="6"/>
        <v>0</v>
      </c>
      <c r="AK46" s="78">
        <f t="shared" si="3"/>
        <v>0</v>
      </c>
    </row>
    <row r="47" spans="1:37" ht="30" customHeight="1" x14ac:dyDescent="0.2">
      <c r="A47" s="434" t="s">
        <v>1418</v>
      </c>
      <c r="B47" s="434"/>
      <c r="C47" s="434"/>
      <c r="D47" s="434"/>
      <c r="E47" s="434"/>
      <c r="F47" s="434"/>
      <c r="G47" s="434"/>
      <c r="H47" s="434"/>
      <c r="I47" s="434"/>
      <c r="J47" s="434"/>
      <c r="K47" s="434"/>
      <c r="L47" s="434"/>
      <c r="M47" s="434"/>
      <c r="N47" s="434"/>
      <c r="O47" s="434"/>
      <c r="P47" s="434"/>
      <c r="Q47" s="434"/>
      <c r="R47" s="434"/>
      <c r="S47" s="434"/>
      <c r="T47" s="434"/>
      <c r="U47" s="434"/>
      <c r="V47" s="434"/>
      <c r="W47" s="434"/>
      <c r="X47" s="434"/>
      <c r="Y47" s="434"/>
      <c r="Z47" s="434"/>
      <c r="AA47" s="434"/>
      <c r="AB47" s="434"/>
      <c r="AC47" s="434"/>
      <c r="AD47" s="73">
        <f>'Art. 137'!Q63</f>
        <v>0</v>
      </c>
      <c r="AE47" s="189">
        <f t="shared" si="0"/>
        <v>0</v>
      </c>
      <c r="AF47" s="76">
        <f t="shared" si="4"/>
        <v>0</v>
      </c>
      <c r="AG47" s="76">
        <f t="shared" si="1"/>
        <v>1</v>
      </c>
      <c r="AH47" s="159">
        <f t="shared" si="2"/>
        <v>0</v>
      </c>
      <c r="AI47" s="78">
        <f t="shared" si="5"/>
        <v>4.3478260869565216E-2</v>
      </c>
      <c r="AJ47" s="78">
        <f t="shared" si="6"/>
        <v>0</v>
      </c>
      <c r="AK47" s="78">
        <f t="shared" si="3"/>
        <v>0</v>
      </c>
    </row>
    <row r="48" spans="1:37" ht="30" customHeight="1" x14ac:dyDescent="0.2">
      <c r="A48" s="435" t="s">
        <v>612</v>
      </c>
      <c r="B48" s="435"/>
      <c r="C48" s="435"/>
      <c r="D48" s="435"/>
      <c r="E48" s="435"/>
      <c r="F48" s="435"/>
      <c r="G48" s="435"/>
      <c r="H48" s="435"/>
      <c r="I48" s="435"/>
      <c r="J48" s="435"/>
      <c r="K48" s="435"/>
      <c r="L48" s="435"/>
      <c r="M48" s="435"/>
      <c r="N48" s="435"/>
      <c r="O48" s="435"/>
      <c r="P48" s="435"/>
      <c r="Q48" s="435"/>
      <c r="R48" s="435"/>
      <c r="S48" s="435"/>
      <c r="T48" s="435"/>
      <c r="U48" s="435"/>
      <c r="V48" s="435"/>
      <c r="W48" s="435"/>
      <c r="X48" s="435"/>
      <c r="Y48" s="435"/>
      <c r="Z48" s="435"/>
      <c r="AA48" s="435"/>
      <c r="AB48" s="435"/>
      <c r="AC48" s="435"/>
      <c r="AD48" s="435"/>
      <c r="AE48" s="189">
        <f>SUM(AE25:AE47)</f>
        <v>0</v>
      </c>
      <c r="AF48" s="24"/>
      <c r="AG48" s="74">
        <f>SUM(AG25:AG47)</f>
        <v>23</v>
      </c>
      <c r="AH48" s="160"/>
      <c r="AI48" s="24"/>
      <c r="AJ48" s="24"/>
      <c r="AK48" s="24"/>
    </row>
    <row r="49" spans="1:37" ht="30" customHeight="1" x14ac:dyDescent="0.2">
      <c r="A49" s="435" t="s">
        <v>613</v>
      </c>
      <c r="B49" s="435"/>
      <c r="C49" s="435"/>
      <c r="D49" s="435"/>
      <c r="E49" s="435"/>
      <c r="F49" s="435"/>
      <c r="G49" s="435"/>
      <c r="H49" s="435"/>
      <c r="I49" s="435"/>
      <c r="J49" s="435"/>
      <c r="K49" s="435"/>
      <c r="L49" s="435"/>
      <c r="M49" s="435"/>
      <c r="N49" s="435"/>
      <c r="O49" s="435"/>
      <c r="P49" s="435"/>
      <c r="Q49" s="435"/>
      <c r="R49" s="435"/>
      <c r="S49" s="435"/>
      <c r="T49" s="435"/>
      <c r="U49" s="435"/>
      <c r="V49" s="435"/>
      <c r="W49" s="435"/>
      <c r="X49" s="435"/>
      <c r="Y49" s="435"/>
      <c r="Z49" s="435"/>
      <c r="AA49" s="435"/>
      <c r="AB49" s="435"/>
      <c r="AC49" s="435"/>
      <c r="AD49" s="435"/>
      <c r="AE49" s="189">
        <f>AE48/AE23*100</f>
        <v>0</v>
      </c>
      <c r="AF49" s="24"/>
      <c r="AG49" s="74"/>
      <c r="AH49" s="160"/>
      <c r="AI49" s="24"/>
      <c r="AJ49" s="24"/>
      <c r="AK49" s="24"/>
    </row>
    <row r="50" spans="1:37" ht="15" customHeight="1" x14ac:dyDescent="0.2">
      <c r="AH50" s="161"/>
    </row>
    <row r="51" spans="1:37" ht="15" customHeight="1" x14ac:dyDescent="0.2">
      <c r="A51" s="439" t="s">
        <v>139</v>
      </c>
      <c r="B51" s="440"/>
      <c r="C51" s="440"/>
      <c r="D51" s="440"/>
      <c r="E51" s="440"/>
      <c r="F51" s="440"/>
      <c r="G51" s="440"/>
      <c r="H51" s="440"/>
      <c r="I51" s="440"/>
      <c r="J51" s="440"/>
      <c r="K51" s="440"/>
      <c r="L51" s="440"/>
      <c r="M51" s="440"/>
      <c r="N51" s="440"/>
      <c r="O51" s="440"/>
      <c r="P51" s="440"/>
      <c r="Q51" s="440"/>
      <c r="R51" s="440"/>
      <c r="S51" s="440"/>
      <c r="T51" s="440"/>
      <c r="U51" s="440"/>
      <c r="V51" s="440"/>
      <c r="W51" s="440"/>
      <c r="X51" s="440"/>
      <c r="Y51" s="440"/>
      <c r="Z51" s="440"/>
      <c r="AA51" s="440"/>
      <c r="AB51" s="440"/>
      <c r="AC51" s="440"/>
      <c r="AD51" s="276" t="s">
        <v>4</v>
      </c>
      <c r="AE51" s="253" t="s">
        <v>5</v>
      </c>
      <c r="AF51" s="24"/>
      <c r="AG51" s="74"/>
      <c r="AH51" s="160"/>
      <c r="AI51" s="24"/>
      <c r="AJ51" s="24"/>
      <c r="AK51" s="24"/>
    </row>
    <row r="52" spans="1:37" ht="30" customHeight="1" x14ac:dyDescent="0.2">
      <c r="A52" s="434" t="s">
        <v>726</v>
      </c>
      <c r="B52" s="434"/>
      <c r="C52" s="434"/>
      <c r="D52" s="434"/>
      <c r="E52" s="434"/>
      <c r="F52" s="434"/>
      <c r="G52" s="434"/>
      <c r="H52" s="434"/>
      <c r="I52" s="434"/>
      <c r="J52" s="434"/>
      <c r="K52" s="434"/>
      <c r="L52" s="434"/>
      <c r="M52" s="434"/>
      <c r="N52" s="434"/>
      <c r="O52" s="434"/>
      <c r="P52" s="434"/>
      <c r="Q52" s="434"/>
      <c r="R52" s="434"/>
      <c r="S52" s="434"/>
      <c r="T52" s="434"/>
      <c r="U52" s="434"/>
      <c r="V52" s="434"/>
      <c r="W52" s="434"/>
      <c r="X52" s="434"/>
      <c r="Y52" s="434"/>
      <c r="Z52" s="434"/>
      <c r="AA52" s="434"/>
      <c r="AB52" s="434"/>
      <c r="AC52" s="434"/>
      <c r="AD52" s="73">
        <f>'Art. 137'!Q66</f>
        <v>0</v>
      </c>
      <c r="AE52" s="189">
        <f>IF(AG52=1,AK52,AG52)</f>
        <v>0</v>
      </c>
      <c r="AF52" s="76">
        <f>IF(AD52=2,1,IF(AD52=1,0.5,IF(AD52=0,0," ")))</f>
        <v>0</v>
      </c>
      <c r="AG52" s="76">
        <f>IF(AND(AF52&gt;=0,AF52&lt;=2),1,"No aplica")</f>
        <v>1</v>
      </c>
      <c r="AH52" s="159">
        <f>AD52/(AG52*2)</f>
        <v>0</v>
      </c>
      <c r="AI52" s="78">
        <f>IF(AG52=1,AG52/$AG$55,"No aplica")</f>
        <v>0.33333333333333331</v>
      </c>
      <c r="AJ52" s="78">
        <f>AF52*AI52</f>
        <v>0</v>
      </c>
      <c r="AK52" s="78">
        <f>AJ52*$AE$23</f>
        <v>0</v>
      </c>
    </row>
    <row r="53" spans="1:37" ht="30" customHeight="1" x14ac:dyDescent="0.2">
      <c r="A53" s="434" t="s">
        <v>1419</v>
      </c>
      <c r="B53" s="434"/>
      <c r="C53" s="434"/>
      <c r="D53" s="434"/>
      <c r="E53" s="434"/>
      <c r="F53" s="434"/>
      <c r="G53" s="434"/>
      <c r="H53" s="434"/>
      <c r="I53" s="434"/>
      <c r="J53" s="434"/>
      <c r="K53" s="434"/>
      <c r="L53" s="434"/>
      <c r="M53" s="434"/>
      <c r="N53" s="434"/>
      <c r="O53" s="434"/>
      <c r="P53" s="434"/>
      <c r="Q53" s="434"/>
      <c r="R53" s="434"/>
      <c r="S53" s="434"/>
      <c r="T53" s="434"/>
      <c r="U53" s="434"/>
      <c r="V53" s="434"/>
      <c r="W53" s="434"/>
      <c r="X53" s="434"/>
      <c r="Y53" s="434"/>
      <c r="Z53" s="434"/>
      <c r="AA53" s="434"/>
      <c r="AB53" s="434"/>
      <c r="AC53" s="434"/>
      <c r="AD53" s="73">
        <f>'Art. 137'!Q67</f>
        <v>0</v>
      </c>
      <c r="AE53" s="189">
        <f>IF(AG53=1,AK53,AG53)</f>
        <v>0</v>
      </c>
      <c r="AF53" s="76">
        <f>IF(AD53=2,1,IF(AD53=1,0.5,IF(AD53=0,0," ")))</f>
        <v>0</v>
      </c>
      <c r="AG53" s="76">
        <f>IF(AND(AF53&gt;=0,AF53&lt;=2),1,"No aplica")</f>
        <v>1</v>
      </c>
      <c r="AH53" s="159">
        <f>AD53/(AG53*2)</f>
        <v>0</v>
      </c>
      <c r="AI53" s="78">
        <f>IF(AG53=1,AG53/$AG$55,"No aplica")</f>
        <v>0.33333333333333331</v>
      </c>
      <c r="AJ53" s="78">
        <f>AF53*AI53</f>
        <v>0</v>
      </c>
      <c r="AK53" s="78">
        <f>AJ53*$AE$23</f>
        <v>0</v>
      </c>
    </row>
    <row r="54" spans="1:37" ht="30" customHeight="1" x14ac:dyDescent="0.2">
      <c r="A54" s="434" t="s">
        <v>1420</v>
      </c>
      <c r="B54" s="434"/>
      <c r="C54" s="434"/>
      <c r="D54" s="434"/>
      <c r="E54" s="434"/>
      <c r="F54" s="434"/>
      <c r="G54" s="434"/>
      <c r="H54" s="434"/>
      <c r="I54" s="434"/>
      <c r="J54" s="434"/>
      <c r="K54" s="434"/>
      <c r="L54" s="434"/>
      <c r="M54" s="434"/>
      <c r="N54" s="434"/>
      <c r="O54" s="434"/>
      <c r="P54" s="434"/>
      <c r="Q54" s="434"/>
      <c r="R54" s="434"/>
      <c r="S54" s="434"/>
      <c r="T54" s="434"/>
      <c r="U54" s="434"/>
      <c r="V54" s="434"/>
      <c r="W54" s="434"/>
      <c r="X54" s="434"/>
      <c r="Y54" s="434"/>
      <c r="Z54" s="434"/>
      <c r="AA54" s="434"/>
      <c r="AB54" s="434"/>
      <c r="AC54" s="434"/>
      <c r="AD54" s="73">
        <f>'Art. 137'!Q68</f>
        <v>0</v>
      </c>
      <c r="AE54" s="189">
        <f>IF(AG54=1,AK54,AG54)</f>
        <v>0</v>
      </c>
      <c r="AF54" s="76">
        <f>IF(AD54=2,1,IF(AD54=1,0.5,IF(AD54=0,0," ")))</f>
        <v>0</v>
      </c>
      <c r="AG54" s="76">
        <f>IF(AND(AF54&gt;=0,AF54&lt;=2),1,"No aplica")</f>
        <v>1</v>
      </c>
      <c r="AH54" s="159">
        <f>AD54/(AG54*2)</f>
        <v>0</v>
      </c>
      <c r="AI54" s="78">
        <f>IF(AG54=1,AG54/$AG$55,"No aplica")</f>
        <v>0.33333333333333331</v>
      </c>
      <c r="AJ54" s="78">
        <f>AF54*AI54</f>
        <v>0</v>
      </c>
      <c r="AK54" s="78">
        <f>AJ54*$AE$23</f>
        <v>0</v>
      </c>
    </row>
    <row r="55" spans="1:37" ht="30" customHeight="1" x14ac:dyDescent="0.2">
      <c r="A55" s="435" t="s">
        <v>614</v>
      </c>
      <c r="B55" s="435"/>
      <c r="C55" s="435"/>
      <c r="D55" s="435"/>
      <c r="E55" s="435"/>
      <c r="F55" s="435"/>
      <c r="G55" s="435"/>
      <c r="H55" s="435"/>
      <c r="I55" s="435"/>
      <c r="J55" s="435"/>
      <c r="K55" s="435"/>
      <c r="L55" s="435"/>
      <c r="M55" s="435"/>
      <c r="N55" s="435"/>
      <c r="O55" s="435"/>
      <c r="P55" s="435"/>
      <c r="Q55" s="435"/>
      <c r="R55" s="435"/>
      <c r="S55" s="435"/>
      <c r="T55" s="435"/>
      <c r="U55" s="435"/>
      <c r="V55" s="435"/>
      <c r="W55" s="435"/>
      <c r="X55" s="435"/>
      <c r="Y55" s="435"/>
      <c r="Z55" s="435"/>
      <c r="AA55" s="435"/>
      <c r="AB55" s="435"/>
      <c r="AC55" s="435"/>
      <c r="AD55" s="435"/>
      <c r="AE55" s="189">
        <f>SUM(AE52:AE54)</f>
        <v>0</v>
      </c>
      <c r="AF55" s="24"/>
      <c r="AG55" s="74">
        <f>SUM(AG52:AG54)</f>
        <v>3</v>
      </c>
      <c r="AH55" s="160"/>
      <c r="AI55" s="24"/>
      <c r="AJ55" s="24"/>
      <c r="AK55" s="24"/>
    </row>
    <row r="56" spans="1:37" ht="30" customHeight="1" x14ac:dyDescent="0.2">
      <c r="A56" s="435" t="s">
        <v>615</v>
      </c>
      <c r="B56" s="435"/>
      <c r="C56" s="435"/>
      <c r="D56" s="435"/>
      <c r="E56" s="435"/>
      <c r="F56" s="435"/>
      <c r="G56" s="435"/>
      <c r="H56" s="435"/>
      <c r="I56" s="435"/>
      <c r="J56" s="435"/>
      <c r="K56" s="435"/>
      <c r="L56" s="435"/>
      <c r="M56" s="435"/>
      <c r="N56" s="435"/>
      <c r="O56" s="435"/>
      <c r="P56" s="435"/>
      <c r="Q56" s="435"/>
      <c r="R56" s="435"/>
      <c r="S56" s="435"/>
      <c r="T56" s="435"/>
      <c r="U56" s="435"/>
      <c r="V56" s="435"/>
      <c r="W56" s="435"/>
      <c r="X56" s="435"/>
      <c r="Y56" s="435"/>
      <c r="Z56" s="435"/>
      <c r="AA56" s="435"/>
      <c r="AB56" s="435"/>
      <c r="AC56" s="435"/>
      <c r="AD56" s="435"/>
      <c r="AE56" s="189">
        <f>AE55/AE23*100</f>
        <v>0</v>
      </c>
      <c r="AF56" s="24"/>
      <c r="AG56" s="74"/>
      <c r="AH56" s="160"/>
      <c r="AI56" s="24"/>
      <c r="AJ56" s="24"/>
      <c r="AK56" s="24"/>
    </row>
    <row r="57" spans="1:37" ht="15" customHeight="1" x14ac:dyDescent="0.2">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24"/>
      <c r="AB57" s="24"/>
      <c r="AC57" s="24"/>
      <c r="AD57" s="24"/>
      <c r="AE57" s="164"/>
      <c r="AF57" s="24"/>
      <c r="AG57" s="74"/>
      <c r="AH57" s="160"/>
      <c r="AI57" s="24"/>
      <c r="AJ57" s="24"/>
      <c r="AK57" s="24"/>
    </row>
    <row r="58" spans="1:37" ht="15" customHeight="1" x14ac:dyDescent="0.2">
      <c r="A58" s="439" t="s">
        <v>140</v>
      </c>
      <c r="B58" s="440"/>
      <c r="C58" s="440"/>
      <c r="D58" s="440"/>
      <c r="E58" s="440"/>
      <c r="F58" s="440"/>
      <c r="G58" s="440"/>
      <c r="H58" s="440"/>
      <c r="I58" s="440"/>
      <c r="J58" s="440"/>
      <c r="K58" s="440"/>
      <c r="L58" s="440"/>
      <c r="M58" s="440"/>
      <c r="N58" s="440"/>
      <c r="O58" s="440"/>
      <c r="P58" s="440"/>
      <c r="Q58" s="440"/>
      <c r="R58" s="440"/>
      <c r="S58" s="440"/>
      <c r="T58" s="440"/>
      <c r="U58" s="440"/>
      <c r="V58" s="440"/>
      <c r="W58" s="440"/>
      <c r="X58" s="440"/>
      <c r="Y58" s="440"/>
      <c r="Z58" s="440"/>
      <c r="AA58" s="440"/>
      <c r="AB58" s="440"/>
      <c r="AC58" s="440"/>
      <c r="AD58" s="276" t="s">
        <v>4</v>
      </c>
      <c r="AE58" s="253" t="s">
        <v>5</v>
      </c>
      <c r="AF58" s="24"/>
      <c r="AG58" s="74"/>
      <c r="AH58" s="160"/>
      <c r="AI58" s="24"/>
      <c r="AJ58" s="24"/>
      <c r="AK58" s="24"/>
    </row>
    <row r="59" spans="1:37" ht="30" customHeight="1" x14ac:dyDescent="0.2">
      <c r="A59" s="434" t="s">
        <v>731</v>
      </c>
      <c r="B59" s="434"/>
      <c r="C59" s="434"/>
      <c r="D59" s="434"/>
      <c r="E59" s="434"/>
      <c r="F59" s="434"/>
      <c r="G59" s="434"/>
      <c r="H59" s="434"/>
      <c r="I59" s="434"/>
      <c r="J59" s="434"/>
      <c r="K59" s="434"/>
      <c r="L59" s="434"/>
      <c r="M59" s="434"/>
      <c r="N59" s="434"/>
      <c r="O59" s="434"/>
      <c r="P59" s="434"/>
      <c r="Q59" s="434"/>
      <c r="R59" s="434"/>
      <c r="S59" s="434"/>
      <c r="T59" s="434"/>
      <c r="U59" s="434"/>
      <c r="V59" s="434"/>
      <c r="W59" s="434"/>
      <c r="X59" s="434"/>
      <c r="Y59" s="434"/>
      <c r="Z59" s="434"/>
      <c r="AA59" s="434"/>
      <c r="AB59" s="434"/>
      <c r="AC59" s="434"/>
      <c r="AD59" s="73">
        <f>'Art. 137'!Q71</f>
        <v>0</v>
      </c>
      <c r="AE59" s="189">
        <f>IF(AG59=1,AK59,AG59)</f>
        <v>0</v>
      </c>
      <c r="AF59" s="76">
        <f>IF(AD59=2,1,IF(AD59=1,0.5,IF(AD59=0,0," ")))</f>
        <v>0</v>
      </c>
      <c r="AG59" s="76">
        <f>IF(AND(AF59&gt;=0,AF59&lt;=2),1,"No aplica")</f>
        <v>1</v>
      </c>
      <c r="AH59" s="159">
        <f>AD59/(AG59*2)</f>
        <v>0</v>
      </c>
      <c r="AI59" s="78">
        <f>IF(AG59=1,AG59/$AG$62,"No aplica")</f>
        <v>0.33333333333333331</v>
      </c>
      <c r="AJ59" s="78">
        <f>AF59*AI59</f>
        <v>0</v>
      </c>
      <c r="AK59" s="78">
        <f>AJ59*$AE$23</f>
        <v>0</v>
      </c>
    </row>
    <row r="60" spans="1:37" ht="30" customHeight="1" x14ac:dyDescent="0.2">
      <c r="A60" s="434" t="s">
        <v>1421</v>
      </c>
      <c r="B60" s="434"/>
      <c r="C60" s="434"/>
      <c r="D60" s="434"/>
      <c r="E60" s="434"/>
      <c r="F60" s="434"/>
      <c r="G60" s="434"/>
      <c r="H60" s="434"/>
      <c r="I60" s="434"/>
      <c r="J60" s="434"/>
      <c r="K60" s="434"/>
      <c r="L60" s="434"/>
      <c r="M60" s="434"/>
      <c r="N60" s="434"/>
      <c r="O60" s="434"/>
      <c r="P60" s="434"/>
      <c r="Q60" s="434"/>
      <c r="R60" s="434"/>
      <c r="S60" s="434"/>
      <c r="T60" s="434"/>
      <c r="U60" s="434"/>
      <c r="V60" s="434"/>
      <c r="W60" s="434"/>
      <c r="X60" s="434"/>
      <c r="Y60" s="434"/>
      <c r="Z60" s="434"/>
      <c r="AA60" s="434"/>
      <c r="AB60" s="434"/>
      <c r="AC60" s="434"/>
      <c r="AD60" s="73">
        <f>'Art. 137'!Q72</f>
        <v>0</v>
      </c>
      <c r="AE60" s="189">
        <f>IF(AG60=1,AK60,AG60)</f>
        <v>0</v>
      </c>
      <c r="AF60" s="76">
        <f>IF(AD60=2,1,IF(AD60=1,0.5,IF(AD60=0,0," ")))</f>
        <v>0</v>
      </c>
      <c r="AG60" s="76">
        <f>IF(AND(AF60&gt;=0,AF60&lt;=2),1,"No aplica")</f>
        <v>1</v>
      </c>
      <c r="AH60" s="159">
        <f>AD60/(AG60*2)</f>
        <v>0</v>
      </c>
      <c r="AI60" s="78">
        <f>IF(AG60=1,AG60/$AG$62,"No aplica")</f>
        <v>0.33333333333333331</v>
      </c>
      <c r="AJ60" s="78">
        <f>AF60*AI60</f>
        <v>0</v>
      </c>
      <c r="AK60" s="78">
        <f>AJ60*$AE$23</f>
        <v>0</v>
      </c>
    </row>
    <row r="61" spans="1:37" ht="30" customHeight="1" x14ac:dyDescent="0.2">
      <c r="A61" s="434" t="s">
        <v>1422</v>
      </c>
      <c r="B61" s="434"/>
      <c r="C61" s="434"/>
      <c r="D61" s="434"/>
      <c r="E61" s="434"/>
      <c r="F61" s="434"/>
      <c r="G61" s="434"/>
      <c r="H61" s="434"/>
      <c r="I61" s="434"/>
      <c r="J61" s="434"/>
      <c r="K61" s="434"/>
      <c r="L61" s="434"/>
      <c r="M61" s="434"/>
      <c r="N61" s="434"/>
      <c r="O61" s="434"/>
      <c r="P61" s="434"/>
      <c r="Q61" s="434"/>
      <c r="R61" s="434"/>
      <c r="S61" s="434"/>
      <c r="T61" s="434"/>
      <c r="U61" s="434"/>
      <c r="V61" s="434"/>
      <c r="W61" s="434"/>
      <c r="X61" s="434"/>
      <c r="Y61" s="434"/>
      <c r="Z61" s="434"/>
      <c r="AA61" s="434"/>
      <c r="AB61" s="434"/>
      <c r="AC61" s="434"/>
      <c r="AD61" s="73">
        <f>'Art. 137'!Q73</f>
        <v>0</v>
      </c>
      <c r="AE61" s="189">
        <f>IF(AG61=1,AK61,AG61)</f>
        <v>0</v>
      </c>
      <c r="AF61" s="76">
        <f>IF(AD61=2,1,IF(AD61=1,0.5,IF(AD61=0,0," ")))</f>
        <v>0</v>
      </c>
      <c r="AG61" s="76">
        <f>IF(AND(AF61&gt;=0,AF61&lt;=2),1,"No aplica")</f>
        <v>1</v>
      </c>
      <c r="AH61" s="159">
        <f>AD61/(AG61*2)</f>
        <v>0</v>
      </c>
      <c r="AI61" s="78">
        <f>IF(AG61=1,AG61/$AG$62,"No aplica")</f>
        <v>0.33333333333333331</v>
      </c>
      <c r="AJ61" s="78">
        <f>AF61*AI61</f>
        <v>0</v>
      </c>
      <c r="AK61" s="78">
        <f>AJ61*$AE$23</f>
        <v>0</v>
      </c>
    </row>
    <row r="62" spans="1:37" ht="30" customHeight="1" x14ac:dyDescent="0.2">
      <c r="A62" s="435" t="s">
        <v>616</v>
      </c>
      <c r="B62" s="435"/>
      <c r="C62" s="435"/>
      <c r="D62" s="435"/>
      <c r="E62" s="435"/>
      <c r="F62" s="435"/>
      <c r="G62" s="435"/>
      <c r="H62" s="435"/>
      <c r="I62" s="435"/>
      <c r="J62" s="435"/>
      <c r="K62" s="435"/>
      <c r="L62" s="435"/>
      <c r="M62" s="435"/>
      <c r="N62" s="435"/>
      <c r="O62" s="435"/>
      <c r="P62" s="435"/>
      <c r="Q62" s="435"/>
      <c r="R62" s="435"/>
      <c r="S62" s="435"/>
      <c r="T62" s="435"/>
      <c r="U62" s="435"/>
      <c r="V62" s="435"/>
      <c r="W62" s="435"/>
      <c r="X62" s="435"/>
      <c r="Y62" s="435"/>
      <c r="Z62" s="435"/>
      <c r="AA62" s="435"/>
      <c r="AB62" s="435"/>
      <c r="AC62" s="435"/>
      <c r="AD62" s="435"/>
      <c r="AE62" s="189">
        <f>SUM(AE59:AE61)</f>
        <v>0</v>
      </c>
      <c r="AF62" s="24"/>
      <c r="AG62" s="74">
        <f>SUM(AG59:AG61)</f>
        <v>3</v>
      </c>
      <c r="AH62" s="160"/>
      <c r="AI62" s="24"/>
      <c r="AJ62" s="24"/>
      <c r="AK62" s="24"/>
    </row>
    <row r="63" spans="1:37" ht="30" customHeight="1" x14ac:dyDescent="0.2">
      <c r="A63" s="435" t="s">
        <v>617</v>
      </c>
      <c r="B63" s="435"/>
      <c r="C63" s="435"/>
      <c r="D63" s="435"/>
      <c r="E63" s="435"/>
      <c r="F63" s="435"/>
      <c r="G63" s="435"/>
      <c r="H63" s="435"/>
      <c r="I63" s="435"/>
      <c r="J63" s="435"/>
      <c r="K63" s="435"/>
      <c r="L63" s="435"/>
      <c r="M63" s="435"/>
      <c r="N63" s="435"/>
      <c r="O63" s="435"/>
      <c r="P63" s="435"/>
      <c r="Q63" s="435"/>
      <c r="R63" s="435"/>
      <c r="S63" s="435"/>
      <c r="T63" s="435"/>
      <c r="U63" s="435"/>
      <c r="V63" s="435"/>
      <c r="W63" s="435"/>
      <c r="X63" s="435"/>
      <c r="Y63" s="435"/>
      <c r="Z63" s="435"/>
      <c r="AA63" s="435"/>
      <c r="AB63" s="435"/>
      <c r="AC63" s="435"/>
      <c r="AD63" s="435"/>
      <c r="AE63" s="189">
        <f>AE62/AE23*100</f>
        <v>0</v>
      </c>
      <c r="AF63" s="24"/>
      <c r="AG63" s="74"/>
      <c r="AH63" s="160"/>
      <c r="AI63" s="24"/>
      <c r="AJ63" s="24"/>
      <c r="AK63" s="24"/>
    </row>
    <row r="64" spans="1:37" ht="15" customHeight="1" x14ac:dyDescent="0.2">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24"/>
      <c r="AB64" s="24"/>
      <c r="AC64" s="24"/>
      <c r="AD64" s="24"/>
      <c r="AE64" s="164"/>
      <c r="AF64" s="24"/>
      <c r="AG64" s="74"/>
      <c r="AH64" s="160"/>
      <c r="AI64" s="24"/>
      <c r="AJ64" s="24"/>
      <c r="AK64" s="24"/>
    </row>
    <row r="65" spans="1:37" ht="15" customHeight="1" x14ac:dyDescent="0.2">
      <c r="A65" s="439" t="s">
        <v>141</v>
      </c>
      <c r="B65" s="440"/>
      <c r="C65" s="440"/>
      <c r="D65" s="440"/>
      <c r="E65" s="440"/>
      <c r="F65" s="440"/>
      <c r="G65" s="440"/>
      <c r="H65" s="440"/>
      <c r="I65" s="440"/>
      <c r="J65" s="440"/>
      <c r="K65" s="440"/>
      <c r="L65" s="440"/>
      <c r="M65" s="440"/>
      <c r="N65" s="440"/>
      <c r="O65" s="440"/>
      <c r="P65" s="440"/>
      <c r="Q65" s="440"/>
      <c r="R65" s="440"/>
      <c r="S65" s="440"/>
      <c r="T65" s="440"/>
      <c r="U65" s="440"/>
      <c r="V65" s="440"/>
      <c r="W65" s="440"/>
      <c r="X65" s="440"/>
      <c r="Y65" s="440"/>
      <c r="Z65" s="440"/>
      <c r="AA65" s="440"/>
      <c r="AB65" s="440"/>
      <c r="AC65" s="440"/>
      <c r="AD65" s="276" t="s">
        <v>4</v>
      </c>
      <c r="AE65" s="253" t="s">
        <v>5</v>
      </c>
      <c r="AF65" s="24"/>
      <c r="AG65" s="74"/>
      <c r="AH65" s="160"/>
      <c r="AI65" s="24"/>
      <c r="AJ65" s="24"/>
      <c r="AK65" s="24"/>
    </row>
    <row r="66" spans="1:37" ht="30" customHeight="1" x14ac:dyDescent="0.2">
      <c r="A66" s="434" t="s">
        <v>1423</v>
      </c>
      <c r="B66" s="434"/>
      <c r="C66" s="434"/>
      <c r="D66" s="434"/>
      <c r="E66" s="434"/>
      <c r="F66" s="434"/>
      <c r="G66" s="434"/>
      <c r="H66" s="434"/>
      <c r="I66" s="434"/>
      <c r="J66" s="434"/>
      <c r="K66" s="434"/>
      <c r="L66" s="434"/>
      <c r="M66" s="434"/>
      <c r="N66" s="434"/>
      <c r="O66" s="434"/>
      <c r="P66" s="434"/>
      <c r="Q66" s="434"/>
      <c r="R66" s="434"/>
      <c r="S66" s="434"/>
      <c r="T66" s="434"/>
      <c r="U66" s="434"/>
      <c r="V66" s="434"/>
      <c r="W66" s="434"/>
      <c r="X66" s="434"/>
      <c r="Y66" s="434"/>
      <c r="Z66" s="434"/>
      <c r="AA66" s="434"/>
      <c r="AB66" s="434"/>
      <c r="AC66" s="434"/>
      <c r="AD66" s="73">
        <f>'Art. 137'!Q76</f>
        <v>0</v>
      </c>
      <c r="AE66" s="189">
        <f>IF(AG66=1,AK66,AG66)</f>
        <v>0</v>
      </c>
      <c r="AF66" s="76">
        <f>IF(AD66=2,1,IF(AD66=1,0.5,IF(AD66=0,0," ")))</f>
        <v>0</v>
      </c>
      <c r="AG66" s="76">
        <f>IF(AND(AF66&gt;=0,AF66&lt;=2),1,"No aplica")</f>
        <v>1</v>
      </c>
      <c r="AH66" s="159">
        <f>AD66/(AG66*2)</f>
        <v>0</v>
      </c>
      <c r="AI66" s="78">
        <f>IF(AG66=1,AG66/$AG$68,"No aplica")</f>
        <v>0.5</v>
      </c>
      <c r="AJ66" s="78">
        <f>AF66*AI66</f>
        <v>0</v>
      </c>
      <c r="AK66" s="78">
        <f>AJ66*$AE$23</f>
        <v>0</v>
      </c>
    </row>
    <row r="67" spans="1:37" ht="30" customHeight="1" x14ac:dyDescent="0.2">
      <c r="A67" s="434" t="s">
        <v>734</v>
      </c>
      <c r="B67" s="434"/>
      <c r="C67" s="434"/>
      <c r="D67" s="434"/>
      <c r="E67" s="434"/>
      <c r="F67" s="434"/>
      <c r="G67" s="434"/>
      <c r="H67" s="434"/>
      <c r="I67" s="434"/>
      <c r="J67" s="434"/>
      <c r="K67" s="434"/>
      <c r="L67" s="434"/>
      <c r="M67" s="434"/>
      <c r="N67" s="434"/>
      <c r="O67" s="434"/>
      <c r="P67" s="434"/>
      <c r="Q67" s="434"/>
      <c r="R67" s="434"/>
      <c r="S67" s="434"/>
      <c r="T67" s="434"/>
      <c r="U67" s="434"/>
      <c r="V67" s="434"/>
      <c r="W67" s="434"/>
      <c r="X67" s="434"/>
      <c r="Y67" s="434"/>
      <c r="Z67" s="434"/>
      <c r="AA67" s="434"/>
      <c r="AB67" s="434"/>
      <c r="AC67" s="434"/>
      <c r="AD67" s="73">
        <f>'Art. 137'!Q77</f>
        <v>0</v>
      </c>
      <c r="AE67" s="189">
        <f>IF(AG67=1,AK67,AG67)</f>
        <v>0</v>
      </c>
      <c r="AF67" s="76">
        <f>IF(AD67=2,1,IF(AD67=1,0.5,IF(AD67=0,0," ")))</f>
        <v>0</v>
      </c>
      <c r="AG67" s="76">
        <f>IF(AND(AF67&gt;=0,AF67&lt;=2),1,"No aplica")</f>
        <v>1</v>
      </c>
      <c r="AH67" s="159">
        <f>AD67/(AG67*2)</f>
        <v>0</v>
      </c>
      <c r="AI67" s="78">
        <f>IF(AG67=1,AG67/$AG$68,"No aplica")</f>
        <v>0.5</v>
      </c>
      <c r="AJ67" s="78">
        <f>AF67*AI67</f>
        <v>0</v>
      </c>
      <c r="AK67" s="78">
        <f>AJ67*$AE$23</f>
        <v>0</v>
      </c>
    </row>
    <row r="68" spans="1:37" ht="30" customHeight="1" x14ac:dyDescent="0.2">
      <c r="A68" s="435" t="s">
        <v>618</v>
      </c>
      <c r="B68" s="435"/>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189">
        <f>SUM(AE66:AE67)</f>
        <v>0</v>
      </c>
      <c r="AF68" s="24"/>
      <c r="AG68" s="74">
        <f>SUM(AG66:AG67)</f>
        <v>2</v>
      </c>
      <c r="AH68" s="160"/>
      <c r="AI68" s="24"/>
      <c r="AJ68" s="24"/>
      <c r="AK68" s="24"/>
    </row>
    <row r="69" spans="1:37" ht="30" customHeight="1" x14ac:dyDescent="0.2">
      <c r="A69" s="435" t="s">
        <v>619</v>
      </c>
      <c r="B69" s="435"/>
      <c r="C69" s="435"/>
      <c r="D69" s="435"/>
      <c r="E69" s="435"/>
      <c r="F69" s="435"/>
      <c r="G69" s="435"/>
      <c r="H69" s="435"/>
      <c r="I69" s="435"/>
      <c r="J69" s="435"/>
      <c r="K69" s="435"/>
      <c r="L69" s="435"/>
      <c r="M69" s="435"/>
      <c r="N69" s="435"/>
      <c r="O69" s="435"/>
      <c r="P69" s="435"/>
      <c r="Q69" s="435"/>
      <c r="R69" s="435"/>
      <c r="S69" s="435"/>
      <c r="T69" s="435"/>
      <c r="U69" s="435"/>
      <c r="V69" s="435"/>
      <c r="W69" s="435"/>
      <c r="X69" s="435"/>
      <c r="Y69" s="435"/>
      <c r="Z69" s="435"/>
      <c r="AA69" s="435"/>
      <c r="AB69" s="435"/>
      <c r="AC69" s="435"/>
      <c r="AD69" s="435"/>
      <c r="AE69" s="189">
        <f>AE68/AE23*100</f>
        <v>0</v>
      </c>
      <c r="AF69" s="24"/>
      <c r="AG69" s="74"/>
      <c r="AH69" s="160"/>
      <c r="AI69" s="24"/>
      <c r="AJ69" s="24"/>
      <c r="AK69" s="24"/>
    </row>
    <row r="70" spans="1:37" ht="15" customHeight="1" x14ac:dyDescent="0.2">
      <c r="AH70" s="161"/>
    </row>
    <row r="71" spans="1:37" ht="15" customHeight="1" x14ac:dyDescent="0.2">
      <c r="AH71" s="161"/>
    </row>
    <row r="72" spans="1:37" ht="30" customHeight="1" x14ac:dyDescent="0.2">
      <c r="A72" s="394" t="s">
        <v>1424</v>
      </c>
      <c r="B72" s="394"/>
      <c r="C72" s="394"/>
      <c r="D72" s="394"/>
      <c r="E72" s="394"/>
      <c r="F72" s="394"/>
      <c r="G72" s="394"/>
      <c r="H72" s="394"/>
      <c r="I72" s="394"/>
      <c r="J72" s="394"/>
      <c r="K72" s="394"/>
      <c r="L72" s="394"/>
      <c r="M72" s="394"/>
      <c r="N72" s="394"/>
      <c r="O72" s="394"/>
      <c r="P72" s="394"/>
      <c r="Q72" s="394"/>
      <c r="R72" s="394"/>
      <c r="S72" s="394"/>
      <c r="T72" s="394"/>
      <c r="U72" s="394"/>
      <c r="V72" s="394"/>
      <c r="W72" s="394"/>
      <c r="X72" s="394"/>
      <c r="Y72" s="394"/>
      <c r="Z72" s="394"/>
      <c r="AA72" s="394"/>
      <c r="AB72" s="394"/>
      <c r="AC72" s="394"/>
      <c r="AD72" s="394"/>
      <c r="AE72" s="394"/>
      <c r="AH72" s="161"/>
    </row>
    <row r="73" spans="1:37" x14ac:dyDescent="0.2">
      <c r="A73" s="92"/>
      <c r="B73" s="92"/>
      <c r="C73" s="92"/>
      <c r="D73" s="92"/>
      <c r="E73" s="92"/>
      <c r="F73" s="92"/>
      <c r="G73" s="92"/>
      <c r="H73" s="92"/>
      <c r="I73" s="92"/>
      <c r="J73" s="92"/>
      <c r="K73" s="92"/>
      <c r="L73" s="92"/>
      <c r="M73" s="92"/>
      <c r="N73" s="92"/>
      <c r="O73" s="92"/>
      <c r="P73" s="92"/>
      <c r="Q73" s="92"/>
      <c r="R73" s="92"/>
      <c r="S73" s="92"/>
      <c r="T73" s="92"/>
      <c r="U73" s="92"/>
      <c r="V73" s="92"/>
      <c r="W73" s="92"/>
      <c r="X73" s="92"/>
      <c r="Y73" s="92"/>
      <c r="Z73" s="92"/>
      <c r="AA73" s="92"/>
      <c r="AB73" s="92"/>
      <c r="AC73" s="92"/>
      <c r="AD73" s="92"/>
      <c r="AE73" s="92"/>
      <c r="AH73" s="161"/>
    </row>
    <row r="74" spans="1:37" ht="15" customHeight="1" x14ac:dyDescent="0.2">
      <c r="A74" s="72"/>
      <c r="B74" s="72"/>
      <c r="C74" s="72"/>
      <c r="D74" s="72"/>
      <c r="E74" s="72"/>
      <c r="F74" s="72"/>
      <c r="G74" s="72"/>
      <c r="H74" s="72"/>
      <c r="I74" s="72"/>
      <c r="J74" s="72"/>
      <c r="K74" s="72"/>
      <c r="L74" s="72"/>
      <c r="M74" s="72"/>
      <c r="N74" s="72"/>
      <c r="O74" s="72"/>
      <c r="P74" s="72"/>
      <c r="Q74" s="72"/>
      <c r="R74" s="72"/>
      <c r="S74" s="72"/>
      <c r="T74" s="72"/>
      <c r="U74" s="72"/>
      <c r="V74" s="72"/>
      <c r="W74" s="72"/>
      <c r="X74" s="72"/>
      <c r="Y74" s="72"/>
      <c r="Z74" s="72"/>
      <c r="AA74" s="72"/>
      <c r="AB74" s="72"/>
      <c r="AC74" s="72"/>
      <c r="AD74" s="24"/>
      <c r="AE74" s="249">
        <f>1/$L$13*100</f>
        <v>11.111111111111111</v>
      </c>
      <c r="AF74" s="75"/>
      <c r="AG74" s="76"/>
      <c r="AH74" s="162"/>
      <c r="AI74" s="75"/>
      <c r="AJ74" s="75"/>
      <c r="AK74" s="75"/>
    </row>
    <row r="75" spans="1:37" ht="15" customHeight="1" x14ac:dyDescent="0.2">
      <c r="A75" s="427" t="s">
        <v>138</v>
      </c>
      <c r="B75" s="428"/>
      <c r="C75" s="428"/>
      <c r="D75" s="428"/>
      <c r="E75" s="428"/>
      <c r="F75" s="428"/>
      <c r="G75" s="428"/>
      <c r="H75" s="428"/>
      <c r="I75" s="428"/>
      <c r="J75" s="428"/>
      <c r="K75" s="428"/>
      <c r="L75" s="428"/>
      <c r="M75" s="428"/>
      <c r="N75" s="428"/>
      <c r="O75" s="428"/>
      <c r="P75" s="428"/>
      <c r="Q75" s="428"/>
      <c r="R75" s="428"/>
      <c r="S75" s="428"/>
      <c r="T75" s="428"/>
      <c r="U75" s="428"/>
      <c r="V75" s="428"/>
      <c r="W75" s="428"/>
      <c r="X75" s="428"/>
      <c r="Y75" s="428"/>
      <c r="Z75" s="428"/>
      <c r="AA75" s="428"/>
      <c r="AB75" s="428"/>
      <c r="AC75" s="428"/>
      <c r="AD75" s="277" t="s">
        <v>4</v>
      </c>
      <c r="AE75" s="286" t="s">
        <v>5</v>
      </c>
      <c r="AF75" s="76" t="s">
        <v>576</v>
      </c>
      <c r="AG75" s="76" t="s">
        <v>577</v>
      </c>
      <c r="AH75" s="159" t="s">
        <v>578</v>
      </c>
      <c r="AI75" s="77" t="s">
        <v>579</v>
      </c>
      <c r="AJ75" s="76"/>
      <c r="AK75" s="77" t="s">
        <v>580</v>
      </c>
    </row>
    <row r="76" spans="1:37" ht="30" customHeight="1" x14ac:dyDescent="0.2">
      <c r="A76" s="434" t="s">
        <v>1584</v>
      </c>
      <c r="B76" s="434"/>
      <c r="C76" s="434"/>
      <c r="D76" s="434"/>
      <c r="E76" s="434"/>
      <c r="F76" s="434"/>
      <c r="G76" s="434"/>
      <c r="H76" s="434"/>
      <c r="I76" s="434"/>
      <c r="J76" s="434"/>
      <c r="K76" s="434"/>
      <c r="L76" s="434"/>
      <c r="M76" s="434"/>
      <c r="N76" s="434"/>
      <c r="O76" s="434"/>
      <c r="P76" s="434"/>
      <c r="Q76" s="434"/>
      <c r="R76" s="434"/>
      <c r="S76" s="434"/>
      <c r="T76" s="434"/>
      <c r="U76" s="434"/>
      <c r="V76" s="434"/>
      <c r="W76" s="434"/>
      <c r="X76" s="434"/>
      <c r="Y76" s="434"/>
      <c r="Z76" s="434"/>
      <c r="AA76" s="434"/>
      <c r="AB76" s="434"/>
      <c r="AC76" s="434"/>
      <c r="AD76" s="73">
        <f>'Art. 137'!Q86</f>
        <v>0</v>
      </c>
      <c r="AE76" s="189">
        <f t="shared" ref="AE76:AE88" si="7">IF(AG76=1,AK76,AG76)</f>
        <v>0</v>
      </c>
      <c r="AF76" s="76">
        <f t="shared" ref="AF76:AF88" si="8">IF(AD76=2,1,IF(AD76=1,0.5,IF(AD76=0,0," ")))</f>
        <v>0</v>
      </c>
      <c r="AG76" s="76">
        <f t="shared" ref="AG76:AG88" si="9">IF(AND(AF76&gt;=0,AF76&lt;=2),1,"No aplica")</f>
        <v>1</v>
      </c>
      <c r="AH76" s="159">
        <f t="shared" ref="AH76:AH88" si="10">AD76/(AG76*2)</f>
        <v>0</v>
      </c>
      <c r="AI76" s="78">
        <f t="shared" ref="AI76:AI88" si="11">IF(AG76=1,AG76/$AG$89,"No aplica")</f>
        <v>7.6923076923076927E-2</v>
      </c>
      <c r="AJ76" s="78">
        <f t="shared" ref="AJ76:AJ88" si="12">AF76*AI76</f>
        <v>0</v>
      </c>
      <c r="AK76" s="78">
        <f t="shared" ref="AK76:AK88" si="13">AJ76*$AE$74</f>
        <v>0</v>
      </c>
    </row>
    <row r="77" spans="1:37" ht="30" customHeight="1" x14ac:dyDescent="0.2">
      <c r="A77" s="434" t="s">
        <v>353</v>
      </c>
      <c r="B77" s="434"/>
      <c r="C77" s="434"/>
      <c r="D77" s="434"/>
      <c r="E77" s="434"/>
      <c r="F77" s="434"/>
      <c r="G77" s="434"/>
      <c r="H77" s="434"/>
      <c r="I77" s="434"/>
      <c r="J77" s="434"/>
      <c r="K77" s="434"/>
      <c r="L77" s="434"/>
      <c r="M77" s="434"/>
      <c r="N77" s="434"/>
      <c r="O77" s="434"/>
      <c r="P77" s="434"/>
      <c r="Q77" s="434"/>
      <c r="R77" s="434"/>
      <c r="S77" s="434"/>
      <c r="T77" s="434"/>
      <c r="U77" s="434"/>
      <c r="V77" s="434"/>
      <c r="W77" s="434"/>
      <c r="X77" s="434"/>
      <c r="Y77" s="434"/>
      <c r="Z77" s="434"/>
      <c r="AA77" s="434"/>
      <c r="AB77" s="434"/>
      <c r="AC77" s="434"/>
      <c r="AD77" s="73">
        <f>'Art. 137'!Q87</f>
        <v>0</v>
      </c>
      <c r="AE77" s="189">
        <f>IF(AG77=1,AK77,AG77)</f>
        <v>0</v>
      </c>
      <c r="AF77" s="76">
        <f>IF(AD77=2,1,IF(AD77=1,0.5,IF(AD77=0,0," ")))</f>
        <v>0</v>
      </c>
      <c r="AG77" s="76">
        <f>IF(AND(AF77&gt;=0,AF77&lt;=2),1,"No aplica")</f>
        <v>1</v>
      </c>
      <c r="AH77" s="159">
        <f>AD77/(AG77*2)</f>
        <v>0</v>
      </c>
      <c r="AI77" s="78">
        <f>IF(AG77=1,AG77/$AG$89,"No aplica")</f>
        <v>7.6923076923076927E-2</v>
      </c>
      <c r="AJ77" s="78">
        <f>AF77*AI77</f>
        <v>0</v>
      </c>
      <c r="AK77" s="78">
        <f>AJ77*$AE$74</f>
        <v>0</v>
      </c>
    </row>
    <row r="78" spans="1:37" ht="30" customHeight="1" x14ac:dyDescent="0.2">
      <c r="A78" s="434" t="s">
        <v>1427</v>
      </c>
      <c r="B78" s="434"/>
      <c r="C78" s="434"/>
      <c r="D78" s="434"/>
      <c r="E78" s="434"/>
      <c r="F78" s="434"/>
      <c r="G78" s="434"/>
      <c r="H78" s="434"/>
      <c r="I78" s="434"/>
      <c r="J78" s="434"/>
      <c r="K78" s="434"/>
      <c r="L78" s="434"/>
      <c r="M78" s="434"/>
      <c r="N78" s="434"/>
      <c r="O78" s="434"/>
      <c r="P78" s="434"/>
      <c r="Q78" s="434"/>
      <c r="R78" s="434"/>
      <c r="S78" s="434"/>
      <c r="T78" s="434"/>
      <c r="U78" s="434"/>
      <c r="V78" s="434"/>
      <c r="W78" s="434"/>
      <c r="X78" s="434"/>
      <c r="Y78" s="434"/>
      <c r="Z78" s="434"/>
      <c r="AA78" s="434"/>
      <c r="AB78" s="434"/>
      <c r="AC78" s="434"/>
      <c r="AD78" s="73">
        <f>'Art. 137'!Q88</f>
        <v>0</v>
      </c>
      <c r="AE78" s="189">
        <f>IF(AG78=1,AK78,AG78)</f>
        <v>0</v>
      </c>
      <c r="AF78" s="76">
        <f>IF(AD78=2,1,IF(AD78=1,0.5,IF(AD78=0,0," ")))</f>
        <v>0</v>
      </c>
      <c r="AG78" s="76">
        <f>IF(AND(AF78&gt;=0,AF78&lt;=2),1,"No aplica")</f>
        <v>1</v>
      </c>
      <c r="AH78" s="159">
        <f>AD78/(AG78*2)</f>
        <v>0</v>
      </c>
      <c r="AI78" s="78">
        <f>IF(AG78=1,AG78/$AG$89,"No aplica")</f>
        <v>7.6923076923076927E-2</v>
      </c>
      <c r="AJ78" s="78">
        <f>AF78*AI78</f>
        <v>0</v>
      </c>
      <c r="AK78" s="78">
        <f>AJ78*$AE$74</f>
        <v>0</v>
      </c>
    </row>
    <row r="79" spans="1:37" ht="30" customHeight="1" x14ac:dyDescent="0.2">
      <c r="A79" s="434" t="s">
        <v>1428</v>
      </c>
      <c r="B79" s="434"/>
      <c r="C79" s="434"/>
      <c r="D79" s="434"/>
      <c r="E79" s="434"/>
      <c r="F79" s="434"/>
      <c r="G79" s="434"/>
      <c r="H79" s="434"/>
      <c r="I79" s="434"/>
      <c r="J79" s="434"/>
      <c r="K79" s="434"/>
      <c r="L79" s="434"/>
      <c r="M79" s="434"/>
      <c r="N79" s="434"/>
      <c r="O79" s="434"/>
      <c r="P79" s="434"/>
      <c r="Q79" s="434"/>
      <c r="R79" s="434"/>
      <c r="S79" s="434"/>
      <c r="T79" s="434"/>
      <c r="U79" s="434"/>
      <c r="V79" s="434"/>
      <c r="W79" s="434"/>
      <c r="X79" s="434"/>
      <c r="Y79" s="434"/>
      <c r="Z79" s="434"/>
      <c r="AA79" s="434"/>
      <c r="AB79" s="434"/>
      <c r="AC79" s="434"/>
      <c r="AD79" s="73">
        <f>'Art. 137'!Q89</f>
        <v>0</v>
      </c>
      <c r="AE79" s="189">
        <f>IF(AG79=1,AK79,AG79)</f>
        <v>0</v>
      </c>
      <c r="AF79" s="76">
        <f>IF(AD79=2,1,IF(AD79=1,0.5,IF(AD79=0,0," ")))</f>
        <v>0</v>
      </c>
      <c r="AG79" s="76">
        <f>IF(AND(AF79&gt;=0,AF79&lt;=2),1,"No aplica")</f>
        <v>1</v>
      </c>
      <c r="AH79" s="159">
        <f>AD79/(AG79*2)</f>
        <v>0</v>
      </c>
      <c r="AI79" s="78">
        <f>IF(AG79=1,AG79/$AG$89,"No aplica")</f>
        <v>7.6923076923076927E-2</v>
      </c>
      <c r="AJ79" s="78">
        <f>AF79*AI79</f>
        <v>0</v>
      </c>
      <c r="AK79" s="78">
        <f>AJ79*$AE$74</f>
        <v>0</v>
      </c>
    </row>
    <row r="80" spans="1:37" ht="30" customHeight="1" x14ac:dyDescent="0.2">
      <c r="A80" s="434" t="s">
        <v>1429</v>
      </c>
      <c r="B80" s="434"/>
      <c r="C80" s="434"/>
      <c r="D80" s="434"/>
      <c r="E80" s="434"/>
      <c r="F80" s="434"/>
      <c r="G80" s="434"/>
      <c r="H80" s="434"/>
      <c r="I80" s="434"/>
      <c r="J80" s="434"/>
      <c r="K80" s="434"/>
      <c r="L80" s="434"/>
      <c r="M80" s="434"/>
      <c r="N80" s="434"/>
      <c r="O80" s="434"/>
      <c r="P80" s="434"/>
      <c r="Q80" s="434"/>
      <c r="R80" s="434"/>
      <c r="S80" s="434"/>
      <c r="T80" s="434"/>
      <c r="U80" s="434"/>
      <c r="V80" s="434"/>
      <c r="W80" s="434"/>
      <c r="X80" s="434"/>
      <c r="Y80" s="434"/>
      <c r="Z80" s="434"/>
      <c r="AA80" s="434"/>
      <c r="AB80" s="434"/>
      <c r="AC80" s="434"/>
      <c r="AD80" s="73">
        <f>'Art. 137'!Q90</f>
        <v>0</v>
      </c>
      <c r="AE80" s="189">
        <f>IF(AG80=1,AK80,AG80)</f>
        <v>0</v>
      </c>
      <c r="AF80" s="76">
        <f>IF(AD80=2,1,IF(AD80=1,0.5,IF(AD80=0,0," ")))</f>
        <v>0</v>
      </c>
      <c r="AG80" s="76">
        <f>IF(AND(AF80&gt;=0,AF80&lt;=2),1,"No aplica")</f>
        <v>1</v>
      </c>
      <c r="AH80" s="159">
        <f>AD80/(AG80*2)</f>
        <v>0</v>
      </c>
      <c r="AI80" s="78">
        <f>IF(AG80=1,AG80/$AG$89,"No aplica")</f>
        <v>7.6923076923076927E-2</v>
      </c>
      <c r="AJ80" s="78">
        <f>AF80*AI80</f>
        <v>0</v>
      </c>
      <c r="AK80" s="78">
        <f>AJ80*$AE$74</f>
        <v>0</v>
      </c>
    </row>
    <row r="81" spans="1:37" ht="30" customHeight="1" x14ac:dyDescent="0.2">
      <c r="A81" s="434" t="s">
        <v>1430</v>
      </c>
      <c r="B81" s="434"/>
      <c r="C81" s="434"/>
      <c r="D81" s="434"/>
      <c r="E81" s="434"/>
      <c r="F81" s="434"/>
      <c r="G81" s="434"/>
      <c r="H81" s="434"/>
      <c r="I81" s="434"/>
      <c r="J81" s="434"/>
      <c r="K81" s="434"/>
      <c r="L81" s="434"/>
      <c r="M81" s="434"/>
      <c r="N81" s="434"/>
      <c r="O81" s="434"/>
      <c r="P81" s="434"/>
      <c r="Q81" s="434"/>
      <c r="R81" s="434"/>
      <c r="S81" s="434"/>
      <c r="T81" s="434"/>
      <c r="U81" s="434"/>
      <c r="V81" s="434"/>
      <c r="W81" s="434"/>
      <c r="X81" s="434"/>
      <c r="Y81" s="434"/>
      <c r="Z81" s="434"/>
      <c r="AA81" s="434"/>
      <c r="AB81" s="434"/>
      <c r="AC81" s="434"/>
      <c r="AD81" s="73">
        <f>'Art. 137'!Q91</f>
        <v>0</v>
      </c>
      <c r="AE81" s="189">
        <f t="shared" si="7"/>
        <v>0</v>
      </c>
      <c r="AF81" s="76">
        <f t="shared" si="8"/>
        <v>0</v>
      </c>
      <c r="AG81" s="76">
        <f t="shared" si="9"/>
        <v>1</v>
      </c>
      <c r="AH81" s="159">
        <f t="shared" si="10"/>
        <v>0</v>
      </c>
      <c r="AI81" s="78">
        <f t="shared" si="11"/>
        <v>7.6923076923076927E-2</v>
      </c>
      <c r="AJ81" s="78">
        <f t="shared" si="12"/>
        <v>0</v>
      </c>
      <c r="AK81" s="78">
        <f t="shared" si="13"/>
        <v>0</v>
      </c>
    </row>
    <row r="82" spans="1:37" ht="30" customHeight="1" x14ac:dyDescent="0.2">
      <c r="A82" s="434" t="s">
        <v>1431</v>
      </c>
      <c r="B82" s="434"/>
      <c r="C82" s="434"/>
      <c r="D82" s="434"/>
      <c r="E82" s="434"/>
      <c r="F82" s="434"/>
      <c r="G82" s="434"/>
      <c r="H82" s="434"/>
      <c r="I82" s="434"/>
      <c r="J82" s="434"/>
      <c r="K82" s="434"/>
      <c r="L82" s="434"/>
      <c r="M82" s="434"/>
      <c r="N82" s="434"/>
      <c r="O82" s="434"/>
      <c r="P82" s="434"/>
      <c r="Q82" s="434"/>
      <c r="R82" s="434"/>
      <c r="S82" s="434"/>
      <c r="T82" s="434"/>
      <c r="U82" s="434"/>
      <c r="V82" s="434"/>
      <c r="W82" s="434"/>
      <c r="X82" s="434"/>
      <c r="Y82" s="434"/>
      <c r="Z82" s="434"/>
      <c r="AA82" s="434"/>
      <c r="AB82" s="434"/>
      <c r="AC82" s="434"/>
      <c r="AD82" s="73">
        <f>'Art. 137'!Q92</f>
        <v>0</v>
      </c>
      <c r="AE82" s="189">
        <f>IF(AG82=1,AK82,AG82)</f>
        <v>0</v>
      </c>
      <c r="AF82" s="76">
        <f>IF(AD82=2,1,IF(AD82=1,0.5,IF(AD82=0,0," ")))</f>
        <v>0</v>
      </c>
      <c r="AG82" s="76">
        <f>IF(AND(AF82&gt;=0,AF82&lt;=2),1,"No aplica")</f>
        <v>1</v>
      </c>
      <c r="AH82" s="159">
        <f>AD82/(AG82*2)</f>
        <v>0</v>
      </c>
      <c r="AI82" s="78">
        <f>IF(AG82=1,AG82/$AG$89,"No aplica")</f>
        <v>7.6923076923076927E-2</v>
      </c>
      <c r="AJ82" s="78">
        <f>AF82*AI82</f>
        <v>0</v>
      </c>
      <c r="AK82" s="78">
        <f>AJ82*$AE$74</f>
        <v>0</v>
      </c>
    </row>
    <row r="83" spans="1:37" ht="30" customHeight="1" x14ac:dyDescent="0.2">
      <c r="A83" s="434" t="s">
        <v>1432</v>
      </c>
      <c r="B83" s="434"/>
      <c r="C83" s="434"/>
      <c r="D83" s="434"/>
      <c r="E83" s="434"/>
      <c r="F83" s="434"/>
      <c r="G83" s="434"/>
      <c r="H83" s="434"/>
      <c r="I83" s="434"/>
      <c r="J83" s="434"/>
      <c r="K83" s="434"/>
      <c r="L83" s="434"/>
      <c r="M83" s="434"/>
      <c r="N83" s="434"/>
      <c r="O83" s="434"/>
      <c r="P83" s="434"/>
      <c r="Q83" s="434"/>
      <c r="R83" s="434"/>
      <c r="S83" s="434"/>
      <c r="T83" s="434"/>
      <c r="U83" s="434"/>
      <c r="V83" s="434"/>
      <c r="W83" s="434"/>
      <c r="X83" s="434"/>
      <c r="Y83" s="434"/>
      <c r="Z83" s="434"/>
      <c r="AA83" s="434"/>
      <c r="AB83" s="434"/>
      <c r="AC83" s="434"/>
      <c r="AD83" s="73">
        <f>'Art. 137'!Q93</f>
        <v>0</v>
      </c>
      <c r="AE83" s="189">
        <f>IF(AG83=1,AK83,AG83)</f>
        <v>0</v>
      </c>
      <c r="AF83" s="76">
        <f>IF(AD83=2,1,IF(AD83=1,0.5,IF(AD83=0,0," ")))</f>
        <v>0</v>
      </c>
      <c r="AG83" s="76">
        <f>IF(AND(AF83&gt;=0,AF83&lt;=2),1,"No aplica")</f>
        <v>1</v>
      </c>
      <c r="AH83" s="159">
        <f>AD83/(AG83*2)</f>
        <v>0</v>
      </c>
      <c r="AI83" s="78">
        <f>IF(AG83=1,AG83/$AG$89,"No aplica")</f>
        <v>7.6923076923076927E-2</v>
      </c>
      <c r="AJ83" s="78">
        <f>AF83*AI83</f>
        <v>0</v>
      </c>
      <c r="AK83" s="78">
        <f>AJ83*$AE$74</f>
        <v>0</v>
      </c>
    </row>
    <row r="84" spans="1:37" ht="30" customHeight="1" x14ac:dyDescent="0.2">
      <c r="A84" s="434" t="s">
        <v>1433</v>
      </c>
      <c r="B84" s="434"/>
      <c r="C84" s="434"/>
      <c r="D84" s="434"/>
      <c r="E84" s="434"/>
      <c r="F84" s="434"/>
      <c r="G84" s="434"/>
      <c r="H84" s="434"/>
      <c r="I84" s="434"/>
      <c r="J84" s="434"/>
      <c r="K84" s="434"/>
      <c r="L84" s="434"/>
      <c r="M84" s="434"/>
      <c r="N84" s="434"/>
      <c r="O84" s="434"/>
      <c r="P84" s="434"/>
      <c r="Q84" s="434"/>
      <c r="R84" s="434"/>
      <c r="S84" s="434"/>
      <c r="T84" s="434"/>
      <c r="U84" s="434"/>
      <c r="V84" s="434"/>
      <c r="W84" s="434"/>
      <c r="X84" s="434"/>
      <c r="Y84" s="434"/>
      <c r="Z84" s="434"/>
      <c r="AA84" s="434"/>
      <c r="AB84" s="434"/>
      <c r="AC84" s="434"/>
      <c r="AD84" s="73">
        <f>'Art. 137'!Q94</f>
        <v>0</v>
      </c>
      <c r="AE84" s="189">
        <f>IF(AG84=1,AK84,AG84)</f>
        <v>0</v>
      </c>
      <c r="AF84" s="76">
        <f>IF(AD84=2,1,IF(AD84=1,0.5,IF(AD84=0,0," ")))</f>
        <v>0</v>
      </c>
      <c r="AG84" s="76">
        <f>IF(AND(AF84&gt;=0,AF84&lt;=2),1,"No aplica")</f>
        <v>1</v>
      </c>
      <c r="AH84" s="159">
        <f>AD84/(AG84*2)</f>
        <v>0</v>
      </c>
      <c r="AI84" s="78">
        <f>IF(AG84=1,AG84/$AG$89,"No aplica")</f>
        <v>7.6923076923076927E-2</v>
      </c>
      <c r="AJ84" s="78">
        <f>AF84*AI84</f>
        <v>0</v>
      </c>
      <c r="AK84" s="78">
        <f>AJ84*$AE$74</f>
        <v>0</v>
      </c>
    </row>
    <row r="85" spans="1:37" ht="30" customHeight="1" x14ac:dyDescent="0.2">
      <c r="A85" s="434" t="s">
        <v>1434</v>
      </c>
      <c r="B85" s="434"/>
      <c r="C85" s="434"/>
      <c r="D85" s="434"/>
      <c r="E85" s="434"/>
      <c r="F85" s="434"/>
      <c r="G85" s="434"/>
      <c r="H85" s="434"/>
      <c r="I85" s="434"/>
      <c r="J85" s="434"/>
      <c r="K85" s="434"/>
      <c r="L85" s="434"/>
      <c r="M85" s="434"/>
      <c r="N85" s="434"/>
      <c r="O85" s="434"/>
      <c r="P85" s="434"/>
      <c r="Q85" s="434"/>
      <c r="R85" s="434"/>
      <c r="S85" s="434"/>
      <c r="T85" s="434"/>
      <c r="U85" s="434"/>
      <c r="V85" s="434"/>
      <c r="W85" s="434"/>
      <c r="X85" s="434"/>
      <c r="Y85" s="434"/>
      <c r="Z85" s="434"/>
      <c r="AA85" s="434"/>
      <c r="AB85" s="434"/>
      <c r="AC85" s="434"/>
      <c r="AD85" s="73">
        <f>'Art. 137'!Q95</f>
        <v>0</v>
      </c>
      <c r="AE85" s="189">
        <f t="shared" si="7"/>
        <v>0</v>
      </c>
      <c r="AF85" s="76">
        <f t="shared" si="8"/>
        <v>0</v>
      </c>
      <c r="AG85" s="76">
        <f t="shared" si="9"/>
        <v>1</v>
      </c>
      <c r="AH85" s="159">
        <f t="shared" si="10"/>
        <v>0</v>
      </c>
      <c r="AI85" s="78">
        <f t="shared" si="11"/>
        <v>7.6923076923076927E-2</v>
      </c>
      <c r="AJ85" s="78">
        <f t="shared" si="12"/>
        <v>0</v>
      </c>
      <c r="AK85" s="78">
        <f t="shared" si="13"/>
        <v>0</v>
      </c>
    </row>
    <row r="86" spans="1:37" ht="30" customHeight="1" x14ac:dyDescent="0.2">
      <c r="A86" s="434" t="s">
        <v>1585</v>
      </c>
      <c r="B86" s="434"/>
      <c r="C86" s="434"/>
      <c r="D86" s="434"/>
      <c r="E86" s="434"/>
      <c r="F86" s="434"/>
      <c r="G86" s="434"/>
      <c r="H86" s="434"/>
      <c r="I86" s="434"/>
      <c r="J86" s="434"/>
      <c r="K86" s="434"/>
      <c r="L86" s="434"/>
      <c r="M86" s="434"/>
      <c r="N86" s="434"/>
      <c r="O86" s="434"/>
      <c r="P86" s="434"/>
      <c r="Q86" s="434"/>
      <c r="R86" s="434"/>
      <c r="S86" s="434"/>
      <c r="T86" s="434"/>
      <c r="U86" s="434"/>
      <c r="V86" s="434"/>
      <c r="W86" s="434"/>
      <c r="X86" s="434"/>
      <c r="Y86" s="434"/>
      <c r="Z86" s="434"/>
      <c r="AA86" s="434"/>
      <c r="AB86" s="434"/>
      <c r="AC86" s="434"/>
      <c r="AD86" s="73">
        <f>'Art. 137'!Q96</f>
        <v>0</v>
      </c>
      <c r="AE86" s="189">
        <f t="shared" si="7"/>
        <v>0</v>
      </c>
      <c r="AF86" s="76">
        <f t="shared" si="8"/>
        <v>0</v>
      </c>
      <c r="AG86" s="76">
        <f t="shared" si="9"/>
        <v>1</v>
      </c>
      <c r="AH86" s="159">
        <f t="shared" si="10"/>
        <v>0</v>
      </c>
      <c r="AI86" s="78">
        <f t="shared" si="11"/>
        <v>7.6923076923076927E-2</v>
      </c>
      <c r="AJ86" s="78">
        <f t="shared" si="12"/>
        <v>0</v>
      </c>
      <c r="AK86" s="78">
        <f t="shared" si="13"/>
        <v>0</v>
      </c>
    </row>
    <row r="87" spans="1:37" ht="30" customHeight="1" x14ac:dyDescent="0.2">
      <c r="A87" s="434" t="s">
        <v>1436</v>
      </c>
      <c r="B87" s="434"/>
      <c r="C87" s="434"/>
      <c r="D87" s="434"/>
      <c r="E87" s="434"/>
      <c r="F87" s="434"/>
      <c r="G87" s="434"/>
      <c r="H87" s="434"/>
      <c r="I87" s="434"/>
      <c r="J87" s="434"/>
      <c r="K87" s="434"/>
      <c r="L87" s="434"/>
      <c r="M87" s="434"/>
      <c r="N87" s="434"/>
      <c r="O87" s="434"/>
      <c r="P87" s="434"/>
      <c r="Q87" s="434"/>
      <c r="R87" s="434"/>
      <c r="S87" s="434"/>
      <c r="T87" s="434"/>
      <c r="U87" s="434"/>
      <c r="V87" s="434"/>
      <c r="W87" s="434"/>
      <c r="X87" s="434"/>
      <c r="Y87" s="434"/>
      <c r="Z87" s="434"/>
      <c r="AA87" s="434"/>
      <c r="AB87" s="434"/>
      <c r="AC87" s="434"/>
      <c r="AD87" s="73">
        <f>'Art. 137'!Q97</f>
        <v>0</v>
      </c>
      <c r="AE87" s="189">
        <f t="shared" si="7"/>
        <v>0</v>
      </c>
      <c r="AF87" s="76">
        <f t="shared" si="8"/>
        <v>0</v>
      </c>
      <c r="AG87" s="76">
        <f t="shared" si="9"/>
        <v>1</v>
      </c>
      <c r="AH87" s="159">
        <f t="shared" si="10"/>
        <v>0</v>
      </c>
      <c r="AI87" s="78">
        <f t="shared" si="11"/>
        <v>7.6923076923076927E-2</v>
      </c>
      <c r="AJ87" s="78">
        <f t="shared" si="12"/>
        <v>0</v>
      </c>
      <c r="AK87" s="78">
        <f t="shared" si="13"/>
        <v>0</v>
      </c>
    </row>
    <row r="88" spans="1:37" ht="30" customHeight="1" x14ac:dyDescent="0.2">
      <c r="A88" s="434" t="s">
        <v>1437</v>
      </c>
      <c r="B88" s="434"/>
      <c r="C88" s="434"/>
      <c r="D88" s="434"/>
      <c r="E88" s="434"/>
      <c r="F88" s="434"/>
      <c r="G88" s="434"/>
      <c r="H88" s="434"/>
      <c r="I88" s="434"/>
      <c r="J88" s="434"/>
      <c r="K88" s="434"/>
      <c r="L88" s="434"/>
      <c r="M88" s="434"/>
      <c r="N88" s="434"/>
      <c r="O88" s="434"/>
      <c r="P88" s="434"/>
      <c r="Q88" s="434"/>
      <c r="R88" s="434"/>
      <c r="S88" s="434"/>
      <c r="T88" s="434"/>
      <c r="U88" s="434"/>
      <c r="V88" s="434"/>
      <c r="W88" s="434"/>
      <c r="X88" s="434"/>
      <c r="Y88" s="434"/>
      <c r="Z88" s="434"/>
      <c r="AA88" s="434"/>
      <c r="AB88" s="434"/>
      <c r="AC88" s="434"/>
      <c r="AD88" s="73">
        <f>'Art. 137'!Q98</f>
        <v>0</v>
      </c>
      <c r="AE88" s="189">
        <f t="shared" si="7"/>
        <v>0</v>
      </c>
      <c r="AF88" s="76">
        <f t="shared" si="8"/>
        <v>0</v>
      </c>
      <c r="AG88" s="76">
        <f t="shared" si="9"/>
        <v>1</v>
      </c>
      <c r="AH88" s="159">
        <f t="shared" si="10"/>
        <v>0</v>
      </c>
      <c r="AI88" s="78">
        <f t="shared" si="11"/>
        <v>7.6923076923076927E-2</v>
      </c>
      <c r="AJ88" s="78">
        <f t="shared" si="12"/>
        <v>0</v>
      </c>
      <c r="AK88" s="78">
        <f t="shared" si="13"/>
        <v>0</v>
      </c>
    </row>
    <row r="89" spans="1:37" ht="30" customHeight="1" x14ac:dyDescent="0.2">
      <c r="A89" s="435" t="s">
        <v>623</v>
      </c>
      <c r="B89" s="435"/>
      <c r="C89" s="435"/>
      <c r="D89" s="435"/>
      <c r="E89" s="435"/>
      <c r="F89" s="435"/>
      <c r="G89" s="435"/>
      <c r="H89" s="435"/>
      <c r="I89" s="435"/>
      <c r="J89" s="435"/>
      <c r="K89" s="435"/>
      <c r="L89" s="435"/>
      <c r="M89" s="435"/>
      <c r="N89" s="435"/>
      <c r="O89" s="435"/>
      <c r="P89" s="435"/>
      <c r="Q89" s="435"/>
      <c r="R89" s="435"/>
      <c r="S89" s="435"/>
      <c r="T89" s="435"/>
      <c r="U89" s="435"/>
      <c r="V89" s="435"/>
      <c r="W89" s="435"/>
      <c r="X89" s="435"/>
      <c r="Y89" s="435"/>
      <c r="Z89" s="435"/>
      <c r="AA89" s="435"/>
      <c r="AB89" s="435"/>
      <c r="AC89" s="435"/>
      <c r="AD89" s="435"/>
      <c r="AE89" s="189">
        <f>SUM(AE76:AE88)</f>
        <v>0</v>
      </c>
      <c r="AF89" s="24"/>
      <c r="AG89" s="74">
        <f>SUM(AG76:AG88)</f>
        <v>13</v>
      </c>
      <c r="AH89" s="160"/>
      <c r="AI89" s="24"/>
      <c r="AJ89" s="24"/>
      <c r="AK89" s="24"/>
    </row>
    <row r="90" spans="1:37" ht="30" customHeight="1" x14ac:dyDescent="0.2">
      <c r="A90" s="435" t="s">
        <v>624</v>
      </c>
      <c r="B90" s="435"/>
      <c r="C90" s="435"/>
      <c r="D90" s="435"/>
      <c r="E90" s="435"/>
      <c r="F90" s="435"/>
      <c r="G90" s="435"/>
      <c r="H90" s="435"/>
      <c r="I90" s="435"/>
      <c r="J90" s="435"/>
      <c r="K90" s="435"/>
      <c r="L90" s="435"/>
      <c r="M90" s="435"/>
      <c r="N90" s="435"/>
      <c r="O90" s="435"/>
      <c r="P90" s="435"/>
      <c r="Q90" s="435"/>
      <c r="R90" s="435"/>
      <c r="S90" s="435"/>
      <c r="T90" s="435"/>
      <c r="U90" s="435"/>
      <c r="V90" s="435"/>
      <c r="W90" s="435"/>
      <c r="X90" s="435"/>
      <c r="Y90" s="435"/>
      <c r="Z90" s="435"/>
      <c r="AA90" s="435"/>
      <c r="AB90" s="435"/>
      <c r="AC90" s="435"/>
      <c r="AD90" s="435"/>
      <c r="AE90" s="189">
        <f>AE89/AE74*100</f>
        <v>0</v>
      </c>
      <c r="AF90" s="24"/>
      <c r="AG90" s="74"/>
      <c r="AH90" s="160"/>
      <c r="AI90" s="24"/>
      <c r="AJ90" s="24"/>
      <c r="AK90" s="24"/>
    </row>
    <row r="91" spans="1:37" ht="15" customHeight="1" x14ac:dyDescent="0.2">
      <c r="AH91" s="161"/>
    </row>
    <row r="92" spans="1:37" ht="15" customHeight="1" x14ac:dyDescent="0.2">
      <c r="A92" s="439" t="s">
        <v>139</v>
      </c>
      <c r="B92" s="440"/>
      <c r="C92" s="440"/>
      <c r="D92" s="440"/>
      <c r="E92" s="440"/>
      <c r="F92" s="440"/>
      <c r="G92" s="440"/>
      <c r="H92" s="440"/>
      <c r="I92" s="440"/>
      <c r="J92" s="440"/>
      <c r="K92" s="440"/>
      <c r="L92" s="440"/>
      <c r="M92" s="440"/>
      <c r="N92" s="440"/>
      <c r="O92" s="440"/>
      <c r="P92" s="440"/>
      <c r="Q92" s="440"/>
      <c r="R92" s="440"/>
      <c r="S92" s="440"/>
      <c r="T92" s="440"/>
      <c r="U92" s="440"/>
      <c r="V92" s="440"/>
      <c r="W92" s="440"/>
      <c r="X92" s="440"/>
      <c r="Y92" s="440"/>
      <c r="Z92" s="440"/>
      <c r="AA92" s="440"/>
      <c r="AB92" s="440"/>
      <c r="AC92" s="440"/>
      <c r="AD92" s="276" t="s">
        <v>4</v>
      </c>
      <c r="AE92" s="253" t="s">
        <v>5</v>
      </c>
      <c r="AF92" s="24"/>
      <c r="AG92" s="74"/>
      <c r="AH92" s="160"/>
      <c r="AI92" s="24"/>
      <c r="AJ92" s="24"/>
      <c r="AK92" s="24"/>
    </row>
    <row r="93" spans="1:37" ht="30" customHeight="1" x14ac:dyDescent="0.2">
      <c r="A93" s="434" t="s">
        <v>1438</v>
      </c>
      <c r="B93" s="434"/>
      <c r="C93" s="434"/>
      <c r="D93" s="434"/>
      <c r="E93" s="434"/>
      <c r="F93" s="434"/>
      <c r="G93" s="434"/>
      <c r="H93" s="434"/>
      <c r="I93" s="434"/>
      <c r="J93" s="434"/>
      <c r="K93" s="434"/>
      <c r="L93" s="434"/>
      <c r="M93" s="434"/>
      <c r="N93" s="434"/>
      <c r="O93" s="434"/>
      <c r="P93" s="434"/>
      <c r="Q93" s="434"/>
      <c r="R93" s="434"/>
      <c r="S93" s="434"/>
      <c r="T93" s="434"/>
      <c r="U93" s="434"/>
      <c r="V93" s="434"/>
      <c r="W93" s="434"/>
      <c r="X93" s="434"/>
      <c r="Y93" s="434"/>
      <c r="Z93" s="434"/>
      <c r="AA93" s="434"/>
      <c r="AB93" s="434"/>
      <c r="AC93" s="434"/>
      <c r="AD93" s="73">
        <f>'Art. 137'!Q101</f>
        <v>0</v>
      </c>
      <c r="AE93" s="189">
        <f>IF(AG93=1,AK93,AG93)</f>
        <v>0</v>
      </c>
      <c r="AF93" s="76">
        <f>IF(AD93=2,1,IF(AD93=1,0.5,IF(AD93=0,0," ")))</f>
        <v>0</v>
      </c>
      <c r="AG93" s="76">
        <f>IF(AND(AF93&gt;=0,AF93&lt;=2),1,"No aplica")</f>
        <v>1</v>
      </c>
      <c r="AH93" s="159">
        <f>AD93/(AG93*2)</f>
        <v>0</v>
      </c>
      <c r="AI93" s="78">
        <f>IF(AG93=1,AG93/$AG$96,"No aplica")</f>
        <v>0.33333333333333331</v>
      </c>
      <c r="AJ93" s="78">
        <f>AF93*AI93</f>
        <v>0</v>
      </c>
      <c r="AK93" s="78">
        <f>AJ93*$AE$74</f>
        <v>0</v>
      </c>
    </row>
    <row r="94" spans="1:37" ht="30" customHeight="1" x14ac:dyDescent="0.2">
      <c r="A94" s="434" t="s">
        <v>1439</v>
      </c>
      <c r="B94" s="434"/>
      <c r="C94" s="434"/>
      <c r="D94" s="434"/>
      <c r="E94" s="434"/>
      <c r="F94" s="434"/>
      <c r="G94" s="434"/>
      <c r="H94" s="434"/>
      <c r="I94" s="434"/>
      <c r="J94" s="434"/>
      <c r="K94" s="434"/>
      <c r="L94" s="434"/>
      <c r="M94" s="434"/>
      <c r="N94" s="434"/>
      <c r="O94" s="434"/>
      <c r="P94" s="434"/>
      <c r="Q94" s="434"/>
      <c r="R94" s="434"/>
      <c r="S94" s="434"/>
      <c r="T94" s="434"/>
      <c r="U94" s="434"/>
      <c r="V94" s="434"/>
      <c r="W94" s="434"/>
      <c r="X94" s="434"/>
      <c r="Y94" s="434"/>
      <c r="Z94" s="434"/>
      <c r="AA94" s="434"/>
      <c r="AB94" s="434"/>
      <c r="AC94" s="434"/>
      <c r="AD94" s="73">
        <f>'Art. 137'!Q102</f>
        <v>0</v>
      </c>
      <c r="AE94" s="189">
        <f>IF(AG94=1,AK94,AG94)</f>
        <v>0</v>
      </c>
      <c r="AF94" s="76">
        <f>IF(AD94=2,1,IF(AD94=1,0.5,IF(AD94=0,0," ")))</f>
        <v>0</v>
      </c>
      <c r="AG94" s="76">
        <f>IF(AND(AF94&gt;=0,AF94&lt;=2),1,"No aplica")</f>
        <v>1</v>
      </c>
      <c r="AH94" s="159">
        <f>AD94/(AG94*2)</f>
        <v>0</v>
      </c>
      <c r="AI94" s="78">
        <f>IF(AG94=1,AG94/$AG$96,"No aplica")</f>
        <v>0.33333333333333331</v>
      </c>
      <c r="AJ94" s="78">
        <f>AF94*AI94</f>
        <v>0</v>
      </c>
      <c r="AK94" s="78">
        <f>AJ94*$AE$74</f>
        <v>0</v>
      </c>
    </row>
    <row r="95" spans="1:37" ht="30" customHeight="1" x14ac:dyDescent="0.2">
      <c r="A95" s="434" t="s">
        <v>1440</v>
      </c>
      <c r="B95" s="434"/>
      <c r="C95" s="434"/>
      <c r="D95" s="434"/>
      <c r="E95" s="434"/>
      <c r="F95" s="434"/>
      <c r="G95" s="434"/>
      <c r="H95" s="434"/>
      <c r="I95" s="434"/>
      <c r="J95" s="434"/>
      <c r="K95" s="434"/>
      <c r="L95" s="434"/>
      <c r="M95" s="434"/>
      <c r="N95" s="434"/>
      <c r="O95" s="434"/>
      <c r="P95" s="434"/>
      <c r="Q95" s="434"/>
      <c r="R95" s="434"/>
      <c r="S95" s="434"/>
      <c r="T95" s="434"/>
      <c r="U95" s="434"/>
      <c r="V95" s="434"/>
      <c r="W95" s="434"/>
      <c r="X95" s="434"/>
      <c r="Y95" s="434"/>
      <c r="Z95" s="434"/>
      <c r="AA95" s="434"/>
      <c r="AB95" s="434"/>
      <c r="AC95" s="434"/>
      <c r="AD95" s="73">
        <f>'Art. 137'!Q103</f>
        <v>0</v>
      </c>
      <c r="AE95" s="189">
        <f>IF(AG95=1,AK95,AG95)</f>
        <v>0</v>
      </c>
      <c r="AF95" s="76">
        <f>IF(AD95=2,1,IF(AD95=1,0.5,IF(AD95=0,0," ")))</f>
        <v>0</v>
      </c>
      <c r="AG95" s="76">
        <f>IF(AND(AF95&gt;=0,AF95&lt;=2),1,"No aplica")</f>
        <v>1</v>
      </c>
      <c r="AH95" s="159">
        <f>AD95/(AG95*2)</f>
        <v>0</v>
      </c>
      <c r="AI95" s="78">
        <f>IF(AG95=1,AG95/$AG$96,"No aplica")</f>
        <v>0.33333333333333331</v>
      </c>
      <c r="AJ95" s="78">
        <f>AF95*AI95</f>
        <v>0</v>
      </c>
      <c r="AK95" s="78">
        <f>AJ95*$AE$74</f>
        <v>0</v>
      </c>
    </row>
    <row r="96" spans="1:37" ht="30" customHeight="1" x14ac:dyDescent="0.2">
      <c r="A96" s="435" t="s">
        <v>629</v>
      </c>
      <c r="B96" s="435"/>
      <c r="C96" s="435"/>
      <c r="D96" s="435"/>
      <c r="E96" s="435"/>
      <c r="F96" s="435"/>
      <c r="G96" s="435"/>
      <c r="H96" s="435"/>
      <c r="I96" s="435"/>
      <c r="J96" s="435"/>
      <c r="K96" s="435"/>
      <c r="L96" s="435"/>
      <c r="M96" s="435"/>
      <c r="N96" s="435"/>
      <c r="O96" s="435"/>
      <c r="P96" s="435"/>
      <c r="Q96" s="435"/>
      <c r="R96" s="435"/>
      <c r="S96" s="435"/>
      <c r="T96" s="435"/>
      <c r="U96" s="435"/>
      <c r="V96" s="435"/>
      <c r="W96" s="435"/>
      <c r="X96" s="435"/>
      <c r="Y96" s="435"/>
      <c r="Z96" s="435"/>
      <c r="AA96" s="435"/>
      <c r="AB96" s="435"/>
      <c r="AC96" s="435"/>
      <c r="AD96" s="435"/>
      <c r="AE96" s="189">
        <f>SUM(AE93:AE95)</f>
        <v>0</v>
      </c>
      <c r="AF96" s="24"/>
      <c r="AG96" s="74">
        <f>SUM(AG93:AG95)</f>
        <v>3</v>
      </c>
      <c r="AH96" s="160"/>
      <c r="AI96" s="24"/>
      <c r="AJ96" s="24"/>
      <c r="AK96" s="24"/>
    </row>
    <row r="97" spans="1:37" ht="30" customHeight="1" x14ac:dyDescent="0.2">
      <c r="A97" s="435" t="s">
        <v>630</v>
      </c>
      <c r="B97" s="435"/>
      <c r="C97" s="435"/>
      <c r="D97" s="435"/>
      <c r="E97" s="435"/>
      <c r="F97" s="435"/>
      <c r="G97" s="435"/>
      <c r="H97" s="435"/>
      <c r="I97" s="435"/>
      <c r="J97" s="435"/>
      <c r="K97" s="435"/>
      <c r="L97" s="435"/>
      <c r="M97" s="435"/>
      <c r="N97" s="435"/>
      <c r="O97" s="435"/>
      <c r="P97" s="435"/>
      <c r="Q97" s="435"/>
      <c r="R97" s="435"/>
      <c r="S97" s="435"/>
      <c r="T97" s="435"/>
      <c r="U97" s="435"/>
      <c r="V97" s="435"/>
      <c r="W97" s="435"/>
      <c r="X97" s="435"/>
      <c r="Y97" s="435"/>
      <c r="Z97" s="435"/>
      <c r="AA97" s="435"/>
      <c r="AB97" s="435"/>
      <c r="AC97" s="435"/>
      <c r="AD97" s="435"/>
      <c r="AE97" s="189">
        <f>AE96/AE74*100</f>
        <v>0</v>
      </c>
      <c r="AF97" s="24"/>
      <c r="AG97" s="74"/>
      <c r="AH97" s="160"/>
      <c r="AI97" s="24"/>
      <c r="AJ97" s="24"/>
      <c r="AK97" s="24"/>
    </row>
    <row r="98" spans="1:37" ht="15" customHeight="1" x14ac:dyDescent="0.2">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c r="AB98" s="24"/>
      <c r="AC98" s="24"/>
      <c r="AD98" s="24"/>
      <c r="AE98" s="164"/>
      <c r="AF98" s="24"/>
      <c r="AG98" s="74"/>
      <c r="AH98" s="160"/>
      <c r="AI98" s="24"/>
      <c r="AJ98" s="24"/>
      <c r="AK98" s="24"/>
    </row>
    <row r="99" spans="1:37" ht="15" customHeight="1" x14ac:dyDescent="0.2">
      <c r="A99" s="439" t="s">
        <v>140</v>
      </c>
      <c r="B99" s="440"/>
      <c r="C99" s="440"/>
      <c r="D99" s="440"/>
      <c r="E99" s="440"/>
      <c r="F99" s="440"/>
      <c r="G99" s="440"/>
      <c r="H99" s="440"/>
      <c r="I99" s="440"/>
      <c r="J99" s="440"/>
      <c r="K99" s="440"/>
      <c r="L99" s="440"/>
      <c r="M99" s="440"/>
      <c r="N99" s="440"/>
      <c r="O99" s="440"/>
      <c r="P99" s="440"/>
      <c r="Q99" s="440"/>
      <c r="R99" s="440"/>
      <c r="S99" s="440"/>
      <c r="T99" s="440"/>
      <c r="U99" s="440"/>
      <c r="V99" s="440"/>
      <c r="W99" s="440"/>
      <c r="X99" s="440"/>
      <c r="Y99" s="440"/>
      <c r="Z99" s="440"/>
      <c r="AA99" s="440"/>
      <c r="AB99" s="440"/>
      <c r="AC99" s="440"/>
      <c r="AD99" s="276" t="s">
        <v>4</v>
      </c>
      <c r="AE99" s="253" t="s">
        <v>5</v>
      </c>
      <c r="AF99" s="24"/>
      <c r="AG99" s="74"/>
      <c r="AH99" s="160"/>
      <c r="AI99" s="24"/>
      <c r="AJ99" s="24"/>
      <c r="AK99" s="24"/>
    </row>
    <row r="100" spans="1:37" ht="30" customHeight="1" x14ac:dyDescent="0.2">
      <c r="A100" s="434" t="s">
        <v>119</v>
      </c>
      <c r="B100" s="434"/>
      <c r="C100" s="434"/>
      <c r="D100" s="434"/>
      <c r="E100" s="434"/>
      <c r="F100" s="434"/>
      <c r="G100" s="434"/>
      <c r="H100" s="434"/>
      <c r="I100" s="434"/>
      <c r="J100" s="434"/>
      <c r="K100" s="434"/>
      <c r="L100" s="434"/>
      <c r="M100" s="434"/>
      <c r="N100" s="434"/>
      <c r="O100" s="434"/>
      <c r="P100" s="434"/>
      <c r="Q100" s="434"/>
      <c r="R100" s="434"/>
      <c r="S100" s="434"/>
      <c r="T100" s="434"/>
      <c r="U100" s="434"/>
      <c r="V100" s="434"/>
      <c r="W100" s="434"/>
      <c r="X100" s="434"/>
      <c r="Y100" s="434"/>
      <c r="Z100" s="434"/>
      <c r="AA100" s="434"/>
      <c r="AB100" s="434"/>
      <c r="AC100" s="434"/>
      <c r="AD100" s="73">
        <f>'Art. 137'!Q106</f>
        <v>0</v>
      </c>
      <c r="AE100" s="189">
        <f>IF(AG100=1,AK100,AG100)</f>
        <v>0</v>
      </c>
      <c r="AF100" s="76">
        <f>IF(AD100=2,1,IF(AD100=1,0.5,IF(AD100=0,0," ")))</f>
        <v>0</v>
      </c>
      <c r="AG100" s="76">
        <f>IF(AND(AF100&gt;=0,AF100&lt;=2),1,"No aplica")</f>
        <v>1</v>
      </c>
      <c r="AH100" s="159">
        <f>AD100/(AG100*2)</f>
        <v>0</v>
      </c>
      <c r="AI100" s="78">
        <f>IF(AG100=1,AG100/$AG$103,"No aplica")</f>
        <v>0.33333333333333331</v>
      </c>
      <c r="AJ100" s="78">
        <f>AF100*AI100</f>
        <v>0</v>
      </c>
      <c r="AK100" s="78">
        <f>AJ100*$AE$74</f>
        <v>0</v>
      </c>
    </row>
    <row r="101" spans="1:37" ht="30" customHeight="1" x14ac:dyDescent="0.2">
      <c r="A101" s="434" t="s">
        <v>489</v>
      </c>
      <c r="B101" s="434"/>
      <c r="C101" s="434"/>
      <c r="D101" s="434"/>
      <c r="E101" s="434"/>
      <c r="F101" s="434"/>
      <c r="G101" s="434"/>
      <c r="H101" s="434"/>
      <c r="I101" s="434"/>
      <c r="J101" s="434"/>
      <c r="K101" s="434"/>
      <c r="L101" s="434"/>
      <c r="M101" s="434"/>
      <c r="N101" s="434"/>
      <c r="O101" s="434"/>
      <c r="P101" s="434"/>
      <c r="Q101" s="434"/>
      <c r="R101" s="434"/>
      <c r="S101" s="434"/>
      <c r="T101" s="434"/>
      <c r="U101" s="434"/>
      <c r="V101" s="434"/>
      <c r="W101" s="434"/>
      <c r="X101" s="434"/>
      <c r="Y101" s="434"/>
      <c r="Z101" s="434"/>
      <c r="AA101" s="434"/>
      <c r="AB101" s="434"/>
      <c r="AC101" s="434"/>
      <c r="AD101" s="73">
        <f>'Art. 137'!Q107</f>
        <v>0</v>
      </c>
      <c r="AE101" s="189">
        <f>IF(AG101=1,AK101,AG101)</f>
        <v>0</v>
      </c>
      <c r="AF101" s="76">
        <f>IF(AD101=2,1,IF(AD101=1,0.5,IF(AD101=0,0," ")))</f>
        <v>0</v>
      </c>
      <c r="AG101" s="76">
        <f>IF(AND(AF101&gt;=0,AF101&lt;=2),1,"No aplica")</f>
        <v>1</v>
      </c>
      <c r="AH101" s="159">
        <f>AD101/(AG101*2)</f>
        <v>0</v>
      </c>
      <c r="AI101" s="78">
        <f>IF(AG101=1,AG101/$AG$103,"No aplica")</f>
        <v>0.33333333333333331</v>
      </c>
      <c r="AJ101" s="78">
        <f>AF101*AI101</f>
        <v>0</v>
      </c>
      <c r="AK101" s="78">
        <f>AJ101*$AE$74</f>
        <v>0</v>
      </c>
    </row>
    <row r="102" spans="1:37" ht="30" customHeight="1" x14ac:dyDescent="0.2">
      <c r="A102" s="434" t="s">
        <v>1441</v>
      </c>
      <c r="B102" s="434"/>
      <c r="C102" s="434"/>
      <c r="D102" s="434"/>
      <c r="E102" s="434"/>
      <c r="F102" s="434"/>
      <c r="G102" s="434"/>
      <c r="H102" s="434"/>
      <c r="I102" s="434"/>
      <c r="J102" s="434"/>
      <c r="K102" s="434"/>
      <c r="L102" s="434"/>
      <c r="M102" s="434"/>
      <c r="N102" s="434"/>
      <c r="O102" s="434"/>
      <c r="P102" s="434"/>
      <c r="Q102" s="434"/>
      <c r="R102" s="434"/>
      <c r="S102" s="434"/>
      <c r="T102" s="434"/>
      <c r="U102" s="434"/>
      <c r="V102" s="434"/>
      <c r="W102" s="434"/>
      <c r="X102" s="434"/>
      <c r="Y102" s="434"/>
      <c r="Z102" s="434"/>
      <c r="AA102" s="434"/>
      <c r="AB102" s="434"/>
      <c r="AC102" s="434"/>
      <c r="AD102" s="73">
        <f>'Art. 137'!Q108</f>
        <v>0</v>
      </c>
      <c r="AE102" s="189">
        <f>IF(AG102=1,AK102,AG102)</f>
        <v>0</v>
      </c>
      <c r="AF102" s="76">
        <f>IF(AD102=2,1,IF(AD102=1,0.5,IF(AD102=0,0," ")))</f>
        <v>0</v>
      </c>
      <c r="AG102" s="76">
        <f>IF(AND(AF102&gt;=0,AF102&lt;=2),1,"No aplica")</f>
        <v>1</v>
      </c>
      <c r="AH102" s="159">
        <f>AD102/(AG102*2)</f>
        <v>0</v>
      </c>
      <c r="AI102" s="78">
        <f>IF(AG102=1,AG102/$AG$103,"No aplica")</f>
        <v>0.33333333333333331</v>
      </c>
      <c r="AJ102" s="78">
        <f>AF102*AI102</f>
        <v>0</v>
      </c>
      <c r="AK102" s="78">
        <f>AJ102*$AE$74</f>
        <v>0</v>
      </c>
    </row>
    <row r="103" spans="1:37" ht="30" customHeight="1" x14ac:dyDescent="0.2">
      <c r="A103" s="435" t="s">
        <v>633</v>
      </c>
      <c r="B103" s="435"/>
      <c r="C103" s="435"/>
      <c r="D103" s="435"/>
      <c r="E103" s="435"/>
      <c r="F103" s="435"/>
      <c r="G103" s="435"/>
      <c r="H103" s="435"/>
      <c r="I103" s="435"/>
      <c r="J103" s="435"/>
      <c r="K103" s="435"/>
      <c r="L103" s="435"/>
      <c r="M103" s="435"/>
      <c r="N103" s="435"/>
      <c r="O103" s="435"/>
      <c r="P103" s="435"/>
      <c r="Q103" s="435"/>
      <c r="R103" s="435"/>
      <c r="S103" s="435"/>
      <c r="T103" s="435"/>
      <c r="U103" s="435"/>
      <c r="V103" s="435"/>
      <c r="W103" s="435"/>
      <c r="X103" s="435"/>
      <c r="Y103" s="435"/>
      <c r="Z103" s="435"/>
      <c r="AA103" s="435"/>
      <c r="AB103" s="435"/>
      <c r="AC103" s="435"/>
      <c r="AD103" s="435"/>
      <c r="AE103" s="189">
        <f>SUM(AE100:AE102)</f>
        <v>0</v>
      </c>
      <c r="AF103" s="24"/>
      <c r="AG103" s="74">
        <f>SUM(AG100:AG102)</f>
        <v>3</v>
      </c>
      <c r="AH103" s="160"/>
      <c r="AI103" s="24"/>
      <c r="AJ103" s="24"/>
      <c r="AK103" s="24"/>
    </row>
    <row r="104" spans="1:37" ht="30" customHeight="1" x14ac:dyDescent="0.2">
      <c r="A104" s="435" t="s">
        <v>634</v>
      </c>
      <c r="B104" s="435"/>
      <c r="C104" s="435"/>
      <c r="D104" s="435"/>
      <c r="E104" s="435"/>
      <c r="F104" s="435"/>
      <c r="G104" s="435"/>
      <c r="H104" s="435"/>
      <c r="I104" s="435"/>
      <c r="J104" s="435"/>
      <c r="K104" s="435"/>
      <c r="L104" s="435"/>
      <c r="M104" s="435"/>
      <c r="N104" s="435"/>
      <c r="O104" s="435"/>
      <c r="P104" s="435"/>
      <c r="Q104" s="435"/>
      <c r="R104" s="435"/>
      <c r="S104" s="435"/>
      <c r="T104" s="435"/>
      <c r="U104" s="435"/>
      <c r="V104" s="435"/>
      <c r="W104" s="435"/>
      <c r="X104" s="435"/>
      <c r="Y104" s="435"/>
      <c r="Z104" s="435"/>
      <c r="AA104" s="435"/>
      <c r="AB104" s="435"/>
      <c r="AC104" s="435"/>
      <c r="AD104" s="435"/>
      <c r="AE104" s="189">
        <f>AE103/AE74*100</f>
        <v>0</v>
      </c>
      <c r="AF104" s="24"/>
      <c r="AG104" s="74"/>
      <c r="AH104" s="160"/>
      <c r="AI104" s="24"/>
      <c r="AJ104" s="24"/>
      <c r="AK104" s="24"/>
    </row>
    <row r="105" spans="1:37" ht="15" customHeight="1" x14ac:dyDescent="0.2">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164"/>
      <c r="AF105" s="24"/>
      <c r="AG105" s="74"/>
      <c r="AH105" s="160"/>
      <c r="AI105" s="24"/>
      <c r="AJ105" s="24"/>
      <c r="AK105" s="24"/>
    </row>
    <row r="106" spans="1:37" ht="15" customHeight="1" x14ac:dyDescent="0.2">
      <c r="A106" s="439" t="s">
        <v>141</v>
      </c>
      <c r="B106" s="440"/>
      <c r="C106" s="440"/>
      <c r="D106" s="440"/>
      <c r="E106" s="440"/>
      <c r="F106" s="440"/>
      <c r="G106" s="440"/>
      <c r="H106" s="440"/>
      <c r="I106" s="440"/>
      <c r="J106" s="440"/>
      <c r="K106" s="440"/>
      <c r="L106" s="440"/>
      <c r="M106" s="440"/>
      <c r="N106" s="440"/>
      <c r="O106" s="440"/>
      <c r="P106" s="440"/>
      <c r="Q106" s="440"/>
      <c r="R106" s="440"/>
      <c r="S106" s="440"/>
      <c r="T106" s="440"/>
      <c r="U106" s="440"/>
      <c r="V106" s="440"/>
      <c r="W106" s="440"/>
      <c r="X106" s="440"/>
      <c r="Y106" s="440"/>
      <c r="Z106" s="440"/>
      <c r="AA106" s="440"/>
      <c r="AB106" s="440"/>
      <c r="AC106" s="440"/>
      <c r="AD106" s="276" t="s">
        <v>4</v>
      </c>
      <c r="AE106" s="253" t="s">
        <v>5</v>
      </c>
      <c r="AF106" s="24"/>
      <c r="AG106" s="74"/>
      <c r="AH106" s="160"/>
      <c r="AI106" s="24"/>
      <c r="AJ106" s="24"/>
      <c r="AK106" s="24"/>
    </row>
    <row r="107" spans="1:37" ht="30" customHeight="1" x14ac:dyDescent="0.2">
      <c r="A107" s="434" t="s">
        <v>1442</v>
      </c>
      <c r="B107" s="434"/>
      <c r="C107" s="434"/>
      <c r="D107" s="434"/>
      <c r="E107" s="434"/>
      <c r="F107" s="434"/>
      <c r="G107" s="434"/>
      <c r="H107" s="434"/>
      <c r="I107" s="434"/>
      <c r="J107" s="434"/>
      <c r="K107" s="434"/>
      <c r="L107" s="434"/>
      <c r="M107" s="434"/>
      <c r="N107" s="434"/>
      <c r="O107" s="434"/>
      <c r="P107" s="434"/>
      <c r="Q107" s="434"/>
      <c r="R107" s="434"/>
      <c r="S107" s="434"/>
      <c r="T107" s="434"/>
      <c r="U107" s="434"/>
      <c r="V107" s="434"/>
      <c r="W107" s="434"/>
      <c r="X107" s="434"/>
      <c r="Y107" s="434"/>
      <c r="Z107" s="434"/>
      <c r="AA107" s="434"/>
      <c r="AB107" s="434"/>
      <c r="AC107" s="434"/>
      <c r="AD107" s="73">
        <f>'Art. 137'!Q111</f>
        <v>0</v>
      </c>
      <c r="AE107" s="189">
        <f>IF(AG107=1,AK107,AG107)</f>
        <v>0</v>
      </c>
      <c r="AF107" s="76">
        <f>IF(AD107=2,1,IF(AD107=1,0.5,IF(AD107=0,0," ")))</f>
        <v>0</v>
      </c>
      <c r="AG107" s="76">
        <f>IF(AND(AF107&gt;=0,AF107&lt;=2),1,"No aplica")</f>
        <v>1</v>
      </c>
      <c r="AH107" s="159">
        <f>AD107/(AG107*2)</f>
        <v>0</v>
      </c>
      <c r="AI107" s="78">
        <f>IF(AG107=1,AG107/$AG$109,"No aplica")</f>
        <v>0.5</v>
      </c>
      <c r="AJ107" s="78">
        <f>AF107*AI107</f>
        <v>0</v>
      </c>
      <c r="AK107" s="78">
        <f>AJ107*$AE$74</f>
        <v>0</v>
      </c>
    </row>
    <row r="108" spans="1:37" ht="30" customHeight="1" x14ac:dyDescent="0.2">
      <c r="A108" s="434" t="s">
        <v>120</v>
      </c>
      <c r="B108" s="434"/>
      <c r="C108" s="434"/>
      <c r="D108" s="434"/>
      <c r="E108" s="434"/>
      <c r="F108" s="434"/>
      <c r="G108" s="434"/>
      <c r="H108" s="434"/>
      <c r="I108" s="434"/>
      <c r="J108" s="434"/>
      <c r="K108" s="434"/>
      <c r="L108" s="434"/>
      <c r="M108" s="434"/>
      <c r="N108" s="434"/>
      <c r="O108" s="434"/>
      <c r="P108" s="434"/>
      <c r="Q108" s="434"/>
      <c r="R108" s="434"/>
      <c r="S108" s="434"/>
      <c r="T108" s="434"/>
      <c r="U108" s="434"/>
      <c r="V108" s="434"/>
      <c r="W108" s="434"/>
      <c r="X108" s="434"/>
      <c r="Y108" s="434"/>
      <c r="Z108" s="434"/>
      <c r="AA108" s="434"/>
      <c r="AB108" s="434"/>
      <c r="AC108" s="434"/>
      <c r="AD108" s="73">
        <f>'Art. 137'!Q112</f>
        <v>0</v>
      </c>
      <c r="AE108" s="189">
        <f>IF(AG108=1,AK108,AG108)</f>
        <v>0</v>
      </c>
      <c r="AF108" s="76">
        <f>IF(AD108=2,1,IF(AD108=1,0.5,IF(AD108=0,0," ")))</f>
        <v>0</v>
      </c>
      <c r="AG108" s="76">
        <f>IF(AND(AF108&gt;=0,AF108&lt;=2),1,"No aplica")</f>
        <v>1</v>
      </c>
      <c r="AH108" s="159">
        <f>AD108/(AG108*2)</f>
        <v>0</v>
      </c>
      <c r="AI108" s="78">
        <f>IF(AG108=1,AG108/$AG$109,"No aplica")</f>
        <v>0.5</v>
      </c>
      <c r="AJ108" s="78">
        <f>AF108*AI108</f>
        <v>0</v>
      </c>
      <c r="AK108" s="78">
        <f>AJ108*$AE$74</f>
        <v>0</v>
      </c>
    </row>
    <row r="109" spans="1:37" ht="30" customHeight="1" x14ac:dyDescent="0.2">
      <c r="A109" s="435" t="s">
        <v>635</v>
      </c>
      <c r="B109" s="435"/>
      <c r="C109" s="435"/>
      <c r="D109" s="435"/>
      <c r="E109" s="435"/>
      <c r="F109" s="435"/>
      <c r="G109" s="435"/>
      <c r="H109" s="435"/>
      <c r="I109" s="435"/>
      <c r="J109" s="435"/>
      <c r="K109" s="435"/>
      <c r="L109" s="435"/>
      <c r="M109" s="435"/>
      <c r="N109" s="435"/>
      <c r="O109" s="435"/>
      <c r="P109" s="435"/>
      <c r="Q109" s="435"/>
      <c r="R109" s="435"/>
      <c r="S109" s="435"/>
      <c r="T109" s="435"/>
      <c r="U109" s="435"/>
      <c r="V109" s="435"/>
      <c r="W109" s="435"/>
      <c r="X109" s="435"/>
      <c r="Y109" s="435"/>
      <c r="Z109" s="435"/>
      <c r="AA109" s="435"/>
      <c r="AB109" s="435"/>
      <c r="AC109" s="435"/>
      <c r="AD109" s="435"/>
      <c r="AE109" s="189">
        <f>SUM(AE107:AE108)</f>
        <v>0</v>
      </c>
      <c r="AF109" s="24"/>
      <c r="AG109" s="74">
        <f>SUM(AG107:AG108)</f>
        <v>2</v>
      </c>
      <c r="AH109" s="160"/>
      <c r="AI109" s="24"/>
      <c r="AJ109" s="24"/>
      <c r="AK109" s="24"/>
    </row>
    <row r="110" spans="1:37" ht="30" customHeight="1" x14ac:dyDescent="0.2">
      <c r="A110" s="435" t="s">
        <v>636</v>
      </c>
      <c r="B110" s="435"/>
      <c r="C110" s="435"/>
      <c r="D110" s="435"/>
      <c r="E110" s="435"/>
      <c r="F110" s="435"/>
      <c r="G110" s="435"/>
      <c r="H110" s="435"/>
      <c r="I110" s="435"/>
      <c r="J110" s="435"/>
      <c r="K110" s="435"/>
      <c r="L110" s="435"/>
      <c r="M110" s="435"/>
      <c r="N110" s="435"/>
      <c r="O110" s="435"/>
      <c r="P110" s="435"/>
      <c r="Q110" s="435"/>
      <c r="R110" s="435"/>
      <c r="S110" s="435"/>
      <c r="T110" s="435"/>
      <c r="U110" s="435"/>
      <c r="V110" s="435"/>
      <c r="W110" s="435"/>
      <c r="X110" s="435"/>
      <c r="Y110" s="435"/>
      <c r="Z110" s="435"/>
      <c r="AA110" s="435"/>
      <c r="AB110" s="435"/>
      <c r="AC110" s="435"/>
      <c r="AD110" s="435"/>
      <c r="AE110" s="189">
        <f>AE109/AE74*100</f>
        <v>0</v>
      </c>
      <c r="AF110" s="24"/>
      <c r="AG110" s="74"/>
      <c r="AH110" s="160"/>
      <c r="AI110" s="24"/>
      <c r="AJ110" s="24"/>
      <c r="AK110" s="24"/>
    </row>
    <row r="111" spans="1:37" ht="15" customHeight="1" x14ac:dyDescent="0.2">
      <c r="AH111" s="161"/>
    </row>
    <row r="112" spans="1:37" ht="15" customHeight="1" x14ac:dyDescent="0.2">
      <c r="AH112" s="161"/>
    </row>
    <row r="113" spans="1:37" ht="30" customHeight="1" x14ac:dyDescent="0.2">
      <c r="A113" s="394" t="s">
        <v>1443</v>
      </c>
      <c r="B113" s="394"/>
      <c r="C113" s="394"/>
      <c r="D113" s="394"/>
      <c r="E113" s="394"/>
      <c r="F113" s="394"/>
      <c r="G113" s="394"/>
      <c r="H113" s="394"/>
      <c r="I113" s="394"/>
      <c r="J113" s="394"/>
      <c r="K113" s="394"/>
      <c r="L113" s="394"/>
      <c r="M113" s="394"/>
      <c r="N113" s="394"/>
      <c r="O113" s="394"/>
      <c r="P113" s="394"/>
      <c r="Q113" s="394"/>
      <c r="R113" s="394"/>
      <c r="S113" s="394"/>
      <c r="T113" s="394"/>
      <c r="U113" s="394"/>
      <c r="V113" s="394"/>
      <c r="W113" s="394"/>
      <c r="X113" s="394"/>
      <c r="Y113" s="394"/>
      <c r="Z113" s="394"/>
      <c r="AA113" s="394"/>
      <c r="AB113" s="394"/>
      <c r="AC113" s="394"/>
      <c r="AD113" s="394"/>
      <c r="AE113" s="394"/>
      <c r="AH113" s="161"/>
    </row>
    <row r="114" spans="1:37" ht="15" customHeight="1" x14ac:dyDescent="0.2">
      <c r="A114" s="92"/>
      <c r="B114" s="92"/>
      <c r="C114" s="92"/>
      <c r="D114" s="92"/>
      <c r="E114" s="92"/>
      <c r="F114" s="92"/>
      <c r="G114" s="92"/>
      <c r="H114" s="92"/>
      <c r="I114" s="92"/>
      <c r="J114" s="92"/>
      <c r="K114" s="92"/>
      <c r="L114" s="92"/>
      <c r="M114" s="92"/>
      <c r="N114" s="92"/>
      <c r="O114" s="92"/>
      <c r="P114" s="92"/>
      <c r="Q114" s="92"/>
      <c r="R114" s="92"/>
      <c r="S114" s="92"/>
      <c r="T114" s="92"/>
      <c r="U114" s="92"/>
      <c r="V114" s="92"/>
      <c r="W114" s="92"/>
      <c r="X114" s="92"/>
      <c r="Y114" s="92"/>
      <c r="Z114" s="92"/>
      <c r="AA114" s="92"/>
      <c r="AB114" s="92"/>
      <c r="AC114" s="92"/>
      <c r="AD114" s="92"/>
      <c r="AE114" s="287"/>
      <c r="AH114" s="161"/>
    </row>
    <row r="115" spans="1:37" ht="15" customHeight="1" x14ac:dyDescent="0.2">
      <c r="A115" s="72"/>
      <c r="B115" s="72"/>
      <c r="C115" s="72"/>
      <c r="D115" s="72"/>
      <c r="E115" s="72"/>
      <c r="F115" s="72"/>
      <c r="G115" s="72"/>
      <c r="H115" s="72"/>
      <c r="I115" s="72"/>
      <c r="J115" s="72"/>
      <c r="K115" s="72"/>
      <c r="L115" s="72"/>
      <c r="M115" s="72"/>
      <c r="N115" s="72"/>
      <c r="O115" s="72"/>
      <c r="P115" s="72"/>
      <c r="Q115" s="72"/>
      <c r="R115" s="72"/>
      <c r="S115" s="72"/>
      <c r="T115" s="72"/>
      <c r="U115" s="72"/>
      <c r="V115" s="72"/>
      <c r="W115" s="72"/>
      <c r="X115" s="72"/>
      <c r="Y115" s="72"/>
      <c r="Z115" s="72"/>
      <c r="AA115" s="72"/>
      <c r="AB115" s="72"/>
      <c r="AC115" s="72"/>
      <c r="AD115" s="24"/>
      <c r="AE115" s="249">
        <f>1/$L$13*100</f>
        <v>11.111111111111111</v>
      </c>
      <c r="AF115" s="75"/>
      <c r="AG115" s="76"/>
      <c r="AH115" s="162"/>
      <c r="AI115" s="75"/>
      <c r="AJ115" s="75"/>
      <c r="AK115" s="75"/>
    </row>
    <row r="116" spans="1:37" ht="15" customHeight="1" x14ac:dyDescent="0.2">
      <c r="A116" s="427" t="s">
        <v>138</v>
      </c>
      <c r="B116" s="428"/>
      <c r="C116" s="428"/>
      <c r="D116" s="428"/>
      <c r="E116" s="428"/>
      <c r="F116" s="428"/>
      <c r="G116" s="428"/>
      <c r="H116" s="428"/>
      <c r="I116" s="428"/>
      <c r="J116" s="428"/>
      <c r="K116" s="428"/>
      <c r="L116" s="428"/>
      <c r="M116" s="428"/>
      <c r="N116" s="428"/>
      <c r="O116" s="428"/>
      <c r="P116" s="428"/>
      <c r="Q116" s="428"/>
      <c r="R116" s="428"/>
      <c r="S116" s="428"/>
      <c r="T116" s="428"/>
      <c r="U116" s="428"/>
      <c r="V116" s="428"/>
      <c r="W116" s="428"/>
      <c r="X116" s="428"/>
      <c r="Y116" s="428"/>
      <c r="Z116" s="428"/>
      <c r="AA116" s="428"/>
      <c r="AB116" s="428"/>
      <c r="AC116" s="428"/>
      <c r="AD116" s="277" t="s">
        <v>4</v>
      </c>
      <c r="AE116" s="286" t="s">
        <v>5</v>
      </c>
      <c r="AF116" s="76" t="s">
        <v>576</v>
      </c>
      <c r="AG116" s="76" t="s">
        <v>577</v>
      </c>
      <c r="AH116" s="159" t="s">
        <v>578</v>
      </c>
      <c r="AI116" s="77" t="s">
        <v>579</v>
      </c>
      <c r="AJ116" s="76"/>
      <c r="AK116" s="77" t="s">
        <v>580</v>
      </c>
    </row>
    <row r="117" spans="1:37" ht="30" customHeight="1" x14ac:dyDescent="0.2">
      <c r="A117" s="434" t="s">
        <v>7</v>
      </c>
      <c r="B117" s="434"/>
      <c r="C117" s="434"/>
      <c r="D117" s="434"/>
      <c r="E117" s="434"/>
      <c r="F117" s="434"/>
      <c r="G117" s="434"/>
      <c r="H117" s="434"/>
      <c r="I117" s="434"/>
      <c r="J117" s="434"/>
      <c r="K117" s="434"/>
      <c r="L117" s="434"/>
      <c r="M117" s="434"/>
      <c r="N117" s="434"/>
      <c r="O117" s="434"/>
      <c r="P117" s="434"/>
      <c r="Q117" s="434"/>
      <c r="R117" s="434"/>
      <c r="S117" s="434"/>
      <c r="T117" s="434"/>
      <c r="U117" s="434"/>
      <c r="V117" s="434"/>
      <c r="W117" s="434"/>
      <c r="X117" s="434"/>
      <c r="Y117" s="434"/>
      <c r="Z117" s="434"/>
      <c r="AA117" s="434"/>
      <c r="AB117" s="434"/>
      <c r="AC117" s="434"/>
      <c r="AD117" s="73">
        <f>'Art. 137'!Q121</f>
        <v>0</v>
      </c>
      <c r="AE117" s="189">
        <f t="shared" ref="AE117:AE129" si="14">IF(AG117=1,AK117,AG117)</f>
        <v>0</v>
      </c>
      <c r="AF117" s="76">
        <f t="shared" ref="AF117:AF129" si="15">IF(AD117=2,1,IF(AD117=1,0.5,IF(AD117=0,0," ")))</f>
        <v>0</v>
      </c>
      <c r="AG117" s="76">
        <f t="shared" ref="AG117:AG129" si="16">IF(AND(AF117&gt;=0,AF117&lt;=2),1,"No aplica")</f>
        <v>1</v>
      </c>
      <c r="AH117" s="159">
        <f t="shared" ref="AH117:AH129" si="17">AD117/(AG117*2)</f>
        <v>0</v>
      </c>
      <c r="AI117" s="78">
        <f t="shared" ref="AI117:AI129" si="18">IF(AG117=1,AG117/$AG$130,"No aplica")</f>
        <v>7.6923076923076927E-2</v>
      </c>
      <c r="AJ117" s="78">
        <f t="shared" ref="AJ117:AJ129" si="19">AF117*AI117</f>
        <v>0</v>
      </c>
      <c r="AK117" s="78">
        <f t="shared" ref="AK117:AK129" si="20">AJ117*$AE$115</f>
        <v>0</v>
      </c>
    </row>
    <row r="118" spans="1:37" ht="30" customHeight="1" x14ac:dyDescent="0.2">
      <c r="A118" s="422" t="s">
        <v>353</v>
      </c>
      <c r="B118" s="422"/>
      <c r="C118" s="422"/>
      <c r="D118" s="422"/>
      <c r="E118" s="422"/>
      <c r="F118" s="422"/>
      <c r="G118" s="422"/>
      <c r="H118" s="422"/>
      <c r="I118" s="422"/>
      <c r="J118" s="422"/>
      <c r="K118" s="422"/>
      <c r="L118" s="422"/>
      <c r="M118" s="422"/>
      <c r="N118" s="422"/>
      <c r="O118" s="422"/>
      <c r="P118" s="422"/>
      <c r="Q118" s="422"/>
      <c r="R118" s="422"/>
      <c r="S118" s="422"/>
      <c r="T118" s="422"/>
      <c r="U118" s="422"/>
      <c r="V118" s="422"/>
      <c r="W118" s="422"/>
      <c r="X118" s="422"/>
      <c r="Y118" s="422"/>
      <c r="Z118" s="422"/>
      <c r="AA118" s="422"/>
      <c r="AB118" s="422"/>
      <c r="AC118" s="422"/>
      <c r="AD118" s="73">
        <f>'Art. 137'!Q122</f>
        <v>0</v>
      </c>
      <c r="AE118" s="189">
        <f>IF(AG118=1,AK118,AG118)</f>
        <v>0</v>
      </c>
      <c r="AF118" s="76">
        <f>IF(AD118=2,1,IF(AD118=1,0.5,IF(AD118=0,0," ")))</f>
        <v>0</v>
      </c>
      <c r="AG118" s="76">
        <f>IF(AND(AF118&gt;=0,AF118&lt;=2),1,"No aplica")</f>
        <v>1</v>
      </c>
      <c r="AH118" s="159">
        <f>AD118/(AG118*2)</f>
        <v>0</v>
      </c>
      <c r="AI118" s="78">
        <f>IF(AG118=1,AG118/$AG$130,"No aplica")</f>
        <v>7.6923076923076927E-2</v>
      </c>
      <c r="AJ118" s="78">
        <f>AF118*AI118</f>
        <v>0</v>
      </c>
      <c r="AK118" s="78">
        <f>AJ118*$AE$115</f>
        <v>0</v>
      </c>
    </row>
    <row r="119" spans="1:37" ht="30" customHeight="1" x14ac:dyDescent="0.2">
      <c r="A119" s="434" t="s">
        <v>1427</v>
      </c>
      <c r="B119" s="434"/>
      <c r="C119" s="434"/>
      <c r="D119" s="434"/>
      <c r="E119" s="434"/>
      <c r="F119" s="434"/>
      <c r="G119" s="434"/>
      <c r="H119" s="434"/>
      <c r="I119" s="434"/>
      <c r="J119" s="434"/>
      <c r="K119" s="434"/>
      <c r="L119" s="434"/>
      <c r="M119" s="434"/>
      <c r="N119" s="434"/>
      <c r="O119" s="434"/>
      <c r="P119" s="434"/>
      <c r="Q119" s="434"/>
      <c r="R119" s="434"/>
      <c r="S119" s="434"/>
      <c r="T119" s="434"/>
      <c r="U119" s="434"/>
      <c r="V119" s="434"/>
      <c r="W119" s="434"/>
      <c r="X119" s="434"/>
      <c r="Y119" s="434"/>
      <c r="Z119" s="434"/>
      <c r="AA119" s="434"/>
      <c r="AB119" s="434"/>
      <c r="AC119" s="434"/>
      <c r="AD119" s="73">
        <f>'Art. 137'!Q123</f>
        <v>0</v>
      </c>
      <c r="AE119" s="189">
        <f>IF(AG119=1,AK119,AG119)</f>
        <v>0</v>
      </c>
      <c r="AF119" s="76">
        <f>IF(AD119=2,1,IF(AD119=1,0.5,IF(AD119=0,0," ")))</f>
        <v>0</v>
      </c>
      <c r="AG119" s="76">
        <f>IF(AND(AF119&gt;=0,AF119&lt;=2),1,"No aplica")</f>
        <v>1</v>
      </c>
      <c r="AH119" s="159">
        <f>AD119/(AG119*2)</f>
        <v>0</v>
      </c>
      <c r="AI119" s="78">
        <f>IF(AG119=1,AG119/$AG$130,"No aplica")</f>
        <v>7.6923076923076927E-2</v>
      </c>
      <c r="AJ119" s="78">
        <f>AF119*AI119</f>
        <v>0</v>
      </c>
      <c r="AK119" s="78">
        <f>AJ119*$AE$115</f>
        <v>0</v>
      </c>
    </row>
    <row r="120" spans="1:37" ht="30" customHeight="1" x14ac:dyDescent="0.2">
      <c r="A120" s="422" t="s">
        <v>1445</v>
      </c>
      <c r="B120" s="422"/>
      <c r="C120" s="422"/>
      <c r="D120" s="422"/>
      <c r="E120" s="422"/>
      <c r="F120" s="422"/>
      <c r="G120" s="422"/>
      <c r="H120" s="422"/>
      <c r="I120" s="422"/>
      <c r="J120" s="422"/>
      <c r="K120" s="422"/>
      <c r="L120" s="422"/>
      <c r="M120" s="422"/>
      <c r="N120" s="422"/>
      <c r="O120" s="422"/>
      <c r="P120" s="422"/>
      <c r="Q120" s="422"/>
      <c r="R120" s="422"/>
      <c r="S120" s="422"/>
      <c r="T120" s="422"/>
      <c r="U120" s="422"/>
      <c r="V120" s="422"/>
      <c r="W120" s="422"/>
      <c r="X120" s="422"/>
      <c r="Y120" s="422"/>
      <c r="Z120" s="422"/>
      <c r="AA120" s="422"/>
      <c r="AB120" s="422"/>
      <c r="AC120" s="422"/>
      <c r="AD120" s="73">
        <f>'Art. 137'!Q124</f>
        <v>0</v>
      </c>
      <c r="AE120" s="189">
        <f>IF(AG120=1,AK120,AG120)</f>
        <v>0</v>
      </c>
      <c r="AF120" s="76">
        <f>IF(AD120=2,1,IF(AD120=1,0.5,IF(AD120=0,0," ")))</f>
        <v>0</v>
      </c>
      <c r="AG120" s="76">
        <f>IF(AND(AF120&gt;=0,AF120&lt;=2),1,"No aplica")</f>
        <v>1</v>
      </c>
      <c r="AH120" s="159">
        <f>AD120/(AG120*2)</f>
        <v>0</v>
      </c>
      <c r="AI120" s="78">
        <f>IF(AG120=1,AG120/$AG$130,"No aplica")</f>
        <v>7.6923076923076927E-2</v>
      </c>
      <c r="AJ120" s="78">
        <f>AF120*AI120</f>
        <v>0</v>
      </c>
      <c r="AK120" s="78">
        <f>AJ120*$AE$115</f>
        <v>0</v>
      </c>
    </row>
    <row r="121" spans="1:37" ht="30" customHeight="1" x14ac:dyDescent="0.2">
      <c r="A121" s="434" t="s">
        <v>1429</v>
      </c>
      <c r="B121" s="434"/>
      <c r="C121" s="434"/>
      <c r="D121" s="434"/>
      <c r="E121" s="434"/>
      <c r="F121" s="434"/>
      <c r="G121" s="434"/>
      <c r="H121" s="434"/>
      <c r="I121" s="434"/>
      <c r="J121" s="434"/>
      <c r="K121" s="434"/>
      <c r="L121" s="434"/>
      <c r="M121" s="434"/>
      <c r="N121" s="434"/>
      <c r="O121" s="434"/>
      <c r="P121" s="434"/>
      <c r="Q121" s="434"/>
      <c r="R121" s="434"/>
      <c r="S121" s="434"/>
      <c r="T121" s="434"/>
      <c r="U121" s="434"/>
      <c r="V121" s="434"/>
      <c r="W121" s="434"/>
      <c r="X121" s="434"/>
      <c r="Y121" s="434"/>
      <c r="Z121" s="434"/>
      <c r="AA121" s="434"/>
      <c r="AB121" s="434"/>
      <c r="AC121" s="434"/>
      <c r="AD121" s="73">
        <f>'Art. 137'!Q125</f>
        <v>0</v>
      </c>
      <c r="AE121" s="189">
        <f>IF(AG121=1,AK121,AG121)</f>
        <v>0</v>
      </c>
      <c r="AF121" s="76">
        <f>IF(AD121=2,1,IF(AD121=1,0.5,IF(AD121=0,0," ")))</f>
        <v>0</v>
      </c>
      <c r="AG121" s="76">
        <f>IF(AND(AF121&gt;=0,AF121&lt;=2),1,"No aplica")</f>
        <v>1</v>
      </c>
      <c r="AH121" s="159">
        <f>AD121/(AG121*2)</f>
        <v>0</v>
      </c>
      <c r="AI121" s="78">
        <f>IF(AG121=1,AG121/$AG$130,"No aplica")</f>
        <v>7.6923076923076927E-2</v>
      </c>
      <c r="AJ121" s="78">
        <f>AF121*AI121</f>
        <v>0</v>
      </c>
      <c r="AK121" s="78">
        <f>AJ121*$AE$115</f>
        <v>0</v>
      </c>
    </row>
    <row r="122" spans="1:37" ht="30" customHeight="1" x14ac:dyDescent="0.2">
      <c r="A122" s="422" t="s">
        <v>1430</v>
      </c>
      <c r="B122" s="422"/>
      <c r="C122" s="422"/>
      <c r="D122" s="422"/>
      <c r="E122" s="422"/>
      <c r="F122" s="422"/>
      <c r="G122" s="422"/>
      <c r="H122" s="422"/>
      <c r="I122" s="422"/>
      <c r="J122" s="422"/>
      <c r="K122" s="422"/>
      <c r="L122" s="422"/>
      <c r="M122" s="422"/>
      <c r="N122" s="422"/>
      <c r="O122" s="422"/>
      <c r="P122" s="422"/>
      <c r="Q122" s="422"/>
      <c r="R122" s="422"/>
      <c r="S122" s="422"/>
      <c r="T122" s="422"/>
      <c r="U122" s="422"/>
      <c r="V122" s="422"/>
      <c r="W122" s="422"/>
      <c r="X122" s="422"/>
      <c r="Y122" s="422"/>
      <c r="Z122" s="422"/>
      <c r="AA122" s="422"/>
      <c r="AB122" s="422"/>
      <c r="AC122" s="422"/>
      <c r="AD122" s="73">
        <f>'Art. 137'!Q126</f>
        <v>0</v>
      </c>
      <c r="AE122" s="189">
        <f t="shared" si="14"/>
        <v>0</v>
      </c>
      <c r="AF122" s="76">
        <f t="shared" si="15"/>
        <v>0</v>
      </c>
      <c r="AG122" s="76">
        <f t="shared" si="16"/>
        <v>1</v>
      </c>
      <c r="AH122" s="159">
        <f t="shared" si="17"/>
        <v>0</v>
      </c>
      <c r="AI122" s="78">
        <f t="shared" si="18"/>
        <v>7.6923076923076927E-2</v>
      </c>
      <c r="AJ122" s="78">
        <f t="shared" si="19"/>
        <v>0</v>
      </c>
      <c r="AK122" s="78">
        <f t="shared" si="20"/>
        <v>0</v>
      </c>
    </row>
    <row r="123" spans="1:37" ht="30" customHeight="1" x14ac:dyDescent="0.2">
      <c r="A123" s="434" t="s">
        <v>1431</v>
      </c>
      <c r="B123" s="434"/>
      <c r="C123" s="434"/>
      <c r="D123" s="434"/>
      <c r="E123" s="434"/>
      <c r="F123" s="434"/>
      <c r="G123" s="434"/>
      <c r="H123" s="434"/>
      <c r="I123" s="434"/>
      <c r="J123" s="434"/>
      <c r="K123" s="434"/>
      <c r="L123" s="434"/>
      <c r="M123" s="434"/>
      <c r="N123" s="434"/>
      <c r="O123" s="434"/>
      <c r="P123" s="434"/>
      <c r="Q123" s="434"/>
      <c r="R123" s="434"/>
      <c r="S123" s="434"/>
      <c r="T123" s="434"/>
      <c r="U123" s="434"/>
      <c r="V123" s="434"/>
      <c r="W123" s="434"/>
      <c r="X123" s="434"/>
      <c r="Y123" s="434"/>
      <c r="Z123" s="434"/>
      <c r="AA123" s="434"/>
      <c r="AB123" s="434"/>
      <c r="AC123" s="434"/>
      <c r="AD123" s="73">
        <f>'Art. 137'!Q127</f>
        <v>0</v>
      </c>
      <c r="AE123" s="189">
        <f t="shared" si="14"/>
        <v>0</v>
      </c>
      <c r="AF123" s="76">
        <f t="shared" si="15"/>
        <v>0</v>
      </c>
      <c r="AG123" s="76">
        <f t="shared" si="16"/>
        <v>1</v>
      </c>
      <c r="AH123" s="159">
        <f t="shared" si="17"/>
        <v>0</v>
      </c>
      <c r="AI123" s="78">
        <f t="shared" si="18"/>
        <v>7.6923076923076927E-2</v>
      </c>
      <c r="AJ123" s="78">
        <f t="shared" si="19"/>
        <v>0</v>
      </c>
      <c r="AK123" s="78">
        <f t="shared" si="20"/>
        <v>0</v>
      </c>
    </row>
    <row r="124" spans="1:37" ht="30" customHeight="1" x14ac:dyDescent="0.2">
      <c r="A124" s="422" t="s">
        <v>1446</v>
      </c>
      <c r="B124" s="422"/>
      <c r="C124" s="422"/>
      <c r="D124" s="422"/>
      <c r="E124" s="422"/>
      <c r="F124" s="422"/>
      <c r="G124" s="422"/>
      <c r="H124" s="422"/>
      <c r="I124" s="422"/>
      <c r="J124" s="422"/>
      <c r="K124" s="422"/>
      <c r="L124" s="422"/>
      <c r="M124" s="422"/>
      <c r="N124" s="422"/>
      <c r="O124" s="422"/>
      <c r="P124" s="422"/>
      <c r="Q124" s="422"/>
      <c r="R124" s="422"/>
      <c r="S124" s="422"/>
      <c r="T124" s="422"/>
      <c r="U124" s="422"/>
      <c r="V124" s="422"/>
      <c r="W124" s="422"/>
      <c r="X124" s="422"/>
      <c r="Y124" s="422"/>
      <c r="Z124" s="422"/>
      <c r="AA124" s="422"/>
      <c r="AB124" s="422"/>
      <c r="AC124" s="422"/>
      <c r="AD124" s="73">
        <f>'Art. 137'!Q128</f>
        <v>0</v>
      </c>
      <c r="AE124" s="189">
        <f t="shared" si="14"/>
        <v>0</v>
      </c>
      <c r="AF124" s="76">
        <f t="shared" si="15"/>
        <v>0</v>
      </c>
      <c r="AG124" s="76">
        <f t="shared" si="16"/>
        <v>1</v>
      </c>
      <c r="AH124" s="159">
        <f t="shared" si="17"/>
        <v>0</v>
      </c>
      <c r="AI124" s="78">
        <f t="shared" si="18"/>
        <v>7.6923076923076927E-2</v>
      </c>
      <c r="AJ124" s="78">
        <f t="shared" si="19"/>
        <v>0</v>
      </c>
      <c r="AK124" s="78">
        <f t="shared" si="20"/>
        <v>0</v>
      </c>
    </row>
    <row r="125" spans="1:37" ht="30" customHeight="1" x14ac:dyDescent="0.2">
      <c r="A125" s="434" t="s">
        <v>1447</v>
      </c>
      <c r="B125" s="434"/>
      <c r="C125" s="434"/>
      <c r="D125" s="434"/>
      <c r="E125" s="434"/>
      <c r="F125" s="434"/>
      <c r="G125" s="434"/>
      <c r="H125" s="434"/>
      <c r="I125" s="434"/>
      <c r="J125" s="434"/>
      <c r="K125" s="434"/>
      <c r="L125" s="434"/>
      <c r="M125" s="434"/>
      <c r="N125" s="434"/>
      <c r="O125" s="434"/>
      <c r="P125" s="434"/>
      <c r="Q125" s="434"/>
      <c r="R125" s="434"/>
      <c r="S125" s="434"/>
      <c r="T125" s="434"/>
      <c r="U125" s="434"/>
      <c r="V125" s="434"/>
      <c r="W125" s="434"/>
      <c r="X125" s="434"/>
      <c r="Y125" s="434"/>
      <c r="Z125" s="434"/>
      <c r="AA125" s="434"/>
      <c r="AB125" s="434"/>
      <c r="AC125" s="434"/>
      <c r="AD125" s="73">
        <f>'Art. 137'!Q129</f>
        <v>0</v>
      </c>
      <c r="AE125" s="189">
        <f t="shared" si="14"/>
        <v>0</v>
      </c>
      <c r="AF125" s="76">
        <f t="shared" si="15"/>
        <v>0</v>
      </c>
      <c r="AG125" s="76">
        <f t="shared" si="16"/>
        <v>1</v>
      </c>
      <c r="AH125" s="159">
        <f t="shared" si="17"/>
        <v>0</v>
      </c>
      <c r="AI125" s="78">
        <f t="shared" si="18"/>
        <v>7.6923076923076927E-2</v>
      </c>
      <c r="AJ125" s="78">
        <f t="shared" si="19"/>
        <v>0</v>
      </c>
      <c r="AK125" s="78">
        <f t="shared" si="20"/>
        <v>0</v>
      </c>
    </row>
    <row r="126" spans="1:37" ht="30" customHeight="1" x14ac:dyDescent="0.2">
      <c r="A126" s="434" t="s">
        <v>1448</v>
      </c>
      <c r="B126" s="434"/>
      <c r="C126" s="434"/>
      <c r="D126" s="434"/>
      <c r="E126" s="434"/>
      <c r="F126" s="434"/>
      <c r="G126" s="434"/>
      <c r="H126" s="434"/>
      <c r="I126" s="434"/>
      <c r="J126" s="434"/>
      <c r="K126" s="434"/>
      <c r="L126" s="434"/>
      <c r="M126" s="434"/>
      <c r="N126" s="434"/>
      <c r="O126" s="434"/>
      <c r="P126" s="434"/>
      <c r="Q126" s="434"/>
      <c r="R126" s="434"/>
      <c r="S126" s="434"/>
      <c r="T126" s="434"/>
      <c r="U126" s="434"/>
      <c r="V126" s="434"/>
      <c r="W126" s="434"/>
      <c r="X126" s="434"/>
      <c r="Y126" s="434"/>
      <c r="Z126" s="434"/>
      <c r="AA126" s="434"/>
      <c r="AB126" s="434"/>
      <c r="AC126" s="434"/>
      <c r="AD126" s="73">
        <f>'Art. 137'!Q130</f>
        <v>0</v>
      </c>
      <c r="AE126" s="189">
        <f>IF(AG126=1,AK126,AG126)</f>
        <v>0</v>
      </c>
      <c r="AF126" s="76">
        <f>IF(AD126=2,1,IF(AD126=1,0.5,IF(AD126=0,0," ")))</f>
        <v>0</v>
      </c>
      <c r="AG126" s="76">
        <f>IF(AND(AF126&gt;=0,AF126&lt;=2),1,"No aplica")</f>
        <v>1</v>
      </c>
      <c r="AH126" s="159">
        <f>AD126/(AG126*2)</f>
        <v>0</v>
      </c>
      <c r="AI126" s="78">
        <f>IF(AG126=1,AG126/$AG$130,"No aplica")</f>
        <v>7.6923076923076927E-2</v>
      </c>
      <c r="AJ126" s="78">
        <f>AF126*AI126</f>
        <v>0</v>
      </c>
      <c r="AK126" s="78">
        <f>AJ126*$AE$115</f>
        <v>0</v>
      </c>
    </row>
    <row r="127" spans="1:37" ht="30" customHeight="1" x14ac:dyDescent="0.2">
      <c r="A127" s="422" t="s">
        <v>1449</v>
      </c>
      <c r="B127" s="422"/>
      <c r="C127" s="422"/>
      <c r="D127" s="422"/>
      <c r="E127" s="422"/>
      <c r="F127" s="422"/>
      <c r="G127" s="422"/>
      <c r="H127" s="422"/>
      <c r="I127" s="422"/>
      <c r="J127" s="422"/>
      <c r="K127" s="422"/>
      <c r="L127" s="422"/>
      <c r="M127" s="422"/>
      <c r="N127" s="422"/>
      <c r="O127" s="422"/>
      <c r="P127" s="422"/>
      <c r="Q127" s="422"/>
      <c r="R127" s="422"/>
      <c r="S127" s="422"/>
      <c r="T127" s="422"/>
      <c r="U127" s="422"/>
      <c r="V127" s="422"/>
      <c r="W127" s="422"/>
      <c r="X127" s="422"/>
      <c r="Y127" s="422"/>
      <c r="Z127" s="422"/>
      <c r="AA127" s="422"/>
      <c r="AB127" s="422"/>
      <c r="AC127" s="422"/>
      <c r="AD127" s="73">
        <f>'Art. 137'!Q131</f>
        <v>0</v>
      </c>
      <c r="AE127" s="189">
        <f>IF(AG127=1,AK127,AG127)</f>
        <v>0</v>
      </c>
      <c r="AF127" s="76">
        <f>IF(AD127=2,1,IF(AD127=1,0.5,IF(AD127=0,0," ")))</f>
        <v>0</v>
      </c>
      <c r="AG127" s="76">
        <f>IF(AND(AF127&gt;=0,AF127&lt;=2),1,"No aplica")</f>
        <v>1</v>
      </c>
      <c r="AH127" s="159">
        <f>AD127/(AG127*2)</f>
        <v>0</v>
      </c>
      <c r="AI127" s="78">
        <f>IF(AG127=1,AG127/$AG$130,"No aplica")</f>
        <v>7.6923076923076927E-2</v>
      </c>
      <c r="AJ127" s="78">
        <f>AF127*AI127</f>
        <v>0</v>
      </c>
      <c r="AK127" s="78">
        <f>AJ127*$AE$115</f>
        <v>0</v>
      </c>
    </row>
    <row r="128" spans="1:37" ht="30" customHeight="1" x14ac:dyDescent="0.2">
      <c r="A128" s="434" t="s">
        <v>1450</v>
      </c>
      <c r="B128" s="434"/>
      <c r="C128" s="434"/>
      <c r="D128" s="434"/>
      <c r="E128" s="434"/>
      <c r="F128" s="434"/>
      <c r="G128" s="434"/>
      <c r="H128" s="434"/>
      <c r="I128" s="434"/>
      <c r="J128" s="434"/>
      <c r="K128" s="434"/>
      <c r="L128" s="434"/>
      <c r="M128" s="434"/>
      <c r="N128" s="434"/>
      <c r="O128" s="434"/>
      <c r="P128" s="434"/>
      <c r="Q128" s="434"/>
      <c r="R128" s="434"/>
      <c r="S128" s="434"/>
      <c r="T128" s="434"/>
      <c r="U128" s="434"/>
      <c r="V128" s="434"/>
      <c r="W128" s="434"/>
      <c r="X128" s="434"/>
      <c r="Y128" s="434"/>
      <c r="Z128" s="434"/>
      <c r="AA128" s="434"/>
      <c r="AB128" s="434"/>
      <c r="AC128" s="434"/>
      <c r="AD128" s="73">
        <f>'Art. 137'!Q132</f>
        <v>0</v>
      </c>
      <c r="AE128" s="189">
        <f>IF(AG128=1,AK128,AG128)</f>
        <v>0</v>
      </c>
      <c r="AF128" s="76">
        <f>IF(AD128=2,1,IF(AD128=1,0.5,IF(AD128=0,0," ")))</f>
        <v>0</v>
      </c>
      <c r="AG128" s="76">
        <f>IF(AND(AF128&gt;=0,AF128&lt;=2),1,"No aplica")</f>
        <v>1</v>
      </c>
      <c r="AH128" s="159">
        <f>AD128/(AG128*2)</f>
        <v>0</v>
      </c>
      <c r="AI128" s="78">
        <f>IF(AG128=1,AG128/$AG$130,"No aplica")</f>
        <v>7.6923076923076927E-2</v>
      </c>
      <c r="AJ128" s="78">
        <f>AF128*AI128</f>
        <v>0</v>
      </c>
      <c r="AK128" s="78">
        <f>AJ128*$AE$115</f>
        <v>0</v>
      </c>
    </row>
    <row r="129" spans="1:37" ht="30" customHeight="1" x14ac:dyDescent="0.2">
      <c r="A129" s="422" t="s">
        <v>1451</v>
      </c>
      <c r="B129" s="422"/>
      <c r="C129" s="422"/>
      <c r="D129" s="422"/>
      <c r="E129" s="422"/>
      <c r="F129" s="422"/>
      <c r="G129" s="422"/>
      <c r="H129" s="422"/>
      <c r="I129" s="422"/>
      <c r="J129" s="422"/>
      <c r="K129" s="422"/>
      <c r="L129" s="422"/>
      <c r="M129" s="422"/>
      <c r="N129" s="422"/>
      <c r="O129" s="422"/>
      <c r="P129" s="422"/>
      <c r="Q129" s="422"/>
      <c r="R129" s="422"/>
      <c r="S129" s="422"/>
      <c r="T129" s="422"/>
      <c r="U129" s="422"/>
      <c r="V129" s="422"/>
      <c r="W129" s="422"/>
      <c r="X129" s="422"/>
      <c r="Y129" s="422"/>
      <c r="Z129" s="422"/>
      <c r="AA129" s="422"/>
      <c r="AB129" s="422"/>
      <c r="AC129" s="422"/>
      <c r="AD129" s="73">
        <f>'Art. 137'!Q133</f>
        <v>0</v>
      </c>
      <c r="AE129" s="189">
        <f t="shared" si="14"/>
        <v>0</v>
      </c>
      <c r="AF129" s="76">
        <f t="shared" si="15"/>
        <v>0</v>
      </c>
      <c r="AG129" s="76">
        <f t="shared" si="16"/>
        <v>1</v>
      </c>
      <c r="AH129" s="159">
        <f t="shared" si="17"/>
        <v>0</v>
      </c>
      <c r="AI129" s="78">
        <f t="shared" si="18"/>
        <v>7.6923076923076927E-2</v>
      </c>
      <c r="AJ129" s="78">
        <f t="shared" si="19"/>
        <v>0</v>
      </c>
      <c r="AK129" s="78">
        <f t="shared" si="20"/>
        <v>0</v>
      </c>
    </row>
    <row r="130" spans="1:37" ht="30" customHeight="1" x14ac:dyDescent="0.2">
      <c r="A130" s="435" t="s">
        <v>637</v>
      </c>
      <c r="B130" s="435"/>
      <c r="C130" s="435"/>
      <c r="D130" s="435"/>
      <c r="E130" s="435"/>
      <c r="F130" s="435"/>
      <c r="G130" s="435"/>
      <c r="H130" s="435"/>
      <c r="I130" s="435"/>
      <c r="J130" s="435"/>
      <c r="K130" s="435"/>
      <c r="L130" s="435"/>
      <c r="M130" s="435"/>
      <c r="N130" s="435"/>
      <c r="O130" s="435"/>
      <c r="P130" s="435"/>
      <c r="Q130" s="435"/>
      <c r="R130" s="435"/>
      <c r="S130" s="435"/>
      <c r="T130" s="435"/>
      <c r="U130" s="435"/>
      <c r="V130" s="435"/>
      <c r="W130" s="435"/>
      <c r="X130" s="435"/>
      <c r="Y130" s="435"/>
      <c r="Z130" s="435"/>
      <c r="AA130" s="435"/>
      <c r="AB130" s="435"/>
      <c r="AC130" s="435"/>
      <c r="AD130" s="435"/>
      <c r="AE130" s="189">
        <f>SUM(AE117:AE129)</f>
        <v>0</v>
      </c>
      <c r="AF130" s="24"/>
      <c r="AG130" s="74">
        <f>SUM(AG117:AG129)</f>
        <v>13</v>
      </c>
      <c r="AH130" s="160"/>
      <c r="AI130" s="24"/>
      <c r="AJ130" s="24"/>
      <c r="AK130" s="24"/>
    </row>
    <row r="131" spans="1:37" ht="30" customHeight="1" x14ac:dyDescent="0.2">
      <c r="A131" s="435" t="s">
        <v>638</v>
      </c>
      <c r="B131" s="435"/>
      <c r="C131" s="435"/>
      <c r="D131" s="435"/>
      <c r="E131" s="435"/>
      <c r="F131" s="435"/>
      <c r="G131" s="435"/>
      <c r="H131" s="435"/>
      <c r="I131" s="435"/>
      <c r="J131" s="435"/>
      <c r="K131" s="435"/>
      <c r="L131" s="435"/>
      <c r="M131" s="435"/>
      <c r="N131" s="435"/>
      <c r="O131" s="435"/>
      <c r="P131" s="435"/>
      <c r="Q131" s="435"/>
      <c r="R131" s="435"/>
      <c r="S131" s="435"/>
      <c r="T131" s="435"/>
      <c r="U131" s="435"/>
      <c r="V131" s="435"/>
      <c r="W131" s="435"/>
      <c r="X131" s="435"/>
      <c r="Y131" s="435"/>
      <c r="Z131" s="435"/>
      <c r="AA131" s="435"/>
      <c r="AB131" s="435"/>
      <c r="AC131" s="435"/>
      <c r="AD131" s="435"/>
      <c r="AE131" s="189">
        <f>AE130/AE115*100</f>
        <v>0</v>
      </c>
      <c r="AF131" s="24"/>
      <c r="AG131" s="74"/>
      <c r="AH131" s="160"/>
      <c r="AI131" s="24"/>
      <c r="AJ131" s="24"/>
      <c r="AK131" s="24"/>
    </row>
    <row r="132" spans="1:37" ht="15" customHeight="1" x14ac:dyDescent="0.2">
      <c r="AH132" s="161"/>
    </row>
    <row r="133" spans="1:37" ht="15" customHeight="1" x14ac:dyDescent="0.2">
      <c r="A133" s="439" t="s">
        <v>139</v>
      </c>
      <c r="B133" s="440"/>
      <c r="C133" s="440"/>
      <c r="D133" s="440"/>
      <c r="E133" s="440"/>
      <c r="F133" s="440"/>
      <c r="G133" s="440"/>
      <c r="H133" s="440"/>
      <c r="I133" s="440"/>
      <c r="J133" s="440"/>
      <c r="K133" s="440"/>
      <c r="L133" s="440"/>
      <c r="M133" s="440"/>
      <c r="N133" s="440"/>
      <c r="O133" s="440"/>
      <c r="P133" s="440"/>
      <c r="Q133" s="440"/>
      <c r="R133" s="440"/>
      <c r="S133" s="440"/>
      <c r="T133" s="440"/>
      <c r="U133" s="440"/>
      <c r="V133" s="440"/>
      <c r="W133" s="440"/>
      <c r="X133" s="440"/>
      <c r="Y133" s="440"/>
      <c r="Z133" s="440"/>
      <c r="AA133" s="440"/>
      <c r="AB133" s="440"/>
      <c r="AC133" s="440"/>
      <c r="AD133" s="276" t="s">
        <v>4</v>
      </c>
      <c r="AE133" s="253" t="s">
        <v>5</v>
      </c>
      <c r="AF133" s="24"/>
      <c r="AG133" s="74"/>
      <c r="AH133" s="160"/>
      <c r="AI133" s="24"/>
      <c r="AJ133" s="24"/>
      <c r="AK133" s="24"/>
    </row>
    <row r="134" spans="1:37" ht="30" customHeight="1" x14ac:dyDescent="0.2">
      <c r="A134" s="434" t="s">
        <v>1452</v>
      </c>
      <c r="B134" s="434"/>
      <c r="C134" s="434"/>
      <c r="D134" s="434"/>
      <c r="E134" s="434"/>
      <c r="F134" s="434"/>
      <c r="G134" s="434"/>
      <c r="H134" s="434"/>
      <c r="I134" s="434"/>
      <c r="J134" s="434"/>
      <c r="K134" s="434"/>
      <c r="L134" s="434"/>
      <c r="M134" s="434"/>
      <c r="N134" s="434"/>
      <c r="O134" s="434"/>
      <c r="P134" s="434"/>
      <c r="Q134" s="434"/>
      <c r="R134" s="434"/>
      <c r="S134" s="434"/>
      <c r="T134" s="434"/>
      <c r="U134" s="434"/>
      <c r="V134" s="434"/>
      <c r="W134" s="434"/>
      <c r="X134" s="434"/>
      <c r="Y134" s="434"/>
      <c r="Z134" s="434"/>
      <c r="AA134" s="434"/>
      <c r="AB134" s="434"/>
      <c r="AC134" s="434"/>
      <c r="AD134" s="73">
        <f>'Art. 137'!Q136</f>
        <v>0</v>
      </c>
      <c r="AE134" s="189">
        <f>IF(AG134=1,AK134,AG134)</f>
        <v>0</v>
      </c>
      <c r="AF134" s="76">
        <f>IF(AD134=2,1,IF(AD134=1,0.5,IF(AD134=0,0," ")))</f>
        <v>0</v>
      </c>
      <c r="AG134" s="76">
        <f>IF(AND(AF134&gt;=0,AF134&lt;=2),1,"No aplica")</f>
        <v>1</v>
      </c>
      <c r="AH134" s="159">
        <f>AD134/(AG134*2)</f>
        <v>0</v>
      </c>
      <c r="AI134" s="78">
        <f>IF(AG134=1,AG134/$AG$137,"No aplica")</f>
        <v>0.33333333333333331</v>
      </c>
      <c r="AJ134" s="78">
        <f>AF134*AI134</f>
        <v>0</v>
      </c>
      <c r="AK134" s="78">
        <f>AJ134*$AE$115</f>
        <v>0</v>
      </c>
    </row>
    <row r="135" spans="1:37" ht="30" customHeight="1" x14ac:dyDescent="0.2">
      <c r="A135" s="434" t="s">
        <v>1453</v>
      </c>
      <c r="B135" s="434"/>
      <c r="C135" s="434"/>
      <c r="D135" s="434"/>
      <c r="E135" s="434"/>
      <c r="F135" s="434"/>
      <c r="G135" s="434"/>
      <c r="H135" s="434"/>
      <c r="I135" s="434"/>
      <c r="J135" s="434"/>
      <c r="K135" s="434"/>
      <c r="L135" s="434"/>
      <c r="M135" s="434"/>
      <c r="N135" s="434"/>
      <c r="O135" s="434"/>
      <c r="P135" s="434"/>
      <c r="Q135" s="434"/>
      <c r="R135" s="434"/>
      <c r="S135" s="434"/>
      <c r="T135" s="434"/>
      <c r="U135" s="434"/>
      <c r="V135" s="434"/>
      <c r="W135" s="434"/>
      <c r="X135" s="434"/>
      <c r="Y135" s="434"/>
      <c r="Z135" s="434"/>
      <c r="AA135" s="434"/>
      <c r="AB135" s="434"/>
      <c r="AC135" s="434"/>
      <c r="AD135" s="73">
        <f>'Art. 137'!Q137</f>
        <v>0</v>
      </c>
      <c r="AE135" s="189">
        <f>IF(AG135=1,AK135,AG135)</f>
        <v>0</v>
      </c>
      <c r="AF135" s="76">
        <f>IF(AD135=2,1,IF(AD135=1,0.5,IF(AD135=0,0," ")))</f>
        <v>0</v>
      </c>
      <c r="AG135" s="76">
        <f>IF(AND(AF135&gt;=0,AF135&lt;=2),1,"No aplica")</f>
        <v>1</v>
      </c>
      <c r="AH135" s="159">
        <f>AD135/(AG135*2)</f>
        <v>0</v>
      </c>
      <c r="AI135" s="78">
        <f>IF(AG135=1,AG135/$AG$137,"No aplica")</f>
        <v>0.33333333333333331</v>
      </c>
      <c r="AJ135" s="78">
        <f>AF135*AI135</f>
        <v>0</v>
      </c>
      <c r="AK135" s="78">
        <f>AJ135*$AE$115</f>
        <v>0</v>
      </c>
    </row>
    <row r="136" spans="1:37" ht="30" customHeight="1" x14ac:dyDescent="0.2">
      <c r="A136" s="434" t="s">
        <v>1454</v>
      </c>
      <c r="B136" s="434"/>
      <c r="C136" s="434"/>
      <c r="D136" s="434"/>
      <c r="E136" s="434"/>
      <c r="F136" s="434"/>
      <c r="G136" s="434"/>
      <c r="H136" s="434"/>
      <c r="I136" s="434"/>
      <c r="J136" s="434"/>
      <c r="K136" s="434"/>
      <c r="L136" s="434"/>
      <c r="M136" s="434"/>
      <c r="N136" s="434"/>
      <c r="O136" s="434"/>
      <c r="P136" s="434"/>
      <c r="Q136" s="434"/>
      <c r="R136" s="434"/>
      <c r="S136" s="434"/>
      <c r="T136" s="434"/>
      <c r="U136" s="434"/>
      <c r="V136" s="434"/>
      <c r="W136" s="434"/>
      <c r="X136" s="434"/>
      <c r="Y136" s="434"/>
      <c r="Z136" s="434"/>
      <c r="AA136" s="434"/>
      <c r="AB136" s="434"/>
      <c r="AC136" s="434"/>
      <c r="AD136" s="73">
        <f>'Art. 137'!Q138</f>
        <v>0</v>
      </c>
      <c r="AE136" s="189">
        <f>IF(AG136=1,AK136,AG136)</f>
        <v>0</v>
      </c>
      <c r="AF136" s="76">
        <f>IF(AD136=2,1,IF(AD136=1,0.5,IF(AD136=0,0," ")))</f>
        <v>0</v>
      </c>
      <c r="AG136" s="76">
        <f>IF(AND(AF136&gt;=0,AF136&lt;=2),1,"No aplica")</f>
        <v>1</v>
      </c>
      <c r="AH136" s="159">
        <f>AD136/(AG136*2)</f>
        <v>0</v>
      </c>
      <c r="AI136" s="78">
        <f>IF(AG136=1,AG136/$AG$137,"No aplica")</f>
        <v>0.33333333333333331</v>
      </c>
      <c r="AJ136" s="78">
        <f>AF136*AI136</f>
        <v>0</v>
      </c>
      <c r="AK136" s="78">
        <f>AJ136*$AE$115</f>
        <v>0</v>
      </c>
    </row>
    <row r="137" spans="1:37" ht="30" customHeight="1" x14ac:dyDescent="0.2">
      <c r="A137" s="435" t="s">
        <v>639</v>
      </c>
      <c r="B137" s="435"/>
      <c r="C137" s="435"/>
      <c r="D137" s="435"/>
      <c r="E137" s="435"/>
      <c r="F137" s="435"/>
      <c r="G137" s="435"/>
      <c r="H137" s="435"/>
      <c r="I137" s="435"/>
      <c r="J137" s="435"/>
      <c r="K137" s="435"/>
      <c r="L137" s="435"/>
      <c r="M137" s="435"/>
      <c r="N137" s="435"/>
      <c r="O137" s="435"/>
      <c r="P137" s="435"/>
      <c r="Q137" s="435"/>
      <c r="R137" s="435"/>
      <c r="S137" s="435"/>
      <c r="T137" s="435"/>
      <c r="U137" s="435"/>
      <c r="V137" s="435"/>
      <c r="W137" s="435"/>
      <c r="X137" s="435"/>
      <c r="Y137" s="435"/>
      <c r="Z137" s="435"/>
      <c r="AA137" s="435"/>
      <c r="AB137" s="435"/>
      <c r="AC137" s="435"/>
      <c r="AD137" s="435"/>
      <c r="AE137" s="189">
        <f>SUM(AE134:AE136)</f>
        <v>0</v>
      </c>
      <c r="AF137" s="24"/>
      <c r="AG137" s="74">
        <f>SUM(AG134:AG136)</f>
        <v>3</v>
      </c>
      <c r="AH137" s="160"/>
      <c r="AI137" s="24"/>
      <c r="AJ137" s="24"/>
      <c r="AK137" s="24"/>
    </row>
    <row r="138" spans="1:37" ht="30" customHeight="1" x14ac:dyDescent="0.2">
      <c r="A138" s="435" t="s">
        <v>640</v>
      </c>
      <c r="B138" s="435"/>
      <c r="C138" s="435"/>
      <c r="D138" s="435"/>
      <c r="E138" s="435"/>
      <c r="F138" s="435"/>
      <c r="G138" s="435"/>
      <c r="H138" s="435"/>
      <c r="I138" s="435"/>
      <c r="J138" s="435"/>
      <c r="K138" s="435"/>
      <c r="L138" s="435"/>
      <c r="M138" s="435"/>
      <c r="N138" s="435"/>
      <c r="O138" s="435"/>
      <c r="P138" s="435"/>
      <c r="Q138" s="435"/>
      <c r="R138" s="435"/>
      <c r="S138" s="435"/>
      <c r="T138" s="435"/>
      <c r="U138" s="435"/>
      <c r="V138" s="435"/>
      <c r="W138" s="435"/>
      <c r="X138" s="435"/>
      <c r="Y138" s="435"/>
      <c r="Z138" s="435"/>
      <c r="AA138" s="435"/>
      <c r="AB138" s="435"/>
      <c r="AC138" s="435"/>
      <c r="AD138" s="435"/>
      <c r="AE138" s="189">
        <f>AE137/AE115*100</f>
        <v>0</v>
      </c>
      <c r="AF138" s="24"/>
      <c r="AG138" s="74"/>
      <c r="AH138" s="160"/>
      <c r="AI138" s="24"/>
      <c r="AJ138" s="24"/>
      <c r="AK138" s="24"/>
    </row>
    <row r="139" spans="1:37" ht="15" customHeight="1" x14ac:dyDescent="0.2">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4"/>
      <c r="AB139" s="24"/>
      <c r="AC139" s="24"/>
      <c r="AD139" s="24"/>
      <c r="AE139" s="164"/>
      <c r="AF139" s="24"/>
      <c r="AG139" s="74"/>
      <c r="AH139" s="160"/>
      <c r="AI139" s="24"/>
      <c r="AJ139" s="24"/>
      <c r="AK139" s="24"/>
    </row>
    <row r="140" spans="1:37" ht="15" customHeight="1" x14ac:dyDescent="0.2">
      <c r="A140" s="439" t="s">
        <v>140</v>
      </c>
      <c r="B140" s="440"/>
      <c r="C140" s="440"/>
      <c r="D140" s="440"/>
      <c r="E140" s="440"/>
      <c r="F140" s="440"/>
      <c r="G140" s="440"/>
      <c r="H140" s="440"/>
      <c r="I140" s="440"/>
      <c r="J140" s="440"/>
      <c r="K140" s="440"/>
      <c r="L140" s="440"/>
      <c r="M140" s="440"/>
      <c r="N140" s="440"/>
      <c r="O140" s="440"/>
      <c r="P140" s="440"/>
      <c r="Q140" s="440"/>
      <c r="R140" s="440"/>
      <c r="S140" s="440"/>
      <c r="T140" s="440"/>
      <c r="U140" s="440"/>
      <c r="V140" s="440"/>
      <c r="W140" s="440"/>
      <c r="X140" s="440"/>
      <c r="Y140" s="440"/>
      <c r="Z140" s="440"/>
      <c r="AA140" s="440"/>
      <c r="AB140" s="440"/>
      <c r="AC140" s="440"/>
      <c r="AD140" s="276" t="s">
        <v>4</v>
      </c>
      <c r="AE140" s="253" t="s">
        <v>5</v>
      </c>
      <c r="AF140" s="24"/>
      <c r="AG140" s="74"/>
      <c r="AH140" s="160"/>
      <c r="AI140" s="24"/>
      <c r="AJ140" s="24"/>
      <c r="AK140" s="24"/>
    </row>
    <row r="141" spans="1:37" ht="30" customHeight="1" x14ac:dyDescent="0.2">
      <c r="A141" s="434" t="s">
        <v>119</v>
      </c>
      <c r="B141" s="434"/>
      <c r="C141" s="434"/>
      <c r="D141" s="434"/>
      <c r="E141" s="434"/>
      <c r="F141" s="434"/>
      <c r="G141" s="434"/>
      <c r="H141" s="434"/>
      <c r="I141" s="434"/>
      <c r="J141" s="434"/>
      <c r="K141" s="434"/>
      <c r="L141" s="434"/>
      <c r="M141" s="434"/>
      <c r="N141" s="434"/>
      <c r="O141" s="434"/>
      <c r="P141" s="434"/>
      <c r="Q141" s="434"/>
      <c r="R141" s="434"/>
      <c r="S141" s="434"/>
      <c r="T141" s="434"/>
      <c r="U141" s="434"/>
      <c r="V141" s="434"/>
      <c r="W141" s="434"/>
      <c r="X141" s="434"/>
      <c r="Y141" s="434"/>
      <c r="Z141" s="434"/>
      <c r="AA141" s="434"/>
      <c r="AB141" s="434"/>
      <c r="AC141" s="434"/>
      <c r="AD141" s="73">
        <f>'Art. 137'!Q141</f>
        <v>0</v>
      </c>
      <c r="AE141" s="189">
        <f>IF(AG141=1,AK141,AG141)</f>
        <v>0</v>
      </c>
      <c r="AF141" s="76">
        <f>IF(AD141=2,1,IF(AD141=1,0.5,IF(AD141=0,0," ")))</f>
        <v>0</v>
      </c>
      <c r="AG141" s="76">
        <f>IF(AND(AF141&gt;=0,AF141&lt;=2),1,"No aplica")</f>
        <v>1</v>
      </c>
      <c r="AH141" s="159">
        <f>AD141/(AG141*2)</f>
        <v>0</v>
      </c>
      <c r="AI141" s="78">
        <f>IF(AG141=1,AG141/$AG$144,"No aplica")</f>
        <v>0.33333333333333331</v>
      </c>
      <c r="AJ141" s="78">
        <f>AF141*AI141</f>
        <v>0</v>
      </c>
      <c r="AK141" s="78">
        <f>AJ141*$AE$115</f>
        <v>0</v>
      </c>
    </row>
    <row r="142" spans="1:37" ht="30" customHeight="1" x14ac:dyDescent="0.2">
      <c r="A142" s="434" t="s">
        <v>489</v>
      </c>
      <c r="B142" s="434"/>
      <c r="C142" s="434"/>
      <c r="D142" s="434"/>
      <c r="E142" s="434"/>
      <c r="F142" s="434"/>
      <c r="G142" s="434"/>
      <c r="H142" s="434"/>
      <c r="I142" s="434"/>
      <c r="J142" s="434"/>
      <c r="K142" s="434"/>
      <c r="L142" s="434"/>
      <c r="M142" s="434"/>
      <c r="N142" s="434"/>
      <c r="O142" s="434"/>
      <c r="P142" s="434"/>
      <c r="Q142" s="434"/>
      <c r="R142" s="434"/>
      <c r="S142" s="434"/>
      <c r="T142" s="434"/>
      <c r="U142" s="434"/>
      <c r="V142" s="434"/>
      <c r="W142" s="434"/>
      <c r="X142" s="434"/>
      <c r="Y142" s="434"/>
      <c r="Z142" s="434"/>
      <c r="AA142" s="434"/>
      <c r="AB142" s="434"/>
      <c r="AC142" s="434"/>
      <c r="AD142" s="73">
        <f>'Art. 137'!Q142</f>
        <v>0</v>
      </c>
      <c r="AE142" s="189">
        <f>IF(AG142=1,AK142,AG142)</f>
        <v>0</v>
      </c>
      <c r="AF142" s="76">
        <f>IF(AD142=2,1,IF(AD142=1,0.5,IF(AD142=0,0," ")))</f>
        <v>0</v>
      </c>
      <c r="AG142" s="76">
        <f>IF(AND(AF142&gt;=0,AF142&lt;=2),1,"No aplica")</f>
        <v>1</v>
      </c>
      <c r="AH142" s="159">
        <f>AD142/(AG142*2)</f>
        <v>0</v>
      </c>
      <c r="AI142" s="78">
        <f>IF(AG142=1,AG142/$AG$144,"No aplica")</f>
        <v>0.33333333333333331</v>
      </c>
      <c r="AJ142" s="78">
        <f>AF142*AI142</f>
        <v>0</v>
      </c>
      <c r="AK142" s="78">
        <f>AJ142*$AE$115</f>
        <v>0</v>
      </c>
    </row>
    <row r="143" spans="1:37" ht="30" customHeight="1" x14ac:dyDescent="0.2">
      <c r="A143" s="434" t="s">
        <v>1441</v>
      </c>
      <c r="B143" s="434"/>
      <c r="C143" s="434"/>
      <c r="D143" s="434"/>
      <c r="E143" s="434"/>
      <c r="F143" s="434"/>
      <c r="G143" s="434"/>
      <c r="H143" s="434"/>
      <c r="I143" s="434"/>
      <c r="J143" s="434"/>
      <c r="K143" s="434"/>
      <c r="L143" s="434"/>
      <c r="M143" s="434"/>
      <c r="N143" s="434"/>
      <c r="O143" s="434"/>
      <c r="P143" s="434"/>
      <c r="Q143" s="434"/>
      <c r="R143" s="434"/>
      <c r="S143" s="434"/>
      <c r="T143" s="434"/>
      <c r="U143" s="434"/>
      <c r="V143" s="434"/>
      <c r="W143" s="434"/>
      <c r="X143" s="434"/>
      <c r="Y143" s="434"/>
      <c r="Z143" s="434"/>
      <c r="AA143" s="434"/>
      <c r="AB143" s="434"/>
      <c r="AC143" s="434"/>
      <c r="AD143" s="73">
        <f>'Art. 137'!Q143</f>
        <v>0</v>
      </c>
      <c r="AE143" s="189">
        <f>IF(AG143=1,AK143,AG143)</f>
        <v>0</v>
      </c>
      <c r="AF143" s="76">
        <f>IF(AD143=2,1,IF(AD143=1,0.5,IF(AD143=0,0," ")))</f>
        <v>0</v>
      </c>
      <c r="AG143" s="76">
        <f>IF(AND(AF143&gt;=0,AF143&lt;=2),1,"No aplica")</f>
        <v>1</v>
      </c>
      <c r="AH143" s="159">
        <f>AD143/(AG143*2)</f>
        <v>0</v>
      </c>
      <c r="AI143" s="78">
        <f>IF(AG143=1,AG143/$AG$144,"No aplica")</f>
        <v>0.33333333333333331</v>
      </c>
      <c r="AJ143" s="78">
        <f>AF143*AI143</f>
        <v>0</v>
      </c>
      <c r="AK143" s="78">
        <f>AJ143*$AE$115</f>
        <v>0</v>
      </c>
    </row>
    <row r="144" spans="1:37" ht="30" customHeight="1" x14ac:dyDescent="0.2">
      <c r="A144" s="435" t="s">
        <v>641</v>
      </c>
      <c r="B144" s="435"/>
      <c r="C144" s="435"/>
      <c r="D144" s="435"/>
      <c r="E144" s="435"/>
      <c r="F144" s="435"/>
      <c r="G144" s="435"/>
      <c r="H144" s="435"/>
      <c r="I144" s="435"/>
      <c r="J144" s="435"/>
      <c r="K144" s="435"/>
      <c r="L144" s="435"/>
      <c r="M144" s="435"/>
      <c r="N144" s="435"/>
      <c r="O144" s="435"/>
      <c r="P144" s="435"/>
      <c r="Q144" s="435"/>
      <c r="R144" s="435"/>
      <c r="S144" s="435"/>
      <c r="T144" s="435"/>
      <c r="U144" s="435"/>
      <c r="V144" s="435"/>
      <c r="W144" s="435"/>
      <c r="X144" s="435"/>
      <c r="Y144" s="435"/>
      <c r="Z144" s="435"/>
      <c r="AA144" s="435"/>
      <c r="AB144" s="435"/>
      <c r="AC144" s="435"/>
      <c r="AD144" s="435"/>
      <c r="AE144" s="189">
        <f>SUM(AE141:AE143)</f>
        <v>0</v>
      </c>
      <c r="AF144" s="24"/>
      <c r="AG144" s="74">
        <f>SUM(AG141:AG143)</f>
        <v>3</v>
      </c>
      <c r="AH144" s="160"/>
      <c r="AI144" s="24"/>
      <c r="AJ144" s="24"/>
      <c r="AK144" s="24"/>
    </row>
    <row r="145" spans="1:37" ht="30" customHeight="1" x14ac:dyDescent="0.2">
      <c r="A145" s="435" t="s">
        <v>642</v>
      </c>
      <c r="B145" s="435"/>
      <c r="C145" s="435"/>
      <c r="D145" s="435"/>
      <c r="E145" s="435"/>
      <c r="F145" s="435"/>
      <c r="G145" s="435"/>
      <c r="H145" s="435"/>
      <c r="I145" s="435"/>
      <c r="J145" s="435"/>
      <c r="K145" s="435"/>
      <c r="L145" s="435"/>
      <c r="M145" s="435"/>
      <c r="N145" s="435"/>
      <c r="O145" s="435"/>
      <c r="P145" s="435"/>
      <c r="Q145" s="435"/>
      <c r="R145" s="435"/>
      <c r="S145" s="435"/>
      <c r="T145" s="435"/>
      <c r="U145" s="435"/>
      <c r="V145" s="435"/>
      <c r="W145" s="435"/>
      <c r="X145" s="435"/>
      <c r="Y145" s="435"/>
      <c r="Z145" s="435"/>
      <c r="AA145" s="435"/>
      <c r="AB145" s="435"/>
      <c r="AC145" s="435"/>
      <c r="AD145" s="435"/>
      <c r="AE145" s="189">
        <f>AE144/AE115*100</f>
        <v>0</v>
      </c>
      <c r="AF145" s="24"/>
      <c r="AG145" s="74"/>
      <c r="AH145" s="160"/>
      <c r="AI145" s="24"/>
      <c r="AJ145" s="24"/>
      <c r="AK145" s="24"/>
    </row>
    <row r="146" spans="1:37" ht="15" customHeight="1" x14ac:dyDescent="0.2">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c r="AA146" s="24"/>
      <c r="AB146" s="24"/>
      <c r="AC146" s="24"/>
      <c r="AD146" s="24"/>
      <c r="AE146" s="164"/>
      <c r="AF146" s="24"/>
      <c r="AG146" s="74"/>
      <c r="AH146" s="160"/>
      <c r="AI146" s="24"/>
      <c r="AJ146" s="24"/>
      <c r="AK146" s="24"/>
    </row>
    <row r="147" spans="1:37" ht="15" customHeight="1" x14ac:dyDescent="0.2">
      <c r="A147" s="439" t="s">
        <v>141</v>
      </c>
      <c r="B147" s="440"/>
      <c r="C147" s="440"/>
      <c r="D147" s="440"/>
      <c r="E147" s="440"/>
      <c r="F147" s="440"/>
      <c r="G147" s="440"/>
      <c r="H147" s="440"/>
      <c r="I147" s="440"/>
      <c r="J147" s="440"/>
      <c r="K147" s="440"/>
      <c r="L147" s="440"/>
      <c r="M147" s="440"/>
      <c r="N147" s="440"/>
      <c r="O147" s="440"/>
      <c r="P147" s="440"/>
      <c r="Q147" s="440"/>
      <c r="R147" s="440"/>
      <c r="S147" s="440"/>
      <c r="T147" s="440"/>
      <c r="U147" s="440"/>
      <c r="V147" s="440"/>
      <c r="W147" s="440"/>
      <c r="X147" s="440"/>
      <c r="Y147" s="440"/>
      <c r="Z147" s="440"/>
      <c r="AA147" s="440"/>
      <c r="AB147" s="440"/>
      <c r="AC147" s="440"/>
      <c r="AD147" s="276" t="s">
        <v>4</v>
      </c>
      <c r="AE147" s="253" t="s">
        <v>5</v>
      </c>
      <c r="AF147" s="24"/>
      <c r="AG147" s="74"/>
      <c r="AH147" s="160"/>
      <c r="AI147" s="24"/>
      <c r="AJ147" s="24"/>
      <c r="AK147" s="24"/>
    </row>
    <row r="148" spans="1:37" ht="30" customHeight="1" x14ac:dyDescent="0.2">
      <c r="A148" s="434" t="s">
        <v>1455</v>
      </c>
      <c r="B148" s="434"/>
      <c r="C148" s="434"/>
      <c r="D148" s="434"/>
      <c r="E148" s="434"/>
      <c r="F148" s="434"/>
      <c r="G148" s="434"/>
      <c r="H148" s="434"/>
      <c r="I148" s="434"/>
      <c r="J148" s="434"/>
      <c r="K148" s="434"/>
      <c r="L148" s="434"/>
      <c r="M148" s="434"/>
      <c r="N148" s="434"/>
      <c r="O148" s="434"/>
      <c r="P148" s="434"/>
      <c r="Q148" s="434"/>
      <c r="R148" s="434"/>
      <c r="S148" s="434"/>
      <c r="T148" s="434"/>
      <c r="U148" s="434"/>
      <c r="V148" s="434"/>
      <c r="W148" s="434"/>
      <c r="X148" s="434"/>
      <c r="Y148" s="434"/>
      <c r="Z148" s="434"/>
      <c r="AA148" s="434"/>
      <c r="AB148" s="434"/>
      <c r="AC148" s="434"/>
      <c r="AD148" s="73">
        <f>'Art. 137'!Q146</f>
        <v>0</v>
      </c>
      <c r="AE148" s="189">
        <f>IF(AG148=1,AK148,AG148)</f>
        <v>0</v>
      </c>
      <c r="AF148" s="76">
        <f>IF(AD148=2,1,IF(AD148=1,0.5,IF(AD148=0,0," ")))</f>
        <v>0</v>
      </c>
      <c r="AG148" s="76">
        <f>IF(AND(AF148&gt;=0,AF148&lt;=2),1,"No aplica")</f>
        <v>1</v>
      </c>
      <c r="AH148" s="159">
        <f>AD148/(AG148*2)</f>
        <v>0</v>
      </c>
      <c r="AI148" s="78">
        <f>IF(AG148=1,AG148/$AG$150,"No aplica")</f>
        <v>0.5</v>
      </c>
      <c r="AJ148" s="78">
        <f>AF148*AI148</f>
        <v>0</v>
      </c>
      <c r="AK148" s="78">
        <f>AJ148*$AE$115</f>
        <v>0</v>
      </c>
    </row>
    <row r="149" spans="1:37" ht="30" customHeight="1" x14ac:dyDescent="0.2">
      <c r="A149" s="434" t="s">
        <v>120</v>
      </c>
      <c r="B149" s="434"/>
      <c r="C149" s="434"/>
      <c r="D149" s="434"/>
      <c r="E149" s="434"/>
      <c r="F149" s="434"/>
      <c r="G149" s="434"/>
      <c r="H149" s="434"/>
      <c r="I149" s="434"/>
      <c r="J149" s="434"/>
      <c r="K149" s="434"/>
      <c r="L149" s="434"/>
      <c r="M149" s="434"/>
      <c r="N149" s="434"/>
      <c r="O149" s="434"/>
      <c r="P149" s="434"/>
      <c r="Q149" s="434"/>
      <c r="R149" s="434"/>
      <c r="S149" s="434"/>
      <c r="T149" s="434"/>
      <c r="U149" s="434"/>
      <c r="V149" s="434"/>
      <c r="W149" s="434"/>
      <c r="X149" s="434"/>
      <c r="Y149" s="434"/>
      <c r="Z149" s="434"/>
      <c r="AA149" s="434"/>
      <c r="AB149" s="434"/>
      <c r="AC149" s="434"/>
      <c r="AD149" s="73">
        <f>'Art. 137'!Q147</f>
        <v>0</v>
      </c>
      <c r="AE149" s="189">
        <f>IF(AG149=1,AK149,AG149)</f>
        <v>0</v>
      </c>
      <c r="AF149" s="76">
        <f>IF(AD149=2,1,IF(AD149=1,0.5,IF(AD149=0,0," ")))</f>
        <v>0</v>
      </c>
      <c r="AG149" s="76">
        <f>IF(AND(AF149&gt;=0,AF149&lt;=2),1,"No aplica")</f>
        <v>1</v>
      </c>
      <c r="AH149" s="159">
        <f>AD149/(AG149*2)</f>
        <v>0</v>
      </c>
      <c r="AI149" s="78">
        <f>IF(AG149=1,AG149/$AG$150,"No aplica")</f>
        <v>0.5</v>
      </c>
      <c r="AJ149" s="78">
        <f>AF149*AI149</f>
        <v>0</v>
      </c>
      <c r="AK149" s="78">
        <f>AJ149*$AE$115</f>
        <v>0</v>
      </c>
    </row>
    <row r="150" spans="1:37" ht="30" customHeight="1" x14ac:dyDescent="0.2">
      <c r="A150" s="435" t="s">
        <v>643</v>
      </c>
      <c r="B150" s="435"/>
      <c r="C150" s="435"/>
      <c r="D150" s="435"/>
      <c r="E150" s="435"/>
      <c r="F150" s="435"/>
      <c r="G150" s="435"/>
      <c r="H150" s="435"/>
      <c r="I150" s="435"/>
      <c r="J150" s="435"/>
      <c r="K150" s="435"/>
      <c r="L150" s="435"/>
      <c r="M150" s="435"/>
      <c r="N150" s="435"/>
      <c r="O150" s="435"/>
      <c r="P150" s="435"/>
      <c r="Q150" s="435"/>
      <c r="R150" s="435"/>
      <c r="S150" s="435"/>
      <c r="T150" s="435"/>
      <c r="U150" s="435"/>
      <c r="V150" s="435"/>
      <c r="W150" s="435"/>
      <c r="X150" s="435"/>
      <c r="Y150" s="435"/>
      <c r="Z150" s="435"/>
      <c r="AA150" s="435"/>
      <c r="AB150" s="435"/>
      <c r="AC150" s="435"/>
      <c r="AD150" s="435"/>
      <c r="AE150" s="189">
        <f>SUM(AE148:AE149)</f>
        <v>0</v>
      </c>
      <c r="AF150" s="24"/>
      <c r="AG150" s="74">
        <f>SUM(AG148:AG149)</f>
        <v>2</v>
      </c>
      <c r="AH150" s="160"/>
      <c r="AI150" s="24"/>
      <c r="AJ150" s="24"/>
      <c r="AK150" s="24"/>
    </row>
    <row r="151" spans="1:37" ht="30" customHeight="1" x14ac:dyDescent="0.2">
      <c r="A151" s="435" t="s">
        <v>644</v>
      </c>
      <c r="B151" s="435"/>
      <c r="C151" s="435"/>
      <c r="D151" s="435"/>
      <c r="E151" s="435"/>
      <c r="F151" s="435"/>
      <c r="G151" s="435"/>
      <c r="H151" s="435"/>
      <c r="I151" s="435"/>
      <c r="J151" s="435"/>
      <c r="K151" s="435"/>
      <c r="L151" s="435"/>
      <c r="M151" s="435"/>
      <c r="N151" s="435"/>
      <c r="O151" s="435"/>
      <c r="P151" s="435"/>
      <c r="Q151" s="435"/>
      <c r="R151" s="435"/>
      <c r="S151" s="435"/>
      <c r="T151" s="435"/>
      <c r="U151" s="435"/>
      <c r="V151" s="435"/>
      <c r="W151" s="435"/>
      <c r="X151" s="435"/>
      <c r="Y151" s="435"/>
      <c r="Z151" s="435"/>
      <c r="AA151" s="435"/>
      <c r="AB151" s="435"/>
      <c r="AC151" s="435"/>
      <c r="AD151" s="435"/>
      <c r="AE151" s="189">
        <f>AE150/AE115*100</f>
        <v>0</v>
      </c>
      <c r="AF151" s="24"/>
      <c r="AG151" s="74"/>
      <c r="AH151" s="160"/>
      <c r="AI151" s="24"/>
      <c r="AJ151" s="24"/>
      <c r="AK151" s="24"/>
    </row>
    <row r="152" spans="1:37" ht="15" customHeight="1" x14ac:dyDescent="0.2">
      <c r="AH152" s="161"/>
    </row>
    <row r="153" spans="1:37" ht="15" customHeight="1" x14ac:dyDescent="0.2">
      <c r="AH153" s="161"/>
    </row>
    <row r="154" spans="1:37" ht="30" customHeight="1" x14ac:dyDescent="0.2">
      <c r="A154" s="394" t="s">
        <v>1456</v>
      </c>
      <c r="B154" s="394"/>
      <c r="C154" s="394"/>
      <c r="D154" s="394"/>
      <c r="E154" s="394"/>
      <c r="F154" s="394"/>
      <c r="G154" s="394"/>
      <c r="H154" s="394"/>
      <c r="I154" s="394"/>
      <c r="J154" s="394"/>
      <c r="K154" s="394"/>
      <c r="L154" s="394"/>
      <c r="M154" s="394"/>
      <c r="N154" s="394"/>
      <c r="O154" s="394"/>
      <c r="P154" s="394"/>
      <c r="Q154" s="394"/>
      <c r="R154" s="394"/>
      <c r="S154" s="394"/>
      <c r="T154" s="394"/>
      <c r="U154" s="394"/>
      <c r="V154" s="394"/>
      <c r="W154" s="394"/>
      <c r="X154" s="394"/>
      <c r="Y154" s="394"/>
      <c r="Z154" s="394"/>
      <c r="AA154" s="394"/>
      <c r="AB154" s="394"/>
      <c r="AC154" s="394"/>
      <c r="AD154" s="394"/>
      <c r="AE154" s="394"/>
      <c r="AH154" s="161"/>
    </row>
    <row r="155" spans="1:37" ht="15" customHeight="1" x14ac:dyDescent="0.2">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c r="AA155" s="24"/>
      <c r="AB155" s="24"/>
      <c r="AC155" s="24"/>
      <c r="AD155" s="24"/>
      <c r="AE155" s="164"/>
      <c r="AF155" s="24"/>
      <c r="AG155" s="74"/>
      <c r="AH155" s="160"/>
      <c r="AI155" s="24"/>
      <c r="AJ155" s="24"/>
      <c r="AK155" s="24"/>
    </row>
    <row r="156" spans="1:37" ht="15" customHeight="1" x14ac:dyDescent="0.2">
      <c r="A156" s="72"/>
      <c r="B156" s="72"/>
      <c r="C156" s="72"/>
      <c r="D156" s="72"/>
      <c r="E156" s="72"/>
      <c r="F156" s="72"/>
      <c r="G156" s="72"/>
      <c r="H156" s="72"/>
      <c r="I156" s="72"/>
      <c r="J156" s="72"/>
      <c r="K156" s="72"/>
      <c r="L156" s="72"/>
      <c r="M156" s="72"/>
      <c r="N156" s="72"/>
      <c r="O156" s="72"/>
      <c r="P156" s="72"/>
      <c r="Q156" s="72"/>
      <c r="R156" s="72"/>
      <c r="S156" s="72"/>
      <c r="T156" s="72"/>
      <c r="U156" s="72"/>
      <c r="V156" s="72"/>
      <c r="W156" s="72"/>
      <c r="X156" s="72"/>
      <c r="Y156" s="72"/>
      <c r="Z156" s="72"/>
      <c r="AA156" s="72"/>
      <c r="AB156" s="72"/>
      <c r="AC156" s="72"/>
      <c r="AD156" s="24"/>
      <c r="AE156" s="249">
        <f>1/$L$13*100</f>
        <v>11.111111111111111</v>
      </c>
      <c r="AF156" s="75"/>
      <c r="AG156" s="76"/>
      <c r="AH156" s="162"/>
      <c r="AI156" s="75"/>
      <c r="AJ156" s="75"/>
      <c r="AK156" s="75"/>
    </row>
    <row r="157" spans="1:37" ht="15" customHeight="1" x14ac:dyDescent="0.2">
      <c r="A157" s="444" t="s">
        <v>138</v>
      </c>
      <c r="B157" s="445"/>
      <c r="C157" s="445"/>
      <c r="D157" s="445"/>
      <c r="E157" s="445"/>
      <c r="F157" s="445"/>
      <c r="G157" s="445"/>
      <c r="H157" s="445"/>
      <c r="I157" s="445"/>
      <c r="J157" s="445"/>
      <c r="K157" s="445"/>
      <c r="L157" s="445"/>
      <c r="M157" s="445"/>
      <c r="N157" s="445"/>
      <c r="O157" s="445"/>
      <c r="P157" s="445"/>
      <c r="Q157" s="445"/>
      <c r="R157" s="445"/>
      <c r="S157" s="445"/>
      <c r="T157" s="445"/>
      <c r="U157" s="445"/>
      <c r="V157" s="445"/>
      <c r="W157" s="445"/>
      <c r="X157" s="445"/>
      <c r="Y157" s="445"/>
      <c r="Z157" s="445"/>
      <c r="AA157" s="445"/>
      <c r="AB157" s="445"/>
      <c r="AC157" s="446"/>
      <c r="AD157" s="277" t="s">
        <v>4</v>
      </c>
      <c r="AE157" s="288" t="s">
        <v>5</v>
      </c>
      <c r="AF157" s="76" t="s">
        <v>576</v>
      </c>
      <c r="AG157" s="76" t="s">
        <v>577</v>
      </c>
      <c r="AH157" s="159" t="s">
        <v>578</v>
      </c>
      <c r="AI157" s="77" t="s">
        <v>579</v>
      </c>
      <c r="AJ157" s="76"/>
      <c r="AK157" s="77" t="s">
        <v>580</v>
      </c>
    </row>
    <row r="158" spans="1:37" ht="30" customHeight="1" x14ac:dyDescent="0.2">
      <c r="A158" s="434" t="s">
        <v>1586</v>
      </c>
      <c r="B158" s="434"/>
      <c r="C158" s="434"/>
      <c r="D158" s="434"/>
      <c r="E158" s="434"/>
      <c r="F158" s="434"/>
      <c r="G158" s="434"/>
      <c r="H158" s="434"/>
      <c r="I158" s="434"/>
      <c r="J158" s="434"/>
      <c r="K158" s="434"/>
      <c r="L158" s="434"/>
      <c r="M158" s="434"/>
      <c r="N158" s="434"/>
      <c r="O158" s="434"/>
      <c r="P158" s="434"/>
      <c r="Q158" s="434"/>
      <c r="R158" s="434"/>
      <c r="S158" s="434"/>
      <c r="T158" s="434"/>
      <c r="U158" s="434"/>
      <c r="V158" s="434"/>
      <c r="W158" s="434"/>
      <c r="X158" s="434"/>
      <c r="Y158" s="434"/>
      <c r="Z158" s="434"/>
      <c r="AA158" s="434"/>
      <c r="AB158" s="434"/>
      <c r="AC158" s="434"/>
      <c r="AD158" s="73">
        <f>'Art. 137'!Q156</f>
        <v>0</v>
      </c>
      <c r="AE158" s="189">
        <f t="shared" ref="AE158:AE167" si="21">IF(AG158=1,AK158,AG158)</f>
        <v>0</v>
      </c>
      <c r="AF158" s="76">
        <f t="shared" ref="AF158:AF167" si="22">IF(AD158=2,1,IF(AD158=1,0.5,IF(AD158=0,0," ")))</f>
        <v>0</v>
      </c>
      <c r="AG158" s="76">
        <f t="shared" ref="AG158:AG167" si="23">IF(AND(AF158&gt;=0,AF158&lt;=2),1,"No aplica")</f>
        <v>1</v>
      </c>
      <c r="AH158" s="159">
        <f t="shared" ref="AH158:AH167" si="24">AD158/(AG158*2)</f>
        <v>0</v>
      </c>
      <c r="AI158" s="78">
        <f t="shared" ref="AI158:AI167" si="25">IF(AG158=1,AG158/$AG$168,"No aplica")</f>
        <v>0.1</v>
      </c>
      <c r="AJ158" s="78">
        <f t="shared" ref="AJ158:AJ167" si="26">AF158*AI158</f>
        <v>0</v>
      </c>
      <c r="AK158" s="78">
        <f t="shared" ref="AK158:AK167" si="27">AJ158*$AE$156</f>
        <v>0</v>
      </c>
    </row>
    <row r="159" spans="1:37" ht="30" customHeight="1" x14ac:dyDescent="0.2">
      <c r="A159" s="479" t="s">
        <v>353</v>
      </c>
      <c r="B159" s="479"/>
      <c r="C159" s="479"/>
      <c r="D159" s="479"/>
      <c r="E159" s="479"/>
      <c r="F159" s="479"/>
      <c r="G159" s="479"/>
      <c r="H159" s="479"/>
      <c r="I159" s="479"/>
      <c r="J159" s="479"/>
      <c r="K159" s="479"/>
      <c r="L159" s="479"/>
      <c r="M159" s="479"/>
      <c r="N159" s="479"/>
      <c r="O159" s="479"/>
      <c r="P159" s="479"/>
      <c r="Q159" s="479"/>
      <c r="R159" s="479"/>
      <c r="S159" s="479"/>
      <c r="T159" s="479"/>
      <c r="U159" s="479"/>
      <c r="V159" s="479"/>
      <c r="W159" s="479"/>
      <c r="X159" s="479"/>
      <c r="Y159" s="479"/>
      <c r="Z159" s="479"/>
      <c r="AA159" s="479"/>
      <c r="AB159" s="479"/>
      <c r="AC159" s="479"/>
      <c r="AD159" s="73">
        <f>'Art. 137'!Q157</f>
        <v>0</v>
      </c>
      <c r="AE159" s="189">
        <f t="shared" si="21"/>
        <v>0</v>
      </c>
      <c r="AF159" s="76">
        <f t="shared" si="22"/>
        <v>0</v>
      </c>
      <c r="AG159" s="76">
        <f t="shared" si="23"/>
        <v>1</v>
      </c>
      <c r="AH159" s="159">
        <f t="shared" si="24"/>
        <v>0</v>
      </c>
      <c r="AI159" s="78">
        <f t="shared" si="25"/>
        <v>0.1</v>
      </c>
      <c r="AJ159" s="78">
        <f t="shared" si="26"/>
        <v>0</v>
      </c>
      <c r="AK159" s="78">
        <f t="shared" si="27"/>
        <v>0</v>
      </c>
    </row>
    <row r="160" spans="1:37" ht="30" customHeight="1" x14ac:dyDescent="0.2">
      <c r="A160" s="479" t="s">
        <v>1427</v>
      </c>
      <c r="B160" s="479"/>
      <c r="C160" s="479"/>
      <c r="D160" s="479"/>
      <c r="E160" s="479"/>
      <c r="F160" s="479"/>
      <c r="G160" s="479"/>
      <c r="H160" s="479"/>
      <c r="I160" s="479"/>
      <c r="J160" s="479"/>
      <c r="K160" s="479"/>
      <c r="L160" s="479"/>
      <c r="M160" s="479"/>
      <c r="N160" s="479"/>
      <c r="O160" s="479"/>
      <c r="P160" s="479"/>
      <c r="Q160" s="479"/>
      <c r="R160" s="479"/>
      <c r="S160" s="479"/>
      <c r="T160" s="479"/>
      <c r="U160" s="479"/>
      <c r="V160" s="479"/>
      <c r="W160" s="479"/>
      <c r="X160" s="479"/>
      <c r="Y160" s="479"/>
      <c r="Z160" s="479"/>
      <c r="AA160" s="479"/>
      <c r="AB160" s="479"/>
      <c r="AC160" s="479"/>
      <c r="AD160" s="73">
        <f>'Art. 137'!Q158</f>
        <v>0</v>
      </c>
      <c r="AE160" s="189">
        <f t="shared" si="21"/>
        <v>0</v>
      </c>
      <c r="AF160" s="76">
        <f t="shared" si="22"/>
        <v>0</v>
      </c>
      <c r="AG160" s="76">
        <f t="shared" si="23"/>
        <v>1</v>
      </c>
      <c r="AH160" s="159">
        <f t="shared" si="24"/>
        <v>0</v>
      </c>
      <c r="AI160" s="78">
        <f t="shared" si="25"/>
        <v>0.1</v>
      </c>
      <c r="AJ160" s="78">
        <f t="shared" si="26"/>
        <v>0</v>
      </c>
      <c r="AK160" s="78">
        <f t="shared" si="27"/>
        <v>0</v>
      </c>
    </row>
    <row r="161" spans="1:37" ht="30" customHeight="1" x14ac:dyDescent="0.2">
      <c r="A161" s="479" t="s">
        <v>1459</v>
      </c>
      <c r="B161" s="479"/>
      <c r="C161" s="479"/>
      <c r="D161" s="479"/>
      <c r="E161" s="479"/>
      <c r="F161" s="479"/>
      <c r="G161" s="479"/>
      <c r="H161" s="479"/>
      <c r="I161" s="479"/>
      <c r="J161" s="479"/>
      <c r="K161" s="479"/>
      <c r="L161" s="479"/>
      <c r="M161" s="479"/>
      <c r="N161" s="479"/>
      <c r="O161" s="479"/>
      <c r="P161" s="479"/>
      <c r="Q161" s="479"/>
      <c r="R161" s="479"/>
      <c r="S161" s="479"/>
      <c r="T161" s="479"/>
      <c r="U161" s="479"/>
      <c r="V161" s="479"/>
      <c r="W161" s="479"/>
      <c r="X161" s="479"/>
      <c r="Y161" s="479"/>
      <c r="Z161" s="479"/>
      <c r="AA161" s="479"/>
      <c r="AB161" s="479"/>
      <c r="AC161" s="479"/>
      <c r="AD161" s="73">
        <f>'Art. 137'!Q159</f>
        <v>0</v>
      </c>
      <c r="AE161" s="189">
        <f t="shared" si="21"/>
        <v>0</v>
      </c>
      <c r="AF161" s="76">
        <f t="shared" si="22"/>
        <v>0</v>
      </c>
      <c r="AG161" s="76">
        <f t="shared" si="23"/>
        <v>1</v>
      </c>
      <c r="AH161" s="159">
        <f t="shared" si="24"/>
        <v>0</v>
      </c>
      <c r="AI161" s="78">
        <f t="shared" si="25"/>
        <v>0.1</v>
      </c>
      <c r="AJ161" s="78">
        <f t="shared" si="26"/>
        <v>0</v>
      </c>
      <c r="AK161" s="78">
        <f t="shared" si="27"/>
        <v>0</v>
      </c>
    </row>
    <row r="162" spans="1:37" ht="30" customHeight="1" x14ac:dyDescent="0.2">
      <c r="A162" s="479" t="s">
        <v>1460</v>
      </c>
      <c r="B162" s="479"/>
      <c r="C162" s="479"/>
      <c r="D162" s="479"/>
      <c r="E162" s="479"/>
      <c r="F162" s="479"/>
      <c r="G162" s="479"/>
      <c r="H162" s="479"/>
      <c r="I162" s="479"/>
      <c r="J162" s="479"/>
      <c r="K162" s="479"/>
      <c r="L162" s="479"/>
      <c r="M162" s="479"/>
      <c r="N162" s="479"/>
      <c r="O162" s="479"/>
      <c r="P162" s="479"/>
      <c r="Q162" s="479"/>
      <c r="R162" s="479"/>
      <c r="S162" s="479"/>
      <c r="T162" s="479"/>
      <c r="U162" s="479"/>
      <c r="V162" s="479"/>
      <c r="W162" s="479"/>
      <c r="X162" s="479"/>
      <c r="Y162" s="479"/>
      <c r="Z162" s="479"/>
      <c r="AA162" s="479"/>
      <c r="AB162" s="479"/>
      <c r="AC162" s="479"/>
      <c r="AD162" s="73">
        <f>'Art. 137'!Q160</f>
        <v>0</v>
      </c>
      <c r="AE162" s="189">
        <f t="shared" si="21"/>
        <v>0</v>
      </c>
      <c r="AF162" s="76">
        <f t="shared" si="22"/>
        <v>0</v>
      </c>
      <c r="AG162" s="76">
        <f t="shared" si="23"/>
        <v>1</v>
      </c>
      <c r="AH162" s="159">
        <f t="shared" si="24"/>
        <v>0</v>
      </c>
      <c r="AI162" s="78">
        <f t="shared" si="25"/>
        <v>0.1</v>
      </c>
      <c r="AJ162" s="78">
        <f t="shared" si="26"/>
        <v>0</v>
      </c>
      <c r="AK162" s="78">
        <f t="shared" si="27"/>
        <v>0</v>
      </c>
    </row>
    <row r="163" spans="1:37" ht="30" customHeight="1" x14ac:dyDescent="0.2">
      <c r="A163" s="479" t="s">
        <v>1461</v>
      </c>
      <c r="B163" s="479"/>
      <c r="C163" s="479"/>
      <c r="D163" s="479"/>
      <c r="E163" s="479"/>
      <c r="F163" s="479"/>
      <c r="G163" s="479"/>
      <c r="H163" s="479"/>
      <c r="I163" s="479"/>
      <c r="J163" s="479"/>
      <c r="K163" s="479"/>
      <c r="L163" s="479"/>
      <c r="M163" s="479"/>
      <c r="N163" s="479"/>
      <c r="O163" s="479"/>
      <c r="P163" s="479"/>
      <c r="Q163" s="479"/>
      <c r="R163" s="479"/>
      <c r="S163" s="479"/>
      <c r="T163" s="479"/>
      <c r="U163" s="479"/>
      <c r="V163" s="479"/>
      <c r="W163" s="479"/>
      <c r="X163" s="479"/>
      <c r="Y163" s="479"/>
      <c r="Z163" s="479"/>
      <c r="AA163" s="479"/>
      <c r="AB163" s="479"/>
      <c r="AC163" s="479"/>
      <c r="AD163" s="73">
        <f>'Art. 137'!Q161</f>
        <v>0</v>
      </c>
      <c r="AE163" s="189">
        <f t="shared" si="21"/>
        <v>0</v>
      </c>
      <c r="AF163" s="76">
        <f t="shared" si="22"/>
        <v>0</v>
      </c>
      <c r="AG163" s="76">
        <f t="shared" si="23"/>
        <v>1</v>
      </c>
      <c r="AH163" s="159">
        <f t="shared" si="24"/>
        <v>0</v>
      </c>
      <c r="AI163" s="78">
        <f t="shared" si="25"/>
        <v>0.1</v>
      </c>
      <c r="AJ163" s="78">
        <f t="shared" si="26"/>
        <v>0</v>
      </c>
      <c r="AK163" s="78">
        <f t="shared" si="27"/>
        <v>0</v>
      </c>
    </row>
    <row r="164" spans="1:37" ht="45" customHeight="1" x14ac:dyDescent="0.2">
      <c r="A164" s="479" t="s">
        <v>1462</v>
      </c>
      <c r="B164" s="479"/>
      <c r="C164" s="479"/>
      <c r="D164" s="479"/>
      <c r="E164" s="479"/>
      <c r="F164" s="479"/>
      <c r="G164" s="479"/>
      <c r="H164" s="479"/>
      <c r="I164" s="479"/>
      <c r="J164" s="479"/>
      <c r="K164" s="479"/>
      <c r="L164" s="479"/>
      <c r="M164" s="479"/>
      <c r="N164" s="479"/>
      <c r="O164" s="479"/>
      <c r="P164" s="479"/>
      <c r="Q164" s="479"/>
      <c r="R164" s="479"/>
      <c r="S164" s="479"/>
      <c r="T164" s="479"/>
      <c r="U164" s="479"/>
      <c r="V164" s="479"/>
      <c r="W164" s="479"/>
      <c r="X164" s="479"/>
      <c r="Y164" s="479"/>
      <c r="Z164" s="479"/>
      <c r="AA164" s="479"/>
      <c r="AB164" s="479"/>
      <c r="AC164" s="479"/>
      <c r="AD164" s="73">
        <f>'Art. 137'!Q162</f>
        <v>0</v>
      </c>
      <c r="AE164" s="189">
        <f t="shared" si="21"/>
        <v>0</v>
      </c>
      <c r="AF164" s="76">
        <f t="shared" si="22"/>
        <v>0</v>
      </c>
      <c r="AG164" s="76">
        <f t="shared" si="23"/>
        <v>1</v>
      </c>
      <c r="AH164" s="159">
        <f t="shared" si="24"/>
        <v>0</v>
      </c>
      <c r="AI164" s="78">
        <f t="shared" si="25"/>
        <v>0.1</v>
      </c>
      <c r="AJ164" s="78">
        <f t="shared" si="26"/>
        <v>0</v>
      </c>
      <c r="AK164" s="78">
        <f t="shared" si="27"/>
        <v>0</v>
      </c>
    </row>
    <row r="165" spans="1:37" ht="30" customHeight="1" x14ac:dyDescent="0.2">
      <c r="A165" s="479" t="s">
        <v>1463</v>
      </c>
      <c r="B165" s="479"/>
      <c r="C165" s="479"/>
      <c r="D165" s="479"/>
      <c r="E165" s="479"/>
      <c r="F165" s="479"/>
      <c r="G165" s="479"/>
      <c r="H165" s="479"/>
      <c r="I165" s="479"/>
      <c r="J165" s="479"/>
      <c r="K165" s="479"/>
      <c r="L165" s="479"/>
      <c r="M165" s="479"/>
      <c r="N165" s="479"/>
      <c r="O165" s="479"/>
      <c r="P165" s="479"/>
      <c r="Q165" s="479"/>
      <c r="R165" s="479"/>
      <c r="S165" s="479"/>
      <c r="T165" s="479"/>
      <c r="U165" s="479"/>
      <c r="V165" s="479"/>
      <c r="W165" s="479"/>
      <c r="X165" s="479"/>
      <c r="Y165" s="479"/>
      <c r="Z165" s="479"/>
      <c r="AA165" s="479"/>
      <c r="AB165" s="479"/>
      <c r="AC165" s="479"/>
      <c r="AD165" s="73">
        <f>'Art. 137'!Q163</f>
        <v>0</v>
      </c>
      <c r="AE165" s="189">
        <f t="shared" si="21"/>
        <v>0</v>
      </c>
      <c r="AF165" s="76">
        <f t="shared" si="22"/>
        <v>0</v>
      </c>
      <c r="AG165" s="76">
        <f t="shared" si="23"/>
        <v>1</v>
      </c>
      <c r="AH165" s="159">
        <f t="shared" si="24"/>
        <v>0</v>
      </c>
      <c r="AI165" s="78">
        <f t="shared" si="25"/>
        <v>0.1</v>
      </c>
      <c r="AJ165" s="78">
        <f t="shared" si="26"/>
        <v>0</v>
      </c>
      <c r="AK165" s="78">
        <f t="shared" si="27"/>
        <v>0</v>
      </c>
    </row>
    <row r="166" spans="1:37" ht="30" customHeight="1" x14ac:dyDescent="0.2">
      <c r="A166" s="479" t="s">
        <v>1464</v>
      </c>
      <c r="B166" s="479"/>
      <c r="C166" s="479"/>
      <c r="D166" s="479"/>
      <c r="E166" s="479"/>
      <c r="F166" s="479"/>
      <c r="G166" s="479"/>
      <c r="H166" s="479"/>
      <c r="I166" s="479"/>
      <c r="J166" s="479"/>
      <c r="K166" s="479"/>
      <c r="L166" s="479"/>
      <c r="M166" s="479"/>
      <c r="N166" s="479"/>
      <c r="O166" s="479"/>
      <c r="P166" s="479"/>
      <c r="Q166" s="479"/>
      <c r="R166" s="479"/>
      <c r="S166" s="479"/>
      <c r="T166" s="479"/>
      <c r="U166" s="479"/>
      <c r="V166" s="479"/>
      <c r="W166" s="479"/>
      <c r="X166" s="479"/>
      <c r="Y166" s="479"/>
      <c r="Z166" s="479"/>
      <c r="AA166" s="479"/>
      <c r="AB166" s="479"/>
      <c r="AC166" s="479"/>
      <c r="AD166" s="73">
        <f>'Art. 137'!Q164</f>
        <v>0</v>
      </c>
      <c r="AE166" s="189">
        <f t="shared" si="21"/>
        <v>0</v>
      </c>
      <c r="AF166" s="76">
        <f t="shared" si="22"/>
        <v>0</v>
      </c>
      <c r="AG166" s="76">
        <f t="shared" si="23"/>
        <v>1</v>
      </c>
      <c r="AH166" s="159">
        <f t="shared" si="24"/>
        <v>0</v>
      </c>
      <c r="AI166" s="78">
        <f t="shared" si="25"/>
        <v>0.1</v>
      </c>
      <c r="AJ166" s="78">
        <f t="shared" si="26"/>
        <v>0</v>
      </c>
      <c r="AK166" s="78">
        <f t="shared" si="27"/>
        <v>0</v>
      </c>
    </row>
    <row r="167" spans="1:37" ht="30" customHeight="1" x14ac:dyDescent="0.2">
      <c r="A167" s="479" t="s">
        <v>1465</v>
      </c>
      <c r="B167" s="479"/>
      <c r="C167" s="479"/>
      <c r="D167" s="479"/>
      <c r="E167" s="479"/>
      <c r="F167" s="479"/>
      <c r="G167" s="479"/>
      <c r="H167" s="479"/>
      <c r="I167" s="479"/>
      <c r="J167" s="479"/>
      <c r="K167" s="479"/>
      <c r="L167" s="479"/>
      <c r="M167" s="479"/>
      <c r="N167" s="479"/>
      <c r="O167" s="479"/>
      <c r="P167" s="479"/>
      <c r="Q167" s="479"/>
      <c r="R167" s="479"/>
      <c r="S167" s="479"/>
      <c r="T167" s="479"/>
      <c r="U167" s="479"/>
      <c r="V167" s="479"/>
      <c r="W167" s="479"/>
      <c r="X167" s="479"/>
      <c r="Y167" s="479"/>
      <c r="Z167" s="479"/>
      <c r="AA167" s="479"/>
      <c r="AB167" s="479"/>
      <c r="AC167" s="479"/>
      <c r="AD167" s="73">
        <f>'Art. 137'!Q165</f>
        <v>0</v>
      </c>
      <c r="AE167" s="189">
        <f t="shared" si="21"/>
        <v>0</v>
      </c>
      <c r="AF167" s="76">
        <f t="shared" si="22"/>
        <v>0</v>
      </c>
      <c r="AG167" s="76">
        <f t="shared" si="23"/>
        <v>1</v>
      </c>
      <c r="AH167" s="159">
        <f t="shared" si="24"/>
        <v>0</v>
      </c>
      <c r="AI167" s="78">
        <f t="shared" si="25"/>
        <v>0.1</v>
      </c>
      <c r="AJ167" s="78">
        <f t="shared" si="26"/>
        <v>0</v>
      </c>
      <c r="AK167" s="78">
        <f t="shared" si="27"/>
        <v>0</v>
      </c>
    </row>
    <row r="168" spans="1:37" ht="30" customHeight="1" x14ac:dyDescent="0.2">
      <c r="A168" s="435" t="s">
        <v>1587</v>
      </c>
      <c r="B168" s="435"/>
      <c r="C168" s="435"/>
      <c r="D168" s="435"/>
      <c r="E168" s="435"/>
      <c r="F168" s="435"/>
      <c r="G168" s="435"/>
      <c r="H168" s="435"/>
      <c r="I168" s="435"/>
      <c r="J168" s="435"/>
      <c r="K168" s="435"/>
      <c r="L168" s="435"/>
      <c r="M168" s="435"/>
      <c r="N168" s="435"/>
      <c r="O168" s="435"/>
      <c r="P168" s="435"/>
      <c r="Q168" s="435"/>
      <c r="R168" s="435"/>
      <c r="S168" s="435"/>
      <c r="T168" s="435"/>
      <c r="U168" s="435"/>
      <c r="V168" s="435"/>
      <c r="W168" s="435"/>
      <c r="X168" s="435"/>
      <c r="Y168" s="435"/>
      <c r="Z168" s="435"/>
      <c r="AA168" s="435"/>
      <c r="AB168" s="435"/>
      <c r="AC168" s="435"/>
      <c r="AD168" s="435"/>
      <c r="AE168" s="189">
        <f>SUM(AE158:AE167)</f>
        <v>0</v>
      </c>
      <c r="AG168" s="74">
        <f>SUM(AG158:AG167)</f>
        <v>10</v>
      </c>
      <c r="AH168" s="161"/>
    </row>
    <row r="169" spans="1:37" ht="30" customHeight="1" x14ac:dyDescent="0.2">
      <c r="A169" s="435" t="s">
        <v>1588</v>
      </c>
      <c r="B169" s="435"/>
      <c r="C169" s="435"/>
      <c r="D169" s="435"/>
      <c r="E169" s="435"/>
      <c r="F169" s="435"/>
      <c r="G169" s="435"/>
      <c r="H169" s="435"/>
      <c r="I169" s="435"/>
      <c r="J169" s="435"/>
      <c r="K169" s="435"/>
      <c r="L169" s="435"/>
      <c r="M169" s="435"/>
      <c r="N169" s="435"/>
      <c r="O169" s="435"/>
      <c r="P169" s="435"/>
      <c r="Q169" s="435"/>
      <c r="R169" s="435"/>
      <c r="S169" s="435"/>
      <c r="T169" s="435"/>
      <c r="U169" s="435"/>
      <c r="V169" s="435"/>
      <c r="W169" s="435"/>
      <c r="X169" s="435"/>
      <c r="Y169" s="435"/>
      <c r="Z169" s="435"/>
      <c r="AA169" s="435"/>
      <c r="AB169" s="435"/>
      <c r="AC169" s="435"/>
      <c r="AD169" s="435"/>
      <c r="AE169" s="189">
        <f>AE168/AE156*100</f>
        <v>0</v>
      </c>
      <c r="AH169" s="161"/>
    </row>
    <row r="170" spans="1:37" ht="15" customHeight="1" x14ac:dyDescent="0.2">
      <c r="A170" s="24"/>
      <c r="B170" s="24"/>
      <c r="C170" s="24"/>
      <c r="D170" s="24"/>
      <c r="E170" s="24"/>
      <c r="F170" s="24"/>
      <c r="G170" s="24"/>
      <c r="H170" s="24"/>
      <c r="I170" s="24"/>
      <c r="J170" s="24"/>
      <c r="K170" s="24"/>
      <c r="L170" s="24"/>
      <c r="M170" s="24"/>
      <c r="N170" s="24"/>
      <c r="O170" s="24"/>
      <c r="P170" s="24"/>
      <c r="AH170" s="161"/>
    </row>
    <row r="171" spans="1:37" ht="15" customHeight="1" x14ac:dyDescent="0.2">
      <c r="A171" s="439" t="s">
        <v>139</v>
      </c>
      <c r="B171" s="440"/>
      <c r="C171" s="440"/>
      <c r="D171" s="440"/>
      <c r="E171" s="440"/>
      <c r="F171" s="440"/>
      <c r="G171" s="440"/>
      <c r="H171" s="440"/>
      <c r="I171" s="440"/>
      <c r="J171" s="440"/>
      <c r="K171" s="440"/>
      <c r="L171" s="440"/>
      <c r="M171" s="440"/>
      <c r="N171" s="440"/>
      <c r="O171" s="440"/>
      <c r="P171" s="440"/>
      <c r="Q171" s="440"/>
      <c r="R171" s="440"/>
      <c r="S171" s="440"/>
      <c r="T171" s="440"/>
      <c r="U171" s="440"/>
      <c r="V171" s="440"/>
      <c r="W171" s="440"/>
      <c r="X171" s="440"/>
      <c r="Y171" s="440"/>
      <c r="Z171" s="440"/>
      <c r="AA171" s="440"/>
      <c r="AB171" s="440"/>
      <c r="AC171" s="440"/>
      <c r="AD171" s="276" t="s">
        <v>4</v>
      </c>
      <c r="AE171" s="253" t="s">
        <v>5</v>
      </c>
      <c r="AH171" s="161"/>
    </row>
    <row r="172" spans="1:37" ht="30" customHeight="1" x14ac:dyDescent="0.2">
      <c r="A172" s="434" t="s">
        <v>348</v>
      </c>
      <c r="B172" s="434"/>
      <c r="C172" s="434"/>
      <c r="D172" s="434"/>
      <c r="E172" s="434"/>
      <c r="F172" s="434"/>
      <c r="G172" s="434"/>
      <c r="H172" s="434"/>
      <c r="I172" s="434"/>
      <c r="J172" s="434"/>
      <c r="K172" s="434"/>
      <c r="L172" s="434"/>
      <c r="M172" s="434"/>
      <c r="N172" s="434"/>
      <c r="O172" s="434"/>
      <c r="P172" s="434"/>
      <c r="Q172" s="434"/>
      <c r="R172" s="434"/>
      <c r="S172" s="434"/>
      <c r="T172" s="434"/>
      <c r="U172" s="434"/>
      <c r="V172" s="434"/>
      <c r="W172" s="434"/>
      <c r="X172" s="434"/>
      <c r="Y172" s="434"/>
      <c r="Z172" s="434"/>
      <c r="AA172" s="434"/>
      <c r="AB172" s="434"/>
      <c r="AC172" s="434"/>
      <c r="AD172" s="73">
        <f>'Art. 137'!Q168</f>
        <v>0</v>
      </c>
      <c r="AE172" s="189">
        <f>IF(AG172=1,AK172,AG172)</f>
        <v>0</v>
      </c>
      <c r="AF172" s="76">
        <f>IF(AD172=2,1,IF(AD172=1,0.5,IF(AD172=0,0," ")))</f>
        <v>0</v>
      </c>
      <c r="AG172" s="76">
        <f>IF(AND(AF172&gt;=0,AF172&lt;=2),1,"No aplica")</f>
        <v>1</v>
      </c>
      <c r="AH172" s="159">
        <f>AD172/(AG172*2)</f>
        <v>0</v>
      </c>
      <c r="AI172" s="78">
        <f>IF(AG172=1,AG172/$AG$175,"No aplica")</f>
        <v>0.33333333333333331</v>
      </c>
      <c r="AJ172" s="78">
        <f>AF172*AI172</f>
        <v>0</v>
      </c>
      <c r="AK172" s="78">
        <f>AJ172*$AE$156</f>
        <v>0</v>
      </c>
    </row>
    <row r="173" spans="1:37" ht="30" customHeight="1" x14ac:dyDescent="0.2">
      <c r="A173" s="434" t="s">
        <v>1466</v>
      </c>
      <c r="B173" s="434"/>
      <c r="C173" s="434"/>
      <c r="D173" s="434"/>
      <c r="E173" s="434"/>
      <c r="F173" s="434"/>
      <c r="G173" s="434"/>
      <c r="H173" s="434"/>
      <c r="I173" s="434"/>
      <c r="J173" s="434"/>
      <c r="K173" s="434"/>
      <c r="L173" s="434"/>
      <c r="M173" s="434"/>
      <c r="N173" s="434"/>
      <c r="O173" s="434"/>
      <c r="P173" s="434"/>
      <c r="Q173" s="434"/>
      <c r="R173" s="434"/>
      <c r="S173" s="434"/>
      <c r="T173" s="434"/>
      <c r="U173" s="434"/>
      <c r="V173" s="434"/>
      <c r="W173" s="434"/>
      <c r="X173" s="434"/>
      <c r="Y173" s="434"/>
      <c r="Z173" s="434"/>
      <c r="AA173" s="434"/>
      <c r="AB173" s="434"/>
      <c r="AC173" s="434"/>
      <c r="AD173" s="73">
        <f>'Art. 137'!Q169</f>
        <v>0</v>
      </c>
      <c r="AE173" s="189">
        <f>IF(AG173=1,AK173,AG173)</f>
        <v>0</v>
      </c>
      <c r="AF173" s="76">
        <f>IF(AD173=2,1,IF(AD173=1,0.5,IF(AD173=0,0," ")))</f>
        <v>0</v>
      </c>
      <c r="AG173" s="76">
        <f>IF(AND(AF173&gt;=0,AF173&lt;=2),1,"No aplica")</f>
        <v>1</v>
      </c>
      <c r="AH173" s="159">
        <f>AD173/(AG173*2)</f>
        <v>0</v>
      </c>
      <c r="AI173" s="78">
        <f>IF(AG173=1,AG173/$AG$175,"No aplica")</f>
        <v>0.33333333333333331</v>
      </c>
      <c r="AJ173" s="78">
        <f>AF173*AI173</f>
        <v>0</v>
      </c>
      <c r="AK173" s="78">
        <f>AJ173*$AE$156</f>
        <v>0</v>
      </c>
    </row>
    <row r="174" spans="1:37" ht="30" customHeight="1" x14ac:dyDescent="0.2">
      <c r="A174" s="434" t="s">
        <v>1467</v>
      </c>
      <c r="B174" s="434"/>
      <c r="C174" s="434"/>
      <c r="D174" s="434"/>
      <c r="E174" s="434"/>
      <c r="F174" s="434"/>
      <c r="G174" s="434"/>
      <c r="H174" s="434"/>
      <c r="I174" s="434"/>
      <c r="J174" s="434"/>
      <c r="K174" s="434"/>
      <c r="L174" s="434"/>
      <c r="M174" s="434"/>
      <c r="N174" s="434"/>
      <c r="O174" s="434"/>
      <c r="P174" s="434"/>
      <c r="Q174" s="434"/>
      <c r="R174" s="434"/>
      <c r="S174" s="434"/>
      <c r="T174" s="434"/>
      <c r="U174" s="434"/>
      <c r="V174" s="434"/>
      <c r="W174" s="434"/>
      <c r="X174" s="434"/>
      <c r="Y174" s="434"/>
      <c r="Z174" s="434"/>
      <c r="AA174" s="434"/>
      <c r="AB174" s="434"/>
      <c r="AC174" s="434"/>
      <c r="AD174" s="73">
        <f>'Art. 137'!Q170</f>
        <v>0</v>
      </c>
      <c r="AE174" s="189">
        <f>IF(AG174=1,AK174,AG174)</f>
        <v>0</v>
      </c>
      <c r="AF174" s="76">
        <f>IF(AD174=2,1,IF(AD174=1,0.5,IF(AD174=0,0," ")))</f>
        <v>0</v>
      </c>
      <c r="AG174" s="76">
        <f>IF(AND(AF174&gt;=0,AF174&lt;=2),1,"No aplica")</f>
        <v>1</v>
      </c>
      <c r="AH174" s="159">
        <f>AD174/(AG174*2)</f>
        <v>0</v>
      </c>
      <c r="AI174" s="78">
        <f>IF(AG174=1,AG174/$AG$175,"No aplica")</f>
        <v>0.33333333333333331</v>
      </c>
      <c r="AJ174" s="78">
        <f>AF174*AI174</f>
        <v>0</v>
      </c>
      <c r="AK174" s="78">
        <f>AJ174*$AE$156</f>
        <v>0</v>
      </c>
    </row>
    <row r="175" spans="1:37" ht="30" customHeight="1" x14ac:dyDescent="0.2">
      <c r="A175" s="435" t="s">
        <v>1589</v>
      </c>
      <c r="B175" s="435"/>
      <c r="C175" s="435"/>
      <c r="D175" s="435"/>
      <c r="E175" s="435"/>
      <c r="F175" s="435"/>
      <c r="G175" s="435"/>
      <c r="H175" s="435"/>
      <c r="I175" s="435"/>
      <c r="J175" s="435"/>
      <c r="K175" s="435"/>
      <c r="L175" s="435"/>
      <c r="M175" s="435"/>
      <c r="N175" s="435"/>
      <c r="O175" s="435"/>
      <c r="P175" s="435"/>
      <c r="Q175" s="435"/>
      <c r="R175" s="435"/>
      <c r="S175" s="435"/>
      <c r="T175" s="435"/>
      <c r="U175" s="435"/>
      <c r="V175" s="435"/>
      <c r="W175" s="435"/>
      <c r="X175" s="435"/>
      <c r="Y175" s="435"/>
      <c r="Z175" s="435"/>
      <c r="AA175" s="435"/>
      <c r="AB175" s="435"/>
      <c r="AC175" s="435"/>
      <c r="AD175" s="435"/>
      <c r="AE175" s="189">
        <f>SUM(AE172:AE174)</f>
        <v>0</v>
      </c>
      <c r="AG175" s="74">
        <f>SUM(AG172:AG174)</f>
        <v>3</v>
      </c>
      <c r="AH175" s="161"/>
    </row>
    <row r="176" spans="1:37" ht="30" customHeight="1" x14ac:dyDescent="0.2">
      <c r="A176" s="435" t="s">
        <v>1590</v>
      </c>
      <c r="B176" s="435"/>
      <c r="C176" s="435"/>
      <c r="D176" s="435"/>
      <c r="E176" s="435"/>
      <c r="F176" s="435"/>
      <c r="G176" s="435"/>
      <c r="H176" s="435"/>
      <c r="I176" s="435"/>
      <c r="J176" s="435"/>
      <c r="K176" s="435"/>
      <c r="L176" s="435"/>
      <c r="M176" s="435"/>
      <c r="N176" s="435"/>
      <c r="O176" s="435"/>
      <c r="P176" s="435"/>
      <c r="Q176" s="435"/>
      <c r="R176" s="435"/>
      <c r="S176" s="435"/>
      <c r="T176" s="435"/>
      <c r="U176" s="435"/>
      <c r="V176" s="435"/>
      <c r="W176" s="435"/>
      <c r="X176" s="435"/>
      <c r="Y176" s="435"/>
      <c r="Z176" s="435"/>
      <c r="AA176" s="435"/>
      <c r="AB176" s="435"/>
      <c r="AC176" s="435"/>
      <c r="AD176" s="435"/>
      <c r="AE176" s="189">
        <f>AE175/AE156*100</f>
        <v>0</v>
      </c>
      <c r="AH176" s="161"/>
    </row>
    <row r="177" spans="1:37" ht="15" customHeight="1" x14ac:dyDescent="0.2">
      <c r="A177" s="24"/>
      <c r="B177" s="24"/>
      <c r="C177" s="24"/>
      <c r="D177" s="24"/>
      <c r="E177" s="24"/>
      <c r="F177" s="24"/>
      <c r="G177" s="24"/>
      <c r="H177" s="24"/>
      <c r="I177" s="24"/>
      <c r="J177" s="24"/>
      <c r="K177" s="24"/>
      <c r="L177" s="24"/>
      <c r="M177" s="24"/>
      <c r="N177" s="24"/>
      <c r="O177" s="24"/>
      <c r="P177" s="24"/>
      <c r="AH177" s="161"/>
    </row>
    <row r="178" spans="1:37" ht="15" customHeight="1" x14ac:dyDescent="0.2">
      <c r="A178" s="439" t="s">
        <v>140</v>
      </c>
      <c r="B178" s="440"/>
      <c r="C178" s="440"/>
      <c r="D178" s="440"/>
      <c r="E178" s="440"/>
      <c r="F178" s="440"/>
      <c r="G178" s="440"/>
      <c r="H178" s="440"/>
      <c r="I178" s="440"/>
      <c r="J178" s="440"/>
      <c r="K178" s="440"/>
      <c r="L178" s="440"/>
      <c r="M178" s="440"/>
      <c r="N178" s="440"/>
      <c r="O178" s="440"/>
      <c r="P178" s="440"/>
      <c r="Q178" s="440"/>
      <c r="R178" s="440"/>
      <c r="S178" s="440"/>
      <c r="T178" s="440"/>
      <c r="U178" s="440"/>
      <c r="V178" s="440"/>
      <c r="W178" s="440"/>
      <c r="X178" s="440"/>
      <c r="Y178" s="440"/>
      <c r="Z178" s="440"/>
      <c r="AA178" s="440"/>
      <c r="AB178" s="440"/>
      <c r="AC178" s="440"/>
      <c r="AD178" s="276" t="s">
        <v>4</v>
      </c>
      <c r="AE178" s="253" t="s">
        <v>5</v>
      </c>
      <c r="AH178" s="161"/>
    </row>
    <row r="179" spans="1:37" ht="30" customHeight="1" x14ac:dyDescent="0.2">
      <c r="A179" s="434" t="s">
        <v>1468</v>
      </c>
      <c r="B179" s="434"/>
      <c r="C179" s="434"/>
      <c r="D179" s="434"/>
      <c r="E179" s="434"/>
      <c r="F179" s="434"/>
      <c r="G179" s="434"/>
      <c r="H179" s="434"/>
      <c r="I179" s="434"/>
      <c r="J179" s="434"/>
      <c r="K179" s="434"/>
      <c r="L179" s="434"/>
      <c r="M179" s="434"/>
      <c r="N179" s="434"/>
      <c r="O179" s="434"/>
      <c r="P179" s="434"/>
      <c r="Q179" s="434"/>
      <c r="R179" s="434"/>
      <c r="S179" s="434"/>
      <c r="T179" s="434"/>
      <c r="U179" s="434"/>
      <c r="V179" s="434"/>
      <c r="W179" s="434"/>
      <c r="X179" s="434"/>
      <c r="Y179" s="434"/>
      <c r="Z179" s="434"/>
      <c r="AA179" s="434"/>
      <c r="AB179" s="434"/>
      <c r="AC179" s="434"/>
      <c r="AD179" s="73">
        <f>'Art. 137'!Q173</f>
        <v>0</v>
      </c>
      <c r="AE179" s="189">
        <f>IF(AG179=1,AK179,AG179)</f>
        <v>0</v>
      </c>
      <c r="AF179" s="76">
        <f>IF(AD179=2,1,IF(AD179=1,0.5,IF(AD179=0,0," ")))</f>
        <v>0</v>
      </c>
      <c r="AG179" s="76">
        <f>IF(AND(AF179&gt;=0,AF179&lt;=2),1,"No aplica")</f>
        <v>1</v>
      </c>
      <c r="AH179" s="159">
        <f>AD179/(AG179*2)</f>
        <v>0</v>
      </c>
      <c r="AI179" s="78">
        <f>IF(AG179=1,AG179/$AG$182,"No aplica")</f>
        <v>0.33333333333333331</v>
      </c>
      <c r="AJ179" s="78">
        <f>AF179*AI179</f>
        <v>0</v>
      </c>
      <c r="AK179" s="78">
        <f>AJ179*$AE$156</f>
        <v>0</v>
      </c>
    </row>
    <row r="180" spans="1:37" ht="30" customHeight="1" x14ac:dyDescent="0.2">
      <c r="A180" s="434" t="s">
        <v>1469</v>
      </c>
      <c r="B180" s="434"/>
      <c r="C180" s="434"/>
      <c r="D180" s="434"/>
      <c r="E180" s="434"/>
      <c r="F180" s="434"/>
      <c r="G180" s="434"/>
      <c r="H180" s="434"/>
      <c r="I180" s="434"/>
      <c r="J180" s="434"/>
      <c r="K180" s="434"/>
      <c r="L180" s="434"/>
      <c r="M180" s="434"/>
      <c r="N180" s="434"/>
      <c r="O180" s="434"/>
      <c r="P180" s="434"/>
      <c r="Q180" s="434"/>
      <c r="R180" s="434"/>
      <c r="S180" s="434"/>
      <c r="T180" s="434"/>
      <c r="U180" s="434"/>
      <c r="V180" s="434"/>
      <c r="W180" s="434"/>
      <c r="X180" s="434"/>
      <c r="Y180" s="434"/>
      <c r="Z180" s="434"/>
      <c r="AA180" s="434"/>
      <c r="AB180" s="434"/>
      <c r="AC180" s="434"/>
      <c r="AD180" s="73">
        <f>'Art. 137'!Q174</f>
        <v>0</v>
      </c>
      <c r="AE180" s="189">
        <f>IF(AG180=1,AK180,AG180)</f>
        <v>0</v>
      </c>
      <c r="AF180" s="76">
        <f>IF(AD180=2,1,IF(AD180=1,0.5,IF(AD180=0,0," ")))</f>
        <v>0</v>
      </c>
      <c r="AG180" s="76">
        <f>IF(AND(AF180&gt;=0,AF180&lt;=2),1,"No aplica")</f>
        <v>1</v>
      </c>
      <c r="AH180" s="159">
        <f>AD180/(AG180*2)</f>
        <v>0</v>
      </c>
      <c r="AI180" s="78">
        <f>IF(AG180=1,AG180/$AG$182,"No aplica")</f>
        <v>0.33333333333333331</v>
      </c>
      <c r="AJ180" s="78">
        <f>AF180*AI180</f>
        <v>0</v>
      </c>
      <c r="AK180" s="78">
        <f>AJ180*$AE$156</f>
        <v>0</v>
      </c>
    </row>
    <row r="181" spans="1:37" ht="30" customHeight="1" x14ac:dyDescent="0.2">
      <c r="A181" s="434" t="s">
        <v>1470</v>
      </c>
      <c r="B181" s="434"/>
      <c r="C181" s="434"/>
      <c r="D181" s="434"/>
      <c r="E181" s="434"/>
      <c r="F181" s="434"/>
      <c r="G181" s="434"/>
      <c r="H181" s="434"/>
      <c r="I181" s="434"/>
      <c r="J181" s="434"/>
      <c r="K181" s="434"/>
      <c r="L181" s="434"/>
      <c r="M181" s="434"/>
      <c r="N181" s="434"/>
      <c r="O181" s="434"/>
      <c r="P181" s="434"/>
      <c r="Q181" s="434"/>
      <c r="R181" s="434"/>
      <c r="S181" s="434"/>
      <c r="T181" s="434"/>
      <c r="U181" s="434"/>
      <c r="V181" s="434"/>
      <c r="W181" s="434"/>
      <c r="X181" s="434"/>
      <c r="Y181" s="434"/>
      <c r="Z181" s="434"/>
      <c r="AA181" s="434"/>
      <c r="AB181" s="434"/>
      <c r="AC181" s="434"/>
      <c r="AD181" s="73">
        <f>'Art. 137'!Q175</f>
        <v>0</v>
      </c>
      <c r="AE181" s="189">
        <f>IF(AG181=1,AK181,AG181)</f>
        <v>0</v>
      </c>
      <c r="AF181" s="76">
        <f>IF(AD181=2,1,IF(AD181=1,0.5,IF(AD181=0,0," ")))</f>
        <v>0</v>
      </c>
      <c r="AG181" s="76">
        <f>IF(AND(AF181&gt;=0,AF181&lt;=2),1,"No aplica")</f>
        <v>1</v>
      </c>
      <c r="AH181" s="159">
        <f>AD181/(AG181*2)</f>
        <v>0</v>
      </c>
      <c r="AI181" s="78">
        <f>IF(AG181=1,AG181/$AG$182,"No aplica")</f>
        <v>0.33333333333333331</v>
      </c>
      <c r="AJ181" s="78">
        <f>AF181*AI181</f>
        <v>0</v>
      </c>
      <c r="AK181" s="78">
        <f>AJ181*$AE$156</f>
        <v>0</v>
      </c>
    </row>
    <row r="182" spans="1:37" ht="30" customHeight="1" x14ac:dyDescent="0.2">
      <c r="A182" s="435" t="s">
        <v>1591</v>
      </c>
      <c r="B182" s="435"/>
      <c r="C182" s="435"/>
      <c r="D182" s="435"/>
      <c r="E182" s="435"/>
      <c r="F182" s="435"/>
      <c r="G182" s="435"/>
      <c r="H182" s="435"/>
      <c r="I182" s="435"/>
      <c r="J182" s="435"/>
      <c r="K182" s="435"/>
      <c r="L182" s="435"/>
      <c r="M182" s="435"/>
      <c r="N182" s="435"/>
      <c r="O182" s="435"/>
      <c r="P182" s="435"/>
      <c r="Q182" s="435"/>
      <c r="R182" s="435"/>
      <c r="S182" s="435"/>
      <c r="T182" s="435"/>
      <c r="U182" s="435"/>
      <c r="V182" s="435"/>
      <c r="W182" s="435"/>
      <c r="X182" s="435"/>
      <c r="Y182" s="435"/>
      <c r="Z182" s="435"/>
      <c r="AA182" s="435"/>
      <c r="AB182" s="435"/>
      <c r="AC182" s="435"/>
      <c r="AD182" s="435"/>
      <c r="AE182" s="189">
        <f>SUM(AE179:AE181)</f>
        <v>0</v>
      </c>
      <c r="AG182" s="74">
        <f>SUM(AG179:AG181)</f>
        <v>3</v>
      </c>
      <c r="AH182" s="161"/>
    </row>
    <row r="183" spans="1:37" ht="30" customHeight="1" x14ac:dyDescent="0.2">
      <c r="A183" s="435" t="s">
        <v>1592</v>
      </c>
      <c r="B183" s="435"/>
      <c r="C183" s="435"/>
      <c r="D183" s="435"/>
      <c r="E183" s="435"/>
      <c r="F183" s="435"/>
      <c r="G183" s="435"/>
      <c r="H183" s="435"/>
      <c r="I183" s="435"/>
      <c r="J183" s="435"/>
      <c r="K183" s="435"/>
      <c r="L183" s="435"/>
      <c r="M183" s="435"/>
      <c r="N183" s="435"/>
      <c r="O183" s="435"/>
      <c r="P183" s="435"/>
      <c r="Q183" s="435"/>
      <c r="R183" s="435"/>
      <c r="S183" s="435"/>
      <c r="T183" s="435"/>
      <c r="U183" s="435"/>
      <c r="V183" s="435"/>
      <c r="W183" s="435"/>
      <c r="X183" s="435"/>
      <c r="Y183" s="435"/>
      <c r="Z183" s="435"/>
      <c r="AA183" s="435"/>
      <c r="AB183" s="435"/>
      <c r="AC183" s="435"/>
      <c r="AD183" s="435"/>
      <c r="AE183" s="189">
        <f>AE182/AE156*100</f>
        <v>0</v>
      </c>
      <c r="AH183" s="161"/>
    </row>
    <row r="184" spans="1:37" ht="15" customHeight="1" x14ac:dyDescent="0.2">
      <c r="A184" s="24"/>
      <c r="B184" s="24"/>
      <c r="C184" s="24"/>
      <c r="D184" s="24"/>
      <c r="E184" s="24"/>
      <c r="F184" s="24"/>
      <c r="G184" s="24"/>
      <c r="H184" s="24"/>
      <c r="I184" s="24"/>
      <c r="J184" s="24"/>
      <c r="K184" s="24"/>
      <c r="L184" s="24"/>
      <c r="M184" s="24"/>
      <c r="N184" s="24"/>
      <c r="O184" s="24"/>
      <c r="P184" s="24"/>
      <c r="AH184" s="161"/>
    </row>
    <row r="185" spans="1:37" ht="15" customHeight="1" x14ac:dyDescent="0.2">
      <c r="A185" s="439" t="s">
        <v>141</v>
      </c>
      <c r="B185" s="440"/>
      <c r="C185" s="440"/>
      <c r="D185" s="440"/>
      <c r="E185" s="440"/>
      <c r="F185" s="440"/>
      <c r="G185" s="440"/>
      <c r="H185" s="440"/>
      <c r="I185" s="440"/>
      <c r="J185" s="440"/>
      <c r="K185" s="440"/>
      <c r="L185" s="440"/>
      <c r="M185" s="440"/>
      <c r="N185" s="440"/>
      <c r="O185" s="440"/>
      <c r="P185" s="440"/>
      <c r="Q185" s="440"/>
      <c r="R185" s="440"/>
      <c r="S185" s="440"/>
      <c r="T185" s="440"/>
      <c r="U185" s="440"/>
      <c r="V185" s="440"/>
      <c r="W185" s="440"/>
      <c r="X185" s="440"/>
      <c r="Y185" s="440"/>
      <c r="Z185" s="440"/>
      <c r="AA185" s="440"/>
      <c r="AB185" s="440"/>
      <c r="AC185" s="440"/>
      <c r="AD185" s="276" t="s">
        <v>4</v>
      </c>
      <c r="AE185" s="253" t="s">
        <v>5</v>
      </c>
      <c r="AH185" s="161"/>
    </row>
    <row r="186" spans="1:37" ht="30" customHeight="1" x14ac:dyDescent="0.2">
      <c r="A186" s="434" t="s">
        <v>1471</v>
      </c>
      <c r="B186" s="434"/>
      <c r="C186" s="434"/>
      <c r="D186" s="434"/>
      <c r="E186" s="434"/>
      <c r="F186" s="434"/>
      <c r="G186" s="434"/>
      <c r="H186" s="434"/>
      <c r="I186" s="434"/>
      <c r="J186" s="434"/>
      <c r="K186" s="434"/>
      <c r="L186" s="434"/>
      <c r="M186" s="434"/>
      <c r="N186" s="434"/>
      <c r="O186" s="434"/>
      <c r="P186" s="434"/>
      <c r="Q186" s="434"/>
      <c r="R186" s="434"/>
      <c r="S186" s="434"/>
      <c r="T186" s="434"/>
      <c r="U186" s="434"/>
      <c r="V186" s="434"/>
      <c r="W186" s="434"/>
      <c r="X186" s="434"/>
      <c r="Y186" s="434"/>
      <c r="Z186" s="434"/>
      <c r="AA186" s="434"/>
      <c r="AB186" s="434"/>
      <c r="AC186" s="434"/>
      <c r="AD186" s="73">
        <f>'Art. 137'!Q178</f>
        <v>0</v>
      </c>
      <c r="AE186" s="189">
        <f>IF(AG186=1,AK186,AG186)</f>
        <v>0</v>
      </c>
      <c r="AF186" s="76">
        <f>IF(AD186=2,1,IF(AD186=1,0.5,IF(AD186=0,0," ")))</f>
        <v>0</v>
      </c>
      <c r="AG186" s="76">
        <f>IF(AND(AF186&gt;=0,AF186&lt;=2),1,"No aplica")</f>
        <v>1</v>
      </c>
      <c r="AH186" s="159">
        <f>AD186/(AG186*2)</f>
        <v>0</v>
      </c>
      <c r="AI186" s="78">
        <f>IF(AG186=1,AG186/$AG$188,"No aplica")</f>
        <v>0.5</v>
      </c>
      <c r="AJ186" s="78">
        <f>AF186*AI186</f>
        <v>0</v>
      </c>
      <c r="AK186" s="78">
        <f>AJ186*$AE$156</f>
        <v>0</v>
      </c>
    </row>
    <row r="187" spans="1:37" ht="30" customHeight="1" x14ac:dyDescent="0.2">
      <c r="A187" s="434" t="s">
        <v>1472</v>
      </c>
      <c r="B187" s="434"/>
      <c r="C187" s="434"/>
      <c r="D187" s="434"/>
      <c r="E187" s="434"/>
      <c r="F187" s="434"/>
      <c r="G187" s="434"/>
      <c r="H187" s="434"/>
      <c r="I187" s="434"/>
      <c r="J187" s="434"/>
      <c r="K187" s="434"/>
      <c r="L187" s="434"/>
      <c r="M187" s="434"/>
      <c r="N187" s="434"/>
      <c r="O187" s="434"/>
      <c r="P187" s="434"/>
      <c r="Q187" s="434"/>
      <c r="R187" s="434"/>
      <c r="S187" s="434"/>
      <c r="T187" s="434"/>
      <c r="U187" s="434"/>
      <c r="V187" s="434"/>
      <c r="W187" s="434"/>
      <c r="X187" s="434"/>
      <c r="Y187" s="434"/>
      <c r="Z187" s="434"/>
      <c r="AA187" s="434"/>
      <c r="AB187" s="434"/>
      <c r="AC187" s="434"/>
      <c r="AD187" s="73">
        <f>'Art. 137'!Q179</f>
        <v>0</v>
      </c>
      <c r="AE187" s="189">
        <f>IF(AG187=1,AK187,AG187)</f>
        <v>0</v>
      </c>
      <c r="AF187" s="76">
        <f>IF(AD187=2,1,IF(AD187=1,0.5,IF(AD187=0,0," ")))</f>
        <v>0</v>
      </c>
      <c r="AG187" s="76">
        <f>IF(AND(AF187&gt;=0,AF187&lt;=2),1,"No aplica")</f>
        <v>1</v>
      </c>
      <c r="AH187" s="159">
        <f>AD187/(AG187*2)</f>
        <v>0</v>
      </c>
      <c r="AI187" s="78">
        <f>IF(AG187=1,AG187/$AG$188,"No aplica")</f>
        <v>0.5</v>
      </c>
      <c r="AJ187" s="78">
        <f>AF187*AI187</f>
        <v>0</v>
      </c>
      <c r="AK187" s="78">
        <f>AJ187*$AE$156</f>
        <v>0</v>
      </c>
    </row>
    <row r="188" spans="1:37" ht="30" customHeight="1" x14ac:dyDescent="0.2">
      <c r="A188" s="435" t="s">
        <v>1593</v>
      </c>
      <c r="B188" s="435"/>
      <c r="C188" s="435"/>
      <c r="D188" s="435"/>
      <c r="E188" s="435"/>
      <c r="F188" s="435"/>
      <c r="G188" s="435"/>
      <c r="H188" s="435"/>
      <c r="I188" s="435"/>
      <c r="J188" s="435"/>
      <c r="K188" s="435"/>
      <c r="L188" s="435"/>
      <c r="M188" s="435"/>
      <c r="N188" s="435"/>
      <c r="O188" s="435"/>
      <c r="P188" s="435"/>
      <c r="Q188" s="435"/>
      <c r="R188" s="435"/>
      <c r="S188" s="435"/>
      <c r="T188" s="435"/>
      <c r="U188" s="435"/>
      <c r="V188" s="435"/>
      <c r="W188" s="435"/>
      <c r="X188" s="435"/>
      <c r="Y188" s="435"/>
      <c r="Z188" s="435"/>
      <c r="AA188" s="435"/>
      <c r="AB188" s="435"/>
      <c r="AC188" s="435"/>
      <c r="AD188" s="435"/>
      <c r="AE188" s="189">
        <f>SUM(AE186:AE187)</f>
        <v>0</v>
      </c>
      <c r="AG188" s="74">
        <f>SUM(AG186:AG187)</f>
        <v>2</v>
      </c>
      <c r="AH188" s="161"/>
    </row>
    <row r="189" spans="1:37" ht="30" customHeight="1" x14ac:dyDescent="0.2">
      <c r="A189" s="435" t="s">
        <v>1594</v>
      </c>
      <c r="B189" s="435"/>
      <c r="C189" s="435"/>
      <c r="D189" s="435"/>
      <c r="E189" s="435"/>
      <c r="F189" s="435"/>
      <c r="G189" s="435"/>
      <c r="H189" s="435"/>
      <c r="I189" s="435"/>
      <c r="J189" s="435"/>
      <c r="K189" s="435"/>
      <c r="L189" s="435"/>
      <c r="M189" s="435"/>
      <c r="N189" s="435"/>
      <c r="O189" s="435"/>
      <c r="P189" s="435"/>
      <c r="Q189" s="435"/>
      <c r="R189" s="435"/>
      <c r="S189" s="435"/>
      <c r="T189" s="435"/>
      <c r="U189" s="435"/>
      <c r="V189" s="435"/>
      <c r="W189" s="435"/>
      <c r="X189" s="435"/>
      <c r="Y189" s="435"/>
      <c r="Z189" s="435"/>
      <c r="AA189" s="435"/>
      <c r="AB189" s="435"/>
      <c r="AC189" s="435"/>
      <c r="AD189" s="435"/>
      <c r="AE189" s="189">
        <f>AE188/AE156*100</f>
        <v>0</v>
      </c>
      <c r="AH189" s="161"/>
    </row>
    <row r="190" spans="1:37" ht="15" customHeight="1" x14ac:dyDescent="0.2">
      <c r="AH190" s="161"/>
    </row>
    <row r="191" spans="1:37" ht="15" customHeight="1" x14ac:dyDescent="0.2">
      <c r="AH191" s="161"/>
    </row>
    <row r="192" spans="1:37" ht="30" customHeight="1" x14ac:dyDescent="0.2">
      <c r="A192" s="383" t="s">
        <v>1473</v>
      </c>
      <c r="B192" s="383"/>
      <c r="C192" s="383"/>
      <c r="D192" s="383"/>
      <c r="E192" s="383"/>
      <c r="F192" s="383"/>
      <c r="G192" s="383"/>
      <c r="H192" s="383"/>
      <c r="I192" s="383"/>
      <c r="J192" s="383"/>
      <c r="K192" s="383"/>
      <c r="L192" s="383"/>
      <c r="M192" s="383"/>
      <c r="N192" s="383"/>
      <c r="O192" s="383"/>
      <c r="P192" s="383"/>
      <c r="Q192" s="383"/>
      <c r="R192" s="383"/>
      <c r="S192" s="383"/>
      <c r="T192" s="383"/>
      <c r="U192" s="383"/>
      <c r="V192" s="383"/>
      <c r="W192" s="383"/>
      <c r="X192" s="383"/>
      <c r="Y192" s="383"/>
      <c r="Z192" s="383"/>
      <c r="AA192" s="383"/>
      <c r="AB192" s="383"/>
      <c r="AC192" s="383"/>
      <c r="AD192" s="383"/>
      <c r="AE192" s="383"/>
      <c r="AH192" s="161"/>
    </row>
    <row r="193" spans="1:37" ht="15" customHeight="1" x14ac:dyDescent="0.2">
      <c r="A193" s="62"/>
      <c r="B193" s="62"/>
      <c r="C193" s="62"/>
      <c r="D193" s="62"/>
      <c r="E193" s="62"/>
      <c r="F193" s="62"/>
      <c r="G193" s="62"/>
      <c r="H193" s="62"/>
      <c r="I193" s="62"/>
      <c r="J193" s="62"/>
      <c r="K193" s="62"/>
      <c r="L193" s="62"/>
      <c r="M193" s="62"/>
      <c r="N193" s="62"/>
      <c r="O193" s="62"/>
      <c r="P193" s="62"/>
      <c r="Q193" s="62"/>
      <c r="R193" s="62"/>
      <c r="S193" s="62"/>
      <c r="T193" s="62"/>
      <c r="U193" s="62"/>
      <c r="V193" s="62"/>
      <c r="W193" s="62"/>
      <c r="X193" s="62"/>
      <c r="Y193" s="62"/>
      <c r="Z193" s="62"/>
      <c r="AA193" s="62"/>
      <c r="AB193" s="62"/>
      <c r="AC193" s="62"/>
      <c r="AD193" s="62"/>
      <c r="AE193" s="289"/>
      <c r="AH193" s="161"/>
    </row>
    <row r="194" spans="1:37" ht="15" customHeight="1" x14ac:dyDescent="0.2">
      <c r="A194" s="72"/>
      <c r="B194" s="72"/>
      <c r="C194" s="72"/>
      <c r="D194" s="72"/>
      <c r="E194" s="72"/>
      <c r="F194" s="72"/>
      <c r="G194" s="72"/>
      <c r="H194" s="72"/>
      <c r="I194" s="72"/>
      <c r="J194" s="72"/>
      <c r="K194" s="72"/>
      <c r="L194" s="72"/>
      <c r="M194" s="72"/>
      <c r="N194" s="72"/>
      <c r="O194" s="72"/>
      <c r="P194" s="72"/>
      <c r="Q194" s="72"/>
      <c r="R194" s="72"/>
      <c r="S194" s="72"/>
      <c r="T194" s="72"/>
      <c r="U194" s="72"/>
      <c r="V194" s="72"/>
      <c r="W194" s="72"/>
      <c r="X194" s="72"/>
      <c r="Y194" s="72"/>
      <c r="Z194" s="72"/>
      <c r="AA194" s="72"/>
      <c r="AB194" s="72"/>
      <c r="AC194" s="72"/>
      <c r="AD194" s="24"/>
      <c r="AE194" s="249">
        <f>1/$L$13*100</f>
        <v>11.111111111111111</v>
      </c>
      <c r="AF194" s="75"/>
      <c r="AG194" s="76"/>
      <c r="AH194" s="162"/>
      <c r="AI194" s="75"/>
      <c r="AJ194" s="75"/>
      <c r="AK194" s="75"/>
    </row>
    <row r="195" spans="1:37" ht="15" customHeight="1" x14ac:dyDescent="0.2">
      <c r="A195" s="480" t="s">
        <v>138</v>
      </c>
      <c r="B195" s="481"/>
      <c r="C195" s="481"/>
      <c r="D195" s="481"/>
      <c r="E195" s="481"/>
      <c r="F195" s="481"/>
      <c r="G195" s="481"/>
      <c r="H195" s="481"/>
      <c r="I195" s="481"/>
      <c r="J195" s="481"/>
      <c r="K195" s="481"/>
      <c r="L195" s="481"/>
      <c r="M195" s="481"/>
      <c r="N195" s="481"/>
      <c r="O195" s="481"/>
      <c r="P195" s="481"/>
      <c r="Q195" s="481"/>
      <c r="R195" s="481"/>
      <c r="S195" s="481"/>
      <c r="T195" s="481"/>
      <c r="U195" s="481"/>
      <c r="V195" s="481"/>
      <c r="W195" s="481"/>
      <c r="X195" s="481"/>
      <c r="Y195" s="481"/>
      <c r="Z195" s="481"/>
      <c r="AA195" s="481"/>
      <c r="AB195" s="481"/>
      <c r="AC195" s="481"/>
      <c r="AD195" s="290" t="s">
        <v>4</v>
      </c>
      <c r="AE195" s="288" t="s">
        <v>5</v>
      </c>
      <c r="AF195" s="76" t="s">
        <v>576</v>
      </c>
      <c r="AG195" s="76" t="s">
        <v>577</v>
      </c>
      <c r="AH195" s="159" t="s">
        <v>578</v>
      </c>
      <c r="AI195" s="77" t="s">
        <v>579</v>
      </c>
      <c r="AJ195" s="76"/>
      <c r="AK195" s="77" t="s">
        <v>580</v>
      </c>
    </row>
    <row r="196" spans="1:37" ht="30" customHeight="1" x14ac:dyDescent="0.2">
      <c r="A196" s="422" t="s">
        <v>7</v>
      </c>
      <c r="B196" s="422"/>
      <c r="C196" s="422"/>
      <c r="D196" s="422"/>
      <c r="E196" s="422"/>
      <c r="F196" s="422"/>
      <c r="G196" s="422"/>
      <c r="H196" s="422"/>
      <c r="I196" s="422"/>
      <c r="J196" s="422"/>
      <c r="K196" s="422"/>
      <c r="L196" s="422"/>
      <c r="M196" s="422"/>
      <c r="N196" s="422"/>
      <c r="O196" s="422"/>
      <c r="P196" s="422"/>
      <c r="Q196" s="422"/>
      <c r="R196" s="422"/>
      <c r="S196" s="422"/>
      <c r="T196" s="422"/>
      <c r="U196" s="422"/>
      <c r="V196" s="422"/>
      <c r="W196" s="422"/>
      <c r="X196" s="422"/>
      <c r="Y196" s="422"/>
      <c r="Z196" s="422"/>
      <c r="AA196" s="422"/>
      <c r="AB196" s="422"/>
      <c r="AC196" s="422"/>
      <c r="AD196" s="73">
        <f>'Art. 137'!Q188</f>
        <v>0</v>
      </c>
      <c r="AE196" s="189">
        <f t="shared" ref="AE196:AE205" si="28">IF(AG196=1,AK196,AG196)</f>
        <v>0</v>
      </c>
      <c r="AF196" s="76">
        <f t="shared" ref="AF196:AF205" si="29">IF(AD196=2,1,IF(AD196=1,0.5,IF(AD196=0,0," ")))</f>
        <v>0</v>
      </c>
      <c r="AG196" s="76">
        <f t="shared" ref="AG196:AG205" si="30">IF(AND(AF196&gt;=0,AF196&lt;=2),1,"No aplica")</f>
        <v>1</v>
      </c>
      <c r="AH196" s="159">
        <f t="shared" ref="AH196:AH205" si="31">AD196/(AG196*2)</f>
        <v>0</v>
      </c>
      <c r="AI196" s="78">
        <f t="shared" ref="AI196:AI205" si="32">IF(AG196=1,AG196/$AG$206,"No aplica")</f>
        <v>0.1</v>
      </c>
      <c r="AJ196" s="78">
        <f t="shared" ref="AJ196:AJ205" si="33">AF196*AI196</f>
        <v>0</v>
      </c>
      <c r="AK196" s="78">
        <f t="shared" ref="AK196:AK205" si="34">AJ196*$AE$194</f>
        <v>0</v>
      </c>
    </row>
    <row r="197" spans="1:37" ht="30" customHeight="1" x14ac:dyDescent="0.2">
      <c r="A197" s="422" t="s">
        <v>1398</v>
      </c>
      <c r="B197" s="422"/>
      <c r="C197" s="422"/>
      <c r="D197" s="422"/>
      <c r="E197" s="422"/>
      <c r="F197" s="422"/>
      <c r="G197" s="422"/>
      <c r="H197" s="422"/>
      <c r="I197" s="422"/>
      <c r="J197" s="422"/>
      <c r="K197" s="422"/>
      <c r="L197" s="422"/>
      <c r="M197" s="422"/>
      <c r="N197" s="422"/>
      <c r="O197" s="422"/>
      <c r="P197" s="422"/>
      <c r="Q197" s="422"/>
      <c r="R197" s="422"/>
      <c r="S197" s="422"/>
      <c r="T197" s="422"/>
      <c r="U197" s="422"/>
      <c r="V197" s="422"/>
      <c r="W197" s="422"/>
      <c r="X197" s="422"/>
      <c r="Y197" s="422"/>
      <c r="Z197" s="422"/>
      <c r="AA197" s="422"/>
      <c r="AB197" s="422"/>
      <c r="AC197" s="422"/>
      <c r="AD197" s="73">
        <f>'Art. 137'!Q189</f>
        <v>0</v>
      </c>
      <c r="AE197" s="189">
        <f t="shared" si="28"/>
        <v>0</v>
      </c>
      <c r="AF197" s="76">
        <f t="shared" si="29"/>
        <v>0</v>
      </c>
      <c r="AG197" s="76">
        <f t="shared" si="30"/>
        <v>1</v>
      </c>
      <c r="AH197" s="159">
        <f t="shared" si="31"/>
        <v>0</v>
      </c>
      <c r="AI197" s="78">
        <f t="shared" si="32"/>
        <v>0.1</v>
      </c>
      <c r="AJ197" s="78">
        <f t="shared" si="33"/>
        <v>0</v>
      </c>
      <c r="AK197" s="78">
        <f t="shared" si="34"/>
        <v>0</v>
      </c>
    </row>
    <row r="198" spans="1:37" ht="30" customHeight="1" x14ac:dyDescent="0.2">
      <c r="A198" s="422" t="s">
        <v>1427</v>
      </c>
      <c r="B198" s="422"/>
      <c r="C198" s="422"/>
      <c r="D198" s="422"/>
      <c r="E198" s="422"/>
      <c r="F198" s="422"/>
      <c r="G198" s="422"/>
      <c r="H198" s="422"/>
      <c r="I198" s="422"/>
      <c r="J198" s="422"/>
      <c r="K198" s="422"/>
      <c r="L198" s="422"/>
      <c r="M198" s="422"/>
      <c r="N198" s="422"/>
      <c r="O198" s="422"/>
      <c r="P198" s="422"/>
      <c r="Q198" s="422"/>
      <c r="R198" s="422"/>
      <c r="S198" s="422"/>
      <c r="T198" s="422"/>
      <c r="U198" s="422"/>
      <c r="V198" s="422"/>
      <c r="W198" s="422"/>
      <c r="X198" s="422"/>
      <c r="Y198" s="422"/>
      <c r="Z198" s="422"/>
      <c r="AA198" s="422"/>
      <c r="AB198" s="422"/>
      <c r="AC198" s="422"/>
      <c r="AD198" s="73">
        <f>'Art. 137'!Q190</f>
        <v>0</v>
      </c>
      <c r="AE198" s="189">
        <f t="shared" si="28"/>
        <v>0</v>
      </c>
      <c r="AF198" s="76">
        <f t="shared" si="29"/>
        <v>0</v>
      </c>
      <c r="AG198" s="76">
        <f t="shared" si="30"/>
        <v>1</v>
      </c>
      <c r="AH198" s="159">
        <f t="shared" si="31"/>
        <v>0</v>
      </c>
      <c r="AI198" s="78">
        <f t="shared" si="32"/>
        <v>0.1</v>
      </c>
      <c r="AJ198" s="78">
        <f t="shared" si="33"/>
        <v>0</v>
      </c>
      <c r="AK198" s="78">
        <f t="shared" si="34"/>
        <v>0</v>
      </c>
    </row>
    <row r="199" spans="1:37" ht="30" customHeight="1" x14ac:dyDescent="0.2">
      <c r="A199" s="422" t="s">
        <v>1475</v>
      </c>
      <c r="B199" s="422"/>
      <c r="C199" s="422"/>
      <c r="D199" s="422"/>
      <c r="E199" s="422"/>
      <c r="F199" s="422"/>
      <c r="G199" s="422"/>
      <c r="H199" s="422"/>
      <c r="I199" s="422"/>
      <c r="J199" s="422"/>
      <c r="K199" s="422"/>
      <c r="L199" s="422"/>
      <c r="M199" s="422"/>
      <c r="N199" s="422"/>
      <c r="O199" s="422"/>
      <c r="P199" s="422"/>
      <c r="Q199" s="422"/>
      <c r="R199" s="422"/>
      <c r="S199" s="422"/>
      <c r="T199" s="422"/>
      <c r="U199" s="422"/>
      <c r="V199" s="422"/>
      <c r="W199" s="422"/>
      <c r="X199" s="422"/>
      <c r="Y199" s="422"/>
      <c r="Z199" s="422"/>
      <c r="AA199" s="422"/>
      <c r="AB199" s="422"/>
      <c r="AC199" s="422"/>
      <c r="AD199" s="73">
        <f>'Art. 137'!Q191</f>
        <v>0</v>
      </c>
      <c r="AE199" s="189">
        <f t="shared" si="28"/>
        <v>0</v>
      </c>
      <c r="AF199" s="76">
        <f t="shared" si="29"/>
        <v>0</v>
      </c>
      <c r="AG199" s="76">
        <f t="shared" si="30"/>
        <v>1</v>
      </c>
      <c r="AH199" s="159">
        <f t="shared" si="31"/>
        <v>0</v>
      </c>
      <c r="AI199" s="78">
        <f t="shared" si="32"/>
        <v>0.1</v>
      </c>
      <c r="AJ199" s="78">
        <f t="shared" si="33"/>
        <v>0</v>
      </c>
      <c r="AK199" s="78">
        <f t="shared" si="34"/>
        <v>0</v>
      </c>
    </row>
    <row r="200" spans="1:37" ht="30" customHeight="1" x14ac:dyDescent="0.2">
      <c r="A200" s="422" t="s">
        <v>1476</v>
      </c>
      <c r="B200" s="422"/>
      <c r="C200" s="422"/>
      <c r="D200" s="422"/>
      <c r="E200" s="422"/>
      <c r="F200" s="422"/>
      <c r="G200" s="422"/>
      <c r="H200" s="422"/>
      <c r="I200" s="422"/>
      <c r="J200" s="422"/>
      <c r="K200" s="422"/>
      <c r="L200" s="422"/>
      <c r="M200" s="422"/>
      <c r="N200" s="422"/>
      <c r="O200" s="422"/>
      <c r="P200" s="422"/>
      <c r="Q200" s="422"/>
      <c r="R200" s="422"/>
      <c r="S200" s="422"/>
      <c r="T200" s="422"/>
      <c r="U200" s="422"/>
      <c r="V200" s="422"/>
      <c r="W200" s="422"/>
      <c r="X200" s="422"/>
      <c r="Y200" s="422"/>
      <c r="Z200" s="422"/>
      <c r="AA200" s="422"/>
      <c r="AB200" s="422"/>
      <c r="AC200" s="422"/>
      <c r="AD200" s="73">
        <f>'Art. 137'!Q192</f>
        <v>0</v>
      </c>
      <c r="AE200" s="189">
        <f t="shared" si="28"/>
        <v>0</v>
      </c>
      <c r="AF200" s="76">
        <f t="shared" si="29"/>
        <v>0</v>
      </c>
      <c r="AG200" s="76">
        <f t="shared" si="30"/>
        <v>1</v>
      </c>
      <c r="AH200" s="159">
        <f t="shared" si="31"/>
        <v>0</v>
      </c>
      <c r="AI200" s="78">
        <f t="shared" si="32"/>
        <v>0.1</v>
      </c>
      <c r="AJ200" s="78">
        <f t="shared" si="33"/>
        <v>0</v>
      </c>
      <c r="AK200" s="78">
        <f t="shared" si="34"/>
        <v>0</v>
      </c>
    </row>
    <row r="201" spans="1:37" ht="30" customHeight="1" x14ac:dyDescent="0.2">
      <c r="A201" s="422" t="s">
        <v>1477</v>
      </c>
      <c r="B201" s="422"/>
      <c r="C201" s="422"/>
      <c r="D201" s="422"/>
      <c r="E201" s="422"/>
      <c r="F201" s="422"/>
      <c r="G201" s="422"/>
      <c r="H201" s="422"/>
      <c r="I201" s="422"/>
      <c r="J201" s="422"/>
      <c r="K201" s="422"/>
      <c r="L201" s="422"/>
      <c r="M201" s="422"/>
      <c r="N201" s="422"/>
      <c r="O201" s="422"/>
      <c r="P201" s="422"/>
      <c r="Q201" s="422"/>
      <c r="R201" s="422"/>
      <c r="S201" s="422"/>
      <c r="T201" s="422"/>
      <c r="U201" s="422"/>
      <c r="V201" s="422"/>
      <c r="W201" s="422"/>
      <c r="X201" s="422"/>
      <c r="Y201" s="422"/>
      <c r="Z201" s="422"/>
      <c r="AA201" s="422"/>
      <c r="AB201" s="422"/>
      <c r="AC201" s="422"/>
      <c r="AD201" s="73">
        <f>'Art. 137'!Q193</f>
        <v>0</v>
      </c>
      <c r="AE201" s="189">
        <f t="shared" si="28"/>
        <v>0</v>
      </c>
      <c r="AF201" s="76">
        <f t="shared" si="29"/>
        <v>0</v>
      </c>
      <c r="AG201" s="76">
        <f t="shared" si="30"/>
        <v>1</v>
      </c>
      <c r="AH201" s="159">
        <f t="shared" si="31"/>
        <v>0</v>
      </c>
      <c r="AI201" s="78">
        <f t="shared" si="32"/>
        <v>0.1</v>
      </c>
      <c r="AJ201" s="78">
        <f t="shared" si="33"/>
        <v>0</v>
      </c>
      <c r="AK201" s="78">
        <f t="shared" si="34"/>
        <v>0</v>
      </c>
    </row>
    <row r="202" spans="1:37" ht="30" customHeight="1" x14ac:dyDescent="0.2">
      <c r="A202" s="422" t="s">
        <v>1478</v>
      </c>
      <c r="B202" s="422"/>
      <c r="C202" s="422"/>
      <c r="D202" s="422"/>
      <c r="E202" s="422"/>
      <c r="F202" s="422"/>
      <c r="G202" s="422"/>
      <c r="H202" s="422"/>
      <c r="I202" s="422"/>
      <c r="J202" s="422"/>
      <c r="K202" s="422"/>
      <c r="L202" s="422"/>
      <c r="M202" s="422"/>
      <c r="N202" s="422"/>
      <c r="O202" s="422"/>
      <c r="P202" s="422"/>
      <c r="Q202" s="422"/>
      <c r="R202" s="422"/>
      <c r="S202" s="422"/>
      <c r="T202" s="422"/>
      <c r="U202" s="422"/>
      <c r="V202" s="422"/>
      <c r="W202" s="422"/>
      <c r="X202" s="422"/>
      <c r="Y202" s="422"/>
      <c r="Z202" s="422"/>
      <c r="AA202" s="422"/>
      <c r="AB202" s="422"/>
      <c r="AC202" s="422"/>
      <c r="AD202" s="73">
        <f>'Art. 137'!Q194</f>
        <v>0</v>
      </c>
      <c r="AE202" s="189">
        <f t="shared" si="28"/>
        <v>0</v>
      </c>
      <c r="AF202" s="76">
        <f t="shared" si="29"/>
        <v>0</v>
      </c>
      <c r="AG202" s="76">
        <f t="shared" si="30"/>
        <v>1</v>
      </c>
      <c r="AH202" s="159">
        <f t="shared" si="31"/>
        <v>0</v>
      </c>
      <c r="AI202" s="78">
        <f t="shared" si="32"/>
        <v>0.1</v>
      </c>
      <c r="AJ202" s="78">
        <f t="shared" si="33"/>
        <v>0</v>
      </c>
      <c r="AK202" s="78">
        <f t="shared" si="34"/>
        <v>0</v>
      </c>
    </row>
    <row r="203" spans="1:37" ht="30" customHeight="1" x14ac:dyDescent="0.2">
      <c r="A203" s="422" t="s">
        <v>1479</v>
      </c>
      <c r="B203" s="422"/>
      <c r="C203" s="422"/>
      <c r="D203" s="422"/>
      <c r="E203" s="422"/>
      <c r="F203" s="422"/>
      <c r="G203" s="422"/>
      <c r="H203" s="422"/>
      <c r="I203" s="422"/>
      <c r="J203" s="422"/>
      <c r="K203" s="422"/>
      <c r="L203" s="422"/>
      <c r="M203" s="422"/>
      <c r="N203" s="422"/>
      <c r="O203" s="422"/>
      <c r="P203" s="422"/>
      <c r="Q203" s="422"/>
      <c r="R203" s="422"/>
      <c r="S203" s="422"/>
      <c r="T203" s="422"/>
      <c r="U203" s="422"/>
      <c r="V203" s="422"/>
      <c r="W203" s="422"/>
      <c r="X203" s="422"/>
      <c r="Y203" s="422"/>
      <c r="Z203" s="422"/>
      <c r="AA203" s="422"/>
      <c r="AB203" s="422"/>
      <c r="AC203" s="422"/>
      <c r="AD203" s="73">
        <f>'Art. 137'!Q195</f>
        <v>0</v>
      </c>
      <c r="AE203" s="189">
        <f t="shared" si="28"/>
        <v>0</v>
      </c>
      <c r="AF203" s="76">
        <f t="shared" si="29"/>
        <v>0</v>
      </c>
      <c r="AG203" s="76">
        <f t="shared" si="30"/>
        <v>1</v>
      </c>
      <c r="AH203" s="159">
        <f t="shared" si="31"/>
        <v>0</v>
      </c>
      <c r="AI203" s="78">
        <f t="shared" si="32"/>
        <v>0.1</v>
      </c>
      <c r="AJ203" s="78">
        <f t="shared" si="33"/>
        <v>0</v>
      </c>
      <c r="AK203" s="78">
        <f t="shared" si="34"/>
        <v>0</v>
      </c>
    </row>
    <row r="204" spans="1:37" ht="30" customHeight="1" x14ac:dyDescent="0.2">
      <c r="A204" s="422" t="s">
        <v>1480</v>
      </c>
      <c r="B204" s="422"/>
      <c r="C204" s="422"/>
      <c r="D204" s="422"/>
      <c r="E204" s="422"/>
      <c r="F204" s="422"/>
      <c r="G204" s="422"/>
      <c r="H204" s="422"/>
      <c r="I204" s="422"/>
      <c r="J204" s="422"/>
      <c r="K204" s="422"/>
      <c r="L204" s="422"/>
      <c r="M204" s="422"/>
      <c r="N204" s="422"/>
      <c r="O204" s="422"/>
      <c r="P204" s="422"/>
      <c r="Q204" s="422"/>
      <c r="R204" s="422"/>
      <c r="S204" s="422"/>
      <c r="T204" s="422"/>
      <c r="U204" s="422"/>
      <c r="V204" s="422"/>
      <c r="W204" s="422"/>
      <c r="X204" s="422"/>
      <c r="Y204" s="422"/>
      <c r="Z204" s="422"/>
      <c r="AA204" s="422"/>
      <c r="AB204" s="422"/>
      <c r="AC204" s="422"/>
      <c r="AD204" s="73">
        <f>'Art. 137'!Q196</f>
        <v>0</v>
      </c>
      <c r="AE204" s="189">
        <f t="shared" si="28"/>
        <v>0</v>
      </c>
      <c r="AF204" s="76">
        <f t="shared" si="29"/>
        <v>0</v>
      </c>
      <c r="AG204" s="76">
        <f t="shared" si="30"/>
        <v>1</v>
      </c>
      <c r="AH204" s="159">
        <f t="shared" si="31"/>
        <v>0</v>
      </c>
      <c r="AI204" s="78">
        <f t="shared" si="32"/>
        <v>0.1</v>
      </c>
      <c r="AJ204" s="78">
        <f t="shared" si="33"/>
        <v>0</v>
      </c>
      <c r="AK204" s="78">
        <f t="shared" si="34"/>
        <v>0</v>
      </c>
    </row>
    <row r="205" spans="1:37" ht="30" customHeight="1" x14ac:dyDescent="0.2">
      <c r="A205" s="422" t="s">
        <v>1481</v>
      </c>
      <c r="B205" s="422"/>
      <c r="C205" s="422"/>
      <c r="D205" s="422"/>
      <c r="E205" s="422"/>
      <c r="F205" s="422"/>
      <c r="G205" s="422"/>
      <c r="H205" s="422"/>
      <c r="I205" s="422"/>
      <c r="J205" s="422"/>
      <c r="K205" s="422"/>
      <c r="L205" s="422"/>
      <c r="M205" s="422"/>
      <c r="N205" s="422"/>
      <c r="O205" s="422"/>
      <c r="P205" s="422"/>
      <c r="Q205" s="422"/>
      <c r="R205" s="422"/>
      <c r="S205" s="422"/>
      <c r="T205" s="422"/>
      <c r="U205" s="422"/>
      <c r="V205" s="422"/>
      <c r="W205" s="422"/>
      <c r="X205" s="422"/>
      <c r="Y205" s="422"/>
      <c r="Z205" s="422"/>
      <c r="AA205" s="422"/>
      <c r="AB205" s="422"/>
      <c r="AC205" s="422"/>
      <c r="AD205" s="73">
        <f>'Art. 137'!Q197</f>
        <v>0</v>
      </c>
      <c r="AE205" s="189">
        <f t="shared" si="28"/>
        <v>0</v>
      </c>
      <c r="AF205" s="76">
        <f t="shared" si="29"/>
        <v>0</v>
      </c>
      <c r="AG205" s="76">
        <f t="shared" si="30"/>
        <v>1</v>
      </c>
      <c r="AH205" s="159">
        <f t="shared" si="31"/>
        <v>0</v>
      </c>
      <c r="AI205" s="78">
        <f t="shared" si="32"/>
        <v>0.1</v>
      </c>
      <c r="AJ205" s="78">
        <f t="shared" si="33"/>
        <v>0</v>
      </c>
      <c r="AK205" s="78">
        <f t="shared" si="34"/>
        <v>0</v>
      </c>
    </row>
    <row r="206" spans="1:37" ht="30" customHeight="1" x14ac:dyDescent="0.2">
      <c r="A206" s="435" t="s">
        <v>1595</v>
      </c>
      <c r="B206" s="435"/>
      <c r="C206" s="435"/>
      <c r="D206" s="435"/>
      <c r="E206" s="435"/>
      <c r="F206" s="435"/>
      <c r="G206" s="435"/>
      <c r="H206" s="435"/>
      <c r="I206" s="435"/>
      <c r="J206" s="435"/>
      <c r="K206" s="435"/>
      <c r="L206" s="435"/>
      <c r="M206" s="435"/>
      <c r="N206" s="435"/>
      <c r="O206" s="435"/>
      <c r="P206" s="435"/>
      <c r="Q206" s="435"/>
      <c r="R206" s="435"/>
      <c r="S206" s="435"/>
      <c r="T206" s="435"/>
      <c r="U206" s="435"/>
      <c r="V206" s="435"/>
      <c r="W206" s="435"/>
      <c r="X206" s="435"/>
      <c r="Y206" s="435"/>
      <c r="Z206" s="435"/>
      <c r="AA206" s="435"/>
      <c r="AB206" s="435"/>
      <c r="AC206" s="435"/>
      <c r="AD206" s="435"/>
      <c r="AE206" s="189">
        <f>SUM(AE196:AE205)</f>
        <v>0</v>
      </c>
      <c r="AG206" s="74">
        <f>SUM(AG196:AG205)</f>
        <v>10</v>
      </c>
      <c r="AH206" s="161"/>
    </row>
    <row r="207" spans="1:37" ht="30" customHeight="1" x14ac:dyDescent="0.2">
      <c r="A207" s="435" t="s">
        <v>1596</v>
      </c>
      <c r="B207" s="435"/>
      <c r="C207" s="435"/>
      <c r="D207" s="435"/>
      <c r="E207" s="435"/>
      <c r="F207" s="435"/>
      <c r="G207" s="435"/>
      <c r="H207" s="435"/>
      <c r="I207" s="435"/>
      <c r="J207" s="435"/>
      <c r="K207" s="435"/>
      <c r="L207" s="435"/>
      <c r="M207" s="435"/>
      <c r="N207" s="435"/>
      <c r="O207" s="435"/>
      <c r="P207" s="435"/>
      <c r="Q207" s="435"/>
      <c r="R207" s="435"/>
      <c r="S207" s="435"/>
      <c r="T207" s="435"/>
      <c r="U207" s="435"/>
      <c r="V207" s="435"/>
      <c r="W207" s="435"/>
      <c r="X207" s="435"/>
      <c r="Y207" s="435"/>
      <c r="Z207" s="435"/>
      <c r="AA207" s="435"/>
      <c r="AB207" s="435"/>
      <c r="AC207" s="435"/>
      <c r="AD207" s="435"/>
      <c r="AE207" s="189">
        <f>AE206/AE194*100</f>
        <v>0</v>
      </c>
      <c r="AH207" s="161"/>
    </row>
    <row r="208" spans="1:37" ht="15" customHeight="1" x14ac:dyDescent="0.2">
      <c r="A208" s="24"/>
      <c r="B208" s="24"/>
      <c r="C208" s="24"/>
      <c r="D208" s="24"/>
      <c r="E208" s="24"/>
      <c r="F208" s="24"/>
      <c r="G208" s="24"/>
      <c r="H208" s="24"/>
      <c r="I208" s="24"/>
      <c r="J208" s="24"/>
      <c r="K208" s="24"/>
      <c r="L208" s="24"/>
      <c r="M208" s="24"/>
      <c r="N208" s="24"/>
      <c r="O208" s="24"/>
      <c r="P208" s="24"/>
      <c r="AH208" s="161"/>
    </row>
    <row r="209" spans="1:37" ht="15" customHeight="1" x14ac:dyDescent="0.2">
      <c r="A209" s="439" t="s">
        <v>139</v>
      </c>
      <c r="B209" s="440"/>
      <c r="C209" s="440"/>
      <c r="D209" s="440"/>
      <c r="E209" s="440"/>
      <c r="F209" s="440"/>
      <c r="G209" s="440"/>
      <c r="H209" s="440"/>
      <c r="I209" s="440"/>
      <c r="J209" s="440"/>
      <c r="K209" s="440"/>
      <c r="L209" s="440"/>
      <c r="M209" s="440"/>
      <c r="N209" s="440"/>
      <c r="O209" s="440"/>
      <c r="P209" s="440"/>
      <c r="Q209" s="440"/>
      <c r="R209" s="440"/>
      <c r="S209" s="440"/>
      <c r="T209" s="440"/>
      <c r="U209" s="440"/>
      <c r="V209" s="440"/>
      <c r="W209" s="440"/>
      <c r="X209" s="440"/>
      <c r="Y209" s="440"/>
      <c r="Z209" s="440"/>
      <c r="AA209" s="440"/>
      <c r="AB209" s="440"/>
      <c r="AC209" s="440"/>
      <c r="AD209" s="276" t="s">
        <v>4</v>
      </c>
      <c r="AE209" s="253" t="s">
        <v>5</v>
      </c>
      <c r="AH209" s="161"/>
    </row>
    <row r="210" spans="1:37" ht="30" customHeight="1" x14ac:dyDescent="0.2">
      <c r="A210" s="434" t="s">
        <v>348</v>
      </c>
      <c r="B210" s="434"/>
      <c r="C210" s="434"/>
      <c r="D210" s="434"/>
      <c r="E210" s="434"/>
      <c r="F210" s="434"/>
      <c r="G210" s="434"/>
      <c r="H210" s="434"/>
      <c r="I210" s="434"/>
      <c r="J210" s="434"/>
      <c r="K210" s="434"/>
      <c r="L210" s="434"/>
      <c r="M210" s="434"/>
      <c r="N210" s="434"/>
      <c r="O210" s="434"/>
      <c r="P210" s="434"/>
      <c r="Q210" s="434"/>
      <c r="R210" s="434"/>
      <c r="S210" s="434"/>
      <c r="T210" s="434"/>
      <c r="U210" s="434"/>
      <c r="V210" s="434"/>
      <c r="W210" s="434"/>
      <c r="X210" s="434"/>
      <c r="Y210" s="434"/>
      <c r="Z210" s="434"/>
      <c r="AA210" s="434"/>
      <c r="AB210" s="434"/>
      <c r="AC210" s="434"/>
      <c r="AD210" s="73">
        <f>'Art. 137'!Q200</f>
        <v>0</v>
      </c>
      <c r="AE210" s="189">
        <f>IF(AG210=1,AK210,AG210)</f>
        <v>0</v>
      </c>
      <c r="AF210" s="76">
        <f>IF(AD210=2,1,IF(AD210=1,0.5,IF(AD210=0,0," ")))</f>
        <v>0</v>
      </c>
      <c r="AG210" s="76">
        <f>IF(AND(AF210&gt;=0,AF210&lt;=2),1,"No aplica")</f>
        <v>1</v>
      </c>
      <c r="AH210" s="159">
        <f>AD210/(AG210*2)</f>
        <v>0</v>
      </c>
      <c r="AI210" s="78">
        <f>IF(AG210=1,AG210/$AG$213,"No aplica")</f>
        <v>0.33333333333333331</v>
      </c>
      <c r="AJ210" s="78">
        <f>AF210*AI210</f>
        <v>0</v>
      </c>
      <c r="AK210" s="78">
        <f>AJ210*$AE$194</f>
        <v>0</v>
      </c>
    </row>
    <row r="211" spans="1:37" ht="30" customHeight="1" x14ac:dyDescent="0.2">
      <c r="A211" s="434" t="s">
        <v>1482</v>
      </c>
      <c r="B211" s="434"/>
      <c r="C211" s="434"/>
      <c r="D211" s="434"/>
      <c r="E211" s="434"/>
      <c r="F211" s="434"/>
      <c r="G211" s="434"/>
      <c r="H211" s="434"/>
      <c r="I211" s="434"/>
      <c r="J211" s="434"/>
      <c r="K211" s="434"/>
      <c r="L211" s="434"/>
      <c r="M211" s="434"/>
      <c r="N211" s="434"/>
      <c r="O211" s="434"/>
      <c r="P211" s="434"/>
      <c r="Q211" s="434"/>
      <c r="R211" s="434"/>
      <c r="S211" s="434"/>
      <c r="T211" s="434"/>
      <c r="U211" s="434"/>
      <c r="V211" s="434"/>
      <c r="W211" s="434"/>
      <c r="X211" s="434"/>
      <c r="Y211" s="434"/>
      <c r="Z211" s="434"/>
      <c r="AA211" s="434"/>
      <c r="AB211" s="434"/>
      <c r="AC211" s="434"/>
      <c r="AD211" s="73">
        <f>'Art. 137'!Q201</f>
        <v>0</v>
      </c>
      <c r="AE211" s="189">
        <f>IF(AG211=1,AK211,AG211)</f>
        <v>0</v>
      </c>
      <c r="AF211" s="76">
        <f>IF(AD211=2,1,IF(AD211=1,0.5,IF(AD211=0,0," ")))</f>
        <v>0</v>
      </c>
      <c r="AG211" s="76">
        <f>IF(AND(AF211&gt;=0,AF211&lt;=2),1,"No aplica")</f>
        <v>1</v>
      </c>
      <c r="AH211" s="159">
        <f>AD211/(AG211*2)</f>
        <v>0</v>
      </c>
      <c r="AI211" s="78">
        <f>IF(AG211=1,AG211/$AG$213,"No aplica")</f>
        <v>0.33333333333333331</v>
      </c>
      <c r="AJ211" s="78">
        <f>AF211*AI211</f>
        <v>0</v>
      </c>
      <c r="AK211" s="78">
        <f>AJ211*$AE$194</f>
        <v>0</v>
      </c>
    </row>
    <row r="212" spans="1:37" ht="30" customHeight="1" x14ac:dyDescent="0.2">
      <c r="A212" s="434" t="s">
        <v>1483</v>
      </c>
      <c r="B212" s="434"/>
      <c r="C212" s="434"/>
      <c r="D212" s="434"/>
      <c r="E212" s="434"/>
      <c r="F212" s="434"/>
      <c r="G212" s="434"/>
      <c r="H212" s="434"/>
      <c r="I212" s="434"/>
      <c r="J212" s="434"/>
      <c r="K212" s="434"/>
      <c r="L212" s="434"/>
      <c r="M212" s="434"/>
      <c r="N212" s="434"/>
      <c r="O212" s="434"/>
      <c r="P212" s="434"/>
      <c r="Q212" s="434"/>
      <c r="R212" s="434"/>
      <c r="S212" s="434"/>
      <c r="T212" s="434"/>
      <c r="U212" s="434"/>
      <c r="V212" s="434"/>
      <c r="W212" s="434"/>
      <c r="X212" s="434"/>
      <c r="Y212" s="434"/>
      <c r="Z212" s="434"/>
      <c r="AA212" s="434"/>
      <c r="AB212" s="434"/>
      <c r="AC212" s="434"/>
      <c r="AD212" s="73">
        <f>'Art. 137'!Q202</f>
        <v>0</v>
      </c>
      <c r="AE212" s="189">
        <f>IF(AG212=1,AK212,AG212)</f>
        <v>0</v>
      </c>
      <c r="AF212" s="76">
        <f>IF(AD212=2,1,IF(AD212=1,0.5,IF(AD212=0,0," ")))</f>
        <v>0</v>
      </c>
      <c r="AG212" s="76">
        <f>IF(AND(AF212&gt;=0,AF212&lt;=2),1,"No aplica")</f>
        <v>1</v>
      </c>
      <c r="AH212" s="159">
        <f>AD212/(AG212*2)</f>
        <v>0</v>
      </c>
      <c r="AI212" s="78">
        <f>IF(AG212=1,AG212/$AG$213,"No aplica")</f>
        <v>0.33333333333333331</v>
      </c>
      <c r="AJ212" s="78">
        <f>AF212*AI212</f>
        <v>0</v>
      </c>
      <c r="AK212" s="78">
        <f>AJ212*$AE$194</f>
        <v>0</v>
      </c>
    </row>
    <row r="213" spans="1:37" ht="30" customHeight="1" x14ac:dyDescent="0.2">
      <c r="A213" s="435" t="s">
        <v>1597</v>
      </c>
      <c r="B213" s="435"/>
      <c r="C213" s="435"/>
      <c r="D213" s="435"/>
      <c r="E213" s="435"/>
      <c r="F213" s="435"/>
      <c r="G213" s="435"/>
      <c r="H213" s="435"/>
      <c r="I213" s="435"/>
      <c r="J213" s="435"/>
      <c r="K213" s="435"/>
      <c r="L213" s="435"/>
      <c r="M213" s="435"/>
      <c r="N213" s="435"/>
      <c r="O213" s="435"/>
      <c r="P213" s="435"/>
      <c r="Q213" s="435"/>
      <c r="R213" s="435"/>
      <c r="S213" s="435"/>
      <c r="T213" s="435"/>
      <c r="U213" s="435"/>
      <c r="V213" s="435"/>
      <c r="W213" s="435"/>
      <c r="X213" s="435"/>
      <c r="Y213" s="435"/>
      <c r="Z213" s="435"/>
      <c r="AA213" s="435"/>
      <c r="AB213" s="435"/>
      <c r="AC213" s="435"/>
      <c r="AD213" s="435"/>
      <c r="AE213" s="189">
        <f>SUM(AE210:AE212)</f>
        <v>0</v>
      </c>
      <c r="AG213" s="74">
        <f>SUM(AG210:AG212)</f>
        <v>3</v>
      </c>
      <c r="AH213" s="161"/>
    </row>
    <row r="214" spans="1:37" ht="30" customHeight="1" x14ac:dyDescent="0.2">
      <c r="A214" s="435" t="s">
        <v>1598</v>
      </c>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189">
        <f>AE213/AE194*100</f>
        <v>0</v>
      </c>
      <c r="AH214" s="161"/>
    </row>
    <row r="215" spans="1:37" ht="15" customHeight="1" x14ac:dyDescent="0.2">
      <c r="A215" s="34"/>
      <c r="B215" s="34"/>
      <c r="C215" s="34"/>
      <c r="D215" s="34"/>
      <c r="E215" s="34"/>
      <c r="F215" s="34"/>
      <c r="G215" s="34"/>
      <c r="H215" s="34"/>
      <c r="I215" s="34"/>
      <c r="J215" s="34"/>
      <c r="K215" s="34"/>
      <c r="L215" s="34"/>
      <c r="M215" s="34"/>
      <c r="N215" s="34"/>
      <c r="O215" s="34"/>
      <c r="P215" s="34"/>
      <c r="AH215" s="161"/>
    </row>
    <row r="216" spans="1:37" ht="15" customHeight="1" x14ac:dyDescent="0.2">
      <c r="A216" s="439" t="s">
        <v>140</v>
      </c>
      <c r="B216" s="440"/>
      <c r="C216" s="440"/>
      <c r="D216" s="440"/>
      <c r="E216" s="440"/>
      <c r="F216" s="440"/>
      <c r="G216" s="440"/>
      <c r="H216" s="440"/>
      <c r="I216" s="440"/>
      <c r="J216" s="440"/>
      <c r="K216" s="440"/>
      <c r="L216" s="440"/>
      <c r="M216" s="440"/>
      <c r="N216" s="440"/>
      <c r="O216" s="440"/>
      <c r="P216" s="440"/>
      <c r="Q216" s="440"/>
      <c r="R216" s="440"/>
      <c r="S216" s="440"/>
      <c r="T216" s="440"/>
      <c r="U216" s="440"/>
      <c r="V216" s="440"/>
      <c r="W216" s="440"/>
      <c r="X216" s="440"/>
      <c r="Y216" s="440"/>
      <c r="Z216" s="440"/>
      <c r="AA216" s="440"/>
      <c r="AB216" s="440"/>
      <c r="AC216" s="440"/>
      <c r="AD216" s="276" t="s">
        <v>4</v>
      </c>
      <c r="AE216" s="253" t="s">
        <v>5</v>
      </c>
      <c r="AH216" s="161"/>
    </row>
    <row r="217" spans="1:37" ht="30" customHeight="1" x14ac:dyDescent="0.2">
      <c r="A217" s="434" t="s">
        <v>1468</v>
      </c>
      <c r="B217" s="434"/>
      <c r="C217" s="434"/>
      <c r="D217" s="434"/>
      <c r="E217" s="434"/>
      <c r="F217" s="434"/>
      <c r="G217" s="434"/>
      <c r="H217" s="434"/>
      <c r="I217" s="434"/>
      <c r="J217" s="434"/>
      <c r="K217" s="434"/>
      <c r="L217" s="434"/>
      <c r="M217" s="434"/>
      <c r="N217" s="434"/>
      <c r="O217" s="434"/>
      <c r="P217" s="434"/>
      <c r="Q217" s="434"/>
      <c r="R217" s="434"/>
      <c r="S217" s="434"/>
      <c r="T217" s="434"/>
      <c r="U217" s="434"/>
      <c r="V217" s="434"/>
      <c r="W217" s="434"/>
      <c r="X217" s="434"/>
      <c r="Y217" s="434"/>
      <c r="Z217" s="434"/>
      <c r="AA217" s="434"/>
      <c r="AB217" s="434"/>
      <c r="AC217" s="434"/>
      <c r="AD217" s="73">
        <f>'Art. 137'!Q205</f>
        <v>0</v>
      </c>
      <c r="AE217" s="189">
        <f>IF(AG217=1,AK217,AG217)</f>
        <v>0</v>
      </c>
      <c r="AF217" s="76">
        <f>IF(AD217=2,1,IF(AD217=1,0.5,IF(AD217=0,0," ")))</f>
        <v>0</v>
      </c>
      <c r="AG217" s="76">
        <f>IF(AND(AF217&gt;=0,AF217&lt;=2),1,"No aplica")</f>
        <v>1</v>
      </c>
      <c r="AH217" s="159">
        <f>AD217/(AG217*2)</f>
        <v>0</v>
      </c>
      <c r="AI217" s="78">
        <f>IF(AG217=1,AG217/$AG$220,"No aplica")</f>
        <v>0.33333333333333331</v>
      </c>
      <c r="AJ217" s="78">
        <f>AF217*AI217</f>
        <v>0</v>
      </c>
      <c r="AK217" s="78">
        <f>AJ217*$AE$194</f>
        <v>0</v>
      </c>
    </row>
    <row r="218" spans="1:37" ht="30" customHeight="1" x14ac:dyDescent="0.2">
      <c r="A218" s="434" t="s">
        <v>1469</v>
      </c>
      <c r="B218" s="434"/>
      <c r="C218" s="434"/>
      <c r="D218" s="434"/>
      <c r="E218" s="434"/>
      <c r="F218" s="434"/>
      <c r="G218" s="434"/>
      <c r="H218" s="434"/>
      <c r="I218" s="434"/>
      <c r="J218" s="434"/>
      <c r="K218" s="434"/>
      <c r="L218" s="434"/>
      <c r="M218" s="434"/>
      <c r="N218" s="434"/>
      <c r="O218" s="434"/>
      <c r="P218" s="434"/>
      <c r="Q218" s="434"/>
      <c r="R218" s="434"/>
      <c r="S218" s="434"/>
      <c r="T218" s="434"/>
      <c r="U218" s="434"/>
      <c r="V218" s="434"/>
      <c r="W218" s="434"/>
      <c r="X218" s="434"/>
      <c r="Y218" s="434"/>
      <c r="Z218" s="434"/>
      <c r="AA218" s="434"/>
      <c r="AB218" s="434"/>
      <c r="AC218" s="434"/>
      <c r="AD218" s="73">
        <f>'Art. 137'!Q206</f>
        <v>0</v>
      </c>
      <c r="AE218" s="189">
        <f>IF(AG218=1,AK218,AG218)</f>
        <v>0</v>
      </c>
      <c r="AF218" s="76">
        <f>IF(AD218=2,1,IF(AD218=1,0.5,IF(AD218=0,0," ")))</f>
        <v>0</v>
      </c>
      <c r="AG218" s="76">
        <f>IF(AND(AF218&gt;=0,AF218&lt;=2),1,"No aplica")</f>
        <v>1</v>
      </c>
      <c r="AH218" s="159">
        <f>AD218/(AG218*2)</f>
        <v>0</v>
      </c>
      <c r="AI218" s="78">
        <f>IF(AG218=1,AG218/$AG$220,"No aplica")</f>
        <v>0.33333333333333331</v>
      </c>
      <c r="AJ218" s="78">
        <f>AF218*AI218</f>
        <v>0</v>
      </c>
      <c r="AK218" s="78">
        <f>AJ218*$AE$194</f>
        <v>0</v>
      </c>
    </row>
    <row r="219" spans="1:37" ht="30" customHeight="1" x14ac:dyDescent="0.2">
      <c r="A219" s="434" t="s">
        <v>1470</v>
      </c>
      <c r="B219" s="434"/>
      <c r="C219" s="434"/>
      <c r="D219" s="434"/>
      <c r="E219" s="434"/>
      <c r="F219" s="434"/>
      <c r="G219" s="434"/>
      <c r="H219" s="434"/>
      <c r="I219" s="434"/>
      <c r="J219" s="434"/>
      <c r="K219" s="434"/>
      <c r="L219" s="434"/>
      <c r="M219" s="434"/>
      <c r="N219" s="434"/>
      <c r="O219" s="434"/>
      <c r="P219" s="434"/>
      <c r="Q219" s="434"/>
      <c r="R219" s="434"/>
      <c r="S219" s="434"/>
      <c r="T219" s="434"/>
      <c r="U219" s="434"/>
      <c r="V219" s="434"/>
      <c r="W219" s="434"/>
      <c r="X219" s="434"/>
      <c r="Y219" s="434"/>
      <c r="Z219" s="434"/>
      <c r="AA219" s="434"/>
      <c r="AB219" s="434"/>
      <c r="AC219" s="434"/>
      <c r="AD219" s="73">
        <f>'Art. 137'!Q207</f>
        <v>0</v>
      </c>
      <c r="AE219" s="189">
        <f>IF(AG219=1,AK219,AG219)</f>
        <v>0</v>
      </c>
      <c r="AF219" s="76">
        <f>IF(AD219=2,1,IF(AD219=1,0.5,IF(AD219=0,0," ")))</f>
        <v>0</v>
      </c>
      <c r="AG219" s="76">
        <f>IF(AND(AF219&gt;=0,AF219&lt;=2),1,"No aplica")</f>
        <v>1</v>
      </c>
      <c r="AH219" s="159">
        <f>AD219/(AG219*2)</f>
        <v>0</v>
      </c>
      <c r="AI219" s="78">
        <f>IF(AG219=1,AG219/$AG$220,"No aplica")</f>
        <v>0.33333333333333331</v>
      </c>
      <c r="AJ219" s="78">
        <f>AF219*AI219</f>
        <v>0</v>
      </c>
      <c r="AK219" s="78">
        <f>AJ219*$AE$194</f>
        <v>0</v>
      </c>
    </row>
    <row r="220" spans="1:37" ht="30" customHeight="1" x14ac:dyDescent="0.2">
      <c r="A220" s="435" t="s">
        <v>1599</v>
      </c>
      <c r="B220" s="435"/>
      <c r="C220" s="435"/>
      <c r="D220" s="435"/>
      <c r="E220" s="435"/>
      <c r="F220" s="435"/>
      <c r="G220" s="435"/>
      <c r="H220" s="435"/>
      <c r="I220" s="435"/>
      <c r="J220" s="435"/>
      <c r="K220" s="435"/>
      <c r="L220" s="435"/>
      <c r="M220" s="435"/>
      <c r="N220" s="435"/>
      <c r="O220" s="435"/>
      <c r="P220" s="435"/>
      <c r="Q220" s="435"/>
      <c r="R220" s="435"/>
      <c r="S220" s="435"/>
      <c r="T220" s="435"/>
      <c r="U220" s="435"/>
      <c r="V220" s="435"/>
      <c r="W220" s="435"/>
      <c r="X220" s="435"/>
      <c r="Y220" s="435"/>
      <c r="Z220" s="435"/>
      <c r="AA220" s="435"/>
      <c r="AB220" s="435"/>
      <c r="AC220" s="435"/>
      <c r="AD220" s="435"/>
      <c r="AE220" s="189">
        <f>SUM(AE217:AE219)</f>
        <v>0</v>
      </c>
      <c r="AG220" s="74">
        <f>SUM(AG217:AG219)</f>
        <v>3</v>
      </c>
      <c r="AH220" s="161"/>
    </row>
    <row r="221" spans="1:37" ht="30" customHeight="1" x14ac:dyDescent="0.2">
      <c r="A221" s="435" t="s">
        <v>1600</v>
      </c>
      <c r="B221" s="435"/>
      <c r="C221" s="435"/>
      <c r="D221" s="435"/>
      <c r="E221" s="435"/>
      <c r="F221" s="435"/>
      <c r="G221" s="435"/>
      <c r="H221" s="435"/>
      <c r="I221" s="435"/>
      <c r="J221" s="435"/>
      <c r="K221" s="435"/>
      <c r="L221" s="435"/>
      <c r="M221" s="435"/>
      <c r="N221" s="435"/>
      <c r="O221" s="435"/>
      <c r="P221" s="435"/>
      <c r="Q221" s="435"/>
      <c r="R221" s="435"/>
      <c r="S221" s="435"/>
      <c r="T221" s="435"/>
      <c r="U221" s="435"/>
      <c r="V221" s="435"/>
      <c r="W221" s="435"/>
      <c r="X221" s="435"/>
      <c r="Y221" s="435"/>
      <c r="Z221" s="435"/>
      <c r="AA221" s="435"/>
      <c r="AB221" s="435"/>
      <c r="AC221" s="435"/>
      <c r="AD221" s="435"/>
      <c r="AE221" s="189">
        <f>AE220/AE194*100</f>
        <v>0</v>
      </c>
      <c r="AH221" s="161"/>
    </row>
    <row r="222" spans="1:37" ht="15" customHeight="1" x14ac:dyDescent="0.2">
      <c r="A222" s="34"/>
      <c r="B222" s="34"/>
      <c r="C222" s="34"/>
      <c r="D222" s="34"/>
      <c r="E222" s="34"/>
      <c r="F222" s="34"/>
      <c r="G222" s="34"/>
      <c r="H222" s="34"/>
      <c r="I222" s="34"/>
      <c r="J222" s="34"/>
      <c r="K222" s="34"/>
      <c r="L222" s="34"/>
      <c r="M222" s="34"/>
      <c r="N222" s="34"/>
      <c r="O222" s="34"/>
      <c r="P222" s="34"/>
      <c r="AH222" s="161"/>
    </row>
    <row r="223" spans="1:37" ht="15" customHeight="1" x14ac:dyDescent="0.2">
      <c r="A223" s="439" t="s">
        <v>141</v>
      </c>
      <c r="B223" s="440"/>
      <c r="C223" s="440"/>
      <c r="D223" s="440"/>
      <c r="E223" s="440"/>
      <c r="F223" s="440"/>
      <c r="G223" s="440"/>
      <c r="H223" s="440"/>
      <c r="I223" s="440"/>
      <c r="J223" s="440"/>
      <c r="K223" s="440"/>
      <c r="L223" s="440"/>
      <c r="M223" s="440"/>
      <c r="N223" s="440"/>
      <c r="O223" s="440"/>
      <c r="P223" s="440"/>
      <c r="Q223" s="440"/>
      <c r="R223" s="440"/>
      <c r="S223" s="440"/>
      <c r="T223" s="440"/>
      <c r="U223" s="440"/>
      <c r="V223" s="440"/>
      <c r="W223" s="440"/>
      <c r="X223" s="440"/>
      <c r="Y223" s="440"/>
      <c r="Z223" s="440"/>
      <c r="AA223" s="440"/>
      <c r="AB223" s="440"/>
      <c r="AC223" s="440"/>
      <c r="AD223" s="276" t="s">
        <v>4</v>
      </c>
      <c r="AE223" s="253" t="s">
        <v>5</v>
      </c>
      <c r="AH223" s="161"/>
    </row>
    <row r="224" spans="1:37" ht="30" customHeight="1" x14ac:dyDescent="0.2">
      <c r="A224" s="434" t="s">
        <v>1484</v>
      </c>
      <c r="B224" s="434"/>
      <c r="C224" s="434"/>
      <c r="D224" s="434"/>
      <c r="E224" s="434"/>
      <c r="F224" s="434"/>
      <c r="G224" s="434"/>
      <c r="H224" s="434"/>
      <c r="I224" s="434"/>
      <c r="J224" s="434"/>
      <c r="K224" s="434"/>
      <c r="L224" s="434"/>
      <c r="M224" s="434"/>
      <c r="N224" s="434"/>
      <c r="O224" s="434"/>
      <c r="P224" s="434"/>
      <c r="Q224" s="434"/>
      <c r="R224" s="434"/>
      <c r="S224" s="434"/>
      <c r="T224" s="434"/>
      <c r="U224" s="434"/>
      <c r="V224" s="434"/>
      <c r="W224" s="434"/>
      <c r="X224" s="434"/>
      <c r="Y224" s="434"/>
      <c r="Z224" s="434"/>
      <c r="AA224" s="434"/>
      <c r="AB224" s="434"/>
      <c r="AC224" s="434"/>
      <c r="AD224" s="73">
        <f>'Art. 137'!Q210</f>
        <v>0</v>
      </c>
      <c r="AE224" s="189">
        <f>IF(AG224=1,AK224,AG224)</f>
        <v>0</v>
      </c>
      <c r="AF224" s="76">
        <f>IF(AD224=2,1,IF(AD224=1,0.5,IF(AD224=0,0," ")))</f>
        <v>0</v>
      </c>
      <c r="AG224" s="76">
        <f>IF(AND(AF224&gt;=0,AF224&lt;=2),1,"No aplica")</f>
        <v>1</v>
      </c>
      <c r="AH224" s="159">
        <f>AD224/(AG224*2)</f>
        <v>0</v>
      </c>
      <c r="AI224" s="78">
        <f>IF(AG224=1,AG224/$AG$226,"No aplica")</f>
        <v>0.5</v>
      </c>
      <c r="AJ224" s="78">
        <f>AF224*AI224</f>
        <v>0</v>
      </c>
      <c r="AK224" s="78">
        <f>AJ224*$AE$194</f>
        <v>0</v>
      </c>
    </row>
    <row r="225" spans="1:37" ht="30" customHeight="1" x14ac:dyDescent="0.2">
      <c r="A225" s="434" t="s">
        <v>1472</v>
      </c>
      <c r="B225" s="434"/>
      <c r="C225" s="434"/>
      <c r="D225" s="434"/>
      <c r="E225" s="434"/>
      <c r="F225" s="434"/>
      <c r="G225" s="434"/>
      <c r="H225" s="434"/>
      <c r="I225" s="434"/>
      <c r="J225" s="434"/>
      <c r="K225" s="434"/>
      <c r="L225" s="434"/>
      <c r="M225" s="434"/>
      <c r="N225" s="434"/>
      <c r="O225" s="434"/>
      <c r="P225" s="434"/>
      <c r="Q225" s="434"/>
      <c r="R225" s="434"/>
      <c r="S225" s="434"/>
      <c r="T225" s="434"/>
      <c r="U225" s="434"/>
      <c r="V225" s="434"/>
      <c r="W225" s="434"/>
      <c r="X225" s="434"/>
      <c r="Y225" s="434"/>
      <c r="Z225" s="434"/>
      <c r="AA225" s="434"/>
      <c r="AB225" s="434"/>
      <c r="AC225" s="434"/>
      <c r="AD225" s="73">
        <f>'Art. 137'!Q211</f>
        <v>0</v>
      </c>
      <c r="AE225" s="189">
        <f>IF(AG225=1,AK225,AG225)</f>
        <v>0</v>
      </c>
      <c r="AF225" s="76">
        <f>IF(AD225=2,1,IF(AD225=1,0.5,IF(AD225=0,0," ")))</f>
        <v>0</v>
      </c>
      <c r="AG225" s="76">
        <f>IF(AND(AF225&gt;=0,AF225&lt;=2),1,"No aplica")</f>
        <v>1</v>
      </c>
      <c r="AH225" s="159">
        <f>AD225/(AG225*2)</f>
        <v>0</v>
      </c>
      <c r="AI225" s="78">
        <f>IF(AG225=1,AG225/$AG$226,"No aplica")</f>
        <v>0.5</v>
      </c>
      <c r="AJ225" s="78">
        <f>AF225*AI225</f>
        <v>0</v>
      </c>
      <c r="AK225" s="78">
        <f>AJ225*$AE$194</f>
        <v>0</v>
      </c>
    </row>
    <row r="226" spans="1:37" ht="30" customHeight="1" x14ac:dyDescent="0.2">
      <c r="A226" s="435" t="s">
        <v>1601</v>
      </c>
      <c r="B226" s="435"/>
      <c r="C226" s="435"/>
      <c r="D226" s="435"/>
      <c r="E226" s="435"/>
      <c r="F226" s="435"/>
      <c r="G226" s="435"/>
      <c r="H226" s="435"/>
      <c r="I226" s="435"/>
      <c r="J226" s="435"/>
      <c r="K226" s="435"/>
      <c r="L226" s="435"/>
      <c r="M226" s="435"/>
      <c r="N226" s="435"/>
      <c r="O226" s="435"/>
      <c r="P226" s="435"/>
      <c r="Q226" s="435"/>
      <c r="R226" s="435"/>
      <c r="S226" s="435"/>
      <c r="T226" s="435"/>
      <c r="U226" s="435"/>
      <c r="V226" s="435"/>
      <c r="W226" s="435"/>
      <c r="X226" s="435"/>
      <c r="Y226" s="435"/>
      <c r="Z226" s="435"/>
      <c r="AA226" s="435"/>
      <c r="AB226" s="435"/>
      <c r="AC226" s="435"/>
      <c r="AD226" s="435"/>
      <c r="AE226" s="189">
        <f>SUM(AE224:AE225)</f>
        <v>0</v>
      </c>
      <c r="AG226" s="74">
        <f>SUM(AG224:AG225)</f>
        <v>2</v>
      </c>
      <c r="AH226" s="161"/>
    </row>
    <row r="227" spans="1:37" ht="30" customHeight="1" x14ac:dyDescent="0.2">
      <c r="A227" s="435" t="s">
        <v>1602</v>
      </c>
      <c r="B227" s="435"/>
      <c r="C227" s="435"/>
      <c r="D227" s="435"/>
      <c r="E227" s="435"/>
      <c r="F227" s="435"/>
      <c r="G227" s="435"/>
      <c r="H227" s="435"/>
      <c r="I227" s="435"/>
      <c r="J227" s="435"/>
      <c r="K227" s="435"/>
      <c r="L227" s="435"/>
      <c r="M227" s="435"/>
      <c r="N227" s="435"/>
      <c r="O227" s="435"/>
      <c r="P227" s="435"/>
      <c r="Q227" s="435"/>
      <c r="R227" s="435"/>
      <c r="S227" s="435"/>
      <c r="T227" s="435"/>
      <c r="U227" s="435"/>
      <c r="V227" s="435"/>
      <c r="W227" s="435"/>
      <c r="X227" s="435"/>
      <c r="Y227" s="435"/>
      <c r="Z227" s="435"/>
      <c r="AA227" s="435"/>
      <c r="AB227" s="435"/>
      <c r="AC227" s="435"/>
      <c r="AD227" s="435"/>
      <c r="AE227" s="189">
        <f>AE226/AE194*100</f>
        <v>0</v>
      </c>
      <c r="AH227" s="161"/>
    </row>
    <row r="228" spans="1:37" ht="15" customHeight="1" x14ac:dyDescent="0.2">
      <c r="AH228" s="161"/>
    </row>
    <row r="229" spans="1:37" ht="15" customHeight="1" x14ac:dyDescent="0.2">
      <c r="AH229" s="161"/>
    </row>
    <row r="230" spans="1:37" ht="30" customHeight="1" x14ac:dyDescent="0.2">
      <c r="A230" s="365" t="s">
        <v>1485</v>
      </c>
      <c r="B230" s="365"/>
      <c r="C230" s="365"/>
      <c r="D230" s="365"/>
      <c r="E230" s="365"/>
      <c r="F230" s="365"/>
      <c r="G230" s="365"/>
      <c r="H230" s="365"/>
      <c r="I230" s="365"/>
      <c r="J230" s="365"/>
      <c r="K230" s="365"/>
      <c r="L230" s="365"/>
      <c r="M230" s="365"/>
      <c r="N230" s="365"/>
      <c r="O230" s="365"/>
      <c r="P230" s="365"/>
      <c r="Q230" s="365"/>
      <c r="R230" s="365"/>
      <c r="S230" s="365"/>
      <c r="T230" s="365"/>
      <c r="U230" s="365"/>
      <c r="V230" s="365"/>
      <c r="W230" s="365"/>
      <c r="X230" s="365"/>
      <c r="Y230" s="365"/>
      <c r="Z230" s="365"/>
      <c r="AA230" s="365"/>
      <c r="AB230" s="365"/>
      <c r="AC230" s="365"/>
      <c r="AD230" s="365"/>
      <c r="AE230" s="365"/>
      <c r="AH230" s="161"/>
    </row>
    <row r="231" spans="1:37" ht="15" customHeight="1" x14ac:dyDescent="0.2">
      <c r="A231" s="62"/>
      <c r="B231" s="62"/>
      <c r="C231" s="62"/>
      <c r="D231" s="62"/>
      <c r="E231" s="62"/>
      <c r="F231" s="62"/>
      <c r="G231" s="62"/>
      <c r="H231" s="62"/>
      <c r="I231" s="62"/>
      <c r="J231" s="62"/>
      <c r="K231" s="62"/>
      <c r="L231" s="62"/>
      <c r="M231" s="62"/>
      <c r="N231" s="62"/>
      <c r="O231" s="62"/>
      <c r="P231" s="62"/>
      <c r="Q231" s="62"/>
      <c r="R231" s="62"/>
      <c r="S231" s="62"/>
      <c r="T231" s="62"/>
      <c r="U231" s="62"/>
      <c r="V231" s="62"/>
      <c r="W231" s="62"/>
      <c r="X231" s="62"/>
      <c r="Y231" s="62"/>
      <c r="Z231" s="62"/>
      <c r="AA231" s="62"/>
      <c r="AB231" s="62"/>
      <c r="AC231" s="62"/>
      <c r="AD231" s="62"/>
      <c r="AE231" s="289"/>
      <c r="AH231" s="161"/>
    </row>
    <row r="232" spans="1:37" ht="15" customHeight="1" x14ac:dyDescent="0.2">
      <c r="A232" s="72"/>
      <c r="B232" s="72"/>
      <c r="C232" s="72"/>
      <c r="D232" s="72"/>
      <c r="E232" s="72"/>
      <c r="F232" s="72"/>
      <c r="G232" s="72"/>
      <c r="H232" s="72"/>
      <c r="I232" s="72"/>
      <c r="J232" s="72"/>
      <c r="K232" s="72"/>
      <c r="L232" s="72"/>
      <c r="M232" s="72"/>
      <c r="N232" s="72"/>
      <c r="O232" s="72"/>
      <c r="P232" s="72"/>
      <c r="Q232" s="72"/>
      <c r="R232" s="72"/>
      <c r="S232" s="72"/>
      <c r="T232" s="72"/>
      <c r="U232" s="72"/>
      <c r="V232" s="72"/>
      <c r="W232" s="72"/>
      <c r="X232" s="72"/>
      <c r="Y232" s="72"/>
      <c r="Z232" s="72"/>
      <c r="AA232" s="72"/>
      <c r="AB232" s="72"/>
      <c r="AC232" s="72"/>
      <c r="AD232" s="24"/>
      <c r="AE232" s="249">
        <f>1/$L$13*100</f>
        <v>11.111111111111111</v>
      </c>
      <c r="AF232" s="75"/>
      <c r="AG232" s="76"/>
      <c r="AH232" s="162"/>
      <c r="AI232" s="75"/>
      <c r="AJ232" s="75"/>
      <c r="AK232" s="75"/>
    </row>
    <row r="233" spans="1:37" ht="15" customHeight="1" x14ac:dyDescent="0.2">
      <c r="A233" s="444" t="s">
        <v>138</v>
      </c>
      <c r="B233" s="445"/>
      <c r="C233" s="445"/>
      <c r="D233" s="445"/>
      <c r="E233" s="445"/>
      <c r="F233" s="445"/>
      <c r="G233" s="445"/>
      <c r="H233" s="445"/>
      <c r="I233" s="445"/>
      <c r="J233" s="445"/>
      <c r="K233" s="445"/>
      <c r="L233" s="445"/>
      <c r="M233" s="445"/>
      <c r="N233" s="445"/>
      <c r="O233" s="445"/>
      <c r="P233" s="445"/>
      <c r="Q233" s="445"/>
      <c r="R233" s="445"/>
      <c r="S233" s="445"/>
      <c r="T233" s="445"/>
      <c r="U233" s="445"/>
      <c r="V233" s="445"/>
      <c r="W233" s="445"/>
      <c r="X233" s="445"/>
      <c r="Y233" s="445"/>
      <c r="Z233" s="445"/>
      <c r="AA233" s="445"/>
      <c r="AB233" s="445"/>
      <c r="AC233" s="446"/>
      <c r="AD233" s="277" t="s">
        <v>4</v>
      </c>
      <c r="AE233" s="288" t="s">
        <v>5</v>
      </c>
      <c r="AF233" s="76" t="s">
        <v>576</v>
      </c>
      <c r="AG233" s="76" t="s">
        <v>577</v>
      </c>
      <c r="AH233" s="159" t="s">
        <v>578</v>
      </c>
      <c r="AI233" s="77" t="s">
        <v>579</v>
      </c>
      <c r="AJ233" s="76"/>
      <c r="AK233" s="77" t="s">
        <v>580</v>
      </c>
    </row>
    <row r="234" spans="1:37" ht="30" customHeight="1" x14ac:dyDescent="0.2">
      <c r="A234" s="422" t="s">
        <v>1603</v>
      </c>
      <c r="B234" s="422"/>
      <c r="C234" s="422"/>
      <c r="D234" s="422"/>
      <c r="E234" s="422"/>
      <c r="F234" s="422"/>
      <c r="G234" s="422"/>
      <c r="H234" s="422"/>
      <c r="I234" s="422"/>
      <c r="J234" s="422"/>
      <c r="K234" s="422"/>
      <c r="L234" s="422"/>
      <c r="M234" s="422"/>
      <c r="N234" s="422"/>
      <c r="O234" s="422"/>
      <c r="P234" s="422"/>
      <c r="Q234" s="422"/>
      <c r="R234" s="422"/>
      <c r="S234" s="422"/>
      <c r="T234" s="422"/>
      <c r="U234" s="422"/>
      <c r="V234" s="422"/>
      <c r="W234" s="422"/>
      <c r="X234" s="422"/>
      <c r="Y234" s="422"/>
      <c r="Z234" s="422"/>
      <c r="AA234" s="422"/>
      <c r="AB234" s="422"/>
      <c r="AC234" s="422"/>
      <c r="AD234" s="73">
        <f>'Art. 137'!Q220</f>
        <v>0</v>
      </c>
      <c r="AE234" s="189">
        <f t="shared" ref="AE234:AE248" si="35">IF(AG234=1,AK234,AG234)</f>
        <v>0</v>
      </c>
      <c r="AF234" s="76">
        <f t="shared" ref="AF234:AF248" si="36">IF(AD234=2,1,IF(AD234=1,0.5,IF(AD234=0,0," ")))</f>
        <v>0</v>
      </c>
      <c r="AG234" s="76">
        <f t="shared" ref="AG234:AG248" si="37">IF(AND(AF234&gt;=0,AF234&lt;=2),1,"No aplica")</f>
        <v>1</v>
      </c>
      <c r="AH234" s="159">
        <f t="shared" ref="AH234:AH248" si="38">AD234/(AG234*2)</f>
        <v>0</v>
      </c>
      <c r="AI234" s="78">
        <f t="shared" ref="AI234:AI249" si="39">IF(AG234=1,AG234/$AG$250,"No aplica")</f>
        <v>6.25E-2</v>
      </c>
      <c r="AJ234" s="78">
        <f t="shared" ref="AJ234:AJ248" si="40">AF234*AI234</f>
        <v>0</v>
      </c>
      <c r="AK234" s="78">
        <f t="shared" ref="AK234:AK249" si="41">AJ234*$AE$232</f>
        <v>0</v>
      </c>
    </row>
    <row r="235" spans="1:37" ht="30" customHeight="1" x14ac:dyDescent="0.2">
      <c r="A235" s="422" t="s">
        <v>148</v>
      </c>
      <c r="B235" s="422"/>
      <c r="C235" s="422"/>
      <c r="D235" s="422"/>
      <c r="E235" s="422"/>
      <c r="F235" s="422"/>
      <c r="G235" s="422"/>
      <c r="H235" s="422"/>
      <c r="I235" s="422"/>
      <c r="J235" s="422"/>
      <c r="K235" s="422"/>
      <c r="L235" s="422"/>
      <c r="M235" s="422"/>
      <c r="N235" s="422"/>
      <c r="O235" s="422"/>
      <c r="P235" s="422"/>
      <c r="Q235" s="422"/>
      <c r="R235" s="422"/>
      <c r="S235" s="422"/>
      <c r="T235" s="422"/>
      <c r="U235" s="422"/>
      <c r="V235" s="422"/>
      <c r="W235" s="422"/>
      <c r="X235" s="422"/>
      <c r="Y235" s="422"/>
      <c r="Z235" s="422"/>
      <c r="AA235" s="422"/>
      <c r="AB235" s="422"/>
      <c r="AC235" s="422"/>
      <c r="AD235" s="73">
        <f>'Art. 137'!Q221</f>
        <v>0</v>
      </c>
      <c r="AE235" s="189">
        <f t="shared" si="35"/>
        <v>0</v>
      </c>
      <c r="AF235" s="76">
        <f t="shared" si="36"/>
        <v>0</v>
      </c>
      <c r="AG235" s="76">
        <f t="shared" si="37"/>
        <v>1</v>
      </c>
      <c r="AH235" s="159">
        <f t="shared" si="38"/>
        <v>0</v>
      </c>
      <c r="AI235" s="78">
        <f t="shared" si="39"/>
        <v>6.25E-2</v>
      </c>
      <c r="AJ235" s="78">
        <f t="shared" si="40"/>
        <v>0</v>
      </c>
      <c r="AK235" s="78">
        <f t="shared" si="41"/>
        <v>0</v>
      </c>
    </row>
    <row r="236" spans="1:37" ht="30" customHeight="1" x14ac:dyDescent="0.2">
      <c r="A236" s="422" t="s">
        <v>1427</v>
      </c>
      <c r="B236" s="422"/>
      <c r="C236" s="422"/>
      <c r="D236" s="422"/>
      <c r="E236" s="422"/>
      <c r="F236" s="422"/>
      <c r="G236" s="422"/>
      <c r="H236" s="422"/>
      <c r="I236" s="422"/>
      <c r="J236" s="422"/>
      <c r="K236" s="422"/>
      <c r="L236" s="422"/>
      <c r="M236" s="422"/>
      <c r="N236" s="422"/>
      <c r="O236" s="422"/>
      <c r="P236" s="422"/>
      <c r="Q236" s="422"/>
      <c r="R236" s="422"/>
      <c r="S236" s="422"/>
      <c r="T236" s="422"/>
      <c r="U236" s="422"/>
      <c r="V236" s="422"/>
      <c r="W236" s="422"/>
      <c r="X236" s="422"/>
      <c r="Y236" s="422"/>
      <c r="Z236" s="422"/>
      <c r="AA236" s="422"/>
      <c r="AB236" s="422"/>
      <c r="AC236" s="422"/>
      <c r="AD236" s="73">
        <f>'Art. 137'!Q222</f>
        <v>0</v>
      </c>
      <c r="AE236" s="189">
        <f t="shared" si="35"/>
        <v>0</v>
      </c>
      <c r="AF236" s="76">
        <f t="shared" si="36"/>
        <v>0</v>
      </c>
      <c r="AG236" s="76">
        <f t="shared" si="37"/>
        <v>1</v>
      </c>
      <c r="AH236" s="159">
        <f t="shared" si="38"/>
        <v>0</v>
      </c>
      <c r="AI236" s="78">
        <f t="shared" si="39"/>
        <v>6.25E-2</v>
      </c>
      <c r="AJ236" s="78">
        <f t="shared" si="40"/>
        <v>0</v>
      </c>
      <c r="AK236" s="78">
        <f t="shared" si="41"/>
        <v>0</v>
      </c>
    </row>
    <row r="237" spans="1:37" ht="30" customHeight="1" x14ac:dyDescent="0.2">
      <c r="A237" s="422" t="s">
        <v>1475</v>
      </c>
      <c r="B237" s="422"/>
      <c r="C237" s="422"/>
      <c r="D237" s="422"/>
      <c r="E237" s="422"/>
      <c r="F237" s="422"/>
      <c r="G237" s="422"/>
      <c r="H237" s="422"/>
      <c r="I237" s="422"/>
      <c r="J237" s="422"/>
      <c r="K237" s="422"/>
      <c r="L237" s="422"/>
      <c r="M237" s="422"/>
      <c r="N237" s="422"/>
      <c r="O237" s="422"/>
      <c r="P237" s="422"/>
      <c r="Q237" s="422"/>
      <c r="R237" s="422"/>
      <c r="S237" s="422"/>
      <c r="T237" s="422"/>
      <c r="U237" s="422"/>
      <c r="V237" s="422"/>
      <c r="W237" s="422"/>
      <c r="X237" s="422"/>
      <c r="Y237" s="422"/>
      <c r="Z237" s="422"/>
      <c r="AA237" s="422"/>
      <c r="AB237" s="422"/>
      <c r="AC237" s="422"/>
      <c r="AD237" s="73">
        <f>'Art. 137'!Q223</f>
        <v>0</v>
      </c>
      <c r="AE237" s="189">
        <f t="shared" si="35"/>
        <v>0</v>
      </c>
      <c r="AF237" s="76">
        <f t="shared" si="36"/>
        <v>0</v>
      </c>
      <c r="AG237" s="76">
        <f t="shared" si="37"/>
        <v>1</v>
      </c>
      <c r="AH237" s="159">
        <f t="shared" si="38"/>
        <v>0</v>
      </c>
      <c r="AI237" s="78">
        <f t="shared" si="39"/>
        <v>6.25E-2</v>
      </c>
      <c r="AJ237" s="78">
        <f t="shared" si="40"/>
        <v>0</v>
      </c>
      <c r="AK237" s="78">
        <f t="shared" si="41"/>
        <v>0</v>
      </c>
    </row>
    <row r="238" spans="1:37" ht="30" customHeight="1" x14ac:dyDescent="0.2">
      <c r="A238" s="422" t="s">
        <v>1488</v>
      </c>
      <c r="B238" s="422"/>
      <c r="C238" s="422"/>
      <c r="D238" s="422"/>
      <c r="E238" s="422"/>
      <c r="F238" s="422"/>
      <c r="G238" s="422"/>
      <c r="H238" s="422"/>
      <c r="I238" s="422"/>
      <c r="J238" s="422"/>
      <c r="K238" s="422"/>
      <c r="L238" s="422"/>
      <c r="M238" s="422"/>
      <c r="N238" s="422"/>
      <c r="O238" s="422"/>
      <c r="P238" s="422"/>
      <c r="Q238" s="422"/>
      <c r="R238" s="422"/>
      <c r="S238" s="422"/>
      <c r="T238" s="422"/>
      <c r="U238" s="422"/>
      <c r="V238" s="422"/>
      <c r="W238" s="422"/>
      <c r="X238" s="422"/>
      <c r="Y238" s="422"/>
      <c r="Z238" s="422"/>
      <c r="AA238" s="422"/>
      <c r="AB238" s="422"/>
      <c r="AC238" s="422"/>
      <c r="AD238" s="73">
        <f>'Art. 137'!Q224</f>
        <v>0</v>
      </c>
      <c r="AE238" s="189">
        <f t="shared" si="35"/>
        <v>0</v>
      </c>
      <c r="AF238" s="76">
        <f t="shared" si="36"/>
        <v>0</v>
      </c>
      <c r="AG238" s="76">
        <f t="shared" si="37"/>
        <v>1</v>
      </c>
      <c r="AH238" s="159">
        <f t="shared" si="38"/>
        <v>0</v>
      </c>
      <c r="AI238" s="78">
        <f t="shared" si="39"/>
        <v>6.25E-2</v>
      </c>
      <c r="AJ238" s="78">
        <f t="shared" si="40"/>
        <v>0</v>
      </c>
      <c r="AK238" s="78">
        <f t="shared" si="41"/>
        <v>0</v>
      </c>
    </row>
    <row r="239" spans="1:37" ht="30" customHeight="1" x14ac:dyDescent="0.2">
      <c r="A239" s="422" t="s">
        <v>1489</v>
      </c>
      <c r="B239" s="422"/>
      <c r="C239" s="422"/>
      <c r="D239" s="422"/>
      <c r="E239" s="422"/>
      <c r="F239" s="422"/>
      <c r="G239" s="422"/>
      <c r="H239" s="422"/>
      <c r="I239" s="422"/>
      <c r="J239" s="422"/>
      <c r="K239" s="422"/>
      <c r="L239" s="422"/>
      <c r="M239" s="422"/>
      <c r="N239" s="422"/>
      <c r="O239" s="422"/>
      <c r="P239" s="422"/>
      <c r="Q239" s="422"/>
      <c r="R239" s="422"/>
      <c r="S239" s="422"/>
      <c r="T239" s="422"/>
      <c r="U239" s="422"/>
      <c r="V239" s="422"/>
      <c r="W239" s="422"/>
      <c r="X239" s="422"/>
      <c r="Y239" s="422"/>
      <c r="Z239" s="422"/>
      <c r="AA239" s="422"/>
      <c r="AB239" s="422"/>
      <c r="AC239" s="422"/>
      <c r="AD239" s="73">
        <f>'Art. 137'!Q225</f>
        <v>0</v>
      </c>
      <c r="AE239" s="189">
        <f t="shared" si="35"/>
        <v>0</v>
      </c>
      <c r="AF239" s="76">
        <f t="shared" si="36"/>
        <v>0</v>
      </c>
      <c r="AG239" s="76">
        <f t="shared" si="37"/>
        <v>1</v>
      </c>
      <c r="AH239" s="159">
        <f t="shared" si="38"/>
        <v>0</v>
      </c>
      <c r="AI239" s="78">
        <f t="shared" si="39"/>
        <v>6.25E-2</v>
      </c>
      <c r="AJ239" s="78">
        <f t="shared" si="40"/>
        <v>0</v>
      </c>
      <c r="AK239" s="78">
        <f t="shared" si="41"/>
        <v>0</v>
      </c>
    </row>
    <row r="240" spans="1:37" ht="30" customHeight="1" x14ac:dyDescent="0.2">
      <c r="A240" s="422" t="s">
        <v>1490</v>
      </c>
      <c r="B240" s="422"/>
      <c r="C240" s="422"/>
      <c r="D240" s="422"/>
      <c r="E240" s="422"/>
      <c r="F240" s="422"/>
      <c r="G240" s="422"/>
      <c r="H240" s="422"/>
      <c r="I240" s="422"/>
      <c r="J240" s="422"/>
      <c r="K240" s="422"/>
      <c r="L240" s="422"/>
      <c r="M240" s="422"/>
      <c r="N240" s="422"/>
      <c r="O240" s="422"/>
      <c r="P240" s="422"/>
      <c r="Q240" s="422"/>
      <c r="R240" s="422"/>
      <c r="S240" s="422"/>
      <c r="T240" s="422"/>
      <c r="U240" s="422"/>
      <c r="V240" s="422"/>
      <c r="W240" s="422"/>
      <c r="X240" s="422"/>
      <c r="Y240" s="422"/>
      <c r="Z240" s="422"/>
      <c r="AA240" s="422"/>
      <c r="AB240" s="422"/>
      <c r="AC240" s="422"/>
      <c r="AD240" s="73">
        <f>'Art. 137'!Q226</f>
        <v>0</v>
      </c>
      <c r="AE240" s="189">
        <f t="shared" si="35"/>
        <v>0</v>
      </c>
      <c r="AF240" s="76">
        <f t="shared" si="36"/>
        <v>0</v>
      </c>
      <c r="AG240" s="76">
        <f t="shared" si="37"/>
        <v>1</v>
      </c>
      <c r="AH240" s="159">
        <f t="shared" si="38"/>
        <v>0</v>
      </c>
      <c r="AI240" s="78">
        <f t="shared" si="39"/>
        <v>6.25E-2</v>
      </c>
      <c r="AJ240" s="78">
        <f t="shared" si="40"/>
        <v>0</v>
      </c>
      <c r="AK240" s="78">
        <f t="shared" si="41"/>
        <v>0</v>
      </c>
    </row>
    <row r="241" spans="1:37" ht="30" customHeight="1" x14ac:dyDescent="0.2">
      <c r="A241" s="422" t="s">
        <v>1491</v>
      </c>
      <c r="B241" s="422"/>
      <c r="C241" s="422"/>
      <c r="D241" s="422"/>
      <c r="E241" s="422"/>
      <c r="F241" s="422"/>
      <c r="G241" s="422"/>
      <c r="H241" s="422"/>
      <c r="I241" s="422"/>
      <c r="J241" s="422"/>
      <c r="K241" s="422"/>
      <c r="L241" s="422"/>
      <c r="M241" s="422"/>
      <c r="N241" s="422"/>
      <c r="O241" s="422"/>
      <c r="P241" s="422"/>
      <c r="Q241" s="422"/>
      <c r="R241" s="422"/>
      <c r="S241" s="422"/>
      <c r="T241" s="422"/>
      <c r="U241" s="422"/>
      <c r="V241" s="422"/>
      <c r="W241" s="422"/>
      <c r="X241" s="422"/>
      <c r="Y241" s="422"/>
      <c r="Z241" s="422"/>
      <c r="AA241" s="422"/>
      <c r="AB241" s="422"/>
      <c r="AC241" s="422"/>
      <c r="AD241" s="73">
        <f>'Art. 137'!Q227</f>
        <v>0</v>
      </c>
      <c r="AE241" s="189">
        <f t="shared" si="35"/>
        <v>0</v>
      </c>
      <c r="AF241" s="76">
        <f t="shared" si="36"/>
        <v>0</v>
      </c>
      <c r="AG241" s="76">
        <f t="shared" si="37"/>
        <v>1</v>
      </c>
      <c r="AH241" s="159">
        <f t="shared" si="38"/>
        <v>0</v>
      </c>
      <c r="AI241" s="78">
        <f t="shared" si="39"/>
        <v>6.25E-2</v>
      </c>
      <c r="AJ241" s="78">
        <f t="shared" si="40"/>
        <v>0</v>
      </c>
      <c r="AK241" s="78">
        <f t="shared" si="41"/>
        <v>0</v>
      </c>
    </row>
    <row r="242" spans="1:37" ht="30" customHeight="1" x14ac:dyDescent="0.2">
      <c r="A242" s="422" t="s">
        <v>1492</v>
      </c>
      <c r="B242" s="422"/>
      <c r="C242" s="422"/>
      <c r="D242" s="422"/>
      <c r="E242" s="422"/>
      <c r="F242" s="422"/>
      <c r="G242" s="422"/>
      <c r="H242" s="422"/>
      <c r="I242" s="422"/>
      <c r="J242" s="422"/>
      <c r="K242" s="422"/>
      <c r="L242" s="422"/>
      <c r="M242" s="422"/>
      <c r="N242" s="422"/>
      <c r="O242" s="422"/>
      <c r="P242" s="422"/>
      <c r="Q242" s="422"/>
      <c r="R242" s="422"/>
      <c r="S242" s="422"/>
      <c r="T242" s="422"/>
      <c r="U242" s="422"/>
      <c r="V242" s="422"/>
      <c r="W242" s="422"/>
      <c r="X242" s="422"/>
      <c r="Y242" s="422"/>
      <c r="Z242" s="422"/>
      <c r="AA242" s="422"/>
      <c r="AB242" s="422"/>
      <c r="AC242" s="422"/>
      <c r="AD242" s="73">
        <f>'Art. 137'!Q228</f>
        <v>0</v>
      </c>
      <c r="AE242" s="189">
        <f t="shared" si="35"/>
        <v>0</v>
      </c>
      <c r="AF242" s="76">
        <f t="shared" si="36"/>
        <v>0</v>
      </c>
      <c r="AG242" s="76">
        <f t="shared" si="37"/>
        <v>1</v>
      </c>
      <c r="AH242" s="159">
        <f t="shared" si="38"/>
        <v>0</v>
      </c>
      <c r="AI242" s="78">
        <f t="shared" si="39"/>
        <v>6.25E-2</v>
      </c>
      <c r="AJ242" s="78">
        <f t="shared" si="40"/>
        <v>0</v>
      </c>
      <c r="AK242" s="78">
        <f t="shared" si="41"/>
        <v>0</v>
      </c>
    </row>
    <row r="243" spans="1:37" ht="30" customHeight="1" x14ac:dyDescent="0.2">
      <c r="A243" s="422" t="s">
        <v>1493</v>
      </c>
      <c r="B243" s="422"/>
      <c r="C243" s="422"/>
      <c r="D243" s="422"/>
      <c r="E243" s="422"/>
      <c r="F243" s="422"/>
      <c r="G243" s="422"/>
      <c r="H243" s="422"/>
      <c r="I243" s="422"/>
      <c r="J243" s="422"/>
      <c r="K243" s="422"/>
      <c r="L243" s="422"/>
      <c r="M243" s="422"/>
      <c r="N243" s="422"/>
      <c r="O243" s="422"/>
      <c r="P243" s="422"/>
      <c r="Q243" s="422"/>
      <c r="R243" s="422"/>
      <c r="S243" s="422"/>
      <c r="T243" s="422"/>
      <c r="U243" s="422"/>
      <c r="V243" s="422"/>
      <c r="W243" s="422"/>
      <c r="X243" s="422"/>
      <c r="Y243" s="422"/>
      <c r="Z243" s="422"/>
      <c r="AA243" s="422"/>
      <c r="AB243" s="422"/>
      <c r="AC243" s="422"/>
      <c r="AD243" s="73">
        <f>'Art. 137'!Q229</f>
        <v>0</v>
      </c>
      <c r="AE243" s="189">
        <f t="shared" si="35"/>
        <v>0</v>
      </c>
      <c r="AF243" s="76">
        <f t="shared" si="36"/>
        <v>0</v>
      </c>
      <c r="AG243" s="76">
        <f t="shared" si="37"/>
        <v>1</v>
      </c>
      <c r="AH243" s="159">
        <f t="shared" si="38"/>
        <v>0</v>
      </c>
      <c r="AI243" s="78">
        <f t="shared" si="39"/>
        <v>6.25E-2</v>
      </c>
      <c r="AJ243" s="78">
        <f t="shared" si="40"/>
        <v>0</v>
      </c>
      <c r="AK243" s="78">
        <f t="shared" si="41"/>
        <v>0</v>
      </c>
    </row>
    <row r="244" spans="1:37" ht="30" customHeight="1" x14ac:dyDescent="0.2">
      <c r="A244" s="422" t="s">
        <v>1494</v>
      </c>
      <c r="B244" s="422"/>
      <c r="C244" s="422"/>
      <c r="D244" s="422"/>
      <c r="E244" s="422"/>
      <c r="F244" s="422"/>
      <c r="G244" s="422"/>
      <c r="H244" s="422"/>
      <c r="I244" s="422"/>
      <c r="J244" s="422"/>
      <c r="K244" s="422"/>
      <c r="L244" s="422"/>
      <c r="M244" s="422"/>
      <c r="N244" s="422"/>
      <c r="O244" s="422"/>
      <c r="P244" s="422"/>
      <c r="Q244" s="422"/>
      <c r="R244" s="422"/>
      <c r="S244" s="422"/>
      <c r="T244" s="422"/>
      <c r="U244" s="422"/>
      <c r="V244" s="422"/>
      <c r="W244" s="422"/>
      <c r="X244" s="422"/>
      <c r="Y244" s="422"/>
      <c r="Z244" s="422"/>
      <c r="AA244" s="422"/>
      <c r="AB244" s="422"/>
      <c r="AC244" s="422"/>
      <c r="AD244" s="73">
        <f>'Art. 137'!Q230</f>
        <v>0</v>
      </c>
      <c r="AE244" s="189">
        <f t="shared" si="35"/>
        <v>0</v>
      </c>
      <c r="AF244" s="76">
        <f t="shared" si="36"/>
        <v>0</v>
      </c>
      <c r="AG244" s="76">
        <f t="shared" si="37"/>
        <v>1</v>
      </c>
      <c r="AH244" s="159">
        <f t="shared" si="38"/>
        <v>0</v>
      </c>
      <c r="AI244" s="78">
        <f t="shared" si="39"/>
        <v>6.25E-2</v>
      </c>
      <c r="AJ244" s="78">
        <f t="shared" si="40"/>
        <v>0</v>
      </c>
      <c r="AK244" s="78">
        <f t="shared" si="41"/>
        <v>0</v>
      </c>
    </row>
    <row r="245" spans="1:37" ht="30" customHeight="1" x14ac:dyDescent="0.2">
      <c r="A245" s="422" t="s">
        <v>1495</v>
      </c>
      <c r="B245" s="422"/>
      <c r="C245" s="422"/>
      <c r="D245" s="422"/>
      <c r="E245" s="422"/>
      <c r="F245" s="422"/>
      <c r="G245" s="422"/>
      <c r="H245" s="422"/>
      <c r="I245" s="422"/>
      <c r="J245" s="422"/>
      <c r="K245" s="422"/>
      <c r="L245" s="422"/>
      <c r="M245" s="422"/>
      <c r="N245" s="422"/>
      <c r="O245" s="422"/>
      <c r="P245" s="422"/>
      <c r="Q245" s="422"/>
      <c r="R245" s="422"/>
      <c r="S245" s="422"/>
      <c r="T245" s="422"/>
      <c r="U245" s="422"/>
      <c r="V245" s="422"/>
      <c r="W245" s="422"/>
      <c r="X245" s="422"/>
      <c r="Y245" s="422"/>
      <c r="Z245" s="422"/>
      <c r="AA245" s="422"/>
      <c r="AB245" s="422"/>
      <c r="AC245" s="422"/>
      <c r="AD245" s="73">
        <f>'Art. 137'!Q231</f>
        <v>0</v>
      </c>
      <c r="AE245" s="189">
        <f t="shared" si="35"/>
        <v>0</v>
      </c>
      <c r="AF245" s="76">
        <f t="shared" si="36"/>
        <v>0</v>
      </c>
      <c r="AG245" s="76">
        <f t="shared" si="37"/>
        <v>1</v>
      </c>
      <c r="AH245" s="159">
        <f t="shared" si="38"/>
        <v>0</v>
      </c>
      <c r="AI245" s="78">
        <f t="shared" si="39"/>
        <v>6.25E-2</v>
      </c>
      <c r="AJ245" s="78">
        <f t="shared" si="40"/>
        <v>0</v>
      </c>
      <c r="AK245" s="78">
        <f t="shared" si="41"/>
        <v>0</v>
      </c>
    </row>
    <row r="246" spans="1:37" ht="30" customHeight="1" x14ac:dyDescent="0.2">
      <c r="A246" s="422" t="s">
        <v>1496</v>
      </c>
      <c r="B246" s="422"/>
      <c r="C246" s="422"/>
      <c r="D246" s="422"/>
      <c r="E246" s="422"/>
      <c r="F246" s="422"/>
      <c r="G246" s="422"/>
      <c r="H246" s="422"/>
      <c r="I246" s="422"/>
      <c r="J246" s="422"/>
      <c r="K246" s="422"/>
      <c r="L246" s="422"/>
      <c r="M246" s="422"/>
      <c r="N246" s="422"/>
      <c r="O246" s="422"/>
      <c r="P246" s="422"/>
      <c r="Q246" s="422"/>
      <c r="R246" s="422"/>
      <c r="S246" s="422"/>
      <c r="T246" s="422"/>
      <c r="U246" s="422"/>
      <c r="V246" s="422"/>
      <c r="W246" s="422"/>
      <c r="X246" s="422"/>
      <c r="Y246" s="422"/>
      <c r="Z246" s="422"/>
      <c r="AA246" s="422"/>
      <c r="AB246" s="422"/>
      <c r="AC246" s="422"/>
      <c r="AD246" s="73">
        <f>'Art. 137'!Q232</f>
        <v>0</v>
      </c>
      <c r="AE246" s="189">
        <f t="shared" si="35"/>
        <v>0</v>
      </c>
      <c r="AF246" s="76">
        <f t="shared" si="36"/>
        <v>0</v>
      </c>
      <c r="AG246" s="76">
        <f t="shared" si="37"/>
        <v>1</v>
      </c>
      <c r="AH246" s="159">
        <f t="shared" si="38"/>
        <v>0</v>
      </c>
      <c r="AI246" s="78">
        <f t="shared" si="39"/>
        <v>6.25E-2</v>
      </c>
      <c r="AJ246" s="78">
        <f t="shared" si="40"/>
        <v>0</v>
      </c>
      <c r="AK246" s="78">
        <f t="shared" si="41"/>
        <v>0</v>
      </c>
    </row>
    <row r="247" spans="1:37" ht="30" customHeight="1" x14ac:dyDescent="0.2">
      <c r="A247" s="422" t="s">
        <v>1497</v>
      </c>
      <c r="B247" s="422"/>
      <c r="C247" s="422"/>
      <c r="D247" s="422"/>
      <c r="E247" s="422"/>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73">
        <f>'Art. 137'!Q233</f>
        <v>0</v>
      </c>
      <c r="AE247" s="189">
        <f t="shared" si="35"/>
        <v>0</v>
      </c>
      <c r="AF247" s="76">
        <f t="shared" si="36"/>
        <v>0</v>
      </c>
      <c r="AG247" s="76">
        <f t="shared" si="37"/>
        <v>1</v>
      </c>
      <c r="AH247" s="159">
        <f>AD247/(AG247*2)</f>
        <v>0</v>
      </c>
      <c r="AI247" s="78">
        <f t="shared" si="39"/>
        <v>6.25E-2</v>
      </c>
      <c r="AJ247" s="78">
        <f t="shared" si="40"/>
        <v>0</v>
      </c>
      <c r="AK247" s="78">
        <f t="shared" si="41"/>
        <v>0</v>
      </c>
    </row>
    <row r="248" spans="1:37" ht="30" customHeight="1" x14ac:dyDescent="0.2">
      <c r="A248" s="422" t="s">
        <v>1498</v>
      </c>
      <c r="B248" s="422"/>
      <c r="C248" s="422"/>
      <c r="D248" s="422"/>
      <c r="E248" s="422"/>
      <c r="F248" s="422"/>
      <c r="G248" s="422"/>
      <c r="H248" s="422"/>
      <c r="I248" s="422"/>
      <c r="J248" s="422"/>
      <c r="K248" s="422"/>
      <c r="L248" s="422"/>
      <c r="M248" s="422"/>
      <c r="N248" s="422"/>
      <c r="O248" s="422"/>
      <c r="P248" s="422"/>
      <c r="Q248" s="422"/>
      <c r="R248" s="422"/>
      <c r="S248" s="422"/>
      <c r="T248" s="422"/>
      <c r="U248" s="422"/>
      <c r="V248" s="422"/>
      <c r="W248" s="422"/>
      <c r="X248" s="422"/>
      <c r="Y248" s="422"/>
      <c r="Z248" s="422"/>
      <c r="AA248" s="422"/>
      <c r="AB248" s="422"/>
      <c r="AC248" s="422"/>
      <c r="AD248" s="73">
        <f>'Art. 137'!Q234</f>
        <v>0</v>
      </c>
      <c r="AE248" s="189">
        <f t="shared" si="35"/>
        <v>0</v>
      </c>
      <c r="AF248" s="76">
        <f t="shared" si="36"/>
        <v>0</v>
      </c>
      <c r="AG248" s="76">
        <f t="shared" si="37"/>
        <v>1</v>
      </c>
      <c r="AH248" s="159">
        <f t="shared" si="38"/>
        <v>0</v>
      </c>
      <c r="AI248" s="78">
        <f t="shared" si="39"/>
        <v>6.25E-2</v>
      </c>
      <c r="AJ248" s="78">
        <f t="shared" si="40"/>
        <v>0</v>
      </c>
      <c r="AK248" s="78">
        <f t="shared" si="41"/>
        <v>0</v>
      </c>
    </row>
    <row r="249" spans="1:37" ht="45" customHeight="1" x14ac:dyDescent="0.2">
      <c r="A249" s="422" t="s">
        <v>1499</v>
      </c>
      <c r="B249" s="422"/>
      <c r="C249" s="422"/>
      <c r="D249" s="422"/>
      <c r="E249" s="422"/>
      <c r="F249" s="422"/>
      <c r="G249" s="422"/>
      <c r="H249" s="422"/>
      <c r="I249" s="422"/>
      <c r="J249" s="422"/>
      <c r="K249" s="422"/>
      <c r="L249" s="422"/>
      <c r="M249" s="422"/>
      <c r="N249" s="422"/>
      <c r="O249" s="422"/>
      <c r="P249" s="422"/>
      <c r="Q249" s="422"/>
      <c r="R249" s="422"/>
      <c r="S249" s="422"/>
      <c r="T249" s="422"/>
      <c r="U249" s="422"/>
      <c r="V249" s="422"/>
      <c r="W249" s="422"/>
      <c r="X249" s="422"/>
      <c r="Y249" s="422"/>
      <c r="Z249" s="422"/>
      <c r="AA249" s="422"/>
      <c r="AB249" s="422"/>
      <c r="AC249" s="422"/>
      <c r="AD249" s="73">
        <f>'Art. 137'!Q235</f>
        <v>0</v>
      </c>
      <c r="AE249" s="189">
        <f>IF(AG249=1,AK249,AG249)</f>
        <v>0</v>
      </c>
      <c r="AF249" s="76">
        <f>IF(AD249=2,1,IF(AD249=1,0.5,IF(AD249=0,0," ")))</f>
        <v>0</v>
      </c>
      <c r="AG249" s="76">
        <f>IF(AND(AF249&gt;=0,AF249&lt;=2),1,"No aplica")</f>
        <v>1</v>
      </c>
      <c r="AH249" s="159">
        <f>AD249/(AG249*2)</f>
        <v>0</v>
      </c>
      <c r="AI249" s="78">
        <f t="shared" si="39"/>
        <v>6.25E-2</v>
      </c>
      <c r="AJ249" s="78">
        <f>AF249*AI249</f>
        <v>0</v>
      </c>
      <c r="AK249" s="78">
        <f t="shared" si="41"/>
        <v>0</v>
      </c>
    </row>
    <row r="250" spans="1:37" ht="30" customHeight="1" x14ac:dyDescent="0.2">
      <c r="A250" s="435" t="s">
        <v>1604</v>
      </c>
      <c r="B250" s="435"/>
      <c r="C250" s="435"/>
      <c r="D250" s="435"/>
      <c r="E250" s="435"/>
      <c r="F250" s="435"/>
      <c r="G250" s="435"/>
      <c r="H250" s="435"/>
      <c r="I250" s="435"/>
      <c r="J250" s="435"/>
      <c r="K250" s="435"/>
      <c r="L250" s="435"/>
      <c r="M250" s="435"/>
      <c r="N250" s="435"/>
      <c r="O250" s="435"/>
      <c r="P250" s="435"/>
      <c r="Q250" s="435"/>
      <c r="R250" s="435"/>
      <c r="S250" s="435"/>
      <c r="T250" s="435"/>
      <c r="U250" s="435"/>
      <c r="V250" s="435"/>
      <c r="W250" s="435"/>
      <c r="X250" s="435"/>
      <c r="Y250" s="435"/>
      <c r="Z250" s="435"/>
      <c r="AA250" s="435"/>
      <c r="AB250" s="435"/>
      <c r="AC250" s="435"/>
      <c r="AD250" s="435"/>
      <c r="AE250" s="189">
        <f>SUM(AE234:AE249)</f>
        <v>0</v>
      </c>
      <c r="AG250" s="74">
        <f>SUM(AG234:AG249)</f>
        <v>16</v>
      </c>
      <c r="AH250" s="161"/>
    </row>
    <row r="251" spans="1:37" ht="30" customHeight="1" x14ac:dyDescent="0.2">
      <c r="A251" s="435" t="s">
        <v>1605</v>
      </c>
      <c r="B251" s="435"/>
      <c r="C251" s="435"/>
      <c r="D251" s="435"/>
      <c r="E251" s="435"/>
      <c r="F251" s="435"/>
      <c r="G251" s="435"/>
      <c r="H251" s="435"/>
      <c r="I251" s="435"/>
      <c r="J251" s="435"/>
      <c r="K251" s="435"/>
      <c r="L251" s="435"/>
      <c r="M251" s="435"/>
      <c r="N251" s="435"/>
      <c r="O251" s="435"/>
      <c r="P251" s="435"/>
      <c r="Q251" s="435"/>
      <c r="R251" s="435"/>
      <c r="S251" s="435"/>
      <c r="T251" s="435"/>
      <c r="U251" s="435"/>
      <c r="V251" s="435"/>
      <c r="W251" s="435"/>
      <c r="X251" s="435"/>
      <c r="Y251" s="435"/>
      <c r="Z251" s="435"/>
      <c r="AA251" s="435"/>
      <c r="AB251" s="435"/>
      <c r="AC251" s="435"/>
      <c r="AD251" s="435"/>
      <c r="AE251" s="189">
        <f>AE250/AE232*100</f>
        <v>0</v>
      </c>
      <c r="AH251" s="161"/>
    </row>
    <row r="252" spans="1:37" ht="15" customHeight="1" x14ac:dyDescent="0.2">
      <c r="A252" s="24"/>
      <c r="B252" s="24"/>
      <c r="C252" s="24"/>
      <c r="D252" s="24"/>
      <c r="E252" s="24"/>
      <c r="F252" s="24"/>
      <c r="G252" s="24"/>
      <c r="H252" s="24"/>
      <c r="I252" s="24"/>
      <c r="J252" s="24"/>
      <c r="K252" s="24"/>
      <c r="L252" s="24"/>
      <c r="M252" s="24"/>
      <c r="N252" s="24"/>
      <c r="O252" s="24"/>
      <c r="P252" s="24"/>
      <c r="AH252" s="161"/>
    </row>
    <row r="253" spans="1:37" ht="15" customHeight="1" x14ac:dyDescent="0.2">
      <c r="A253" s="439" t="s">
        <v>139</v>
      </c>
      <c r="B253" s="440"/>
      <c r="C253" s="440"/>
      <c r="D253" s="440"/>
      <c r="E253" s="440"/>
      <c r="F253" s="440"/>
      <c r="G253" s="440"/>
      <c r="H253" s="440"/>
      <c r="I253" s="440"/>
      <c r="J253" s="440"/>
      <c r="K253" s="440"/>
      <c r="L253" s="440"/>
      <c r="M253" s="440"/>
      <c r="N253" s="440"/>
      <c r="O253" s="440"/>
      <c r="P253" s="440"/>
      <c r="Q253" s="440"/>
      <c r="R253" s="440"/>
      <c r="S253" s="440"/>
      <c r="T253" s="440"/>
      <c r="U253" s="440"/>
      <c r="V253" s="440"/>
      <c r="W253" s="440"/>
      <c r="X253" s="440"/>
      <c r="Y253" s="440"/>
      <c r="Z253" s="440"/>
      <c r="AA253" s="440"/>
      <c r="AB253" s="440"/>
      <c r="AC253" s="440"/>
      <c r="AD253" s="276" t="s">
        <v>4</v>
      </c>
      <c r="AE253" s="253" t="s">
        <v>5</v>
      </c>
      <c r="AH253" s="161"/>
    </row>
    <row r="254" spans="1:37" ht="30" customHeight="1" x14ac:dyDescent="0.2">
      <c r="A254" s="434" t="s">
        <v>1500</v>
      </c>
      <c r="B254" s="434"/>
      <c r="C254" s="434"/>
      <c r="D254" s="434"/>
      <c r="E254" s="434"/>
      <c r="F254" s="434"/>
      <c r="G254" s="434"/>
      <c r="H254" s="434"/>
      <c r="I254" s="434"/>
      <c r="J254" s="434"/>
      <c r="K254" s="434"/>
      <c r="L254" s="434"/>
      <c r="M254" s="434"/>
      <c r="N254" s="434"/>
      <c r="O254" s="434"/>
      <c r="P254" s="434"/>
      <c r="Q254" s="434"/>
      <c r="R254" s="434"/>
      <c r="S254" s="434"/>
      <c r="T254" s="434"/>
      <c r="U254" s="434"/>
      <c r="V254" s="434"/>
      <c r="W254" s="434"/>
      <c r="X254" s="434"/>
      <c r="Y254" s="434"/>
      <c r="Z254" s="434"/>
      <c r="AA254" s="434"/>
      <c r="AB254" s="434"/>
      <c r="AC254" s="434"/>
      <c r="AD254" s="73">
        <f>'Art. 137'!Q238</f>
        <v>0</v>
      </c>
      <c r="AE254" s="189">
        <f>IF(AG254=1,AK254,AG254)</f>
        <v>0</v>
      </c>
      <c r="AF254" s="76">
        <f>IF(AD254=2,1,IF(AD254=1,0.5,IF(AD254=0,0," ")))</f>
        <v>0</v>
      </c>
      <c r="AG254" s="76">
        <f>IF(AND(AF254&gt;=0,AF254&lt;=2),1,"No aplica")</f>
        <v>1</v>
      </c>
      <c r="AH254" s="159">
        <f>AD254/(AG254*2)</f>
        <v>0</v>
      </c>
      <c r="AI254" s="78">
        <f>IF(AG254=1,AG254/$AG$257,"No aplica")</f>
        <v>0.33333333333333331</v>
      </c>
      <c r="AJ254" s="78">
        <f>AF254*AI254</f>
        <v>0</v>
      </c>
      <c r="AK254" s="78">
        <f>AJ254*$AE$232</f>
        <v>0</v>
      </c>
    </row>
    <row r="255" spans="1:37" ht="30" customHeight="1" x14ac:dyDescent="0.2">
      <c r="A255" s="434" t="s">
        <v>1501</v>
      </c>
      <c r="B255" s="434"/>
      <c r="C255" s="434"/>
      <c r="D255" s="434"/>
      <c r="E255" s="434"/>
      <c r="F255" s="434"/>
      <c r="G255" s="434"/>
      <c r="H255" s="434"/>
      <c r="I255" s="434"/>
      <c r="J255" s="434"/>
      <c r="K255" s="434"/>
      <c r="L255" s="434"/>
      <c r="M255" s="434"/>
      <c r="N255" s="434"/>
      <c r="O255" s="434"/>
      <c r="P255" s="434"/>
      <c r="Q255" s="434"/>
      <c r="R255" s="434"/>
      <c r="S255" s="434"/>
      <c r="T255" s="434"/>
      <c r="U255" s="434"/>
      <c r="V255" s="434"/>
      <c r="W255" s="434"/>
      <c r="X255" s="434"/>
      <c r="Y255" s="434"/>
      <c r="Z255" s="434"/>
      <c r="AA255" s="434"/>
      <c r="AB255" s="434"/>
      <c r="AC255" s="434"/>
      <c r="AD255" s="73">
        <f>'Art. 137'!Q239</f>
        <v>0</v>
      </c>
      <c r="AE255" s="189">
        <f>IF(AG255=1,AK255,AG255)</f>
        <v>0</v>
      </c>
      <c r="AF255" s="76">
        <f>IF(AD255=2,1,IF(AD255=1,0.5,IF(AD255=0,0," ")))</f>
        <v>0</v>
      </c>
      <c r="AG255" s="76">
        <f>IF(AND(AF255&gt;=0,AF255&lt;=2),1,"No aplica")</f>
        <v>1</v>
      </c>
      <c r="AH255" s="159">
        <f>AD255/(AG255*2)</f>
        <v>0</v>
      </c>
      <c r="AI255" s="78">
        <f>IF(AG255=1,AG255/$AG$257,"No aplica")</f>
        <v>0.33333333333333331</v>
      </c>
      <c r="AJ255" s="78">
        <f>AF255*AI255</f>
        <v>0</v>
      </c>
      <c r="AK255" s="78">
        <f>AJ255*$AE$232</f>
        <v>0</v>
      </c>
    </row>
    <row r="256" spans="1:37" ht="30" customHeight="1" x14ac:dyDescent="0.2">
      <c r="A256" s="434" t="s">
        <v>1502</v>
      </c>
      <c r="B256" s="434"/>
      <c r="C256" s="434"/>
      <c r="D256" s="434"/>
      <c r="E256" s="434"/>
      <c r="F256" s="434"/>
      <c r="G256" s="434"/>
      <c r="H256" s="434"/>
      <c r="I256" s="434"/>
      <c r="J256" s="434"/>
      <c r="K256" s="434"/>
      <c r="L256" s="434"/>
      <c r="M256" s="434"/>
      <c r="N256" s="434"/>
      <c r="O256" s="434"/>
      <c r="P256" s="434"/>
      <c r="Q256" s="434"/>
      <c r="R256" s="434"/>
      <c r="S256" s="434"/>
      <c r="T256" s="434"/>
      <c r="U256" s="434"/>
      <c r="V256" s="434"/>
      <c r="W256" s="434"/>
      <c r="X256" s="434"/>
      <c r="Y256" s="434"/>
      <c r="Z256" s="434"/>
      <c r="AA256" s="434"/>
      <c r="AB256" s="434"/>
      <c r="AC256" s="434"/>
      <c r="AD256" s="73">
        <f>'Art. 137'!Q240</f>
        <v>0</v>
      </c>
      <c r="AE256" s="189">
        <f>IF(AG256=1,AK256,AG256)</f>
        <v>0</v>
      </c>
      <c r="AF256" s="76">
        <f>IF(AD256=2,1,IF(AD256=1,0.5,IF(AD256=0,0," ")))</f>
        <v>0</v>
      </c>
      <c r="AG256" s="76">
        <f>IF(AND(AF256&gt;=0,AF256&lt;=2),1,"No aplica")</f>
        <v>1</v>
      </c>
      <c r="AH256" s="159">
        <f>AD256/(AG256*2)</f>
        <v>0</v>
      </c>
      <c r="AI256" s="78">
        <f>IF(AG256=1,AG256/$AG$257,"No aplica")</f>
        <v>0.33333333333333331</v>
      </c>
      <c r="AJ256" s="78">
        <f>AF256*AI256</f>
        <v>0</v>
      </c>
      <c r="AK256" s="78">
        <f>AJ256*$AE$232</f>
        <v>0</v>
      </c>
    </row>
    <row r="257" spans="1:37" ht="30" customHeight="1" x14ac:dyDescent="0.2">
      <c r="A257" s="435" t="s">
        <v>1606</v>
      </c>
      <c r="B257" s="435"/>
      <c r="C257" s="435"/>
      <c r="D257" s="435"/>
      <c r="E257" s="435"/>
      <c r="F257" s="435"/>
      <c r="G257" s="435"/>
      <c r="H257" s="435"/>
      <c r="I257" s="435"/>
      <c r="J257" s="435"/>
      <c r="K257" s="435"/>
      <c r="L257" s="435"/>
      <c r="M257" s="435"/>
      <c r="N257" s="435"/>
      <c r="O257" s="435"/>
      <c r="P257" s="435"/>
      <c r="Q257" s="435"/>
      <c r="R257" s="435"/>
      <c r="S257" s="435"/>
      <c r="T257" s="435"/>
      <c r="U257" s="435"/>
      <c r="V257" s="435"/>
      <c r="W257" s="435"/>
      <c r="X257" s="435"/>
      <c r="Y257" s="435"/>
      <c r="Z257" s="435"/>
      <c r="AA257" s="435"/>
      <c r="AB257" s="435"/>
      <c r="AC257" s="435"/>
      <c r="AD257" s="435"/>
      <c r="AE257" s="189">
        <f>SUM(AE254:AE256)</f>
        <v>0</v>
      </c>
      <c r="AG257" s="74">
        <f>SUM(AG254:AG256)</f>
        <v>3</v>
      </c>
      <c r="AH257" s="161"/>
    </row>
    <row r="258" spans="1:37" ht="30" customHeight="1" x14ac:dyDescent="0.2">
      <c r="A258" s="435" t="s">
        <v>1607</v>
      </c>
      <c r="B258" s="435"/>
      <c r="C258" s="435"/>
      <c r="D258" s="435"/>
      <c r="E258" s="435"/>
      <c r="F258" s="435"/>
      <c r="G258" s="435"/>
      <c r="H258" s="435"/>
      <c r="I258" s="435"/>
      <c r="J258" s="435"/>
      <c r="K258" s="435"/>
      <c r="L258" s="435"/>
      <c r="M258" s="435"/>
      <c r="N258" s="435"/>
      <c r="O258" s="435"/>
      <c r="P258" s="435"/>
      <c r="Q258" s="435"/>
      <c r="R258" s="435"/>
      <c r="S258" s="435"/>
      <c r="T258" s="435"/>
      <c r="U258" s="435"/>
      <c r="V258" s="435"/>
      <c r="W258" s="435"/>
      <c r="X258" s="435"/>
      <c r="Y258" s="435"/>
      <c r="Z258" s="435"/>
      <c r="AA258" s="435"/>
      <c r="AB258" s="435"/>
      <c r="AC258" s="435"/>
      <c r="AD258" s="435"/>
      <c r="AE258" s="189">
        <f>AE257/AE232*100</f>
        <v>0</v>
      </c>
      <c r="AH258" s="161"/>
    </row>
    <row r="259" spans="1:37" ht="15" customHeight="1" x14ac:dyDescent="0.2">
      <c r="A259" s="24"/>
      <c r="B259" s="24"/>
      <c r="C259" s="24"/>
      <c r="D259" s="24"/>
      <c r="E259" s="24"/>
      <c r="F259" s="24"/>
      <c r="G259" s="24"/>
      <c r="H259" s="24"/>
      <c r="I259" s="24"/>
      <c r="J259" s="24"/>
      <c r="K259" s="24"/>
      <c r="L259" s="24"/>
      <c r="M259" s="24"/>
      <c r="N259" s="24"/>
      <c r="O259" s="24"/>
      <c r="P259" s="24"/>
      <c r="AH259" s="161"/>
    </row>
    <row r="260" spans="1:37" ht="15" customHeight="1" x14ac:dyDescent="0.2">
      <c r="A260" s="439" t="s">
        <v>140</v>
      </c>
      <c r="B260" s="440"/>
      <c r="C260" s="440"/>
      <c r="D260" s="440"/>
      <c r="E260" s="440"/>
      <c r="F260" s="440"/>
      <c r="G260" s="440"/>
      <c r="H260" s="440"/>
      <c r="I260" s="440"/>
      <c r="J260" s="440"/>
      <c r="K260" s="440"/>
      <c r="L260" s="440"/>
      <c r="M260" s="440"/>
      <c r="N260" s="440"/>
      <c r="O260" s="440"/>
      <c r="P260" s="440"/>
      <c r="Q260" s="440"/>
      <c r="R260" s="440"/>
      <c r="S260" s="440"/>
      <c r="T260" s="440"/>
      <c r="U260" s="440"/>
      <c r="V260" s="440"/>
      <c r="W260" s="440"/>
      <c r="X260" s="440"/>
      <c r="Y260" s="440"/>
      <c r="Z260" s="440"/>
      <c r="AA260" s="440"/>
      <c r="AB260" s="440"/>
      <c r="AC260" s="440"/>
      <c r="AD260" s="276" t="s">
        <v>4</v>
      </c>
      <c r="AE260" s="253" t="s">
        <v>5</v>
      </c>
      <c r="AH260" s="161"/>
    </row>
    <row r="261" spans="1:37" ht="30" customHeight="1" x14ac:dyDescent="0.2">
      <c r="A261" s="434" t="s">
        <v>1503</v>
      </c>
      <c r="B261" s="434"/>
      <c r="C261" s="434"/>
      <c r="D261" s="434"/>
      <c r="E261" s="434"/>
      <c r="F261" s="434"/>
      <c r="G261" s="434"/>
      <c r="H261" s="434"/>
      <c r="I261" s="434"/>
      <c r="J261" s="434"/>
      <c r="K261" s="434"/>
      <c r="L261" s="434"/>
      <c r="M261" s="434"/>
      <c r="N261" s="434"/>
      <c r="O261" s="434"/>
      <c r="P261" s="434"/>
      <c r="Q261" s="434"/>
      <c r="R261" s="434"/>
      <c r="S261" s="434"/>
      <c r="T261" s="434"/>
      <c r="U261" s="434"/>
      <c r="V261" s="434"/>
      <c r="W261" s="434"/>
      <c r="X261" s="434"/>
      <c r="Y261" s="434"/>
      <c r="Z261" s="434"/>
      <c r="AA261" s="434"/>
      <c r="AB261" s="434"/>
      <c r="AC261" s="434"/>
      <c r="AD261" s="73">
        <f>'Art. 137'!Q243</f>
        <v>0</v>
      </c>
      <c r="AE261" s="189">
        <f>IF(AG261=1,AK261,AG261)</f>
        <v>0</v>
      </c>
      <c r="AF261" s="76">
        <f>IF(AD261=2,1,IF(AD261=1,0.5,IF(AD261=0,0," ")))</f>
        <v>0</v>
      </c>
      <c r="AG261" s="76">
        <f>IF(AND(AF261&gt;=0,AF261&lt;=2),1,"No aplica")</f>
        <v>1</v>
      </c>
      <c r="AH261" s="159">
        <f>AD261/(AG261*2)</f>
        <v>0</v>
      </c>
      <c r="AI261" s="78">
        <f>IF(AG261=1,AG261/$AG$264,"No aplica")</f>
        <v>0.33333333333333331</v>
      </c>
      <c r="AJ261" s="78">
        <f>AF261*AI261</f>
        <v>0</v>
      </c>
      <c r="AK261" s="78">
        <f>AJ261*$AE$232</f>
        <v>0</v>
      </c>
    </row>
    <row r="262" spans="1:37" ht="30" customHeight="1" x14ac:dyDescent="0.2">
      <c r="A262" s="434" t="s">
        <v>1504</v>
      </c>
      <c r="B262" s="434"/>
      <c r="C262" s="434"/>
      <c r="D262" s="434"/>
      <c r="E262" s="434"/>
      <c r="F262" s="434"/>
      <c r="G262" s="434"/>
      <c r="H262" s="434"/>
      <c r="I262" s="434"/>
      <c r="J262" s="434"/>
      <c r="K262" s="434"/>
      <c r="L262" s="434"/>
      <c r="M262" s="434"/>
      <c r="N262" s="434"/>
      <c r="O262" s="434"/>
      <c r="P262" s="434"/>
      <c r="Q262" s="434"/>
      <c r="R262" s="434"/>
      <c r="S262" s="434"/>
      <c r="T262" s="434"/>
      <c r="U262" s="434"/>
      <c r="V262" s="434"/>
      <c r="W262" s="434"/>
      <c r="X262" s="434"/>
      <c r="Y262" s="434"/>
      <c r="Z262" s="434"/>
      <c r="AA262" s="434"/>
      <c r="AB262" s="434"/>
      <c r="AC262" s="434"/>
      <c r="AD262" s="73">
        <f>'Art. 137'!Q244</f>
        <v>0</v>
      </c>
      <c r="AE262" s="189">
        <f>IF(AG262=1,AK262,AG262)</f>
        <v>0</v>
      </c>
      <c r="AF262" s="76">
        <f>IF(AD262=2,1,IF(AD262=1,0.5,IF(AD262=0,0," ")))</f>
        <v>0</v>
      </c>
      <c r="AG262" s="76">
        <f>IF(AND(AF262&gt;=0,AF262&lt;=2),1,"No aplica")</f>
        <v>1</v>
      </c>
      <c r="AH262" s="159">
        <f>AD262/(AG262*2)</f>
        <v>0</v>
      </c>
      <c r="AI262" s="78">
        <f>IF(AG262=1,AG262/$AG$264,"No aplica")</f>
        <v>0.33333333333333331</v>
      </c>
      <c r="AJ262" s="78">
        <f>AF262*AI262</f>
        <v>0</v>
      </c>
      <c r="AK262" s="78">
        <f>AJ262*$AE$232</f>
        <v>0</v>
      </c>
    </row>
    <row r="263" spans="1:37" ht="30" customHeight="1" x14ac:dyDescent="0.2">
      <c r="A263" s="434" t="s">
        <v>1505</v>
      </c>
      <c r="B263" s="434"/>
      <c r="C263" s="434"/>
      <c r="D263" s="434"/>
      <c r="E263" s="434"/>
      <c r="F263" s="434"/>
      <c r="G263" s="434"/>
      <c r="H263" s="434"/>
      <c r="I263" s="434"/>
      <c r="J263" s="434"/>
      <c r="K263" s="434"/>
      <c r="L263" s="434"/>
      <c r="M263" s="434"/>
      <c r="N263" s="434"/>
      <c r="O263" s="434"/>
      <c r="P263" s="434"/>
      <c r="Q263" s="434"/>
      <c r="R263" s="434"/>
      <c r="S263" s="434"/>
      <c r="T263" s="434"/>
      <c r="U263" s="434"/>
      <c r="V263" s="434"/>
      <c r="W263" s="434"/>
      <c r="X263" s="434"/>
      <c r="Y263" s="434"/>
      <c r="Z263" s="434"/>
      <c r="AA263" s="434"/>
      <c r="AB263" s="434"/>
      <c r="AC263" s="434"/>
      <c r="AD263" s="73">
        <f>'Art. 137'!Q245</f>
        <v>0</v>
      </c>
      <c r="AE263" s="189">
        <f>IF(AG263=1,AK263,AG263)</f>
        <v>0</v>
      </c>
      <c r="AF263" s="76">
        <f>IF(AD263=2,1,IF(AD263=1,0.5,IF(AD263=0,0," ")))</f>
        <v>0</v>
      </c>
      <c r="AG263" s="76">
        <f>IF(AND(AF263&gt;=0,AF263&lt;=2),1,"No aplica")</f>
        <v>1</v>
      </c>
      <c r="AH263" s="159">
        <f>AD263/(AG263*2)</f>
        <v>0</v>
      </c>
      <c r="AI263" s="78">
        <f>IF(AG263=1,AG263/$AG$264,"No aplica")</f>
        <v>0.33333333333333331</v>
      </c>
      <c r="AJ263" s="78">
        <f>AF263*AI263</f>
        <v>0</v>
      </c>
      <c r="AK263" s="78">
        <f>AJ263*$AE$232</f>
        <v>0</v>
      </c>
    </row>
    <row r="264" spans="1:37" ht="30" customHeight="1" x14ac:dyDescent="0.2">
      <c r="A264" s="435" t="s">
        <v>1608</v>
      </c>
      <c r="B264" s="435"/>
      <c r="C264" s="435"/>
      <c r="D264" s="435"/>
      <c r="E264" s="435"/>
      <c r="F264" s="435"/>
      <c r="G264" s="435"/>
      <c r="H264" s="435"/>
      <c r="I264" s="435"/>
      <c r="J264" s="435"/>
      <c r="K264" s="435"/>
      <c r="L264" s="435"/>
      <c r="M264" s="435"/>
      <c r="N264" s="435"/>
      <c r="O264" s="435"/>
      <c r="P264" s="435"/>
      <c r="Q264" s="435"/>
      <c r="R264" s="435"/>
      <c r="S264" s="435"/>
      <c r="T264" s="435"/>
      <c r="U264" s="435"/>
      <c r="V264" s="435"/>
      <c r="W264" s="435"/>
      <c r="X264" s="435"/>
      <c r="Y264" s="435"/>
      <c r="Z264" s="435"/>
      <c r="AA264" s="435"/>
      <c r="AB264" s="435"/>
      <c r="AC264" s="435"/>
      <c r="AD264" s="435"/>
      <c r="AE264" s="189">
        <f>SUM(AE261:AE263)</f>
        <v>0</v>
      </c>
      <c r="AG264" s="74">
        <f>SUM(AG261:AG263)</f>
        <v>3</v>
      </c>
      <c r="AH264" s="161"/>
    </row>
    <row r="265" spans="1:37" ht="30" customHeight="1" x14ac:dyDescent="0.2">
      <c r="A265" s="435" t="s">
        <v>1609</v>
      </c>
      <c r="B265" s="435"/>
      <c r="C265" s="435"/>
      <c r="D265" s="435"/>
      <c r="E265" s="435"/>
      <c r="F265" s="435"/>
      <c r="G265" s="435"/>
      <c r="H265" s="435"/>
      <c r="I265" s="435"/>
      <c r="J265" s="435"/>
      <c r="K265" s="435"/>
      <c r="L265" s="435"/>
      <c r="M265" s="435"/>
      <c r="N265" s="435"/>
      <c r="O265" s="435"/>
      <c r="P265" s="435"/>
      <c r="Q265" s="435"/>
      <c r="R265" s="435"/>
      <c r="S265" s="435"/>
      <c r="T265" s="435"/>
      <c r="U265" s="435"/>
      <c r="V265" s="435"/>
      <c r="W265" s="435"/>
      <c r="X265" s="435"/>
      <c r="Y265" s="435"/>
      <c r="Z265" s="435"/>
      <c r="AA265" s="435"/>
      <c r="AB265" s="435"/>
      <c r="AC265" s="435"/>
      <c r="AD265" s="435"/>
      <c r="AE265" s="189">
        <f>AE264/AE232*100</f>
        <v>0</v>
      </c>
      <c r="AH265" s="161"/>
    </row>
    <row r="266" spans="1:37" ht="15" customHeight="1" x14ac:dyDescent="0.2">
      <c r="A266" s="24"/>
      <c r="B266" s="24"/>
      <c r="C266" s="24"/>
      <c r="D266" s="24"/>
      <c r="E266" s="24"/>
      <c r="F266" s="24"/>
      <c r="G266" s="24"/>
      <c r="H266" s="24"/>
      <c r="I266" s="24"/>
      <c r="J266" s="24"/>
      <c r="K266" s="24"/>
      <c r="L266" s="24"/>
      <c r="M266" s="24"/>
      <c r="N266" s="24"/>
      <c r="O266" s="24"/>
      <c r="P266" s="24"/>
      <c r="AH266" s="161"/>
    </row>
    <row r="267" spans="1:37" ht="15" customHeight="1" x14ac:dyDescent="0.2">
      <c r="A267" s="439" t="s">
        <v>141</v>
      </c>
      <c r="B267" s="440"/>
      <c r="C267" s="440"/>
      <c r="D267" s="440"/>
      <c r="E267" s="440"/>
      <c r="F267" s="440"/>
      <c r="G267" s="440"/>
      <c r="H267" s="440"/>
      <c r="I267" s="440"/>
      <c r="J267" s="440"/>
      <c r="K267" s="440"/>
      <c r="L267" s="440"/>
      <c r="M267" s="440"/>
      <c r="N267" s="440"/>
      <c r="O267" s="440"/>
      <c r="P267" s="440"/>
      <c r="Q267" s="440"/>
      <c r="R267" s="440"/>
      <c r="S267" s="440"/>
      <c r="T267" s="440"/>
      <c r="U267" s="440"/>
      <c r="V267" s="440"/>
      <c r="W267" s="440"/>
      <c r="X267" s="440"/>
      <c r="Y267" s="440"/>
      <c r="Z267" s="440"/>
      <c r="AA267" s="440"/>
      <c r="AB267" s="440"/>
      <c r="AC267" s="440"/>
      <c r="AD267" s="276" t="s">
        <v>4</v>
      </c>
      <c r="AE267" s="253" t="s">
        <v>5</v>
      </c>
      <c r="AH267" s="161"/>
    </row>
    <row r="268" spans="1:37" ht="30" customHeight="1" x14ac:dyDescent="0.2">
      <c r="A268" s="434" t="s">
        <v>1506</v>
      </c>
      <c r="B268" s="434"/>
      <c r="C268" s="434"/>
      <c r="D268" s="434"/>
      <c r="E268" s="434"/>
      <c r="F268" s="434"/>
      <c r="G268" s="434"/>
      <c r="H268" s="434"/>
      <c r="I268" s="434"/>
      <c r="J268" s="434"/>
      <c r="K268" s="434"/>
      <c r="L268" s="434"/>
      <c r="M268" s="434"/>
      <c r="N268" s="434"/>
      <c r="O268" s="434"/>
      <c r="P268" s="434"/>
      <c r="Q268" s="434"/>
      <c r="R268" s="434"/>
      <c r="S268" s="434"/>
      <c r="T268" s="434"/>
      <c r="U268" s="434"/>
      <c r="V268" s="434"/>
      <c r="W268" s="434"/>
      <c r="X268" s="434"/>
      <c r="Y268" s="434"/>
      <c r="Z268" s="434"/>
      <c r="AA268" s="434"/>
      <c r="AB268" s="434"/>
      <c r="AC268" s="434"/>
      <c r="AD268" s="73">
        <f>'Art. 137'!Q248</f>
        <v>0</v>
      </c>
      <c r="AE268" s="189">
        <f>IF(AG268=1,AK268,AG268)</f>
        <v>0</v>
      </c>
      <c r="AF268" s="76">
        <f>IF(AD268=2,1,IF(AD268=1,0.5,IF(AD268=0,0," ")))</f>
        <v>0</v>
      </c>
      <c r="AG268" s="76">
        <f>IF(AND(AF268&gt;=0,AF268&lt;=2),1,"No aplica")</f>
        <v>1</v>
      </c>
      <c r="AH268" s="159">
        <f>AD268/(AG268*2)</f>
        <v>0</v>
      </c>
      <c r="AI268" s="78">
        <f>IF(AG268=1,AG268/$AG$270,"No aplica")</f>
        <v>0.5</v>
      </c>
      <c r="AJ268" s="78">
        <f>AF268*AI268</f>
        <v>0</v>
      </c>
      <c r="AK268" s="78">
        <f>AJ268*$AE$232</f>
        <v>0</v>
      </c>
    </row>
    <row r="269" spans="1:37" ht="30" customHeight="1" x14ac:dyDescent="0.2">
      <c r="A269" s="434" t="s">
        <v>1507</v>
      </c>
      <c r="B269" s="434"/>
      <c r="C269" s="434"/>
      <c r="D269" s="434"/>
      <c r="E269" s="434"/>
      <c r="F269" s="434"/>
      <c r="G269" s="434"/>
      <c r="H269" s="434"/>
      <c r="I269" s="434"/>
      <c r="J269" s="434"/>
      <c r="K269" s="434"/>
      <c r="L269" s="434"/>
      <c r="M269" s="434"/>
      <c r="N269" s="434"/>
      <c r="O269" s="434"/>
      <c r="P269" s="434"/>
      <c r="Q269" s="434"/>
      <c r="R269" s="434"/>
      <c r="S269" s="434"/>
      <c r="T269" s="434"/>
      <c r="U269" s="434"/>
      <c r="V269" s="434"/>
      <c r="W269" s="434"/>
      <c r="X269" s="434"/>
      <c r="Y269" s="434"/>
      <c r="Z269" s="434"/>
      <c r="AA269" s="434"/>
      <c r="AB269" s="434"/>
      <c r="AC269" s="434"/>
      <c r="AD269" s="73">
        <f>'Art. 137'!Q249</f>
        <v>0</v>
      </c>
      <c r="AE269" s="189">
        <f>IF(AG269=1,AK269,AG269)</f>
        <v>0</v>
      </c>
      <c r="AF269" s="76">
        <f>IF(AD269=2,1,IF(AD269=1,0.5,IF(AD269=0,0," ")))</f>
        <v>0</v>
      </c>
      <c r="AG269" s="76">
        <f>IF(AND(AF269&gt;=0,AF269&lt;=2),1,"No aplica")</f>
        <v>1</v>
      </c>
      <c r="AH269" s="159">
        <f>AD269/(AG269*2)</f>
        <v>0</v>
      </c>
      <c r="AI269" s="78">
        <f>IF(AG269=1,AG269/$AG$270,"No aplica")</f>
        <v>0.5</v>
      </c>
      <c r="AJ269" s="78">
        <f>AF269*AI269</f>
        <v>0</v>
      </c>
      <c r="AK269" s="78">
        <f>AJ269*$AE$232</f>
        <v>0</v>
      </c>
    </row>
    <row r="270" spans="1:37" ht="30" customHeight="1" x14ac:dyDescent="0.2">
      <c r="A270" s="435" t="s">
        <v>1610</v>
      </c>
      <c r="B270" s="435"/>
      <c r="C270" s="435"/>
      <c r="D270" s="435"/>
      <c r="E270" s="435"/>
      <c r="F270" s="435"/>
      <c r="G270" s="435"/>
      <c r="H270" s="435"/>
      <c r="I270" s="435"/>
      <c r="J270" s="435"/>
      <c r="K270" s="435"/>
      <c r="L270" s="435"/>
      <c r="M270" s="435"/>
      <c r="N270" s="435"/>
      <c r="O270" s="435"/>
      <c r="P270" s="435"/>
      <c r="Q270" s="435"/>
      <c r="R270" s="435"/>
      <c r="S270" s="435"/>
      <c r="T270" s="435"/>
      <c r="U270" s="435"/>
      <c r="V270" s="435"/>
      <c r="W270" s="435"/>
      <c r="X270" s="435"/>
      <c r="Y270" s="435"/>
      <c r="Z270" s="435"/>
      <c r="AA270" s="435"/>
      <c r="AB270" s="435"/>
      <c r="AC270" s="435"/>
      <c r="AD270" s="435"/>
      <c r="AE270" s="189">
        <f>SUM(AE268:AE269)</f>
        <v>0</v>
      </c>
      <c r="AG270" s="74">
        <f>SUM(AG268:AG269)</f>
        <v>2</v>
      </c>
      <c r="AH270" s="161"/>
    </row>
    <row r="271" spans="1:37" ht="30" customHeight="1" x14ac:dyDescent="0.2">
      <c r="A271" s="435" t="s">
        <v>1611</v>
      </c>
      <c r="B271" s="435"/>
      <c r="C271" s="435"/>
      <c r="D271" s="435"/>
      <c r="E271" s="435"/>
      <c r="F271" s="435"/>
      <c r="G271" s="435"/>
      <c r="H271" s="435"/>
      <c r="I271" s="435"/>
      <c r="J271" s="435"/>
      <c r="K271" s="435"/>
      <c r="L271" s="435"/>
      <c r="M271" s="435"/>
      <c r="N271" s="435"/>
      <c r="O271" s="435"/>
      <c r="P271" s="435"/>
      <c r="Q271" s="435"/>
      <c r="R271" s="435"/>
      <c r="S271" s="435"/>
      <c r="T271" s="435"/>
      <c r="U271" s="435"/>
      <c r="V271" s="435"/>
      <c r="W271" s="435"/>
      <c r="X271" s="435"/>
      <c r="Y271" s="435"/>
      <c r="Z271" s="435"/>
      <c r="AA271" s="435"/>
      <c r="AB271" s="435"/>
      <c r="AC271" s="435"/>
      <c r="AD271" s="435"/>
      <c r="AE271" s="189">
        <f>AE270/AE232*100</f>
        <v>0</v>
      </c>
      <c r="AH271" s="161"/>
    </row>
    <row r="272" spans="1:37" ht="15" customHeight="1" x14ac:dyDescent="0.2">
      <c r="AH272" s="161"/>
    </row>
    <row r="273" spans="1:37" ht="15" customHeight="1" x14ac:dyDescent="0.2">
      <c r="AH273" s="161"/>
    </row>
    <row r="274" spans="1:37" ht="30" customHeight="1" x14ac:dyDescent="0.2">
      <c r="A274" s="365" t="s">
        <v>1508</v>
      </c>
      <c r="B274" s="365"/>
      <c r="C274" s="365"/>
      <c r="D274" s="365"/>
      <c r="E274" s="365"/>
      <c r="F274" s="365"/>
      <c r="G274" s="365"/>
      <c r="H274" s="365"/>
      <c r="I274" s="365"/>
      <c r="J274" s="365"/>
      <c r="K274" s="365"/>
      <c r="L274" s="365"/>
      <c r="M274" s="365"/>
      <c r="N274" s="365"/>
      <c r="O274" s="365"/>
      <c r="P274" s="365"/>
      <c r="Q274" s="365"/>
      <c r="R274" s="365"/>
      <c r="S274" s="365"/>
      <c r="T274" s="365"/>
      <c r="U274" s="365"/>
      <c r="V274" s="365"/>
      <c r="W274" s="365"/>
      <c r="X274" s="365"/>
      <c r="Y274" s="365"/>
      <c r="Z274" s="365"/>
      <c r="AA274" s="365"/>
      <c r="AB274" s="365"/>
      <c r="AC274" s="365"/>
      <c r="AD274" s="365"/>
      <c r="AE274" s="365"/>
      <c r="AH274" s="161"/>
    </row>
    <row r="275" spans="1:37" ht="15" customHeight="1" x14ac:dyDescent="0.2">
      <c r="A275" s="62"/>
      <c r="B275" s="62"/>
      <c r="C275" s="62"/>
      <c r="D275" s="62"/>
      <c r="E275" s="62"/>
      <c r="F275" s="62"/>
      <c r="G275" s="62"/>
      <c r="H275" s="62"/>
      <c r="I275" s="62"/>
      <c r="J275" s="62"/>
      <c r="K275" s="62"/>
      <c r="L275" s="62"/>
      <c r="M275" s="62"/>
      <c r="N275" s="62"/>
      <c r="O275" s="62"/>
      <c r="P275" s="62"/>
      <c r="Q275" s="62"/>
      <c r="R275" s="62"/>
      <c r="S275" s="62"/>
      <c r="T275" s="62"/>
      <c r="U275" s="62"/>
      <c r="V275" s="62"/>
      <c r="W275" s="62"/>
      <c r="X275" s="62"/>
      <c r="Y275" s="62"/>
      <c r="Z275" s="62"/>
      <c r="AA275" s="62"/>
      <c r="AB275" s="62"/>
      <c r="AC275" s="62"/>
      <c r="AD275" s="62"/>
      <c r="AE275" s="289"/>
      <c r="AH275" s="161"/>
    </row>
    <row r="276" spans="1:37" ht="15" customHeight="1" x14ac:dyDescent="0.2">
      <c r="A276" s="72"/>
      <c r="B276" s="72"/>
      <c r="C276" s="72"/>
      <c r="D276" s="72"/>
      <c r="E276" s="72"/>
      <c r="F276" s="72"/>
      <c r="G276" s="72"/>
      <c r="H276" s="72"/>
      <c r="I276" s="72"/>
      <c r="J276" s="72"/>
      <c r="K276" s="72"/>
      <c r="L276" s="72"/>
      <c r="M276" s="72"/>
      <c r="N276" s="72"/>
      <c r="O276" s="72"/>
      <c r="P276" s="72"/>
      <c r="Q276" s="72"/>
      <c r="R276" s="72"/>
      <c r="S276" s="72"/>
      <c r="T276" s="72"/>
      <c r="U276" s="72"/>
      <c r="V276" s="72"/>
      <c r="W276" s="72"/>
      <c r="X276" s="72"/>
      <c r="Y276" s="72"/>
      <c r="Z276" s="72"/>
      <c r="AA276" s="72"/>
      <c r="AB276" s="72"/>
      <c r="AC276" s="72"/>
      <c r="AD276" s="24"/>
      <c r="AE276" s="249">
        <f>1/$L$13*100</f>
        <v>11.111111111111111</v>
      </c>
      <c r="AF276" s="75"/>
      <c r="AG276" s="76"/>
      <c r="AH276" s="162"/>
      <c r="AI276" s="75"/>
      <c r="AJ276" s="75"/>
      <c r="AK276" s="75"/>
    </row>
    <row r="277" spans="1:37" ht="15" customHeight="1" x14ac:dyDescent="0.2">
      <c r="A277" s="444" t="s">
        <v>138</v>
      </c>
      <c r="B277" s="445"/>
      <c r="C277" s="445"/>
      <c r="D277" s="445"/>
      <c r="E277" s="445"/>
      <c r="F277" s="445"/>
      <c r="G277" s="445"/>
      <c r="H277" s="445"/>
      <c r="I277" s="445"/>
      <c r="J277" s="445"/>
      <c r="K277" s="445"/>
      <c r="L277" s="445"/>
      <c r="M277" s="445"/>
      <c r="N277" s="445"/>
      <c r="O277" s="445"/>
      <c r="P277" s="445"/>
      <c r="Q277" s="445"/>
      <c r="R277" s="445"/>
      <c r="S277" s="445"/>
      <c r="T277" s="445"/>
      <c r="U277" s="445"/>
      <c r="V277" s="445"/>
      <c r="W277" s="445"/>
      <c r="X277" s="445"/>
      <c r="Y277" s="445"/>
      <c r="Z277" s="445"/>
      <c r="AA277" s="445"/>
      <c r="AB277" s="445"/>
      <c r="AC277" s="446"/>
      <c r="AD277" s="277" t="s">
        <v>4</v>
      </c>
      <c r="AE277" s="288" t="s">
        <v>5</v>
      </c>
      <c r="AF277" s="76" t="s">
        <v>576</v>
      </c>
      <c r="AG277" s="76" t="s">
        <v>577</v>
      </c>
      <c r="AH277" s="159" t="s">
        <v>578</v>
      </c>
      <c r="AI277" s="77" t="s">
        <v>579</v>
      </c>
      <c r="AJ277" s="76"/>
      <c r="AK277" s="77" t="s">
        <v>580</v>
      </c>
    </row>
    <row r="278" spans="1:37" ht="30" customHeight="1" x14ac:dyDescent="0.2">
      <c r="A278" s="434" t="s">
        <v>7</v>
      </c>
      <c r="B278" s="434"/>
      <c r="C278" s="434"/>
      <c r="D278" s="434"/>
      <c r="E278" s="434"/>
      <c r="F278" s="434"/>
      <c r="G278" s="434"/>
      <c r="H278" s="434"/>
      <c r="I278" s="434"/>
      <c r="J278" s="434"/>
      <c r="K278" s="434"/>
      <c r="L278" s="434"/>
      <c r="M278" s="434"/>
      <c r="N278" s="434"/>
      <c r="O278" s="434"/>
      <c r="P278" s="434"/>
      <c r="Q278" s="434"/>
      <c r="R278" s="434"/>
      <c r="S278" s="434"/>
      <c r="T278" s="434"/>
      <c r="U278" s="434"/>
      <c r="V278" s="434"/>
      <c r="W278" s="434"/>
      <c r="X278" s="434"/>
      <c r="Y278" s="434"/>
      <c r="Z278" s="434"/>
      <c r="AA278" s="434"/>
      <c r="AB278" s="434"/>
      <c r="AC278" s="434"/>
      <c r="AD278" s="73">
        <f>'Art. 137'!Q258</f>
        <v>0</v>
      </c>
      <c r="AE278" s="189">
        <f t="shared" ref="AE278:AE314" si="42">IF(AG278=1,AK278,AG278)</f>
        <v>0</v>
      </c>
      <c r="AF278" s="76">
        <f t="shared" ref="AF278:AF314" si="43">IF(AD278=2,1,IF(AD278=1,0.5,IF(AD278=0,0," ")))</f>
        <v>0</v>
      </c>
      <c r="AG278" s="76">
        <f t="shared" ref="AG278:AG314" si="44">IF(AND(AF278&gt;=0,AF278&lt;=2),1,"No aplica")</f>
        <v>1</v>
      </c>
      <c r="AH278" s="159">
        <f t="shared" ref="AH278:AH314" si="45">AD278/(AG278*2)</f>
        <v>0</v>
      </c>
      <c r="AI278" s="78">
        <f t="shared" ref="AI278:AI314" si="46">IF(AG278=1,AG278/$AG$315,"No aplica")</f>
        <v>2.7027027027027029E-2</v>
      </c>
      <c r="AJ278" s="78">
        <f t="shared" ref="AJ278:AJ314" si="47">AF278*AI278</f>
        <v>0</v>
      </c>
      <c r="AK278" s="78">
        <f t="shared" ref="AK278:AK314" si="48">AJ278*$AE$276</f>
        <v>0</v>
      </c>
    </row>
    <row r="279" spans="1:37" ht="30" customHeight="1" x14ac:dyDescent="0.2">
      <c r="A279" s="434" t="s">
        <v>148</v>
      </c>
      <c r="B279" s="434"/>
      <c r="C279" s="434"/>
      <c r="D279" s="434"/>
      <c r="E279" s="434"/>
      <c r="F279" s="434"/>
      <c r="G279" s="434"/>
      <c r="H279" s="434"/>
      <c r="I279" s="434"/>
      <c r="J279" s="434"/>
      <c r="K279" s="434"/>
      <c r="L279" s="434"/>
      <c r="M279" s="434"/>
      <c r="N279" s="434"/>
      <c r="O279" s="434"/>
      <c r="P279" s="434"/>
      <c r="Q279" s="434"/>
      <c r="R279" s="434"/>
      <c r="S279" s="434"/>
      <c r="T279" s="434"/>
      <c r="U279" s="434"/>
      <c r="V279" s="434"/>
      <c r="W279" s="434"/>
      <c r="X279" s="434"/>
      <c r="Y279" s="434"/>
      <c r="Z279" s="434"/>
      <c r="AA279" s="434"/>
      <c r="AB279" s="434"/>
      <c r="AC279" s="434"/>
      <c r="AD279" s="73">
        <f>'Art. 137'!Q259</f>
        <v>0</v>
      </c>
      <c r="AE279" s="189">
        <f t="shared" si="42"/>
        <v>0</v>
      </c>
      <c r="AF279" s="76">
        <f t="shared" si="43"/>
        <v>0</v>
      </c>
      <c r="AG279" s="76">
        <f t="shared" si="44"/>
        <v>1</v>
      </c>
      <c r="AH279" s="159">
        <f t="shared" si="45"/>
        <v>0</v>
      </c>
      <c r="AI279" s="78">
        <f t="shared" si="46"/>
        <v>2.7027027027027029E-2</v>
      </c>
      <c r="AJ279" s="78">
        <f t="shared" si="47"/>
        <v>0</v>
      </c>
      <c r="AK279" s="78">
        <f t="shared" si="48"/>
        <v>0</v>
      </c>
    </row>
    <row r="280" spans="1:37" ht="30" customHeight="1" x14ac:dyDescent="0.2">
      <c r="A280" s="434" t="s">
        <v>1510</v>
      </c>
      <c r="B280" s="434"/>
      <c r="C280" s="434"/>
      <c r="D280" s="434"/>
      <c r="E280" s="434"/>
      <c r="F280" s="434"/>
      <c r="G280" s="434"/>
      <c r="H280" s="434"/>
      <c r="I280" s="434"/>
      <c r="J280" s="434"/>
      <c r="K280" s="434"/>
      <c r="L280" s="434"/>
      <c r="M280" s="434"/>
      <c r="N280" s="434"/>
      <c r="O280" s="434"/>
      <c r="P280" s="434"/>
      <c r="Q280" s="434"/>
      <c r="R280" s="434"/>
      <c r="S280" s="434"/>
      <c r="T280" s="434"/>
      <c r="U280" s="434"/>
      <c r="V280" s="434"/>
      <c r="W280" s="434"/>
      <c r="X280" s="434"/>
      <c r="Y280" s="434"/>
      <c r="Z280" s="434"/>
      <c r="AA280" s="434"/>
      <c r="AB280" s="434"/>
      <c r="AC280" s="434"/>
      <c r="AD280" s="73">
        <f>'Art. 137'!Q260</f>
        <v>0</v>
      </c>
      <c r="AE280" s="189">
        <f t="shared" si="42"/>
        <v>0</v>
      </c>
      <c r="AF280" s="76">
        <f t="shared" si="43"/>
        <v>0</v>
      </c>
      <c r="AG280" s="76">
        <f t="shared" si="44"/>
        <v>1</v>
      </c>
      <c r="AH280" s="159">
        <f t="shared" si="45"/>
        <v>0</v>
      </c>
      <c r="AI280" s="78">
        <f t="shared" si="46"/>
        <v>2.7027027027027029E-2</v>
      </c>
      <c r="AJ280" s="78">
        <f t="shared" si="47"/>
        <v>0</v>
      </c>
      <c r="AK280" s="78">
        <f t="shared" si="48"/>
        <v>0</v>
      </c>
    </row>
    <row r="281" spans="1:37" ht="45" customHeight="1" x14ac:dyDescent="0.2">
      <c r="A281" s="434" t="s">
        <v>1511</v>
      </c>
      <c r="B281" s="434"/>
      <c r="C281" s="434"/>
      <c r="D281" s="434"/>
      <c r="E281" s="434"/>
      <c r="F281" s="434"/>
      <c r="G281" s="434"/>
      <c r="H281" s="434"/>
      <c r="I281" s="434"/>
      <c r="J281" s="434"/>
      <c r="K281" s="434"/>
      <c r="L281" s="434"/>
      <c r="M281" s="434"/>
      <c r="N281" s="434"/>
      <c r="O281" s="434"/>
      <c r="P281" s="434"/>
      <c r="Q281" s="434"/>
      <c r="R281" s="434"/>
      <c r="S281" s="434"/>
      <c r="T281" s="434"/>
      <c r="U281" s="434"/>
      <c r="V281" s="434"/>
      <c r="W281" s="434"/>
      <c r="X281" s="434"/>
      <c r="Y281" s="434"/>
      <c r="Z281" s="434"/>
      <c r="AA281" s="434"/>
      <c r="AB281" s="434"/>
      <c r="AC281" s="434"/>
      <c r="AD281" s="73">
        <f>'Art. 137'!Q261</f>
        <v>0</v>
      </c>
      <c r="AE281" s="189">
        <f t="shared" si="42"/>
        <v>0</v>
      </c>
      <c r="AF281" s="76">
        <f t="shared" si="43"/>
        <v>0</v>
      </c>
      <c r="AG281" s="76">
        <f t="shared" si="44"/>
        <v>1</v>
      </c>
      <c r="AH281" s="159">
        <f t="shared" si="45"/>
        <v>0</v>
      </c>
      <c r="AI281" s="78">
        <f t="shared" si="46"/>
        <v>2.7027027027027029E-2</v>
      </c>
      <c r="AJ281" s="78">
        <f t="shared" si="47"/>
        <v>0</v>
      </c>
      <c r="AK281" s="78">
        <f t="shared" si="48"/>
        <v>0</v>
      </c>
    </row>
    <row r="282" spans="1:37" ht="30" customHeight="1" x14ac:dyDescent="0.2">
      <c r="A282" s="434" t="s">
        <v>1512</v>
      </c>
      <c r="B282" s="434"/>
      <c r="C282" s="434"/>
      <c r="D282" s="434"/>
      <c r="E282" s="434"/>
      <c r="F282" s="434"/>
      <c r="G282" s="434"/>
      <c r="H282" s="434"/>
      <c r="I282" s="434"/>
      <c r="J282" s="434"/>
      <c r="K282" s="434"/>
      <c r="L282" s="434"/>
      <c r="M282" s="434"/>
      <c r="N282" s="434"/>
      <c r="O282" s="434"/>
      <c r="P282" s="434"/>
      <c r="Q282" s="434"/>
      <c r="R282" s="434"/>
      <c r="S282" s="434"/>
      <c r="T282" s="434"/>
      <c r="U282" s="434"/>
      <c r="V282" s="434"/>
      <c r="W282" s="434"/>
      <c r="X282" s="434"/>
      <c r="Y282" s="434"/>
      <c r="Z282" s="434"/>
      <c r="AA282" s="434"/>
      <c r="AB282" s="434"/>
      <c r="AC282" s="434"/>
      <c r="AD282" s="73">
        <f>'Art. 137'!Q262</f>
        <v>0</v>
      </c>
      <c r="AE282" s="189">
        <f t="shared" si="42"/>
        <v>0</v>
      </c>
      <c r="AF282" s="76">
        <f t="shared" si="43"/>
        <v>0</v>
      </c>
      <c r="AG282" s="76">
        <f t="shared" si="44"/>
        <v>1</v>
      </c>
      <c r="AH282" s="159">
        <f t="shared" si="45"/>
        <v>0</v>
      </c>
      <c r="AI282" s="78">
        <f t="shared" si="46"/>
        <v>2.7027027027027029E-2</v>
      </c>
      <c r="AJ282" s="78">
        <f t="shared" si="47"/>
        <v>0</v>
      </c>
      <c r="AK282" s="78">
        <f t="shared" si="48"/>
        <v>0</v>
      </c>
    </row>
    <row r="283" spans="1:37" ht="30" customHeight="1" x14ac:dyDescent="0.2">
      <c r="A283" s="434" t="s">
        <v>1612</v>
      </c>
      <c r="B283" s="434"/>
      <c r="C283" s="434"/>
      <c r="D283" s="434"/>
      <c r="E283" s="434"/>
      <c r="F283" s="434"/>
      <c r="G283" s="434"/>
      <c r="H283" s="434"/>
      <c r="I283" s="434"/>
      <c r="J283" s="434"/>
      <c r="K283" s="434"/>
      <c r="L283" s="434"/>
      <c r="M283" s="434"/>
      <c r="N283" s="434"/>
      <c r="O283" s="434"/>
      <c r="P283" s="434"/>
      <c r="Q283" s="434"/>
      <c r="R283" s="434"/>
      <c r="S283" s="434"/>
      <c r="T283" s="434"/>
      <c r="U283" s="434"/>
      <c r="V283" s="434"/>
      <c r="W283" s="434"/>
      <c r="X283" s="434"/>
      <c r="Y283" s="434"/>
      <c r="Z283" s="434"/>
      <c r="AA283" s="434"/>
      <c r="AB283" s="434"/>
      <c r="AC283" s="434"/>
      <c r="AD283" s="73">
        <f>'Art. 137'!Q263</f>
        <v>0</v>
      </c>
      <c r="AE283" s="189">
        <f t="shared" si="42"/>
        <v>0</v>
      </c>
      <c r="AF283" s="76">
        <f t="shared" si="43"/>
        <v>0</v>
      </c>
      <c r="AG283" s="76">
        <f t="shared" si="44"/>
        <v>1</v>
      </c>
      <c r="AH283" s="159">
        <f t="shared" si="45"/>
        <v>0</v>
      </c>
      <c r="AI283" s="78">
        <f t="shared" si="46"/>
        <v>2.7027027027027029E-2</v>
      </c>
      <c r="AJ283" s="78">
        <f t="shared" si="47"/>
        <v>0</v>
      </c>
      <c r="AK283" s="78">
        <f t="shared" si="48"/>
        <v>0</v>
      </c>
    </row>
    <row r="284" spans="1:37" ht="45" customHeight="1" x14ac:dyDescent="0.2">
      <c r="A284" s="434" t="s">
        <v>1514</v>
      </c>
      <c r="B284" s="434"/>
      <c r="C284" s="434"/>
      <c r="D284" s="434"/>
      <c r="E284" s="434"/>
      <c r="F284" s="434"/>
      <c r="G284" s="434"/>
      <c r="H284" s="434"/>
      <c r="I284" s="434"/>
      <c r="J284" s="434"/>
      <c r="K284" s="434"/>
      <c r="L284" s="434"/>
      <c r="M284" s="434"/>
      <c r="N284" s="434"/>
      <c r="O284" s="434"/>
      <c r="P284" s="434"/>
      <c r="Q284" s="434"/>
      <c r="R284" s="434"/>
      <c r="S284" s="434"/>
      <c r="T284" s="434"/>
      <c r="U284" s="434"/>
      <c r="V284" s="434"/>
      <c r="W284" s="434"/>
      <c r="X284" s="434"/>
      <c r="Y284" s="434"/>
      <c r="Z284" s="434"/>
      <c r="AA284" s="434"/>
      <c r="AB284" s="434"/>
      <c r="AC284" s="434"/>
      <c r="AD284" s="73">
        <f>'Art. 137'!Q264</f>
        <v>0</v>
      </c>
      <c r="AE284" s="189">
        <f t="shared" si="42"/>
        <v>0</v>
      </c>
      <c r="AF284" s="76">
        <f t="shared" si="43"/>
        <v>0</v>
      </c>
      <c r="AG284" s="76">
        <f t="shared" si="44"/>
        <v>1</v>
      </c>
      <c r="AH284" s="159">
        <f t="shared" si="45"/>
        <v>0</v>
      </c>
      <c r="AI284" s="78">
        <f t="shared" si="46"/>
        <v>2.7027027027027029E-2</v>
      </c>
      <c r="AJ284" s="78">
        <f t="shared" si="47"/>
        <v>0</v>
      </c>
      <c r="AK284" s="78">
        <f t="shared" si="48"/>
        <v>0</v>
      </c>
    </row>
    <row r="285" spans="1:37" ht="30" customHeight="1" x14ac:dyDescent="0.2">
      <c r="A285" s="434" t="s">
        <v>1515</v>
      </c>
      <c r="B285" s="434"/>
      <c r="C285" s="434"/>
      <c r="D285" s="434"/>
      <c r="E285" s="434"/>
      <c r="F285" s="434"/>
      <c r="G285" s="434"/>
      <c r="H285" s="434"/>
      <c r="I285" s="434"/>
      <c r="J285" s="434"/>
      <c r="K285" s="434"/>
      <c r="L285" s="434"/>
      <c r="M285" s="434"/>
      <c r="N285" s="434"/>
      <c r="O285" s="434"/>
      <c r="P285" s="434"/>
      <c r="Q285" s="434"/>
      <c r="R285" s="434"/>
      <c r="S285" s="434"/>
      <c r="T285" s="434"/>
      <c r="U285" s="434"/>
      <c r="V285" s="434"/>
      <c r="W285" s="434"/>
      <c r="X285" s="434"/>
      <c r="Y285" s="434"/>
      <c r="Z285" s="434"/>
      <c r="AA285" s="434"/>
      <c r="AB285" s="434"/>
      <c r="AC285" s="434"/>
      <c r="AD285" s="73">
        <f>'Art. 137'!Q265</f>
        <v>0</v>
      </c>
      <c r="AE285" s="189">
        <f t="shared" si="42"/>
        <v>0</v>
      </c>
      <c r="AF285" s="76">
        <f t="shared" si="43"/>
        <v>0</v>
      </c>
      <c r="AG285" s="76">
        <f t="shared" si="44"/>
        <v>1</v>
      </c>
      <c r="AH285" s="159">
        <f t="shared" si="45"/>
        <v>0</v>
      </c>
      <c r="AI285" s="78">
        <f t="shared" si="46"/>
        <v>2.7027027027027029E-2</v>
      </c>
      <c r="AJ285" s="78">
        <f t="shared" si="47"/>
        <v>0</v>
      </c>
      <c r="AK285" s="78">
        <f t="shared" si="48"/>
        <v>0</v>
      </c>
    </row>
    <row r="286" spans="1:37" ht="30" customHeight="1" x14ac:dyDescent="0.2">
      <c r="A286" s="434" t="s">
        <v>1516</v>
      </c>
      <c r="B286" s="434"/>
      <c r="C286" s="434"/>
      <c r="D286" s="434"/>
      <c r="E286" s="434"/>
      <c r="F286" s="434"/>
      <c r="G286" s="434"/>
      <c r="H286" s="434"/>
      <c r="I286" s="434"/>
      <c r="J286" s="434"/>
      <c r="K286" s="434"/>
      <c r="L286" s="434"/>
      <c r="M286" s="434"/>
      <c r="N286" s="434"/>
      <c r="O286" s="434"/>
      <c r="P286" s="434"/>
      <c r="Q286" s="434"/>
      <c r="R286" s="434"/>
      <c r="S286" s="434"/>
      <c r="T286" s="434"/>
      <c r="U286" s="434"/>
      <c r="V286" s="434"/>
      <c r="W286" s="434"/>
      <c r="X286" s="434"/>
      <c r="Y286" s="434"/>
      <c r="Z286" s="434"/>
      <c r="AA286" s="434"/>
      <c r="AB286" s="434"/>
      <c r="AC286" s="434"/>
      <c r="AD286" s="73">
        <f>'Art. 137'!Q266</f>
        <v>0</v>
      </c>
      <c r="AE286" s="189">
        <f t="shared" si="42"/>
        <v>0</v>
      </c>
      <c r="AF286" s="76">
        <f t="shared" si="43"/>
        <v>0</v>
      </c>
      <c r="AG286" s="76">
        <f t="shared" si="44"/>
        <v>1</v>
      </c>
      <c r="AH286" s="159">
        <f t="shared" si="45"/>
        <v>0</v>
      </c>
      <c r="AI286" s="78">
        <f t="shared" si="46"/>
        <v>2.7027027027027029E-2</v>
      </c>
      <c r="AJ286" s="78">
        <f t="shared" si="47"/>
        <v>0</v>
      </c>
      <c r="AK286" s="78">
        <f t="shared" si="48"/>
        <v>0</v>
      </c>
    </row>
    <row r="287" spans="1:37" ht="30" customHeight="1" x14ac:dyDescent="0.2">
      <c r="A287" s="434" t="s">
        <v>1517</v>
      </c>
      <c r="B287" s="434"/>
      <c r="C287" s="434"/>
      <c r="D287" s="434"/>
      <c r="E287" s="434"/>
      <c r="F287" s="434"/>
      <c r="G287" s="434"/>
      <c r="H287" s="434"/>
      <c r="I287" s="434"/>
      <c r="J287" s="434"/>
      <c r="K287" s="434"/>
      <c r="L287" s="434"/>
      <c r="M287" s="434"/>
      <c r="N287" s="434"/>
      <c r="O287" s="434"/>
      <c r="P287" s="434"/>
      <c r="Q287" s="434"/>
      <c r="R287" s="434"/>
      <c r="S287" s="434"/>
      <c r="T287" s="434"/>
      <c r="U287" s="434"/>
      <c r="V287" s="434"/>
      <c r="W287" s="434"/>
      <c r="X287" s="434"/>
      <c r="Y287" s="434"/>
      <c r="Z287" s="434"/>
      <c r="AA287" s="434"/>
      <c r="AB287" s="434"/>
      <c r="AC287" s="434"/>
      <c r="AD287" s="73">
        <f>'Art. 137'!Q267</f>
        <v>0</v>
      </c>
      <c r="AE287" s="189">
        <f t="shared" si="42"/>
        <v>0</v>
      </c>
      <c r="AF287" s="76">
        <f t="shared" si="43"/>
        <v>0</v>
      </c>
      <c r="AG287" s="76">
        <f t="shared" si="44"/>
        <v>1</v>
      </c>
      <c r="AH287" s="159">
        <f t="shared" si="45"/>
        <v>0</v>
      </c>
      <c r="AI287" s="78">
        <f t="shared" si="46"/>
        <v>2.7027027027027029E-2</v>
      </c>
      <c r="AJ287" s="78">
        <f t="shared" si="47"/>
        <v>0</v>
      </c>
      <c r="AK287" s="78">
        <f t="shared" si="48"/>
        <v>0</v>
      </c>
    </row>
    <row r="288" spans="1:37" ht="30" customHeight="1" x14ac:dyDescent="0.2">
      <c r="A288" s="434" t="s">
        <v>1394</v>
      </c>
      <c r="B288" s="434"/>
      <c r="C288" s="434"/>
      <c r="D288" s="434"/>
      <c r="E288" s="434"/>
      <c r="F288" s="434"/>
      <c r="G288" s="434"/>
      <c r="H288" s="434"/>
      <c r="I288" s="434"/>
      <c r="J288" s="434"/>
      <c r="K288" s="434"/>
      <c r="L288" s="434"/>
      <c r="M288" s="434"/>
      <c r="N288" s="434"/>
      <c r="O288" s="434"/>
      <c r="P288" s="434"/>
      <c r="Q288" s="434"/>
      <c r="R288" s="434"/>
      <c r="S288" s="434"/>
      <c r="T288" s="434"/>
      <c r="U288" s="434"/>
      <c r="V288" s="434"/>
      <c r="W288" s="434"/>
      <c r="X288" s="434"/>
      <c r="Y288" s="434"/>
      <c r="Z288" s="434"/>
      <c r="AA288" s="434"/>
      <c r="AB288" s="434"/>
      <c r="AC288" s="434"/>
      <c r="AD288" s="73">
        <f>'Art. 137'!Q268</f>
        <v>0</v>
      </c>
      <c r="AE288" s="189">
        <f t="shared" si="42"/>
        <v>0</v>
      </c>
      <c r="AF288" s="76">
        <f t="shared" si="43"/>
        <v>0</v>
      </c>
      <c r="AG288" s="76">
        <f t="shared" si="44"/>
        <v>1</v>
      </c>
      <c r="AH288" s="159">
        <f t="shared" si="45"/>
        <v>0</v>
      </c>
      <c r="AI288" s="78">
        <f t="shared" si="46"/>
        <v>2.7027027027027029E-2</v>
      </c>
      <c r="AJ288" s="78">
        <f t="shared" si="47"/>
        <v>0</v>
      </c>
      <c r="AK288" s="78">
        <f t="shared" si="48"/>
        <v>0</v>
      </c>
    </row>
    <row r="289" spans="1:37" ht="30" customHeight="1" x14ac:dyDescent="0.2">
      <c r="A289" s="434" t="s">
        <v>1518</v>
      </c>
      <c r="B289" s="434"/>
      <c r="C289" s="434"/>
      <c r="D289" s="434"/>
      <c r="E289" s="434"/>
      <c r="F289" s="434"/>
      <c r="G289" s="434"/>
      <c r="H289" s="434"/>
      <c r="I289" s="434"/>
      <c r="J289" s="434"/>
      <c r="K289" s="434"/>
      <c r="L289" s="434"/>
      <c r="M289" s="434"/>
      <c r="N289" s="434"/>
      <c r="O289" s="434"/>
      <c r="P289" s="434"/>
      <c r="Q289" s="434"/>
      <c r="R289" s="434"/>
      <c r="S289" s="434"/>
      <c r="T289" s="434"/>
      <c r="U289" s="434"/>
      <c r="V289" s="434"/>
      <c r="W289" s="434"/>
      <c r="X289" s="434"/>
      <c r="Y289" s="434"/>
      <c r="Z289" s="434"/>
      <c r="AA289" s="434"/>
      <c r="AB289" s="434"/>
      <c r="AC289" s="434"/>
      <c r="AD289" s="73">
        <f>'Art. 137'!Q269</f>
        <v>0</v>
      </c>
      <c r="AE289" s="189">
        <f t="shared" si="42"/>
        <v>0</v>
      </c>
      <c r="AF289" s="76">
        <f t="shared" si="43"/>
        <v>0</v>
      </c>
      <c r="AG289" s="76">
        <f t="shared" si="44"/>
        <v>1</v>
      </c>
      <c r="AH289" s="159">
        <f t="shared" si="45"/>
        <v>0</v>
      </c>
      <c r="AI289" s="78">
        <f t="shared" si="46"/>
        <v>2.7027027027027029E-2</v>
      </c>
      <c r="AJ289" s="78">
        <f t="shared" si="47"/>
        <v>0</v>
      </c>
      <c r="AK289" s="78">
        <f t="shared" si="48"/>
        <v>0</v>
      </c>
    </row>
    <row r="290" spans="1:37" ht="30" customHeight="1" x14ac:dyDescent="0.2">
      <c r="A290" s="434" t="s">
        <v>1519</v>
      </c>
      <c r="B290" s="434"/>
      <c r="C290" s="434"/>
      <c r="D290" s="434"/>
      <c r="E290" s="434"/>
      <c r="F290" s="434"/>
      <c r="G290" s="434"/>
      <c r="H290" s="434"/>
      <c r="I290" s="434"/>
      <c r="J290" s="434"/>
      <c r="K290" s="434"/>
      <c r="L290" s="434"/>
      <c r="M290" s="434"/>
      <c r="N290" s="434"/>
      <c r="O290" s="434"/>
      <c r="P290" s="434"/>
      <c r="Q290" s="434"/>
      <c r="R290" s="434"/>
      <c r="S290" s="434"/>
      <c r="T290" s="434"/>
      <c r="U290" s="434"/>
      <c r="V290" s="434"/>
      <c r="W290" s="434"/>
      <c r="X290" s="434"/>
      <c r="Y290" s="434"/>
      <c r="Z290" s="434"/>
      <c r="AA290" s="434"/>
      <c r="AB290" s="434"/>
      <c r="AC290" s="434"/>
      <c r="AD290" s="73">
        <f>'Art. 137'!Q270</f>
        <v>0</v>
      </c>
      <c r="AE290" s="189">
        <f t="shared" si="42"/>
        <v>0</v>
      </c>
      <c r="AF290" s="76">
        <f t="shared" si="43"/>
        <v>0</v>
      </c>
      <c r="AG290" s="76">
        <f t="shared" si="44"/>
        <v>1</v>
      </c>
      <c r="AH290" s="159">
        <f t="shared" si="45"/>
        <v>0</v>
      </c>
      <c r="AI290" s="78">
        <f t="shared" si="46"/>
        <v>2.7027027027027029E-2</v>
      </c>
      <c r="AJ290" s="78">
        <f t="shared" si="47"/>
        <v>0</v>
      </c>
      <c r="AK290" s="78">
        <f t="shared" si="48"/>
        <v>0</v>
      </c>
    </row>
    <row r="291" spans="1:37" ht="30" customHeight="1" x14ac:dyDescent="0.2">
      <c r="A291" s="434" t="s">
        <v>1520</v>
      </c>
      <c r="B291" s="434"/>
      <c r="C291" s="434"/>
      <c r="D291" s="434"/>
      <c r="E291" s="434"/>
      <c r="F291" s="434"/>
      <c r="G291" s="434"/>
      <c r="H291" s="434"/>
      <c r="I291" s="434"/>
      <c r="J291" s="434"/>
      <c r="K291" s="434"/>
      <c r="L291" s="434"/>
      <c r="M291" s="434"/>
      <c r="N291" s="434"/>
      <c r="O291" s="434"/>
      <c r="P291" s="434"/>
      <c r="Q291" s="434"/>
      <c r="R291" s="434"/>
      <c r="S291" s="434"/>
      <c r="T291" s="434"/>
      <c r="U291" s="434"/>
      <c r="V291" s="434"/>
      <c r="W291" s="434"/>
      <c r="X291" s="434"/>
      <c r="Y291" s="434"/>
      <c r="Z291" s="434"/>
      <c r="AA291" s="434"/>
      <c r="AB291" s="434"/>
      <c r="AC291" s="434"/>
      <c r="AD291" s="73">
        <f>'Art. 137'!Q271</f>
        <v>0</v>
      </c>
      <c r="AE291" s="189">
        <f t="shared" si="42"/>
        <v>0</v>
      </c>
      <c r="AF291" s="76">
        <f t="shared" si="43"/>
        <v>0</v>
      </c>
      <c r="AG291" s="76">
        <f t="shared" si="44"/>
        <v>1</v>
      </c>
      <c r="AH291" s="159">
        <f t="shared" si="45"/>
        <v>0</v>
      </c>
      <c r="AI291" s="78">
        <f t="shared" si="46"/>
        <v>2.7027027027027029E-2</v>
      </c>
      <c r="AJ291" s="78">
        <f t="shared" si="47"/>
        <v>0</v>
      </c>
      <c r="AK291" s="78">
        <f t="shared" si="48"/>
        <v>0</v>
      </c>
    </row>
    <row r="292" spans="1:37" ht="30" customHeight="1" x14ac:dyDescent="0.2">
      <c r="A292" s="434" t="s">
        <v>1521</v>
      </c>
      <c r="B292" s="434"/>
      <c r="C292" s="434"/>
      <c r="D292" s="434"/>
      <c r="E292" s="434"/>
      <c r="F292" s="434"/>
      <c r="G292" s="434"/>
      <c r="H292" s="434"/>
      <c r="I292" s="434"/>
      <c r="J292" s="434"/>
      <c r="K292" s="434"/>
      <c r="L292" s="434"/>
      <c r="M292" s="434"/>
      <c r="N292" s="434"/>
      <c r="O292" s="434"/>
      <c r="P292" s="434"/>
      <c r="Q292" s="434"/>
      <c r="R292" s="434"/>
      <c r="S292" s="434"/>
      <c r="T292" s="434"/>
      <c r="U292" s="434"/>
      <c r="V292" s="434"/>
      <c r="W292" s="434"/>
      <c r="X292" s="434"/>
      <c r="Y292" s="434"/>
      <c r="Z292" s="434"/>
      <c r="AA292" s="434"/>
      <c r="AB292" s="434"/>
      <c r="AC292" s="434"/>
      <c r="AD292" s="73">
        <f>'Art. 137'!Q272</f>
        <v>0</v>
      </c>
      <c r="AE292" s="189">
        <f t="shared" si="42"/>
        <v>0</v>
      </c>
      <c r="AF292" s="76">
        <f t="shared" si="43"/>
        <v>0</v>
      </c>
      <c r="AG292" s="76">
        <f t="shared" si="44"/>
        <v>1</v>
      </c>
      <c r="AH292" s="159">
        <f t="shared" si="45"/>
        <v>0</v>
      </c>
      <c r="AI292" s="78">
        <f t="shared" si="46"/>
        <v>2.7027027027027029E-2</v>
      </c>
      <c r="AJ292" s="78">
        <f t="shared" si="47"/>
        <v>0</v>
      </c>
      <c r="AK292" s="78">
        <f t="shared" si="48"/>
        <v>0</v>
      </c>
    </row>
    <row r="293" spans="1:37" ht="30" customHeight="1" x14ac:dyDescent="0.2">
      <c r="A293" s="434" t="s">
        <v>1522</v>
      </c>
      <c r="B293" s="434"/>
      <c r="C293" s="434"/>
      <c r="D293" s="434"/>
      <c r="E293" s="434"/>
      <c r="F293" s="434"/>
      <c r="G293" s="434"/>
      <c r="H293" s="434"/>
      <c r="I293" s="434"/>
      <c r="J293" s="434"/>
      <c r="K293" s="434"/>
      <c r="L293" s="434"/>
      <c r="M293" s="434"/>
      <c r="N293" s="434"/>
      <c r="O293" s="434"/>
      <c r="P293" s="434"/>
      <c r="Q293" s="434"/>
      <c r="R293" s="434"/>
      <c r="S293" s="434"/>
      <c r="T293" s="434"/>
      <c r="U293" s="434"/>
      <c r="V293" s="434"/>
      <c r="W293" s="434"/>
      <c r="X293" s="434"/>
      <c r="Y293" s="434"/>
      <c r="Z293" s="434"/>
      <c r="AA293" s="434"/>
      <c r="AB293" s="434"/>
      <c r="AC293" s="434"/>
      <c r="AD293" s="73">
        <f>'Art. 137'!Q273</f>
        <v>0</v>
      </c>
      <c r="AE293" s="189">
        <f t="shared" si="42"/>
        <v>0</v>
      </c>
      <c r="AF293" s="76">
        <f t="shared" si="43"/>
        <v>0</v>
      </c>
      <c r="AG293" s="76">
        <f t="shared" si="44"/>
        <v>1</v>
      </c>
      <c r="AH293" s="159">
        <f t="shared" si="45"/>
        <v>0</v>
      </c>
      <c r="AI293" s="78">
        <f t="shared" si="46"/>
        <v>2.7027027027027029E-2</v>
      </c>
      <c r="AJ293" s="78">
        <f t="shared" si="47"/>
        <v>0</v>
      </c>
      <c r="AK293" s="78">
        <f t="shared" si="48"/>
        <v>0</v>
      </c>
    </row>
    <row r="294" spans="1:37" ht="30" customHeight="1" x14ac:dyDescent="0.2">
      <c r="A294" s="434" t="s">
        <v>1523</v>
      </c>
      <c r="B294" s="434"/>
      <c r="C294" s="434"/>
      <c r="D294" s="434"/>
      <c r="E294" s="434"/>
      <c r="F294" s="434"/>
      <c r="G294" s="434"/>
      <c r="H294" s="434"/>
      <c r="I294" s="434"/>
      <c r="J294" s="434"/>
      <c r="K294" s="434"/>
      <c r="L294" s="434"/>
      <c r="M294" s="434"/>
      <c r="N294" s="434"/>
      <c r="O294" s="434"/>
      <c r="P294" s="434"/>
      <c r="Q294" s="434"/>
      <c r="R294" s="434"/>
      <c r="S294" s="434"/>
      <c r="T294" s="434"/>
      <c r="U294" s="434"/>
      <c r="V294" s="434"/>
      <c r="W294" s="434"/>
      <c r="X294" s="434"/>
      <c r="Y294" s="434"/>
      <c r="Z294" s="434"/>
      <c r="AA294" s="434"/>
      <c r="AB294" s="434"/>
      <c r="AC294" s="434"/>
      <c r="AD294" s="73">
        <f>'Art. 137'!Q274</f>
        <v>0</v>
      </c>
      <c r="AE294" s="189">
        <f t="shared" si="42"/>
        <v>0</v>
      </c>
      <c r="AF294" s="76">
        <f t="shared" si="43"/>
        <v>0</v>
      </c>
      <c r="AG294" s="76">
        <f t="shared" si="44"/>
        <v>1</v>
      </c>
      <c r="AH294" s="159">
        <f t="shared" si="45"/>
        <v>0</v>
      </c>
      <c r="AI294" s="78">
        <f t="shared" si="46"/>
        <v>2.7027027027027029E-2</v>
      </c>
      <c r="AJ294" s="78">
        <f t="shared" si="47"/>
        <v>0</v>
      </c>
      <c r="AK294" s="78">
        <f t="shared" si="48"/>
        <v>0</v>
      </c>
    </row>
    <row r="295" spans="1:37" ht="30" customHeight="1" x14ac:dyDescent="0.2">
      <c r="A295" s="434" t="s">
        <v>1524</v>
      </c>
      <c r="B295" s="434"/>
      <c r="C295" s="434"/>
      <c r="D295" s="434"/>
      <c r="E295" s="434"/>
      <c r="F295" s="434"/>
      <c r="G295" s="434"/>
      <c r="H295" s="434"/>
      <c r="I295" s="434"/>
      <c r="J295" s="434"/>
      <c r="K295" s="434"/>
      <c r="L295" s="434"/>
      <c r="M295" s="434"/>
      <c r="N295" s="434"/>
      <c r="O295" s="434"/>
      <c r="P295" s="434"/>
      <c r="Q295" s="434"/>
      <c r="R295" s="434"/>
      <c r="S295" s="434"/>
      <c r="T295" s="434"/>
      <c r="U295" s="434"/>
      <c r="V295" s="434"/>
      <c r="W295" s="434"/>
      <c r="X295" s="434"/>
      <c r="Y295" s="434"/>
      <c r="Z295" s="434"/>
      <c r="AA295" s="434"/>
      <c r="AB295" s="434"/>
      <c r="AC295" s="434"/>
      <c r="AD295" s="73">
        <f>'Art. 137'!Q275</f>
        <v>0</v>
      </c>
      <c r="AE295" s="189">
        <f t="shared" si="42"/>
        <v>0</v>
      </c>
      <c r="AF295" s="76">
        <f t="shared" si="43"/>
        <v>0</v>
      </c>
      <c r="AG295" s="76">
        <f t="shared" si="44"/>
        <v>1</v>
      </c>
      <c r="AH295" s="159">
        <f t="shared" si="45"/>
        <v>0</v>
      </c>
      <c r="AI295" s="78">
        <f t="shared" si="46"/>
        <v>2.7027027027027029E-2</v>
      </c>
      <c r="AJ295" s="78">
        <f t="shared" si="47"/>
        <v>0</v>
      </c>
      <c r="AK295" s="78">
        <f t="shared" si="48"/>
        <v>0</v>
      </c>
    </row>
    <row r="296" spans="1:37" ht="30" customHeight="1" x14ac:dyDescent="0.2">
      <c r="A296" s="434" t="s">
        <v>1525</v>
      </c>
      <c r="B296" s="434"/>
      <c r="C296" s="434"/>
      <c r="D296" s="434"/>
      <c r="E296" s="434"/>
      <c r="F296" s="434"/>
      <c r="G296" s="434"/>
      <c r="H296" s="434"/>
      <c r="I296" s="434"/>
      <c r="J296" s="434"/>
      <c r="K296" s="434"/>
      <c r="L296" s="434"/>
      <c r="M296" s="434"/>
      <c r="N296" s="434"/>
      <c r="O296" s="434"/>
      <c r="P296" s="434"/>
      <c r="Q296" s="434"/>
      <c r="R296" s="434"/>
      <c r="S296" s="434"/>
      <c r="T296" s="434"/>
      <c r="U296" s="434"/>
      <c r="V296" s="434"/>
      <c r="W296" s="434"/>
      <c r="X296" s="434"/>
      <c r="Y296" s="434"/>
      <c r="Z296" s="434"/>
      <c r="AA296" s="434"/>
      <c r="AB296" s="434"/>
      <c r="AC296" s="434"/>
      <c r="AD296" s="73">
        <f>'Art. 137'!Q276</f>
        <v>0</v>
      </c>
      <c r="AE296" s="189">
        <f t="shared" si="42"/>
        <v>0</v>
      </c>
      <c r="AF296" s="76">
        <f t="shared" si="43"/>
        <v>0</v>
      </c>
      <c r="AG296" s="76">
        <f t="shared" si="44"/>
        <v>1</v>
      </c>
      <c r="AH296" s="159">
        <f t="shared" si="45"/>
        <v>0</v>
      </c>
      <c r="AI296" s="78">
        <f t="shared" si="46"/>
        <v>2.7027027027027029E-2</v>
      </c>
      <c r="AJ296" s="78">
        <f t="shared" si="47"/>
        <v>0</v>
      </c>
      <c r="AK296" s="78">
        <f t="shared" si="48"/>
        <v>0</v>
      </c>
    </row>
    <row r="297" spans="1:37" ht="30" customHeight="1" x14ac:dyDescent="0.2">
      <c r="A297" s="434" t="s">
        <v>1526</v>
      </c>
      <c r="B297" s="434"/>
      <c r="C297" s="434"/>
      <c r="D297" s="434"/>
      <c r="E297" s="434"/>
      <c r="F297" s="434"/>
      <c r="G297" s="434"/>
      <c r="H297" s="434"/>
      <c r="I297" s="434"/>
      <c r="J297" s="434"/>
      <c r="K297" s="434"/>
      <c r="L297" s="434"/>
      <c r="M297" s="434"/>
      <c r="N297" s="434"/>
      <c r="O297" s="434"/>
      <c r="P297" s="434"/>
      <c r="Q297" s="434"/>
      <c r="R297" s="434"/>
      <c r="S297" s="434"/>
      <c r="T297" s="434"/>
      <c r="U297" s="434"/>
      <c r="V297" s="434"/>
      <c r="W297" s="434"/>
      <c r="X297" s="434"/>
      <c r="Y297" s="434"/>
      <c r="Z297" s="434"/>
      <c r="AA297" s="434"/>
      <c r="AB297" s="434"/>
      <c r="AC297" s="434"/>
      <c r="AD297" s="73">
        <f>'Art. 137'!Q277</f>
        <v>0</v>
      </c>
      <c r="AE297" s="189">
        <f t="shared" si="42"/>
        <v>0</v>
      </c>
      <c r="AF297" s="76">
        <f t="shared" si="43"/>
        <v>0</v>
      </c>
      <c r="AG297" s="76">
        <f t="shared" si="44"/>
        <v>1</v>
      </c>
      <c r="AH297" s="159">
        <f t="shared" si="45"/>
        <v>0</v>
      </c>
      <c r="AI297" s="78">
        <f t="shared" si="46"/>
        <v>2.7027027027027029E-2</v>
      </c>
      <c r="AJ297" s="78">
        <f t="shared" si="47"/>
        <v>0</v>
      </c>
      <c r="AK297" s="78">
        <f t="shared" si="48"/>
        <v>0</v>
      </c>
    </row>
    <row r="298" spans="1:37" ht="30" customHeight="1" x14ac:dyDescent="0.2">
      <c r="A298" s="434" t="s">
        <v>1527</v>
      </c>
      <c r="B298" s="434"/>
      <c r="C298" s="434"/>
      <c r="D298" s="434"/>
      <c r="E298" s="434"/>
      <c r="F298" s="434"/>
      <c r="G298" s="434"/>
      <c r="H298" s="434"/>
      <c r="I298" s="434"/>
      <c r="J298" s="434"/>
      <c r="K298" s="434"/>
      <c r="L298" s="434"/>
      <c r="M298" s="434"/>
      <c r="N298" s="434"/>
      <c r="O298" s="434"/>
      <c r="P298" s="434"/>
      <c r="Q298" s="434"/>
      <c r="R298" s="434"/>
      <c r="S298" s="434"/>
      <c r="T298" s="434"/>
      <c r="U298" s="434"/>
      <c r="V298" s="434"/>
      <c r="W298" s="434"/>
      <c r="X298" s="434"/>
      <c r="Y298" s="434"/>
      <c r="Z298" s="434"/>
      <c r="AA298" s="434"/>
      <c r="AB298" s="434"/>
      <c r="AC298" s="434"/>
      <c r="AD298" s="73">
        <f>'Art. 137'!Q278</f>
        <v>0</v>
      </c>
      <c r="AE298" s="189">
        <f t="shared" si="42"/>
        <v>0</v>
      </c>
      <c r="AF298" s="76">
        <f t="shared" si="43"/>
        <v>0</v>
      </c>
      <c r="AG298" s="76">
        <f t="shared" si="44"/>
        <v>1</v>
      </c>
      <c r="AH298" s="159">
        <f t="shared" si="45"/>
        <v>0</v>
      </c>
      <c r="AI298" s="78">
        <f t="shared" si="46"/>
        <v>2.7027027027027029E-2</v>
      </c>
      <c r="AJ298" s="78">
        <f t="shared" si="47"/>
        <v>0</v>
      </c>
      <c r="AK298" s="78">
        <f t="shared" si="48"/>
        <v>0</v>
      </c>
    </row>
    <row r="299" spans="1:37" ht="30" customHeight="1" x14ac:dyDescent="0.2">
      <c r="A299" s="434" t="s">
        <v>1528</v>
      </c>
      <c r="B299" s="434"/>
      <c r="C299" s="434"/>
      <c r="D299" s="434"/>
      <c r="E299" s="434"/>
      <c r="F299" s="434"/>
      <c r="G299" s="434"/>
      <c r="H299" s="434"/>
      <c r="I299" s="434"/>
      <c r="J299" s="434"/>
      <c r="K299" s="434"/>
      <c r="L299" s="434"/>
      <c r="M299" s="434"/>
      <c r="N299" s="434"/>
      <c r="O299" s="434"/>
      <c r="P299" s="434"/>
      <c r="Q299" s="434"/>
      <c r="R299" s="434"/>
      <c r="S299" s="434"/>
      <c r="T299" s="434"/>
      <c r="U299" s="434"/>
      <c r="V299" s="434"/>
      <c r="W299" s="434"/>
      <c r="X299" s="434"/>
      <c r="Y299" s="434"/>
      <c r="Z299" s="434"/>
      <c r="AA299" s="434"/>
      <c r="AB299" s="434"/>
      <c r="AC299" s="434"/>
      <c r="AD299" s="73">
        <f>'Art. 137'!Q279</f>
        <v>0</v>
      </c>
      <c r="AE299" s="189">
        <f t="shared" si="42"/>
        <v>0</v>
      </c>
      <c r="AF299" s="76">
        <f t="shared" si="43"/>
        <v>0</v>
      </c>
      <c r="AG299" s="76">
        <f t="shared" si="44"/>
        <v>1</v>
      </c>
      <c r="AH299" s="159">
        <f t="shared" si="45"/>
        <v>0</v>
      </c>
      <c r="AI299" s="78">
        <f t="shared" si="46"/>
        <v>2.7027027027027029E-2</v>
      </c>
      <c r="AJ299" s="78">
        <f t="shared" si="47"/>
        <v>0</v>
      </c>
      <c r="AK299" s="78">
        <f t="shared" si="48"/>
        <v>0</v>
      </c>
    </row>
    <row r="300" spans="1:37" ht="45" customHeight="1" x14ac:dyDescent="0.2">
      <c r="A300" s="434" t="s">
        <v>1529</v>
      </c>
      <c r="B300" s="434"/>
      <c r="C300" s="434"/>
      <c r="D300" s="434"/>
      <c r="E300" s="434"/>
      <c r="F300" s="434"/>
      <c r="G300" s="434"/>
      <c r="H300" s="434"/>
      <c r="I300" s="434"/>
      <c r="J300" s="434"/>
      <c r="K300" s="434"/>
      <c r="L300" s="434"/>
      <c r="M300" s="434"/>
      <c r="N300" s="434"/>
      <c r="O300" s="434"/>
      <c r="P300" s="434"/>
      <c r="Q300" s="434"/>
      <c r="R300" s="434"/>
      <c r="S300" s="434"/>
      <c r="T300" s="434"/>
      <c r="U300" s="434"/>
      <c r="V300" s="434"/>
      <c r="W300" s="434"/>
      <c r="X300" s="434"/>
      <c r="Y300" s="434"/>
      <c r="Z300" s="434"/>
      <c r="AA300" s="434"/>
      <c r="AB300" s="434"/>
      <c r="AC300" s="434"/>
      <c r="AD300" s="73">
        <f>'Art. 137'!Q280</f>
        <v>0</v>
      </c>
      <c r="AE300" s="189">
        <f t="shared" si="42"/>
        <v>0</v>
      </c>
      <c r="AF300" s="76">
        <f t="shared" si="43"/>
        <v>0</v>
      </c>
      <c r="AG300" s="76">
        <f t="shared" si="44"/>
        <v>1</v>
      </c>
      <c r="AH300" s="159">
        <f t="shared" si="45"/>
        <v>0</v>
      </c>
      <c r="AI300" s="78">
        <f t="shared" si="46"/>
        <v>2.7027027027027029E-2</v>
      </c>
      <c r="AJ300" s="78">
        <f t="shared" si="47"/>
        <v>0</v>
      </c>
      <c r="AK300" s="78">
        <f t="shared" si="48"/>
        <v>0</v>
      </c>
    </row>
    <row r="301" spans="1:37" ht="30" customHeight="1" x14ac:dyDescent="0.2">
      <c r="A301" s="434" t="s">
        <v>1613</v>
      </c>
      <c r="B301" s="434"/>
      <c r="C301" s="434"/>
      <c r="D301" s="434"/>
      <c r="E301" s="434"/>
      <c r="F301" s="434"/>
      <c r="G301" s="434"/>
      <c r="H301" s="434"/>
      <c r="I301" s="434"/>
      <c r="J301" s="434"/>
      <c r="K301" s="434"/>
      <c r="L301" s="434"/>
      <c r="M301" s="434"/>
      <c r="N301" s="434"/>
      <c r="O301" s="434"/>
      <c r="P301" s="434"/>
      <c r="Q301" s="434"/>
      <c r="R301" s="434"/>
      <c r="S301" s="434"/>
      <c r="T301" s="434"/>
      <c r="U301" s="434"/>
      <c r="V301" s="434"/>
      <c r="W301" s="434"/>
      <c r="X301" s="434"/>
      <c r="Y301" s="434"/>
      <c r="Z301" s="434"/>
      <c r="AA301" s="434"/>
      <c r="AB301" s="434"/>
      <c r="AC301" s="434"/>
      <c r="AD301" s="73">
        <f>'Art. 137'!Q281</f>
        <v>0</v>
      </c>
      <c r="AE301" s="189">
        <f t="shared" si="42"/>
        <v>0</v>
      </c>
      <c r="AF301" s="76">
        <f t="shared" si="43"/>
        <v>0</v>
      </c>
      <c r="AG301" s="76">
        <f t="shared" si="44"/>
        <v>1</v>
      </c>
      <c r="AH301" s="159">
        <f t="shared" si="45"/>
        <v>0</v>
      </c>
      <c r="AI301" s="78">
        <f t="shared" si="46"/>
        <v>2.7027027027027029E-2</v>
      </c>
      <c r="AJ301" s="78">
        <f t="shared" si="47"/>
        <v>0</v>
      </c>
      <c r="AK301" s="78">
        <f t="shared" si="48"/>
        <v>0</v>
      </c>
    </row>
    <row r="302" spans="1:37" ht="45" customHeight="1" x14ac:dyDescent="0.2">
      <c r="A302" s="434" t="s">
        <v>1531</v>
      </c>
      <c r="B302" s="434"/>
      <c r="C302" s="434"/>
      <c r="D302" s="434"/>
      <c r="E302" s="434"/>
      <c r="F302" s="434"/>
      <c r="G302" s="434"/>
      <c r="H302" s="434"/>
      <c r="I302" s="434"/>
      <c r="J302" s="434"/>
      <c r="K302" s="434"/>
      <c r="L302" s="434"/>
      <c r="M302" s="434"/>
      <c r="N302" s="434"/>
      <c r="O302" s="434"/>
      <c r="P302" s="434"/>
      <c r="Q302" s="434"/>
      <c r="R302" s="434"/>
      <c r="S302" s="434"/>
      <c r="T302" s="434"/>
      <c r="U302" s="434"/>
      <c r="V302" s="434"/>
      <c r="W302" s="434"/>
      <c r="X302" s="434"/>
      <c r="Y302" s="434"/>
      <c r="Z302" s="434"/>
      <c r="AA302" s="434"/>
      <c r="AB302" s="434"/>
      <c r="AC302" s="434"/>
      <c r="AD302" s="73">
        <f>'Art. 137'!Q282</f>
        <v>0</v>
      </c>
      <c r="AE302" s="189">
        <f t="shared" si="42"/>
        <v>0</v>
      </c>
      <c r="AF302" s="76">
        <f t="shared" si="43"/>
        <v>0</v>
      </c>
      <c r="AG302" s="76">
        <f t="shared" si="44"/>
        <v>1</v>
      </c>
      <c r="AH302" s="159">
        <f t="shared" si="45"/>
        <v>0</v>
      </c>
      <c r="AI302" s="78">
        <f t="shared" si="46"/>
        <v>2.7027027027027029E-2</v>
      </c>
      <c r="AJ302" s="78">
        <f t="shared" si="47"/>
        <v>0</v>
      </c>
      <c r="AK302" s="78">
        <f t="shared" si="48"/>
        <v>0</v>
      </c>
    </row>
    <row r="303" spans="1:37" ht="30" customHeight="1" x14ac:dyDescent="0.2">
      <c r="A303" s="434" t="s">
        <v>1532</v>
      </c>
      <c r="B303" s="434"/>
      <c r="C303" s="434"/>
      <c r="D303" s="434"/>
      <c r="E303" s="434"/>
      <c r="F303" s="434"/>
      <c r="G303" s="434"/>
      <c r="H303" s="434"/>
      <c r="I303" s="434"/>
      <c r="J303" s="434"/>
      <c r="K303" s="434"/>
      <c r="L303" s="434"/>
      <c r="M303" s="434"/>
      <c r="N303" s="434"/>
      <c r="O303" s="434"/>
      <c r="P303" s="434"/>
      <c r="Q303" s="434"/>
      <c r="R303" s="434"/>
      <c r="S303" s="434"/>
      <c r="T303" s="434"/>
      <c r="U303" s="434"/>
      <c r="V303" s="434"/>
      <c r="W303" s="434"/>
      <c r="X303" s="434"/>
      <c r="Y303" s="434"/>
      <c r="Z303" s="434"/>
      <c r="AA303" s="434"/>
      <c r="AB303" s="434"/>
      <c r="AC303" s="434"/>
      <c r="AD303" s="73">
        <f>'Art. 137'!Q283</f>
        <v>0</v>
      </c>
      <c r="AE303" s="189">
        <f t="shared" si="42"/>
        <v>0</v>
      </c>
      <c r="AF303" s="76">
        <f t="shared" si="43"/>
        <v>0</v>
      </c>
      <c r="AG303" s="76">
        <f t="shared" si="44"/>
        <v>1</v>
      </c>
      <c r="AH303" s="159">
        <f t="shared" si="45"/>
        <v>0</v>
      </c>
      <c r="AI303" s="78">
        <f t="shared" si="46"/>
        <v>2.7027027027027029E-2</v>
      </c>
      <c r="AJ303" s="78">
        <f t="shared" si="47"/>
        <v>0</v>
      </c>
      <c r="AK303" s="78">
        <f t="shared" si="48"/>
        <v>0</v>
      </c>
    </row>
    <row r="304" spans="1:37" ht="30" customHeight="1" x14ac:dyDescent="0.2">
      <c r="A304" s="434" t="s">
        <v>1533</v>
      </c>
      <c r="B304" s="434"/>
      <c r="C304" s="434"/>
      <c r="D304" s="434"/>
      <c r="E304" s="434"/>
      <c r="F304" s="434"/>
      <c r="G304" s="434"/>
      <c r="H304" s="434"/>
      <c r="I304" s="434"/>
      <c r="J304" s="434"/>
      <c r="K304" s="434"/>
      <c r="L304" s="434"/>
      <c r="M304" s="434"/>
      <c r="N304" s="434"/>
      <c r="O304" s="434"/>
      <c r="P304" s="434"/>
      <c r="Q304" s="434"/>
      <c r="R304" s="434"/>
      <c r="S304" s="434"/>
      <c r="T304" s="434"/>
      <c r="U304" s="434"/>
      <c r="V304" s="434"/>
      <c r="W304" s="434"/>
      <c r="X304" s="434"/>
      <c r="Y304" s="434"/>
      <c r="Z304" s="434"/>
      <c r="AA304" s="434"/>
      <c r="AB304" s="434"/>
      <c r="AC304" s="434"/>
      <c r="AD304" s="73">
        <f>'Art. 137'!Q284</f>
        <v>0</v>
      </c>
      <c r="AE304" s="189">
        <f t="shared" si="42"/>
        <v>0</v>
      </c>
      <c r="AF304" s="76">
        <f t="shared" si="43"/>
        <v>0</v>
      </c>
      <c r="AG304" s="76">
        <f t="shared" si="44"/>
        <v>1</v>
      </c>
      <c r="AH304" s="159">
        <f t="shared" si="45"/>
        <v>0</v>
      </c>
      <c r="AI304" s="78">
        <f t="shared" si="46"/>
        <v>2.7027027027027029E-2</v>
      </c>
      <c r="AJ304" s="78">
        <f t="shared" si="47"/>
        <v>0</v>
      </c>
      <c r="AK304" s="78">
        <f t="shared" si="48"/>
        <v>0</v>
      </c>
    </row>
    <row r="305" spans="1:37" ht="30" customHeight="1" x14ac:dyDescent="0.2">
      <c r="A305" s="434" t="s">
        <v>1534</v>
      </c>
      <c r="B305" s="434"/>
      <c r="C305" s="434"/>
      <c r="D305" s="434"/>
      <c r="E305" s="434"/>
      <c r="F305" s="434"/>
      <c r="G305" s="434"/>
      <c r="H305" s="434"/>
      <c r="I305" s="434"/>
      <c r="J305" s="434"/>
      <c r="K305" s="434"/>
      <c r="L305" s="434"/>
      <c r="M305" s="434"/>
      <c r="N305" s="434"/>
      <c r="O305" s="434"/>
      <c r="P305" s="434"/>
      <c r="Q305" s="434"/>
      <c r="R305" s="434"/>
      <c r="S305" s="434"/>
      <c r="T305" s="434"/>
      <c r="U305" s="434"/>
      <c r="V305" s="434"/>
      <c r="W305" s="434"/>
      <c r="X305" s="434"/>
      <c r="Y305" s="434"/>
      <c r="Z305" s="434"/>
      <c r="AA305" s="434"/>
      <c r="AB305" s="434"/>
      <c r="AC305" s="434"/>
      <c r="AD305" s="73">
        <f>'Art. 137'!Q285</f>
        <v>0</v>
      </c>
      <c r="AE305" s="189">
        <f t="shared" si="42"/>
        <v>0</v>
      </c>
      <c r="AF305" s="76">
        <f t="shared" si="43"/>
        <v>0</v>
      </c>
      <c r="AG305" s="76">
        <f t="shared" si="44"/>
        <v>1</v>
      </c>
      <c r="AH305" s="159">
        <f t="shared" si="45"/>
        <v>0</v>
      </c>
      <c r="AI305" s="78">
        <f t="shared" si="46"/>
        <v>2.7027027027027029E-2</v>
      </c>
      <c r="AJ305" s="78">
        <f t="shared" si="47"/>
        <v>0</v>
      </c>
      <c r="AK305" s="78">
        <f t="shared" si="48"/>
        <v>0</v>
      </c>
    </row>
    <row r="306" spans="1:37" ht="30" customHeight="1" x14ac:dyDescent="0.2">
      <c r="A306" s="434" t="s">
        <v>1535</v>
      </c>
      <c r="B306" s="434"/>
      <c r="C306" s="434"/>
      <c r="D306" s="434"/>
      <c r="E306" s="434"/>
      <c r="F306" s="434"/>
      <c r="G306" s="434"/>
      <c r="H306" s="434"/>
      <c r="I306" s="434"/>
      <c r="J306" s="434"/>
      <c r="K306" s="434"/>
      <c r="L306" s="434"/>
      <c r="M306" s="434"/>
      <c r="N306" s="434"/>
      <c r="O306" s="434"/>
      <c r="P306" s="434"/>
      <c r="Q306" s="434"/>
      <c r="R306" s="434"/>
      <c r="S306" s="434"/>
      <c r="T306" s="434"/>
      <c r="U306" s="434"/>
      <c r="V306" s="434"/>
      <c r="W306" s="434"/>
      <c r="X306" s="434"/>
      <c r="Y306" s="434"/>
      <c r="Z306" s="434"/>
      <c r="AA306" s="434"/>
      <c r="AB306" s="434"/>
      <c r="AC306" s="434"/>
      <c r="AD306" s="73">
        <f>'Art. 137'!Q286</f>
        <v>0</v>
      </c>
      <c r="AE306" s="189">
        <f t="shared" si="42"/>
        <v>0</v>
      </c>
      <c r="AF306" s="76">
        <f t="shared" si="43"/>
        <v>0</v>
      </c>
      <c r="AG306" s="76">
        <f t="shared" si="44"/>
        <v>1</v>
      </c>
      <c r="AH306" s="159">
        <f t="shared" si="45"/>
        <v>0</v>
      </c>
      <c r="AI306" s="78">
        <f t="shared" si="46"/>
        <v>2.7027027027027029E-2</v>
      </c>
      <c r="AJ306" s="78">
        <f t="shared" si="47"/>
        <v>0</v>
      </c>
      <c r="AK306" s="78">
        <f t="shared" si="48"/>
        <v>0</v>
      </c>
    </row>
    <row r="307" spans="1:37" ht="30" customHeight="1" x14ac:dyDescent="0.2">
      <c r="A307" s="434" t="s">
        <v>1614</v>
      </c>
      <c r="B307" s="434"/>
      <c r="C307" s="434"/>
      <c r="D307" s="434"/>
      <c r="E307" s="434"/>
      <c r="F307" s="434"/>
      <c r="G307" s="434"/>
      <c r="H307" s="434"/>
      <c r="I307" s="434"/>
      <c r="J307" s="434"/>
      <c r="K307" s="434"/>
      <c r="L307" s="434"/>
      <c r="M307" s="434"/>
      <c r="N307" s="434"/>
      <c r="O307" s="434"/>
      <c r="P307" s="434"/>
      <c r="Q307" s="434"/>
      <c r="R307" s="434"/>
      <c r="S307" s="434"/>
      <c r="T307" s="434"/>
      <c r="U307" s="434"/>
      <c r="V307" s="434"/>
      <c r="W307" s="434"/>
      <c r="X307" s="434"/>
      <c r="Y307" s="434"/>
      <c r="Z307" s="434"/>
      <c r="AA307" s="434"/>
      <c r="AB307" s="434"/>
      <c r="AC307" s="434"/>
      <c r="AD307" s="73">
        <f>'Art. 137'!Q287</f>
        <v>0</v>
      </c>
      <c r="AE307" s="189">
        <f t="shared" si="42"/>
        <v>0</v>
      </c>
      <c r="AF307" s="76">
        <f t="shared" si="43"/>
        <v>0</v>
      </c>
      <c r="AG307" s="76">
        <f t="shared" si="44"/>
        <v>1</v>
      </c>
      <c r="AH307" s="159">
        <f t="shared" si="45"/>
        <v>0</v>
      </c>
      <c r="AI307" s="78">
        <f t="shared" si="46"/>
        <v>2.7027027027027029E-2</v>
      </c>
      <c r="AJ307" s="78">
        <f t="shared" si="47"/>
        <v>0</v>
      </c>
      <c r="AK307" s="78">
        <f t="shared" si="48"/>
        <v>0</v>
      </c>
    </row>
    <row r="308" spans="1:37" ht="30" customHeight="1" x14ac:dyDescent="0.2">
      <c r="A308" s="434" t="s">
        <v>1537</v>
      </c>
      <c r="B308" s="434"/>
      <c r="C308" s="434"/>
      <c r="D308" s="434"/>
      <c r="E308" s="434"/>
      <c r="F308" s="434"/>
      <c r="G308" s="434"/>
      <c r="H308" s="434"/>
      <c r="I308" s="434"/>
      <c r="J308" s="434"/>
      <c r="K308" s="434"/>
      <c r="L308" s="434"/>
      <c r="M308" s="434"/>
      <c r="N308" s="434"/>
      <c r="O308" s="434"/>
      <c r="P308" s="434"/>
      <c r="Q308" s="434"/>
      <c r="R308" s="434"/>
      <c r="S308" s="434"/>
      <c r="T308" s="434"/>
      <c r="U308" s="434"/>
      <c r="V308" s="434"/>
      <c r="W308" s="434"/>
      <c r="X308" s="434"/>
      <c r="Y308" s="434"/>
      <c r="Z308" s="434"/>
      <c r="AA308" s="434"/>
      <c r="AB308" s="434"/>
      <c r="AC308" s="434"/>
      <c r="AD308" s="73">
        <f>'Art. 137'!Q288</f>
        <v>0</v>
      </c>
      <c r="AE308" s="189">
        <f t="shared" si="42"/>
        <v>0</v>
      </c>
      <c r="AF308" s="76">
        <f t="shared" si="43"/>
        <v>0</v>
      </c>
      <c r="AG308" s="76">
        <f t="shared" si="44"/>
        <v>1</v>
      </c>
      <c r="AH308" s="159">
        <f t="shared" si="45"/>
        <v>0</v>
      </c>
      <c r="AI308" s="78">
        <f t="shared" si="46"/>
        <v>2.7027027027027029E-2</v>
      </c>
      <c r="AJ308" s="78">
        <f t="shared" si="47"/>
        <v>0</v>
      </c>
      <c r="AK308" s="78">
        <f t="shared" si="48"/>
        <v>0</v>
      </c>
    </row>
    <row r="309" spans="1:37" ht="30" customHeight="1" x14ac:dyDescent="0.2">
      <c r="A309" s="434" t="s">
        <v>1538</v>
      </c>
      <c r="B309" s="434"/>
      <c r="C309" s="434"/>
      <c r="D309" s="434"/>
      <c r="E309" s="434"/>
      <c r="F309" s="434"/>
      <c r="G309" s="434"/>
      <c r="H309" s="434"/>
      <c r="I309" s="434"/>
      <c r="J309" s="434"/>
      <c r="K309" s="434"/>
      <c r="L309" s="434"/>
      <c r="M309" s="434"/>
      <c r="N309" s="434"/>
      <c r="O309" s="434"/>
      <c r="P309" s="434"/>
      <c r="Q309" s="434"/>
      <c r="R309" s="434"/>
      <c r="S309" s="434"/>
      <c r="T309" s="434"/>
      <c r="U309" s="434"/>
      <c r="V309" s="434"/>
      <c r="W309" s="434"/>
      <c r="X309" s="434"/>
      <c r="Y309" s="434"/>
      <c r="Z309" s="434"/>
      <c r="AA309" s="434"/>
      <c r="AB309" s="434"/>
      <c r="AC309" s="434"/>
      <c r="AD309" s="73">
        <f>'Art. 137'!Q289</f>
        <v>0</v>
      </c>
      <c r="AE309" s="189">
        <f t="shared" si="42"/>
        <v>0</v>
      </c>
      <c r="AF309" s="76">
        <f t="shared" si="43"/>
        <v>0</v>
      </c>
      <c r="AG309" s="76">
        <f t="shared" si="44"/>
        <v>1</v>
      </c>
      <c r="AH309" s="159">
        <f t="shared" si="45"/>
        <v>0</v>
      </c>
      <c r="AI309" s="78">
        <f t="shared" si="46"/>
        <v>2.7027027027027029E-2</v>
      </c>
      <c r="AJ309" s="78">
        <f t="shared" si="47"/>
        <v>0</v>
      </c>
      <c r="AK309" s="78">
        <f t="shared" si="48"/>
        <v>0</v>
      </c>
    </row>
    <row r="310" spans="1:37" ht="30" customHeight="1" x14ac:dyDescent="0.2">
      <c r="A310" s="434" t="s">
        <v>1539</v>
      </c>
      <c r="B310" s="434"/>
      <c r="C310" s="434"/>
      <c r="D310" s="434"/>
      <c r="E310" s="434"/>
      <c r="F310" s="434"/>
      <c r="G310" s="434"/>
      <c r="H310" s="434"/>
      <c r="I310" s="434"/>
      <c r="J310" s="434"/>
      <c r="K310" s="434"/>
      <c r="L310" s="434"/>
      <c r="M310" s="434"/>
      <c r="N310" s="434"/>
      <c r="O310" s="434"/>
      <c r="P310" s="434"/>
      <c r="Q310" s="434"/>
      <c r="R310" s="434"/>
      <c r="S310" s="434"/>
      <c r="T310" s="434"/>
      <c r="U310" s="434"/>
      <c r="V310" s="434"/>
      <c r="W310" s="434"/>
      <c r="X310" s="434"/>
      <c r="Y310" s="434"/>
      <c r="Z310" s="434"/>
      <c r="AA310" s="434"/>
      <c r="AB310" s="434"/>
      <c r="AC310" s="434"/>
      <c r="AD310" s="73">
        <f>'Art. 137'!Q290</f>
        <v>0</v>
      </c>
      <c r="AE310" s="189">
        <f t="shared" si="42"/>
        <v>0</v>
      </c>
      <c r="AF310" s="76">
        <f t="shared" si="43"/>
        <v>0</v>
      </c>
      <c r="AG310" s="76">
        <f t="shared" si="44"/>
        <v>1</v>
      </c>
      <c r="AH310" s="159">
        <f t="shared" si="45"/>
        <v>0</v>
      </c>
      <c r="AI310" s="78">
        <f t="shared" si="46"/>
        <v>2.7027027027027029E-2</v>
      </c>
      <c r="AJ310" s="78">
        <f t="shared" si="47"/>
        <v>0</v>
      </c>
      <c r="AK310" s="78">
        <f t="shared" si="48"/>
        <v>0</v>
      </c>
    </row>
    <row r="311" spans="1:37" ht="30" customHeight="1" x14ac:dyDescent="0.2">
      <c r="A311" s="434" t="s">
        <v>1540</v>
      </c>
      <c r="B311" s="434"/>
      <c r="C311" s="434"/>
      <c r="D311" s="434"/>
      <c r="E311" s="434"/>
      <c r="F311" s="434"/>
      <c r="G311" s="434"/>
      <c r="H311" s="434"/>
      <c r="I311" s="434"/>
      <c r="J311" s="434"/>
      <c r="K311" s="434"/>
      <c r="L311" s="434"/>
      <c r="M311" s="434"/>
      <c r="N311" s="434"/>
      <c r="O311" s="434"/>
      <c r="P311" s="434"/>
      <c r="Q311" s="434"/>
      <c r="R311" s="434"/>
      <c r="S311" s="434"/>
      <c r="T311" s="434"/>
      <c r="U311" s="434"/>
      <c r="V311" s="434"/>
      <c r="W311" s="434"/>
      <c r="X311" s="434"/>
      <c r="Y311" s="434"/>
      <c r="Z311" s="434"/>
      <c r="AA311" s="434"/>
      <c r="AB311" s="434"/>
      <c r="AC311" s="434"/>
      <c r="AD311" s="73">
        <f>'Art. 137'!Q291</f>
        <v>0</v>
      </c>
      <c r="AE311" s="189">
        <f t="shared" si="42"/>
        <v>0</v>
      </c>
      <c r="AF311" s="76">
        <f t="shared" si="43"/>
        <v>0</v>
      </c>
      <c r="AG311" s="76">
        <f>IF(AND(AF311&gt;=0,AF311&lt;=2),1,"No aplica")</f>
        <v>1</v>
      </c>
      <c r="AH311" s="159">
        <f t="shared" si="45"/>
        <v>0</v>
      </c>
      <c r="AI311" s="78">
        <f t="shared" si="46"/>
        <v>2.7027027027027029E-2</v>
      </c>
      <c r="AJ311" s="78">
        <f t="shared" si="47"/>
        <v>0</v>
      </c>
      <c r="AK311" s="78">
        <f t="shared" si="48"/>
        <v>0</v>
      </c>
    </row>
    <row r="312" spans="1:37" ht="30" customHeight="1" x14ac:dyDescent="0.2">
      <c r="A312" s="434" t="s">
        <v>1615</v>
      </c>
      <c r="B312" s="434"/>
      <c r="C312" s="434"/>
      <c r="D312" s="434"/>
      <c r="E312" s="434"/>
      <c r="F312" s="434"/>
      <c r="G312" s="434"/>
      <c r="H312" s="434"/>
      <c r="I312" s="434"/>
      <c r="J312" s="434"/>
      <c r="K312" s="434"/>
      <c r="L312" s="434"/>
      <c r="M312" s="434"/>
      <c r="N312" s="434"/>
      <c r="O312" s="434"/>
      <c r="P312" s="434"/>
      <c r="Q312" s="434"/>
      <c r="R312" s="434"/>
      <c r="S312" s="434"/>
      <c r="T312" s="434"/>
      <c r="U312" s="434"/>
      <c r="V312" s="434"/>
      <c r="W312" s="434"/>
      <c r="X312" s="434"/>
      <c r="Y312" s="434"/>
      <c r="Z312" s="434"/>
      <c r="AA312" s="434"/>
      <c r="AB312" s="434"/>
      <c r="AC312" s="434"/>
      <c r="AD312" s="73">
        <f>'Art. 137'!Q292</f>
        <v>0</v>
      </c>
      <c r="AE312" s="189">
        <f>IF(AG312=1,AK312,AG312)</f>
        <v>0</v>
      </c>
      <c r="AF312" s="76">
        <f>IF(AD312=2,1,IF(AD312=1,0.5,IF(AD312=0,0," ")))</f>
        <v>0</v>
      </c>
      <c r="AG312" s="76">
        <f>IF(AND(AF312&gt;=0,AF312&lt;=2),1,"No aplica")</f>
        <v>1</v>
      </c>
      <c r="AH312" s="159">
        <f>AD312/(AG312*2)</f>
        <v>0</v>
      </c>
      <c r="AI312" s="78">
        <f t="shared" si="46"/>
        <v>2.7027027027027029E-2</v>
      </c>
      <c r="AJ312" s="78">
        <f>AF312*AI312</f>
        <v>0</v>
      </c>
      <c r="AK312" s="78">
        <f t="shared" si="48"/>
        <v>0</v>
      </c>
    </row>
    <row r="313" spans="1:37" ht="45" customHeight="1" x14ac:dyDescent="0.2">
      <c r="A313" s="434" t="s">
        <v>1542</v>
      </c>
      <c r="B313" s="434"/>
      <c r="C313" s="434"/>
      <c r="D313" s="434"/>
      <c r="E313" s="434"/>
      <c r="F313" s="434"/>
      <c r="G313" s="434"/>
      <c r="H313" s="434"/>
      <c r="I313" s="434"/>
      <c r="J313" s="434"/>
      <c r="K313" s="434"/>
      <c r="L313" s="434"/>
      <c r="M313" s="434"/>
      <c r="N313" s="434"/>
      <c r="O313" s="434"/>
      <c r="P313" s="434"/>
      <c r="Q313" s="434"/>
      <c r="R313" s="434"/>
      <c r="S313" s="434"/>
      <c r="T313" s="434"/>
      <c r="U313" s="434"/>
      <c r="V313" s="434"/>
      <c r="W313" s="434"/>
      <c r="X313" s="434"/>
      <c r="Y313" s="434"/>
      <c r="Z313" s="434"/>
      <c r="AA313" s="434"/>
      <c r="AB313" s="434"/>
      <c r="AC313" s="434"/>
      <c r="AD313" s="73">
        <f>'Art. 137'!Q293</f>
        <v>0</v>
      </c>
      <c r="AE313" s="189">
        <f>IF(AG313=1,AK313,AG313)</f>
        <v>0</v>
      </c>
      <c r="AF313" s="76">
        <f>IF(AD313=2,1,IF(AD313=1,0.5,IF(AD313=0,0," ")))</f>
        <v>0</v>
      </c>
      <c r="AG313" s="76">
        <f>IF(AND(AF313&gt;=0,AF313&lt;=2),1,"No aplica")</f>
        <v>1</v>
      </c>
      <c r="AH313" s="159">
        <f>AD313/(AG313*2)</f>
        <v>0</v>
      </c>
      <c r="AI313" s="78">
        <f t="shared" si="46"/>
        <v>2.7027027027027029E-2</v>
      </c>
      <c r="AJ313" s="78">
        <f>AF313*AI313</f>
        <v>0</v>
      </c>
      <c r="AK313" s="78">
        <f t="shared" si="48"/>
        <v>0</v>
      </c>
    </row>
    <row r="314" spans="1:37" ht="30" customHeight="1" x14ac:dyDescent="0.2">
      <c r="A314" s="434" t="s">
        <v>1543</v>
      </c>
      <c r="B314" s="434"/>
      <c r="C314" s="434"/>
      <c r="D314" s="434"/>
      <c r="E314" s="434"/>
      <c r="F314" s="434"/>
      <c r="G314" s="434"/>
      <c r="H314" s="434"/>
      <c r="I314" s="434"/>
      <c r="J314" s="434"/>
      <c r="K314" s="434"/>
      <c r="L314" s="434"/>
      <c r="M314" s="434"/>
      <c r="N314" s="434"/>
      <c r="O314" s="434"/>
      <c r="P314" s="434"/>
      <c r="Q314" s="434"/>
      <c r="R314" s="434"/>
      <c r="S314" s="434"/>
      <c r="T314" s="434"/>
      <c r="U314" s="434"/>
      <c r="V314" s="434"/>
      <c r="W314" s="434"/>
      <c r="X314" s="434"/>
      <c r="Y314" s="434"/>
      <c r="Z314" s="434"/>
      <c r="AA314" s="434"/>
      <c r="AB314" s="434"/>
      <c r="AC314" s="434"/>
      <c r="AD314" s="73">
        <f>'Art. 137'!Q294</f>
        <v>0</v>
      </c>
      <c r="AE314" s="189">
        <f t="shared" si="42"/>
        <v>0</v>
      </c>
      <c r="AF314" s="76">
        <f t="shared" si="43"/>
        <v>0</v>
      </c>
      <c r="AG314" s="76">
        <f t="shared" si="44"/>
        <v>1</v>
      </c>
      <c r="AH314" s="159">
        <f t="shared" si="45"/>
        <v>0</v>
      </c>
      <c r="AI314" s="78">
        <f t="shared" si="46"/>
        <v>2.7027027027027029E-2</v>
      </c>
      <c r="AJ314" s="78">
        <f t="shared" si="47"/>
        <v>0</v>
      </c>
      <c r="AK314" s="78">
        <f t="shared" si="48"/>
        <v>0</v>
      </c>
    </row>
    <row r="315" spans="1:37" ht="30" customHeight="1" x14ac:dyDescent="0.2">
      <c r="A315" s="435" t="s">
        <v>1616</v>
      </c>
      <c r="B315" s="435"/>
      <c r="C315" s="435"/>
      <c r="D315" s="435"/>
      <c r="E315" s="435"/>
      <c r="F315" s="435"/>
      <c r="G315" s="435"/>
      <c r="H315" s="435"/>
      <c r="I315" s="435"/>
      <c r="J315" s="435"/>
      <c r="K315" s="435"/>
      <c r="L315" s="435"/>
      <c r="M315" s="435"/>
      <c r="N315" s="435"/>
      <c r="O315" s="435"/>
      <c r="P315" s="435"/>
      <c r="Q315" s="435"/>
      <c r="R315" s="435"/>
      <c r="S315" s="435"/>
      <c r="T315" s="435"/>
      <c r="U315" s="435"/>
      <c r="V315" s="435"/>
      <c r="W315" s="435"/>
      <c r="X315" s="435"/>
      <c r="Y315" s="435"/>
      <c r="Z315" s="435"/>
      <c r="AA315" s="435"/>
      <c r="AB315" s="435"/>
      <c r="AC315" s="435"/>
      <c r="AD315" s="435"/>
      <c r="AE315" s="189">
        <f>SUM(AE278:AE314)</f>
        <v>0</v>
      </c>
      <c r="AG315" s="74">
        <f>SUM(AG278:AG314)</f>
        <v>37</v>
      </c>
      <c r="AH315" s="161"/>
    </row>
    <row r="316" spans="1:37" ht="30" customHeight="1" x14ac:dyDescent="0.2">
      <c r="A316" s="435" t="s">
        <v>1617</v>
      </c>
      <c r="B316" s="435"/>
      <c r="C316" s="435"/>
      <c r="D316" s="435"/>
      <c r="E316" s="435"/>
      <c r="F316" s="435"/>
      <c r="G316" s="435"/>
      <c r="H316" s="435"/>
      <c r="I316" s="435"/>
      <c r="J316" s="435"/>
      <c r="K316" s="435"/>
      <c r="L316" s="435"/>
      <c r="M316" s="435"/>
      <c r="N316" s="435"/>
      <c r="O316" s="435"/>
      <c r="P316" s="435"/>
      <c r="Q316" s="435"/>
      <c r="R316" s="435"/>
      <c r="S316" s="435"/>
      <c r="T316" s="435"/>
      <c r="U316" s="435"/>
      <c r="V316" s="435"/>
      <c r="W316" s="435"/>
      <c r="X316" s="435"/>
      <c r="Y316" s="435"/>
      <c r="Z316" s="435"/>
      <c r="AA316" s="435"/>
      <c r="AB316" s="435"/>
      <c r="AC316" s="435"/>
      <c r="AD316" s="435"/>
      <c r="AE316" s="189">
        <f>AE315/AE276*100</f>
        <v>0</v>
      </c>
      <c r="AH316" s="161"/>
    </row>
    <row r="317" spans="1:37" ht="15" customHeight="1" x14ac:dyDescent="0.2">
      <c r="A317" s="24"/>
      <c r="B317" s="24"/>
      <c r="C317" s="24"/>
      <c r="D317" s="24"/>
      <c r="E317" s="24"/>
      <c r="F317" s="24"/>
      <c r="G317" s="24"/>
      <c r="H317" s="24"/>
      <c r="I317" s="24"/>
      <c r="J317" s="24"/>
      <c r="K317" s="24"/>
      <c r="L317" s="24"/>
      <c r="M317" s="24"/>
      <c r="N317" s="24"/>
      <c r="O317" s="24"/>
      <c r="P317" s="24"/>
      <c r="AH317" s="161"/>
    </row>
    <row r="318" spans="1:37" ht="15" customHeight="1" x14ac:dyDescent="0.2">
      <c r="A318" s="439" t="s">
        <v>139</v>
      </c>
      <c r="B318" s="440"/>
      <c r="C318" s="440"/>
      <c r="D318" s="440"/>
      <c r="E318" s="440"/>
      <c r="F318" s="440"/>
      <c r="G318" s="440"/>
      <c r="H318" s="440"/>
      <c r="I318" s="440"/>
      <c r="J318" s="440"/>
      <c r="K318" s="440"/>
      <c r="L318" s="440"/>
      <c r="M318" s="440"/>
      <c r="N318" s="440"/>
      <c r="O318" s="440"/>
      <c r="P318" s="440"/>
      <c r="Q318" s="440"/>
      <c r="R318" s="440"/>
      <c r="S318" s="440"/>
      <c r="T318" s="440"/>
      <c r="U318" s="440"/>
      <c r="V318" s="440"/>
      <c r="W318" s="440"/>
      <c r="X318" s="440"/>
      <c r="Y318" s="440"/>
      <c r="Z318" s="440"/>
      <c r="AA318" s="440"/>
      <c r="AB318" s="440"/>
      <c r="AC318" s="440"/>
      <c r="AD318" s="276" t="s">
        <v>4</v>
      </c>
      <c r="AE318" s="253" t="s">
        <v>5</v>
      </c>
      <c r="AH318" s="161"/>
    </row>
    <row r="319" spans="1:37" ht="30" customHeight="1" x14ac:dyDescent="0.2">
      <c r="A319" s="434" t="s">
        <v>1544</v>
      </c>
      <c r="B319" s="434"/>
      <c r="C319" s="434"/>
      <c r="D319" s="434"/>
      <c r="E319" s="434"/>
      <c r="F319" s="434"/>
      <c r="G319" s="434"/>
      <c r="H319" s="434"/>
      <c r="I319" s="434"/>
      <c r="J319" s="434"/>
      <c r="K319" s="434"/>
      <c r="L319" s="434"/>
      <c r="M319" s="434"/>
      <c r="N319" s="434"/>
      <c r="O319" s="434"/>
      <c r="P319" s="434"/>
      <c r="Q319" s="434"/>
      <c r="R319" s="434"/>
      <c r="S319" s="434"/>
      <c r="T319" s="434"/>
      <c r="U319" s="434"/>
      <c r="V319" s="434"/>
      <c r="W319" s="434"/>
      <c r="X319" s="434"/>
      <c r="Y319" s="434"/>
      <c r="Z319" s="434"/>
      <c r="AA319" s="434"/>
      <c r="AB319" s="434"/>
      <c r="AC319" s="434"/>
      <c r="AD319" s="73">
        <f>'Art. 137'!Q297</f>
        <v>0</v>
      </c>
      <c r="AE319" s="189">
        <f>IF(AG319=1,AK319,AG319)</f>
        <v>0</v>
      </c>
      <c r="AF319" s="76">
        <f>IF(AD319=2,1,IF(AD319=1,0.5,IF(AD319=0,0," ")))</f>
        <v>0</v>
      </c>
      <c r="AG319" s="76">
        <f>IF(AND(AF319&gt;=0,AF319&lt;=2),1,"No aplica")</f>
        <v>1</v>
      </c>
      <c r="AH319" s="159">
        <f>AD319/(AG319*2)</f>
        <v>0</v>
      </c>
      <c r="AI319" s="78">
        <f>IF(AG319=1,AG319/$AG$322,"No aplica")</f>
        <v>0.33333333333333331</v>
      </c>
      <c r="AJ319" s="78">
        <f>AF319*AI319</f>
        <v>0</v>
      </c>
      <c r="AK319" s="78">
        <f>AJ319*$AE$276</f>
        <v>0</v>
      </c>
    </row>
    <row r="320" spans="1:37" ht="30" customHeight="1" x14ac:dyDescent="0.2">
      <c r="A320" s="434" t="s">
        <v>1350</v>
      </c>
      <c r="B320" s="434"/>
      <c r="C320" s="434"/>
      <c r="D320" s="434"/>
      <c r="E320" s="434"/>
      <c r="F320" s="434"/>
      <c r="G320" s="434"/>
      <c r="H320" s="434"/>
      <c r="I320" s="434"/>
      <c r="J320" s="434"/>
      <c r="K320" s="434"/>
      <c r="L320" s="434"/>
      <c r="M320" s="434"/>
      <c r="N320" s="434"/>
      <c r="O320" s="434"/>
      <c r="P320" s="434"/>
      <c r="Q320" s="434"/>
      <c r="R320" s="434"/>
      <c r="S320" s="434"/>
      <c r="T320" s="434"/>
      <c r="U320" s="434"/>
      <c r="V320" s="434"/>
      <c r="W320" s="434"/>
      <c r="X320" s="434"/>
      <c r="Y320" s="434"/>
      <c r="Z320" s="434"/>
      <c r="AA320" s="434"/>
      <c r="AB320" s="434"/>
      <c r="AC320" s="434"/>
      <c r="AD320" s="73">
        <f>'Art. 137'!Q298</f>
        <v>0</v>
      </c>
      <c r="AE320" s="189">
        <f>IF(AG320=1,AK320,AG320)</f>
        <v>0</v>
      </c>
      <c r="AF320" s="76">
        <f>IF(AD320=2,1,IF(AD320=1,0.5,IF(AD320=0,0," ")))</f>
        <v>0</v>
      </c>
      <c r="AG320" s="76">
        <f>IF(AND(AF320&gt;=0,AF320&lt;=2),1,"No aplica")</f>
        <v>1</v>
      </c>
      <c r="AH320" s="159">
        <f>AD320/(AG320*2)</f>
        <v>0</v>
      </c>
      <c r="AI320" s="78">
        <f>IF(AG320=1,AG320/$AG$322,"No aplica")</f>
        <v>0.33333333333333331</v>
      </c>
      <c r="AJ320" s="78">
        <f>AF320*AI320</f>
        <v>0</v>
      </c>
      <c r="AK320" s="78">
        <f>AJ320*$AE$276</f>
        <v>0</v>
      </c>
    </row>
    <row r="321" spans="1:37" ht="30" customHeight="1" x14ac:dyDescent="0.2">
      <c r="A321" s="434" t="s">
        <v>1545</v>
      </c>
      <c r="B321" s="434"/>
      <c r="C321" s="434"/>
      <c r="D321" s="434"/>
      <c r="E321" s="434"/>
      <c r="F321" s="434"/>
      <c r="G321" s="434"/>
      <c r="H321" s="434"/>
      <c r="I321" s="434"/>
      <c r="J321" s="434"/>
      <c r="K321" s="434"/>
      <c r="L321" s="434"/>
      <c r="M321" s="434"/>
      <c r="N321" s="434"/>
      <c r="O321" s="434"/>
      <c r="P321" s="434"/>
      <c r="Q321" s="434"/>
      <c r="R321" s="434"/>
      <c r="S321" s="434"/>
      <c r="T321" s="434"/>
      <c r="U321" s="434"/>
      <c r="V321" s="434"/>
      <c r="W321" s="434"/>
      <c r="X321" s="434"/>
      <c r="Y321" s="434"/>
      <c r="Z321" s="434"/>
      <c r="AA321" s="434"/>
      <c r="AB321" s="434"/>
      <c r="AC321" s="434"/>
      <c r="AD321" s="73">
        <f>'Art. 137'!Q299</f>
        <v>0</v>
      </c>
      <c r="AE321" s="189">
        <f>IF(AG321=1,AK321,AG321)</f>
        <v>0</v>
      </c>
      <c r="AF321" s="76">
        <f>IF(AD321=2,1,IF(AD321=1,0.5,IF(AD321=0,0," ")))</f>
        <v>0</v>
      </c>
      <c r="AG321" s="76">
        <f>IF(AND(AF321&gt;=0,AF321&lt;=2),1,"No aplica")</f>
        <v>1</v>
      </c>
      <c r="AH321" s="159">
        <f>AD321/(AG321*2)</f>
        <v>0</v>
      </c>
      <c r="AI321" s="78">
        <f>IF(AG321=1,AG321/$AG$322,"No aplica")</f>
        <v>0.33333333333333331</v>
      </c>
      <c r="AJ321" s="78">
        <f>AF321*AI321</f>
        <v>0</v>
      </c>
      <c r="AK321" s="78">
        <f>AJ321*$AE$276</f>
        <v>0</v>
      </c>
    </row>
    <row r="322" spans="1:37" ht="30" customHeight="1" x14ac:dyDescent="0.2">
      <c r="A322" s="435" t="s">
        <v>1618</v>
      </c>
      <c r="B322" s="435"/>
      <c r="C322" s="435"/>
      <c r="D322" s="435"/>
      <c r="E322" s="435"/>
      <c r="F322" s="435"/>
      <c r="G322" s="435"/>
      <c r="H322" s="435"/>
      <c r="I322" s="435"/>
      <c r="J322" s="435"/>
      <c r="K322" s="435"/>
      <c r="L322" s="435"/>
      <c r="M322" s="435"/>
      <c r="N322" s="435"/>
      <c r="O322" s="435"/>
      <c r="P322" s="435"/>
      <c r="Q322" s="435"/>
      <c r="R322" s="435"/>
      <c r="S322" s="435"/>
      <c r="T322" s="435"/>
      <c r="U322" s="435"/>
      <c r="V322" s="435"/>
      <c r="W322" s="435"/>
      <c r="X322" s="435"/>
      <c r="Y322" s="435"/>
      <c r="Z322" s="435"/>
      <c r="AA322" s="435"/>
      <c r="AB322" s="435"/>
      <c r="AC322" s="435"/>
      <c r="AD322" s="435"/>
      <c r="AE322" s="189">
        <f>SUM(AE319:AE321)</f>
        <v>0</v>
      </c>
      <c r="AG322" s="74">
        <f>SUM(AG319:AG321)</f>
        <v>3</v>
      </c>
      <c r="AH322" s="161"/>
    </row>
    <row r="323" spans="1:37" ht="30" customHeight="1" x14ac:dyDescent="0.2">
      <c r="A323" s="435" t="s">
        <v>1619</v>
      </c>
      <c r="B323" s="435"/>
      <c r="C323" s="435"/>
      <c r="D323" s="435"/>
      <c r="E323" s="435"/>
      <c r="F323" s="435"/>
      <c r="G323" s="435"/>
      <c r="H323" s="435"/>
      <c r="I323" s="435"/>
      <c r="J323" s="435"/>
      <c r="K323" s="435"/>
      <c r="L323" s="435"/>
      <c r="M323" s="435"/>
      <c r="N323" s="435"/>
      <c r="O323" s="435"/>
      <c r="P323" s="435"/>
      <c r="Q323" s="435"/>
      <c r="R323" s="435"/>
      <c r="S323" s="435"/>
      <c r="T323" s="435"/>
      <c r="U323" s="435"/>
      <c r="V323" s="435"/>
      <c r="W323" s="435"/>
      <c r="X323" s="435"/>
      <c r="Y323" s="435"/>
      <c r="Z323" s="435"/>
      <c r="AA323" s="435"/>
      <c r="AB323" s="435"/>
      <c r="AC323" s="435"/>
      <c r="AD323" s="435"/>
      <c r="AE323" s="189">
        <f>AE322/AE276*100</f>
        <v>0</v>
      </c>
      <c r="AH323" s="161"/>
    </row>
    <row r="324" spans="1:37" ht="15" customHeight="1" x14ac:dyDescent="0.2">
      <c r="A324" s="24"/>
      <c r="B324" s="24"/>
      <c r="C324" s="24"/>
      <c r="D324" s="24"/>
      <c r="E324" s="24"/>
      <c r="F324" s="24"/>
      <c r="G324" s="24"/>
      <c r="H324" s="24"/>
      <c r="I324" s="24"/>
      <c r="J324" s="24"/>
      <c r="K324" s="24"/>
      <c r="L324" s="24"/>
      <c r="M324" s="24"/>
      <c r="N324" s="24"/>
      <c r="O324" s="24"/>
      <c r="P324" s="24"/>
      <c r="AH324" s="161"/>
    </row>
    <row r="325" spans="1:37" ht="15" customHeight="1" x14ac:dyDescent="0.2">
      <c r="A325" s="439" t="s">
        <v>140</v>
      </c>
      <c r="B325" s="440"/>
      <c r="C325" s="440"/>
      <c r="D325" s="440"/>
      <c r="E325" s="440"/>
      <c r="F325" s="440"/>
      <c r="G325" s="440"/>
      <c r="H325" s="440"/>
      <c r="I325" s="440"/>
      <c r="J325" s="440"/>
      <c r="K325" s="440"/>
      <c r="L325" s="440"/>
      <c r="M325" s="440"/>
      <c r="N325" s="440"/>
      <c r="O325" s="440"/>
      <c r="P325" s="440"/>
      <c r="Q325" s="440"/>
      <c r="R325" s="440"/>
      <c r="S325" s="440"/>
      <c r="T325" s="440"/>
      <c r="U325" s="440"/>
      <c r="V325" s="440"/>
      <c r="W325" s="440"/>
      <c r="X325" s="440"/>
      <c r="Y325" s="440"/>
      <c r="Z325" s="440"/>
      <c r="AA325" s="440"/>
      <c r="AB325" s="440"/>
      <c r="AC325" s="440"/>
      <c r="AD325" s="276" t="s">
        <v>4</v>
      </c>
      <c r="AE325" s="253" t="s">
        <v>5</v>
      </c>
      <c r="AH325" s="161"/>
    </row>
    <row r="326" spans="1:37" ht="30" customHeight="1" x14ac:dyDescent="0.2">
      <c r="A326" s="434" t="s">
        <v>1546</v>
      </c>
      <c r="B326" s="434"/>
      <c r="C326" s="434"/>
      <c r="D326" s="434"/>
      <c r="E326" s="434"/>
      <c r="F326" s="434"/>
      <c r="G326" s="434"/>
      <c r="H326" s="434"/>
      <c r="I326" s="434"/>
      <c r="J326" s="434"/>
      <c r="K326" s="434"/>
      <c r="L326" s="434"/>
      <c r="M326" s="434"/>
      <c r="N326" s="434"/>
      <c r="O326" s="434"/>
      <c r="P326" s="434"/>
      <c r="Q326" s="434"/>
      <c r="R326" s="434"/>
      <c r="S326" s="434"/>
      <c r="T326" s="434"/>
      <c r="U326" s="434"/>
      <c r="V326" s="434"/>
      <c r="W326" s="434"/>
      <c r="X326" s="434"/>
      <c r="Y326" s="434"/>
      <c r="Z326" s="434"/>
      <c r="AA326" s="434"/>
      <c r="AB326" s="434"/>
      <c r="AC326" s="434"/>
      <c r="AD326" s="73">
        <f>'Art. 137'!Q302</f>
        <v>0</v>
      </c>
      <c r="AE326" s="189">
        <f>IF(AG326=1,AK326,AG326)</f>
        <v>0</v>
      </c>
      <c r="AF326" s="76">
        <f>IF(AD326=2,1,IF(AD326=1,0.5,IF(AD326=0,0," ")))</f>
        <v>0</v>
      </c>
      <c r="AG326" s="76">
        <f>IF(AND(AF326&gt;=0,AF326&lt;=2),1,"No aplica")</f>
        <v>1</v>
      </c>
      <c r="AH326" s="159">
        <f>AD326/(AG326*2)</f>
        <v>0</v>
      </c>
      <c r="AI326" s="78">
        <f>IF(AG326=1,AG326/$AG$329,"No aplica")</f>
        <v>0.33333333333333331</v>
      </c>
      <c r="AJ326" s="78">
        <f>AF326*AI326</f>
        <v>0</v>
      </c>
      <c r="AK326" s="78">
        <f>AJ326*$AE$276</f>
        <v>0</v>
      </c>
    </row>
    <row r="327" spans="1:37" ht="30" customHeight="1" x14ac:dyDescent="0.2">
      <c r="A327" s="434" t="s">
        <v>1547</v>
      </c>
      <c r="B327" s="434"/>
      <c r="C327" s="434"/>
      <c r="D327" s="434"/>
      <c r="E327" s="434"/>
      <c r="F327" s="434"/>
      <c r="G327" s="434"/>
      <c r="H327" s="434"/>
      <c r="I327" s="434"/>
      <c r="J327" s="434"/>
      <c r="K327" s="434"/>
      <c r="L327" s="434"/>
      <c r="M327" s="434"/>
      <c r="N327" s="434"/>
      <c r="O327" s="434"/>
      <c r="P327" s="434"/>
      <c r="Q327" s="434"/>
      <c r="R327" s="434"/>
      <c r="S327" s="434"/>
      <c r="T327" s="434"/>
      <c r="U327" s="434"/>
      <c r="V327" s="434"/>
      <c r="W327" s="434"/>
      <c r="X327" s="434"/>
      <c r="Y327" s="434"/>
      <c r="Z327" s="434"/>
      <c r="AA327" s="434"/>
      <c r="AB327" s="434"/>
      <c r="AC327" s="434"/>
      <c r="AD327" s="73">
        <f>'Art. 137'!Q303</f>
        <v>0</v>
      </c>
      <c r="AE327" s="189">
        <f>IF(AG327=1,AK327,AG327)</f>
        <v>0</v>
      </c>
      <c r="AF327" s="76">
        <f>IF(AD327=2,1,IF(AD327=1,0.5,IF(AD327=0,0," ")))</f>
        <v>0</v>
      </c>
      <c r="AG327" s="76">
        <f>IF(AND(AF327&gt;=0,AF327&lt;=2),1,"No aplica")</f>
        <v>1</v>
      </c>
      <c r="AH327" s="159">
        <f>AD327/(AG327*2)</f>
        <v>0</v>
      </c>
      <c r="AI327" s="78">
        <f>IF(AG327=1,AG327/$AG$329,"No aplica")</f>
        <v>0.33333333333333331</v>
      </c>
      <c r="AJ327" s="78">
        <f>AF327*AI327</f>
        <v>0</v>
      </c>
      <c r="AK327" s="78">
        <f>AJ327*$AE$276</f>
        <v>0</v>
      </c>
    </row>
    <row r="328" spans="1:37" ht="30" customHeight="1" x14ac:dyDescent="0.2">
      <c r="A328" s="434" t="s">
        <v>1548</v>
      </c>
      <c r="B328" s="434"/>
      <c r="C328" s="434"/>
      <c r="D328" s="434"/>
      <c r="E328" s="434"/>
      <c r="F328" s="434"/>
      <c r="G328" s="434"/>
      <c r="H328" s="434"/>
      <c r="I328" s="434"/>
      <c r="J328" s="434"/>
      <c r="K328" s="434"/>
      <c r="L328" s="434"/>
      <c r="M328" s="434"/>
      <c r="N328" s="434"/>
      <c r="O328" s="434"/>
      <c r="P328" s="434"/>
      <c r="Q328" s="434"/>
      <c r="R328" s="434"/>
      <c r="S328" s="434"/>
      <c r="T328" s="434"/>
      <c r="U328" s="434"/>
      <c r="V328" s="434"/>
      <c r="W328" s="434"/>
      <c r="X328" s="434"/>
      <c r="Y328" s="434"/>
      <c r="Z328" s="434"/>
      <c r="AA328" s="434"/>
      <c r="AB328" s="434"/>
      <c r="AC328" s="434"/>
      <c r="AD328" s="73">
        <f>'Art. 137'!Q304</f>
        <v>0</v>
      </c>
      <c r="AE328" s="189">
        <f>IF(AG328=1,AK328,AG328)</f>
        <v>0</v>
      </c>
      <c r="AF328" s="76">
        <f>IF(AD328=2,1,IF(AD328=1,0.5,IF(AD328=0,0," ")))</f>
        <v>0</v>
      </c>
      <c r="AG328" s="76">
        <f>IF(AND(AF328&gt;=0,AF328&lt;=2),1,"No aplica")</f>
        <v>1</v>
      </c>
      <c r="AH328" s="159">
        <f>AD328/(AG328*2)</f>
        <v>0</v>
      </c>
      <c r="AI328" s="78">
        <f>IF(AG328=1,AG328/$AG$329,"No aplica")</f>
        <v>0.33333333333333331</v>
      </c>
      <c r="AJ328" s="78">
        <f>AF328*AI328</f>
        <v>0</v>
      </c>
      <c r="AK328" s="78">
        <f>AJ328*$AE$276</f>
        <v>0</v>
      </c>
    </row>
    <row r="329" spans="1:37" ht="30" customHeight="1" x14ac:dyDescent="0.2">
      <c r="A329" s="435" t="s">
        <v>1620</v>
      </c>
      <c r="B329" s="435"/>
      <c r="C329" s="435"/>
      <c r="D329" s="435"/>
      <c r="E329" s="435"/>
      <c r="F329" s="435"/>
      <c r="G329" s="435"/>
      <c r="H329" s="435"/>
      <c r="I329" s="435"/>
      <c r="J329" s="435"/>
      <c r="K329" s="435"/>
      <c r="L329" s="435"/>
      <c r="M329" s="435"/>
      <c r="N329" s="435"/>
      <c r="O329" s="435"/>
      <c r="P329" s="435"/>
      <c r="Q329" s="435"/>
      <c r="R329" s="435"/>
      <c r="S329" s="435"/>
      <c r="T329" s="435"/>
      <c r="U329" s="435"/>
      <c r="V329" s="435"/>
      <c r="W329" s="435"/>
      <c r="X329" s="435"/>
      <c r="Y329" s="435"/>
      <c r="Z329" s="435"/>
      <c r="AA329" s="435"/>
      <c r="AB329" s="435"/>
      <c r="AC329" s="435"/>
      <c r="AD329" s="435"/>
      <c r="AE329" s="189">
        <f>SUM(AE326:AE328)</f>
        <v>0</v>
      </c>
      <c r="AG329" s="74">
        <f>SUM(AG326:AG328)</f>
        <v>3</v>
      </c>
      <c r="AH329" s="161"/>
    </row>
    <row r="330" spans="1:37" ht="30" customHeight="1" x14ac:dyDescent="0.2">
      <c r="A330" s="435" t="s">
        <v>1621</v>
      </c>
      <c r="B330" s="435"/>
      <c r="C330" s="435"/>
      <c r="D330" s="435"/>
      <c r="E330" s="435"/>
      <c r="F330" s="435"/>
      <c r="G330" s="435"/>
      <c r="H330" s="435"/>
      <c r="I330" s="435"/>
      <c r="J330" s="435"/>
      <c r="K330" s="435"/>
      <c r="L330" s="435"/>
      <c r="M330" s="435"/>
      <c r="N330" s="435"/>
      <c r="O330" s="435"/>
      <c r="P330" s="435"/>
      <c r="Q330" s="435"/>
      <c r="R330" s="435"/>
      <c r="S330" s="435"/>
      <c r="T330" s="435"/>
      <c r="U330" s="435"/>
      <c r="V330" s="435"/>
      <c r="W330" s="435"/>
      <c r="X330" s="435"/>
      <c r="Y330" s="435"/>
      <c r="Z330" s="435"/>
      <c r="AA330" s="435"/>
      <c r="AB330" s="435"/>
      <c r="AC330" s="435"/>
      <c r="AD330" s="435"/>
      <c r="AE330" s="189">
        <f>AE329/AE276*100</f>
        <v>0</v>
      </c>
      <c r="AH330" s="161"/>
    </row>
    <row r="331" spans="1:37" ht="15" customHeight="1" x14ac:dyDescent="0.2">
      <c r="A331" s="24"/>
      <c r="B331" s="24"/>
      <c r="C331" s="24"/>
      <c r="D331" s="24"/>
      <c r="E331" s="24"/>
      <c r="F331" s="24"/>
      <c r="G331" s="24"/>
      <c r="H331" s="24"/>
      <c r="I331" s="24"/>
      <c r="J331" s="24"/>
      <c r="K331" s="24"/>
      <c r="L331" s="24"/>
      <c r="M331" s="24"/>
      <c r="N331" s="24"/>
      <c r="O331" s="24"/>
      <c r="P331" s="24"/>
      <c r="AH331" s="161"/>
    </row>
    <row r="332" spans="1:37" ht="15" customHeight="1" x14ac:dyDescent="0.2">
      <c r="A332" s="439" t="s">
        <v>141</v>
      </c>
      <c r="B332" s="440"/>
      <c r="C332" s="440"/>
      <c r="D332" s="440"/>
      <c r="E332" s="440"/>
      <c r="F332" s="440"/>
      <c r="G332" s="440"/>
      <c r="H332" s="440"/>
      <c r="I332" s="440"/>
      <c r="J332" s="440"/>
      <c r="K332" s="440"/>
      <c r="L332" s="440"/>
      <c r="M332" s="440"/>
      <c r="N332" s="440"/>
      <c r="O332" s="440"/>
      <c r="P332" s="440"/>
      <c r="Q332" s="440"/>
      <c r="R332" s="440"/>
      <c r="S332" s="440"/>
      <c r="T332" s="440"/>
      <c r="U332" s="440"/>
      <c r="V332" s="440"/>
      <c r="W332" s="440"/>
      <c r="X332" s="440"/>
      <c r="Y332" s="440"/>
      <c r="Z332" s="440"/>
      <c r="AA332" s="440"/>
      <c r="AB332" s="440"/>
      <c r="AC332" s="440"/>
      <c r="AD332" s="276" t="s">
        <v>4</v>
      </c>
      <c r="AE332" s="253" t="s">
        <v>5</v>
      </c>
      <c r="AH332" s="161"/>
    </row>
    <row r="333" spans="1:37" ht="30" customHeight="1" x14ac:dyDescent="0.2">
      <c r="A333" s="434" t="s">
        <v>1549</v>
      </c>
      <c r="B333" s="434"/>
      <c r="C333" s="434"/>
      <c r="D333" s="434"/>
      <c r="E333" s="434"/>
      <c r="F333" s="434"/>
      <c r="G333" s="434"/>
      <c r="H333" s="434"/>
      <c r="I333" s="434"/>
      <c r="J333" s="434"/>
      <c r="K333" s="434"/>
      <c r="L333" s="434"/>
      <c r="M333" s="434"/>
      <c r="N333" s="434"/>
      <c r="O333" s="434"/>
      <c r="P333" s="434"/>
      <c r="Q333" s="434"/>
      <c r="R333" s="434"/>
      <c r="S333" s="434"/>
      <c r="T333" s="434"/>
      <c r="U333" s="434"/>
      <c r="V333" s="434"/>
      <c r="W333" s="434"/>
      <c r="X333" s="434"/>
      <c r="Y333" s="434"/>
      <c r="Z333" s="434"/>
      <c r="AA333" s="434"/>
      <c r="AB333" s="434"/>
      <c r="AC333" s="434"/>
      <c r="AD333" s="73">
        <f>'Art. 137'!Q307</f>
        <v>0</v>
      </c>
      <c r="AE333" s="189">
        <f>IF(AG333=1,AK333,AG333)</f>
        <v>0</v>
      </c>
      <c r="AF333" s="76">
        <f>IF(AD333=2,1,IF(AD333=1,0.5,IF(AD333=0,0," ")))</f>
        <v>0</v>
      </c>
      <c r="AG333" s="76">
        <f>IF(AND(AF333&gt;=0,AF333&lt;=2),1,"No aplica")</f>
        <v>1</v>
      </c>
      <c r="AH333" s="159">
        <f>AD333/(AG333*2)</f>
        <v>0</v>
      </c>
      <c r="AI333" s="78">
        <f>IF(AG333=1,AG333/$AG$335,"No aplica")</f>
        <v>0.5</v>
      </c>
      <c r="AJ333" s="78">
        <f>AF333*AI333</f>
        <v>0</v>
      </c>
      <c r="AK333" s="78">
        <f>AJ333*$AE$276</f>
        <v>0</v>
      </c>
    </row>
    <row r="334" spans="1:37" ht="30" customHeight="1" x14ac:dyDescent="0.2">
      <c r="A334" s="434" t="s">
        <v>1356</v>
      </c>
      <c r="B334" s="434"/>
      <c r="C334" s="434"/>
      <c r="D334" s="434"/>
      <c r="E334" s="434"/>
      <c r="F334" s="434"/>
      <c r="G334" s="434"/>
      <c r="H334" s="434"/>
      <c r="I334" s="434"/>
      <c r="J334" s="434"/>
      <c r="K334" s="434"/>
      <c r="L334" s="434"/>
      <c r="M334" s="434"/>
      <c r="N334" s="434"/>
      <c r="O334" s="434"/>
      <c r="P334" s="434"/>
      <c r="Q334" s="434"/>
      <c r="R334" s="434"/>
      <c r="S334" s="434"/>
      <c r="T334" s="434"/>
      <c r="U334" s="434"/>
      <c r="V334" s="434"/>
      <c r="W334" s="434"/>
      <c r="X334" s="434"/>
      <c r="Y334" s="434"/>
      <c r="Z334" s="434"/>
      <c r="AA334" s="434"/>
      <c r="AB334" s="434"/>
      <c r="AC334" s="434"/>
      <c r="AD334" s="73">
        <f>'Art. 137'!Q308</f>
        <v>0</v>
      </c>
      <c r="AE334" s="189">
        <f>IF(AG334=1,AK334,AG334)</f>
        <v>0</v>
      </c>
      <c r="AF334" s="76">
        <f>IF(AD334=2,1,IF(AD334=1,0.5,IF(AD334=0,0," ")))</f>
        <v>0</v>
      </c>
      <c r="AG334" s="76">
        <f>IF(AND(AF334&gt;=0,AF334&lt;=2),1,"No aplica")</f>
        <v>1</v>
      </c>
      <c r="AH334" s="159">
        <f>AD334/(AG334*2)</f>
        <v>0</v>
      </c>
      <c r="AI334" s="78">
        <f>IF(AG334=1,AG334/$AG$335,"No aplica")</f>
        <v>0.5</v>
      </c>
      <c r="AJ334" s="78">
        <f>AF334*AI334</f>
        <v>0</v>
      </c>
      <c r="AK334" s="78">
        <f>AJ334*$AE$276</f>
        <v>0</v>
      </c>
    </row>
    <row r="335" spans="1:37" ht="30" customHeight="1" x14ac:dyDescent="0.2">
      <c r="A335" s="435" t="s">
        <v>1622</v>
      </c>
      <c r="B335" s="435"/>
      <c r="C335" s="435"/>
      <c r="D335" s="435"/>
      <c r="E335" s="435"/>
      <c r="F335" s="435"/>
      <c r="G335" s="435"/>
      <c r="H335" s="435"/>
      <c r="I335" s="435"/>
      <c r="J335" s="435"/>
      <c r="K335" s="435"/>
      <c r="L335" s="435"/>
      <c r="M335" s="435"/>
      <c r="N335" s="435"/>
      <c r="O335" s="435"/>
      <c r="P335" s="435"/>
      <c r="Q335" s="435"/>
      <c r="R335" s="435"/>
      <c r="S335" s="435"/>
      <c r="T335" s="435"/>
      <c r="U335" s="435"/>
      <c r="V335" s="435"/>
      <c r="W335" s="435"/>
      <c r="X335" s="435"/>
      <c r="Y335" s="435"/>
      <c r="Z335" s="435"/>
      <c r="AA335" s="435"/>
      <c r="AB335" s="435"/>
      <c r="AC335" s="435"/>
      <c r="AD335" s="435"/>
      <c r="AE335" s="189">
        <f>SUM(AE333:AE334)</f>
        <v>0</v>
      </c>
      <c r="AG335" s="74">
        <f>SUM(AG333:AG334)</f>
        <v>2</v>
      </c>
      <c r="AH335" s="161"/>
    </row>
    <row r="336" spans="1:37" ht="30" customHeight="1" x14ac:dyDescent="0.2">
      <c r="A336" s="435" t="s">
        <v>1623</v>
      </c>
      <c r="B336" s="435"/>
      <c r="C336" s="435"/>
      <c r="D336" s="435"/>
      <c r="E336" s="435"/>
      <c r="F336" s="435"/>
      <c r="G336" s="435"/>
      <c r="H336" s="435"/>
      <c r="I336" s="435"/>
      <c r="J336" s="435"/>
      <c r="K336" s="435"/>
      <c r="L336" s="435"/>
      <c r="M336" s="435"/>
      <c r="N336" s="435"/>
      <c r="O336" s="435"/>
      <c r="P336" s="435"/>
      <c r="Q336" s="435"/>
      <c r="R336" s="435"/>
      <c r="S336" s="435"/>
      <c r="T336" s="435"/>
      <c r="U336" s="435"/>
      <c r="V336" s="435"/>
      <c r="W336" s="435"/>
      <c r="X336" s="435"/>
      <c r="Y336" s="435"/>
      <c r="Z336" s="435"/>
      <c r="AA336" s="435"/>
      <c r="AB336" s="435"/>
      <c r="AC336" s="435"/>
      <c r="AD336" s="435"/>
      <c r="AE336" s="189">
        <f>AE335/AE276*100</f>
        <v>0</v>
      </c>
      <c r="AH336" s="161"/>
    </row>
    <row r="337" spans="1:37" ht="15" customHeight="1" x14ac:dyDescent="0.2">
      <c r="AH337" s="161"/>
    </row>
    <row r="338" spans="1:37" ht="15" customHeight="1" x14ac:dyDescent="0.2">
      <c r="AH338" s="161"/>
    </row>
    <row r="339" spans="1:37" ht="30" customHeight="1" x14ac:dyDescent="0.2">
      <c r="A339" s="383" t="s">
        <v>1550</v>
      </c>
      <c r="B339" s="383"/>
      <c r="C339" s="383"/>
      <c r="D339" s="383"/>
      <c r="E339" s="383"/>
      <c r="F339" s="383"/>
      <c r="G339" s="383"/>
      <c r="H339" s="383"/>
      <c r="I339" s="383"/>
      <c r="J339" s="383"/>
      <c r="K339" s="383"/>
      <c r="L339" s="383"/>
      <c r="M339" s="383"/>
      <c r="N339" s="383"/>
      <c r="O339" s="383"/>
      <c r="P339" s="383"/>
      <c r="Q339" s="383"/>
      <c r="R339" s="383"/>
      <c r="S339" s="383"/>
      <c r="T339" s="383"/>
      <c r="U339" s="383"/>
      <c r="V339" s="383"/>
      <c r="W339" s="383"/>
      <c r="X339" s="383"/>
      <c r="Y339" s="383"/>
      <c r="Z339" s="383"/>
      <c r="AA339" s="383"/>
      <c r="AB339" s="383"/>
      <c r="AC339" s="383"/>
      <c r="AD339" s="383"/>
      <c r="AE339" s="383"/>
      <c r="AH339" s="161"/>
    </row>
    <row r="340" spans="1:37" ht="15" customHeight="1" x14ac:dyDescent="0.2">
      <c r="A340" s="62"/>
      <c r="B340" s="62"/>
      <c r="C340" s="62"/>
      <c r="D340" s="62"/>
      <c r="E340" s="62"/>
      <c r="F340" s="62"/>
      <c r="G340" s="62"/>
      <c r="H340" s="62"/>
      <c r="I340" s="62"/>
      <c r="J340" s="62"/>
      <c r="K340" s="62"/>
      <c r="L340" s="62"/>
      <c r="M340" s="62"/>
      <c r="N340" s="62"/>
      <c r="O340" s="62"/>
      <c r="P340" s="62"/>
      <c r="Q340" s="62"/>
      <c r="R340" s="62"/>
      <c r="S340" s="62"/>
      <c r="T340" s="62"/>
      <c r="U340" s="62"/>
      <c r="V340" s="62"/>
      <c r="W340" s="62"/>
      <c r="X340" s="62"/>
      <c r="Y340" s="62"/>
      <c r="Z340" s="62"/>
      <c r="AA340" s="62"/>
      <c r="AB340" s="62"/>
      <c r="AC340" s="62"/>
      <c r="AD340" s="62"/>
      <c r="AE340" s="289"/>
      <c r="AH340" s="161"/>
    </row>
    <row r="341" spans="1:37" ht="15" customHeight="1" x14ac:dyDescent="0.2">
      <c r="A341" s="72"/>
      <c r="B341" s="72"/>
      <c r="C341" s="72"/>
      <c r="D341" s="72"/>
      <c r="E341" s="72"/>
      <c r="F341" s="72"/>
      <c r="G341" s="72"/>
      <c r="H341" s="72"/>
      <c r="I341" s="72"/>
      <c r="J341" s="72"/>
      <c r="K341" s="72"/>
      <c r="L341" s="72"/>
      <c r="M341" s="72"/>
      <c r="N341" s="72"/>
      <c r="O341" s="72"/>
      <c r="P341" s="72"/>
      <c r="Q341" s="72"/>
      <c r="R341" s="72"/>
      <c r="S341" s="72"/>
      <c r="T341" s="72"/>
      <c r="U341" s="72"/>
      <c r="V341" s="72"/>
      <c r="W341" s="72"/>
      <c r="X341" s="72"/>
      <c r="Y341" s="72"/>
      <c r="Z341" s="72"/>
      <c r="AA341" s="72"/>
      <c r="AB341" s="72"/>
      <c r="AC341" s="72"/>
      <c r="AD341" s="24"/>
      <c r="AE341" s="249">
        <f>1/$L$13*100</f>
        <v>11.111111111111111</v>
      </c>
      <c r="AF341" s="75"/>
      <c r="AG341" s="76"/>
      <c r="AH341" s="162"/>
      <c r="AI341" s="75"/>
      <c r="AJ341" s="75"/>
      <c r="AK341" s="75"/>
    </row>
    <row r="342" spans="1:37" ht="15" customHeight="1" x14ac:dyDescent="0.2">
      <c r="A342" s="444" t="s">
        <v>138</v>
      </c>
      <c r="B342" s="445"/>
      <c r="C342" s="445"/>
      <c r="D342" s="445"/>
      <c r="E342" s="445"/>
      <c r="F342" s="445"/>
      <c r="G342" s="445"/>
      <c r="H342" s="445"/>
      <c r="I342" s="445"/>
      <c r="J342" s="445"/>
      <c r="K342" s="445"/>
      <c r="L342" s="445"/>
      <c r="M342" s="445"/>
      <c r="N342" s="445"/>
      <c r="O342" s="445"/>
      <c r="P342" s="445"/>
      <c r="Q342" s="445"/>
      <c r="R342" s="445"/>
      <c r="S342" s="445"/>
      <c r="T342" s="445"/>
      <c r="U342" s="445"/>
      <c r="V342" s="445"/>
      <c r="W342" s="445"/>
      <c r="X342" s="445"/>
      <c r="Y342" s="445"/>
      <c r="Z342" s="445"/>
      <c r="AA342" s="445"/>
      <c r="AB342" s="445"/>
      <c r="AC342" s="446"/>
      <c r="AD342" s="277" t="s">
        <v>4</v>
      </c>
      <c r="AE342" s="288" t="s">
        <v>5</v>
      </c>
      <c r="AF342" s="76" t="s">
        <v>576</v>
      </c>
      <c r="AG342" s="76" t="s">
        <v>577</v>
      </c>
      <c r="AH342" s="159" t="s">
        <v>578</v>
      </c>
      <c r="AI342" s="77" t="s">
        <v>579</v>
      </c>
      <c r="AJ342" s="76"/>
      <c r="AK342" s="77" t="s">
        <v>580</v>
      </c>
    </row>
    <row r="343" spans="1:37" ht="30" customHeight="1" x14ac:dyDescent="0.2">
      <c r="A343" s="422" t="s">
        <v>7</v>
      </c>
      <c r="B343" s="422"/>
      <c r="C343" s="422"/>
      <c r="D343" s="422"/>
      <c r="E343" s="422"/>
      <c r="F343" s="422"/>
      <c r="G343" s="422"/>
      <c r="H343" s="422"/>
      <c r="I343" s="422"/>
      <c r="J343" s="422"/>
      <c r="K343" s="422"/>
      <c r="L343" s="422"/>
      <c r="M343" s="422"/>
      <c r="N343" s="422"/>
      <c r="O343" s="422"/>
      <c r="P343" s="422"/>
      <c r="Q343" s="422"/>
      <c r="R343" s="422"/>
      <c r="S343" s="422"/>
      <c r="T343" s="422"/>
      <c r="U343" s="422"/>
      <c r="V343" s="422"/>
      <c r="W343" s="422"/>
      <c r="X343" s="422"/>
      <c r="Y343" s="422"/>
      <c r="Z343" s="422"/>
      <c r="AA343" s="422"/>
      <c r="AB343" s="422"/>
      <c r="AC343" s="422"/>
      <c r="AD343" s="73">
        <f>'Art. 137'!Q317</f>
        <v>0</v>
      </c>
      <c r="AE343" s="189">
        <f t="shared" ref="AE343:AE353" si="49">IF(AG343=1,AK343,AG343)</f>
        <v>0</v>
      </c>
      <c r="AF343" s="76">
        <f t="shared" ref="AF343:AF353" si="50">IF(AD343=2,1,IF(AD343=1,0.5,IF(AD343=0,0," ")))</f>
        <v>0</v>
      </c>
      <c r="AG343" s="76">
        <f t="shared" ref="AG343:AG353" si="51">IF(AND(AF343&gt;=0,AF343&lt;=2),1,"No aplica")</f>
        <v>1</v>
      </c>
      <c r="AH343" s="159">
        <f t="shared" ref="AH343:AH353" si="52">AD343/(AG343*2)</f>
        <v>0</v>
      </c>
      <c r="AI343" s="78">
        <f t="shared" ref="AI343:AI353" si="53">IF(AG343=1,AG343/$AG$354,"No aplica")</f>
        <v>9.0909090909090912E-2</v>
      </c>
      <c r="AJ343" s="78">
        <f t="shared" ref="AJ343:AJ353" si="54">AF343*AI343</f>
        <v>0</v>
      </c>
      <c r="AK343" s="78">
        <f t="shared" ref="AK343:AK353" si="55">AJ343*$AE$341</f>
        <v>0</v>
      </c>
    </row>
    <row r="344" spans="1:37" ht="30" customHeight="1" x14ac:dyDescent="0.2">
      <c r="A344" s="422" t="s">
        <v>148</v>
      </c>
      <c r="B344" s="422"/>
      <c r="C344" s="422"/>
      <c r="D344" s="422"/>
      <c r="E344" s="422"/>
      <c r="F344" s="422"/>
      <c r="G344" s="422"/>
      <c r="H344" s="422"/>
      <c r="I344" s="422"/>
      <c r="J344" s="422"/>
      <c r="K344" s="422"/>
      <c r="L344" s="422"/>
      <c r="M344" s="422"/>
      <c r="N344" s="422"/>
      <c r="O344" s="422"/>
      <c r="P344" s="422"/>
      <c r="Q344" s="422"/>
      <c r="R344" s="422"/>
      <c r="S344" s="422"/>
      <c r="T344" s="422"/>
      <c r="U344" s="422"/>
      <c r="V344" s="422"/>
      <c r="W344" s="422"/>
      <c r="X344" s="422"/>
      <c r="Y344" s="422"/>
      <c r="Z344" s="422"/>
      <c r="AA344" s="422"/>
      <c r="AB344" s="422"/>
      <c r="AC344" s="422"/>
      <c r="AD344" s="73">
        <f>'Art. 137'!Q318</f>
        <v>0</v>
      </c>
      <c r="AE344" s="189">
        <f t="shared" si="49"/>
        <v>0</v>
      </c>
      <c r="AF344" s="76">
        <f t="shared" si="50"/>
        <v>0</v>
      </c>
      <c r="AG344" s="76">
        <f t="shared" si="51"/>
        <v>1</v>
      </c>
      <c r="AH344" s="159">
        <f t="shared" si="52"/>
        <v>0</v>
      </c>
      <c r="AI344" s="78">
        <f t="shared" si="53"/>
        <v>9.0909090909090912E-2</v>
      </c>
      <c r="AJ344" s="78">
        <f t="shared" si="54"/>
        <v>0</v>
      </c>
      <c r="AK344" s="78">
        <f t="shared" si="55"/>
        <v>0</v>
      </c>
    </row>
    <row r="345" spans="1:37" ht="30" customHeight="1" x14ac:dyDescent="0.2">
      <c r="A345" s="422" t="s">
        <v>1427</v>
      </c>
      <c r="B345" s="422"/>
      <c r="C345" s="422"/>
      <c r="D345" s="422"/>
      <c r="E345" s="422"/>
      <c r="F345" s="422"/>
      <c r="G345" s="422"/>
      <c r="H345" s="422"/>
      <c r="I345" s="422"/>
      <c r="J345" s="422"/>
      <c r="K345" s="422"/>
      <c r="L345" s="422"/>
      <c r="M345" s="422"/>
      <c r="N345" s="422"/>
      <c r="O345" s="422"/>
      <c r="P345" s="422"/>
      <c r="Q345" s="422"/>
      <c r="R345" s="422"/>
      <c r="S345" s="422"/>
      <c r="T345" s="422"/>
      <c r="U345" s="422"/>
      <c r="V345" s="422"/>
      <c r="W345" s="422"/>
      <c r="X345" s="422"/>
      <c r="Y345" s="422"/>
      <c r="Z345" s="422"/>
      <c r="AA345" s="422"/>
      <c r="AB345" s="422"/>
      <c r="AC345" s="422"/>
      <c r="AD345" s="73">
        <f>'Art. 137'!Q319</f>
        <v>0</v>
      </c>
      <c r="AE345" s="189">
        <f t="shared" si="49"/>
        <v>0</v>
      </c>
      <c r="AF345" s="76">
        <f t="shared" si="50"/>
        <v>0</v>
      </c>
      <c r="AG345" s="76">
        <f t="shared" si="51"/>
        <v>1</v>
      </c>
      <c r="AH345" s="159">
        <f t="shared" si="52"/>
        <v>0</v>
      </c>
      <c r="AI345" s="78">
        <f t="shared" si="53"/>
        <v>9.0909090909090912E-2</v>
      </c>
      <c r="AJ345" s="78">
        <f t="shared" si="54"/>
        <v>0</v>
      </c>
      <c r="AK345" s="78">
        <f t="shared" si="55"/>
        <v>0</v>
      </c>
    </row>
    <row r="346" spans="1:37" ht="30" customHeight="1" x14ac:dyDescent="0.2">
      <c r="A346" s="422" t="s">
        <v>1552</v>
      </c>
      <c r="B346" s="422"/>
      <c r="C346" s="422"/>
      <c r="D346" s="422"/>
      <c r="E346" s="422"/>
      <c r="F346" s="422"/>
      <c r="G346" s="422"/>
      <c r="H346" s="422"/>
      <c r="I346" s="422"/>
      <c r="J346" s="422"/>
      <c r="K346" s="422"/>
      <c r="L346" s="422"/>
      <c r="M346" s="422"/>
      <c r="N346" s="422"/>
      <c r="O346" s="422"/>
      <c r="P346" s="422"/>
      <c r="Q346" s="422"/>
      <c r="R346" s="422"/>
      <c r="S346" s="422"/>
      <c r="T346" s="422"/>
      <c r="U346" s="422"/>
      <c r="V346" s="422"/>
      <c r="W346" s="422"/>
      <c r="X346" s="422"/>
      <c r="Y346" s="422"/>
      <c r="Z346" s="422"/>
      <c r="AA346" s="422"/>
      <c r="AB346" s="422"/>
      <c r="AC346" s="422"/>
      <c r="AD346" s="73">
        <f>'Art. 137'!Q320</f>
        <v>0</v>
      </c>
      <c r="AE346" s="189">
        <f t="shared" si="49"/>
        <v>0</v>
      </c>
      <c r="AF346" s="76">
        <f t="shared" si="50"/>
        <v>0</v>
      </c>
      <c r="AG346" s="76">
        <f t="shared" si="51"/>
        <v>1</v>
      </c>
      <c r="AH346" s="159">
        <f t="shared" si="52"/>
        <v>0</v>
      </c>
      <c r="AI346" s="78">
        <f t="shared" si="53"/>
        <v>9.0909090909090912E-2</v>
      </c>
      <c r="AJ346" s="78">
        <f t="shared" si="54"/>
        <v>0</v>
      </c>
      <c r="AK346" s="78">
        <f t="shared" si="55"/>
        <v>0</v>
      </c>
    </row>
    <row r="347" spans="1:37" ht="30" customHeight="1" x14ac:dyDescent="0.2">
      <c r="A347" s="422" t="s">
        <v>1553</v>
      </c>
      <c r="B347" s="422"/>
      <c r="C347" s="422"/>
      <c r="D347" s="422"/>
      <c r="E347" s="422"/>
      <c r="F347" s="422"/>
      <c r="G347" s="422"/>
      <c r="H347" s="422"/>
      <c r="I347" s="422"/>
      <c r="J347" s="422"/>
      <c r="K347" s="422"/>
      <c r="L347" s="422"/>
      <c r="M347" s="422"/>
      <c r="N347" s="422"/>
      <c r="O347" s="422"/>
      <c r="P347" s="422"/>
      <c r="Q347" s="422"/>
      <c r="R347" s="422"/>
      <c r="S347" s="422"/>
      <c r="T347" s="422"/>
      <c r="U347" s="422"/>
      <c r="V347" s="422"/>
      <c r="W347" s="422"/>
      <c r="X347" s="422"/>
      <c r="Y347" s="422"/>
      <c r="Z347" s="422"/>
      <c r="AA347" s="422"/>
      <c r="AB347" s="422"/>
      <c r="AC347" s="422"/>
      <c r="AD347" s="73">
        <f>'Art. 137'!Q321</f>
        <v>0</v>
      </c>
      <c r="AE347" s="189">
        <f t="shared" si="49"/>
        <v>0</v>
      </c>
      <c r="AF347" s="76">
        <f t="shared" si="50"/>
        <v>0</v>
      </c>
      <c r="AG347" s="76">
        <f t="shared" si="51"/>
        <v>1</v>
      </c>
      <c r="AH347" s="159">
        <f t="shared" si="52"/>
        <v>0</v>
      </c>
      <c r="AI347" s="78">
        <f t="shared" si="53"/>
        <v>9.0909090909090912E-2</v>
      </c>
      <c r="AJ347" s="78">
        <f t="shared" si="54"/>
        <v>0</v>
      </c>
      <c r="AK347" s="78">
        <f t="shared" si="55"/>
        <v>0</v>
      </c>
    </row>
    <row r="348" spans="1:37" ht="30" customHeight="1" x14ac:dyDescent="0.2">
      <c r="A348" s="422" t="s">
        <v>1554</v>
      </c>
      <c r="B348" s="422"/>
      <c r="C348" s="422"/>
      <c r="D348" s="422"/>
      <c r="E348" s="422"/>
      <c r="F348" s="422"/>
      <c r="G348" s="422"/>
      <c r="H348" s="422"/>
      <c r="I348" s="422"/>
      <c r="J348" s="422"/>
      <c r="K348" s="422"/>
      <c r="L348" s="422"/>
      <c r="M348" s="422"/>
      <c r="N348" s="422"/>
      <c r="O348" s="422"/>
      <c r="P348" s="422"/>
      <c r="Q348" s="422"/>
      <c r="R348" s="422"/>
      <c r="S348" s="422"/>
      <c r="T348" s="422"/>
      <c r="U348" s="422"/>
      <c r="V348" s="422"/>
      <c r="W348" s="422"/>
      <c r="X348" s="422"/>
      <c r="Y348" s="422"/>
      <c r="Z348" s="422"/>
      <c r="AA348" s="422"/>
      <c r="AB348" s="422"/>
      <c r="AC348" s="422"/>
      <c r="AD348" s="73">
        <f>'Art. 137'!Q322</f>
        <v>0</v>
      </c>
      <c r="AE348" s="189">
        <f t="shared" si="49"/>
        <v>0</v>
      </c>
      <c r="AF348" s="76">
        <f t="shared" si="50"/>
        <v>0</v>
      </c>
      <c r="AG348" s="76">
        <f t="shared" si="51"/>
        <v>1</v>
      </c>
      <c r="AH348" s="159">
        <f>AD348/(AG348*2)</f>
        <v>0</v>
      </c>
      <c r="AI348" s="78">
        <f t="shared" si="53"/>
        <v>9.0909090909090912E-2</v>
      </c>
      <c r="AJ348" s="78">
        <f t="shared" si="54"/>
        <v>0</v>
      </c>
      <c r="AK348" s="78">
        <f t="shared" si="55"/>
        <v>0</v>
      </c>
    </row>
    <row r="349" spans="1:37" ht="30" customHeight="1" x14ac:dyDescent="0.2">
      <c r="A349" s="422" t="s">
        <v>1555</v>
      </c>
      <c r="B349" s="422"/>
      <c r="C349" s="422"/>
      <c r="D349" s="422"/>
      <c r="E349" s="422"/>
      <c r="F349" s="422"/>
      <c r="G349" s="422"/>
      <c r="H349" s="422"/>
      <c r="I349" s="422"/>
      <c r="J349" s="422"/>
      <c r="K349" s="422"/>
      <c r="L349" s="422"/>
      <c r="M349" s="422"/>
      <c r="N349" s="422"/>
      <c r="O349" s="422"/>
      <c r="P349" s="422"/>
      <c r="Q349" s="422"/>
      <c r="R349" s="422"/>
      <c r="S349" s="422"/>
      <c r="T349" s="422"/>
      <c r="U349" s="422"/>
      <c r="V349" s="422"/>
      <c r="W349" s="422"/>
      <c r="X349" s="422"/>
      <c r="Y349" s="422"/>
      <c r="Z349" s="422"/>
      <c r="AA349" s="422"/>
      <c r="AB349" s="422"/>
      <c r="AC349" s="422"/>
      <c r="AD349" s="73">
        <f>'Art. 137'!Q323</f>
        <v>0</v>
      </c>
      <c r="AE349" s="189">
        <f t="shared" si="49"/>
        <v>0</v>
      </c>
      <c r="AF349" s="76">
        <f t="shared" si="50"/>
        <v>0</v>
      </c>
      <c r="AG349" s="76">
        <f t="shared" si="51"/>
        <v>1</v>
      </c>
      <c r="AH349" s="159">
        <f t="shared" si="52"/>
        <v>0</v>
      </c>
      <c r="AI349" s="78">
        <f t="shared" si="53"/>
        <v>9.0909090909090912E-2</v>
      </c>
      <c r="AJ349" s="78">
        <f t="shared" si="54"/>
        <v>0</v>
      </c>
      <c r="AK349" s="78">
        <f t="shared" si="55"/>
        <v>0</v>
      </c>
    </row>
    <row r="350" spans="1:37" ht="30" customHeight="1" x14ac:dyDescent="0.2">
      <c r="A350" s="422" t="s">
        <v>1556</v>
      </c>
      <c r="B350" s="422"/>
      <c r="C350" s="422"/>
      <c r="D350" s="422"/>
      <c r="E350" s="422"/>
      <c r="F350" s="422"/>
      <c r="G350" s="422"/>
      <c r="H350" s="422"/>
      <c r="I350" s="422"/>
      <c r="J350" s="422"/>
      <c r="K350" s="422"/>
      <c r="L350" s="422"/>
      <c r="M350" s="422"/>
      <c r="N350" s="422"/>
      <c r="O350" s="422"/>
      <c r="P350" s="422"/>
      <c r="Q350" s="422"/>
      <c r="R350" s="422"/>
      <c r="S350" s="422"/>
      <c r="T350" s="422"/>
      <c r="U350" s="422"/>
      <c r="V350" s="422"/>
      <c r="W350" s="422"/>
      <c r="X350" s="422"/>
      <c r="Y350" s="422"/>
      <c r="Z350" s="422"/>
      <c r="AA350" s="422"/>
      <c r="AB350" s="422"/>
      <c r="AC350" s="422"/>
      <c r="AD350" s="73">
        <f>'Art. 137'!Q324</f>
        <v>0</v>
      </c>
      <c r="AE350" s="189">
        <f t="shared" si="49"/>
        <v>0</v>
      </c>
      <c r="AF350" s="76">
        <f t="shared" si="50"/>
        <v>0</v>
      </c>
      <c r="AG350" s="76">
        <f t="shared" si="51"/>
        <v>1</v>
      </c>
      <c r="AH350" s="159">
        <f t="shared" si="52"/>
        <v>0</v>
      </c>
      <c r="AI350" s="78">
        <f t="shared" si="53"/>
        <v>9.0909090909090912E-2</v>
      </c>
      <c r="AJ350" s="78">
        <f t="shared" si="54"/>
        <v>0</v>
      </c>
      <c r="AK350" s="78">
        <f t="shared" si="55"/>
        <v>0</v>
      </c>
    </row>
    <row r="351" spans="1:37" ht="30" customHeight="1" x14ac:dyDescent="0.2">
      <c r="A351" s="422" t="s">
        <v>1557</v>
      </c>
      <c r="B351" s="422"/>
      <c r="C351" s="422"/>
      <c r="D351" s="422"/>
      <c r="E351" s="422"/>
      <c r="F351" s="422"/>
      <c r="G351" s="422"/>
      <c r="H351" s="422"/>
      <c r="I351" s="422"/>
      <c r="J351" s="422"/>
      <c r="K351" s="422"/>
      <c r="L351" s="422"/>
      <c r="M351" s="422"/>
      <c r="N351" s="422"/>
      <c r="O351" s="422"/>
      <c r="P351" s="422"/>
      <c r="Q351" s="422"/>
      <c r="R351" s="422"/>
      <c r="S351" s="422"/>
      <c r="T351" s="422"/>
      <c r="U351" s="422"/>
      <c r="V351" s="422"/>
      <c r="W351" s="422"/>
      <c r="X351" s="422"/>
      <c r="Y351" s="422"/>
      <c r="Z351" s="422"/>
      <c r="AA351" s="422"/>
      <c r="AB351" s="422"/>
      <c r="AC351" s="422"/>
      <c r="AD351" s="73">
        <f>'Art. 137'!Q325</f>
        <v>0</v>
      </c>
      <c r="AE351" s="189">
        <f t="shared" si="49"/>
        <v>0</v>
      </c>
      <c r="AF351" s="76">
        <f t="shared" si="50"/>
        <v>0</v>
      </c>
      <c r="AG351" s="76">
        <f t="shared" si="51"/>
        <v>1</v>
      </c>
      <c r="AH351" s="159">
        <f t="shared" si="52"/>
        <v>0</v>
      </c>
      <c r="AI351" s="78">
        <f t="shared" si="53"/>
        <v>9.0909090909090912E-2</v>
      </c>
      <c r="AJ351" s="78">
        <f t="shared" si="54"/>
        <v>0</v>
      </c>
      <c r="AK351" s="78">
        <f t="shared" si="55"/>
        <v>0</v>
      </c>
    </row>
    <row r="352" spans="1:37" ht="30" customHeight="1" x14ac:dyDescent="0.2">
      <c r="A352" s="422" t="s">
        <v>1558</v>
      </c>
      <c r="B352" s="422"/>
      <c r="C352" s="422"/>
      <c r="D352" s="422"/>
      <c r="E352" s="422"/>
      <c r="F352" s="422"/>
      <c r="G352" s="422"/>
      <c r="H352" s="422"/>
      <c r="I352" s="422"/>
      <c r="J352" s="422"/>
      <c r="K352" s="422"/>
      <c r="L352" s="422"/>
      <c r="M352" s="422"/>
      <c r="N352" s="422"/>
      <c r="O352" s="422"/>
      <c r="P352" s="422"/>
      <c r="Q352" s="422"/>
      <c r="R352" s="422"/>
      <c r="S352" s="422"/>
      <c r="T352" s="422"/>
      <c r="U352" s="422"/>
      <c r="V352" s="422"/>
      <c r="W352" s="422"/>
      <c r="X352" s="422"/>
      <c r="Y352" s="422"/>
      <c r="Z352" s="422"/>
      <c r="AA352" s="422"/>
      <c r="AB352" s="422"/>
      <c r="AC352" s="422"/>
      <c r="AD352" s="73">
        <f>'Art. 137'!Q326</f>
        <v>0</v>
      </c>
      <c r="AE352" s="189">
        <f t="shared" si="49"/>
        <v>0</v>
      </c>
      <c r="AF352" s="76">
        <f t="shared" si="50"/>
        <v>0</v>
      </c>
      <c r="AG352" s="76">
        <f t="shared" si="51"/>
        <v>1</v>
      </c>
      <c r="AH352" s="159">
        <f t="shared" si="52"/>
        <v>0</v>
      </c>
      <c r="AI352" s="78">
        <f t="shared" si="53"/>
        <v>9.0909090909090912E-2</v>
      </c>
      <c r="AJ352" s="78">
        <f t="shared" si="54"/>
        <v>0</v>
      </c>
      <c r="AK352" s="78">
        <f t="shared" si="55"/>
        <v>0</v>
      </c>
    </row>
    <row r="353" spans="1:37" ht="30" customHeight="1" x14ac:dyDescent="0.2">
      <c r="A353" s="422" t="s">
        <v>1559</v>
      </c>
      <c r="B353" s="422"/>
      <c r="C353" s="422"/>
      <c r="D353" s="422"/>
      <c r="E353" s="422"/>
      <c r="F353" s="422"/>
      <c r="G353" s="422"/>
      <c r="H353" s="422"/>
      <c r="I353" s="422"/>
      <c r="J353" s="422"/>
      <c r="K353" s="422"/>
      <c r="L353" s="422"/>
      <c r="M353" s="422"/>
      <c r="N353" s="422"/>
      <c r="O353" s="422"/>
      <c r="P353" s="422"/>
      <c r="Q353" s="422"/>
      <c r="R353" s="422"/>
      <c r="S353" s="422"/>
      <c r="T353" s="422"/>
      <c r="U353" s="422"/>
      <c r="V353" s="422"/>
      <c r="W353" s="422"/>
      <c r="X353" s="422"/>
      <c r="Y353" s="422"/>
      <c r="Z353" s="422"/>
      <c r="AA353" s="422"/>
      <c r="AB353" s="422"/>
      <c r="AC353" s="422"/>
      <c r="AD353" s="73">
        <f>'Art. 137'!Q327</f>
        <v>0</v>
      </c>
      <c r="AE353" s="189">
        <f t="shared" si="49"/>
        <v>0</v>
      </c>
      <c r="AF353" s="76">
        <f t="shared" si="50"/>
        <v>0</v>
      </c>
      <c r="AG353" s="76">
        <f t="shared" si="51"/>
        <v>1</v>
      </c>
      <c r="AH353" s="159">
        <f t="shared" si="52"/>
        <v>0</v>
      </c>
      <c r="AI353" s="78">
        <f t="shared" si="53"/>
        <v>9.0909090909090912E-2</v>
      </c>
      <c r="AJ353" s="78">
        <f t="shared" si="54"/>
        <v>0</v>
      </c>
      <c r="AK353" s="78">
        <f t="shared" si="55"/>
        <v>0</v>
      </c>
    </row>
    <row r="354" spans="1:37" ht="30" customHeight="1" x14ac:dyDescent="0.2">
      <c r="A354" s="435" t="s">
        <v>1624</v>
      </c>
      <c r="B354" s="435"/>
      <c r="C354" s="435"/>
      <c r="D354" s="435"/>
      <c r="E354" s="435"/>
      <c r="F354" s="435"/>
      <c r="G354" s="435"/>
      <c r="H354" s="435"/>
      <c r="I354" s="435"/>
      <c r="J354" s="435"/>
      <c r="K354" s="435"/>
      <c r="L354" s="435"/>
      <c r="M354" s="435"/>
      <c r="N354" s="435"/>
      <c r="O354" s="435"/>
      <c r="P354" s="435"/>
      <c r="Q354" s="435"/>
      <c r="R354" s="435"/>
      <c r="S354" s="435"/>
      <c r="T354" s="435"/>
      <c r="U354" s="435"/>
      <c r="V354" s="435"/>
      <c r="W354" s="435"/>
      <c r="X354" s="435"/>
      <c r="Y354" s="435"/>
      <c r="Z354" s="435"/>
      <c r="AA354" s="435"/>
      <c r="AB354" s="435"/>
      <c r="AC354" s="435"/>
      <c r="AD354" s="435"/>
      <c r="AE354" s="189">
        <f>SUM(AE343:AE353)</f>
        <v>0</v>
      </c>
      <c r="AG354" s="74">
        <f>SUM(AG343:AG353)</f>
        <v>11</v>
      </c>
      <c r="AH354" s="161"/>
    </row>
    <row r="355" spans="1:37" ht="30" customHeight="1" x14ac:dyDescent="0.2">
      <c r="A355" s="435" t="s">
        <v>1625</v>
      </c>
      <c r="B355" s="435"/>
      <c r="C355" s="435"/>
      <c r="D355" s="435"/>
      <c r="E355" s="435"/>
      <c r="F355" s="435"/>
      <c r="G355" s="435"/>
      <c r="H355" s="435"/>
      <c r="I355" s="435"/>
      <c r="J355" s="435"/>
      <c r="K355" s="435"/>
      <c r="L355" s="435"/>
      <c r="M355" s="435"/>
      <c r="N355" s="435"/>
      <c r="O355" s="435"/>
      <c r="P355" s="435"/>
      <c r="Q355" s="435"/>
      <c r="R355" s="435"/>
      <c r="S355" s="435"/>
      <c r="T355" s="435"/>
      <c r="U355" s="435"/>
      <c r="V355" s="435"/>
      <c r="W355" s="435"/>
      <c r="X355" s="435"/>
      <c r="Y355" s="435"/>
      <c r="Z355" s="435"/>
      <c r="AA355" s="435"/>
      <c r="AB355" s="435"/>
      <c r="AC355" s="435"/>
      <c r="AD355" s="435"/>
      <c r="AE355" s="189">
        <f>AE354/AE341*100</f>
        <v>0</v>
      </c>
      <c r="AH355" s="161"/>
    </row>
    <row r="356" spans="1:37" ht="15" customHeight="1" x14ac:dyDescent="0.2">
      <c r="A356" s="24"/>
      <c r="B356" s="24"/>
      <c r="C356" s="24"/>
      <c r="D356" s="24"/>
      <c r="E356" s="24"/>
      <c r="F356" s="24"/>
      <c r="G356" s="24"/>
      <c r="H356" s="24"/>
      <c r="I356" s="24"/>
      <c r="J356" s="24"/>
      <c r="K356" s="24"/>
      <c r="L356" s="24"/>
      <c r="M356" s="24"/>
      <c r="N356" s="24"/>
      <c r="O356" s="24"/>
      <c r="P356" s="24"/>
      <c r="AH356" s="161"/>
    </row>
    <row r="357" spans="1:37" ht="15" customHeight="1" x14ac:dyDescent="0.2">
      <c r="A357" s="439" t="s">
        <v>139</v>
      </c>
      <c r="B357" s="440"/>
      <c r="C357" s="440"/>
      <c r="D357" s="440"/>
      <c r="E357" s="440"/>
      <c r="F357" s="440"/>
      <c r="G357" s="440"/>
      <c r="H357" s="440"/>
      <c r="I357" s="440"/>
      <c r="J357" s="440"/>
      <c r="K357" s="440"/>
      <c r="L357" s="440"/>
      <c r="M357" s="440"/>
      <c r="N357" s="440"/>
      <c r="O357" s="440"/>
      <c r="P357" s="440"/>
      <c r="Q357" s="440"/>
      <c r="R357" s="440"/>
      <c r="S357" s="440"/>
      <c r="T357" s="440"/>
      <c r="U357" s="440"/>
      <c r="V357" s="440"/>
      <c r="W357" s="440"/>
      <c r="X357" s="440"/>
      <c r="Y357" s="440"/>
      <c r="Z357" s="440"/>
      <c r="AA357" s="440"/>
      <c r="AB357" s="440"/>
      <c r="AC357" s="440"/>
      <c r="AD357" s="276" t="s">
        <v>4</v>
      </c>
      <c r="AE357" s="253" t="s">
        <v>5</v>
      </c>
      <c r="AH357" s="161"/>
    </row>
    <row r="358" spans="1:37" ht="30" customHeight="1" x14ac:dyDescent="0.2">
      <c r="A358" s="434" t="s">
        <v>1560</v>
      </c>
      <c r="B358" s="434"/>
      <c r="C358" s="434"/>
      <c r="D358" s="434"/>
      <c r="E358" s="434"/>
      <c r="F358" s="434"/>
      <c r="G358" s="434"/>
      <c r="H358" s="434"/>
      <c r="I358" s="434"/>
      <c r="J358" s="434"/>
      <c r="K358" s="434"/>
      <c r="L358" s="434"/>
      <c r="M358" s="434"/>
      <c r="N358" s="434"/>
      <c r="O358" s="434"/>
      <c r="P358" s="434"/>
      <c r="Q358" s="434"/>
      <c r="R358" s="434"/>
      <c r="S358" s="434"/>
      <c r="T358" s="434"/>
      <c r="U358" s="434"/>
      <c r="V358" s="434"/>
      <c r="W358" s="434"/>
      <c r="X358" s="434"/>
      <c r="Y358" s="434"/>
      <c r="Z358" s="434"/>
      <c r="AA358" s="434"/>
      <c r="AB358" s="434"/>
      <c r="AC358" s="434"/>
      <c r="AD358" s="73">
        <f>'Art. 137'!Q330</f>
        <v>0</v>
      </c>
      <c r="AE358" s="189">
        <f>IF(AG358=1,AK358,AG358)</f>
        <v>0</v>
      </c>
      <c r="AF358" s="76">
        <f>IF(AD358=2,1,IF(AD358=1,0.5,IF(AD358=0,0," ")))</f>
        <v>0</v>
      </c>
      <c r="AG358" s="76">
        <f>IF(AND(AF358&gt;=0,AF358&lt;=2),1,"No aplica")</f>
        <v>1</v>
      </c>
      <c r="AH358" s="159">
        <f>AD358/(AG358*2)</f>
        <v>0</v>
      </c>
      <c r="AI358" s="78">
        <f>IF(AG358=1,AG358/$AG$361,"No aplica")</f>
        <v>0.33333333333333331</v>
      </c>
      <c r="AJ358" s="78">
        <f>AF358*AI358</f>
        <v>0</v>
      </c>
      <c r="AK358" s="78">
        <f>AJ358*$AE$341</f>
        <v>0</v>
      </c>
    </row>
    <row r="359" spans="1:37" ht="30" customHeight="1" x14ac:dyDescent="0.2">
      <c r="A359" s="434" t="s">
        <v>1561</v>
      </c>
      <c r="B359" s="434"/>
      <c r="C359" s="434"/>
      <c r="D359" s="434"/>
      <c r="E359" s="434"/>
      <c r="F359" s="434"/>
      <c r="G359" s="434"/>
      <c r="H359" s="434"/>
      <c r="I359" s="434"/>
      <c r="J359" s="434"/>
      <c r="K359" s="434"/>
      <c r="L359" s="434"/>
      <c r="M359" s="434"/>
      <c r="N359" s="434"/>
      <c r="O359" s="434"/>
      <c r="P359" s="434"/>
      <c r="Q359" s="434"/>
      <c r="R359" s="434"/>
      <c r="S359" s="434"/>
      <c r="T359" s="434"/>
      <c r="U359" s="434"/>
      <c r="V359" s="434"/>
      <c r="W359" s="434"/>
      <c r="X359" s="434"/>
      <c r="Y359" s="434"/>
      <c r="Z359" s="434"/>
      <c r="AA359" s="434"/>
      <c r="AB359" s="434"/>
      <c r="AC359" s="434"/>
      <c r="AD359" s="73">
        <f>'Art. 137'!Q331</f>
        <v>0</v>
      </c>
      <c r="AE359" s="189">
        <f>IF(AG359=1,AK359,AG359)</f>
        <v>0</v>
      </c>
      <c r="AF359" s="76">
        <f>IF(AD359=2,1,IF(AD359=1,0.5,IF(AD359=0,0," ")))</f>
        <v>0</v>
      </c>
      <c r="AG359" s="76">
        <f>IF(AND(AF359&gt;=0,AF359&lt;=2),1,"No aplica")</f>
        <v>1</v>
      </c>
      <c r="AH359" s="159">
        <f>AD359/(AG359*2)</f>
        <v>0</v>
      </c>
      <c r="AI359" s="78">
        <f>IF(AG359=1,AG359/$AG$361,"No aplica")</f>
        <v>0.33333333333333331</v>
      </c>
      <c r="AJ359" s="78">
        <f>AF359*AI359</f>
        <v>0</v>
      </c>
      <c r="AK359" s="78">
        <f>AJ359*$AE$341</f>
        <v>0</v>
      </c>
    </row>
    <row r="360" spans="1:37" ht="30" customHeight="1" x14ac:dyDescent="0.2">
      <c r="A360" s="434" t="s">
        <v>1562</v>
      </c>
      <c r="B360" s="434"/>
      <c r="C360" s="434"/>
      <c r="D360" s="434"/>
      <c r="E360" s="434"/>
      <c r="F360" s="434"/>
      <c r="G360" s="434"/>
      <c r="H360" s="434"/>
      <c r="I360" s="434"/>
      <c r="J360" s="434"/>
      <c r="K360" s="434"/>
      <c r="L360" s="434"/>
      <c r="M360" s="434"/>
      <c r="N360" s="434"/>
      <c r="O360" s="434"/>
      <c r="P360" s="434"/>
      <c r="Q360" s="434"/>
      <c r="R360" s="434"/>
      <c r="S360" s="434"/>
      <c r="T360" s="434"/>
      <c r="U360" s="434"/>
      <c r="V360" s="434"/>
      <c r="W360" s="434"/>
      <c r="X360" s="434"/>
      <c r="Y360" s="434"/>
      <c r="Z360" s="434"/>
      <c r="AA360" s="434"/>
      <c r="AB360" s="434"/>
      <c r="AC360" s="434"/>
      <c r="AD360" s="73">
        <f>'Art. 137'!Q332</f>
        <v>0</v>
      </c>
      <c r="AE360" s="189">
        <f>IF(AG360=1,AK360,AG360)</f>
        <v>0</v>
      </c>
      <c r="AF360" s="76">
        <f>IF(AD360=2,1,IF(AD360=1,0.5,IF(AD360=0,0," ")))</f>
        <v>0</v>
      </c>
      <c r="AG360" s="76">
        <f>IF(AND(AF360&gt;=0,AF360&lt;=2),1,"No aplica")</f>
        <v>1</v>
      </c>
      <c r="AH360" s="159">
        <f>AD360/(AG360*2)</f>
        <v>0</v>
      </c>
      <c r="AI360" s="78">
        <f>IF(AG360=1,AG360/$AG$361,"No aplica")</f>
        <v>0.33333333333333331</v>
      </c>
      <c r="AJ360" s="78">
        <f>AF360*AI360</f>
        <v>0</v>
      </c>
      <c r="AK360" s="78">
        <f>AJ360*$AE$341</f>
        <v>0</v>
      </c>
    </row>
    <row r="361" spans="1:37" ht="30" customHeight="1" x14ac:dyDescent="0.2">
      <c r="A361" s="435" t="s">
        <v>1626</v>
      </c>
      <c r="B361" s="435"/>
      <c r="C361" s="435"/>
      <c r="D361" s="435"/>
      <c r="E361" s="435"/>
      <c r="F361" s="435"/>
      <c r="G361" s="435"/>
      <c r="H361" s="435"/>
      <c r="I361" s="435"/>
      <c r="J361" s="435"/>
      <c r="K361" s="435"/>
      <c r="L361" s="435"/>
      <c r="M361" s="435"/>
      <c r="N361" s="435"/>
      <c r="O361" s="435"/>
      <c r="P361" s="435"/>
      <c r="Q361" s="435"/>
      <c r="R361" s="435"/>
      <c r="S361" s="435"/>
      <c r="T361" s="435"/>
      <c r="U361" s="435"/>
      <c r="V361" s="435"/>
      <c r="W361" s="435"/>
      <c r="X361" s="435"/>
      <c r="Y361" s="435"/>
      <c r="Z361" s="435"/>
      <c r="AA361" s="435"/>
      <c r="AB361" s="435"/>
      <c r="AC361" s="435"/>
      <c r="AD361" s="435"/>
      <c r="AE361" s="189">
        <f>SUM(AE358:AE360)</f>
        <v>0</v>
      </c>
      <c r="AG361" s="74">
        <f>SUM(AG358:AG360)</f>
        <v>3</v>
      </c>
      <c r="AH361" s="161"/>
    </row>
    <row r="362" spans="1:37" ht="30" customHeight="1" x14ac:dyDescent="0.2">
      <c r="A362" s="435" t="s">
        <v>1627</v>
      </c>
      <c r="B362" s="435"/>
      <c r="C362" s="435"/>
      <c r="D362" s="435"/>
      <c r="E362" s="435"/>
      <c r="F362" s="435"/>
      <c r="G362" s="435"/>
      <c r="H362" s="435"/>
      <c r="I362" s="435"/>
      <c r="J362" s="435"/>
      <c r="K362" s="435"/>
      <c r="L362" s="435"/>
      <c r="M362" s="435"/>
      <c r="N362" s="435"/>
      <c r="O362" s="435"/>
      <c r="P362" s="435"/>
      <c r="Q362" s="435"/>
      <c r="R362" s="435"/>
      <c r="S362" s="435"/>
      <c r="T362" s="435"/>
      <c r="U362" s="435"/>
      <c r="V362" s="435"/>
      <c r="W362" s="435"/>
      <c r="X362" s="435"/>
      <c r="Y362" s="435"/>
      <c r="Z362" s="435"/>
      <c r="AA362" s="435"/>
      <c r="AB362" s="435"/>
      <c r="AC362" s="435"/>
      <c r="AD362" s="435"/>
      <c r="AE362" s="189">
        <f>AE361/AE341*100</f>
        <v>0</v>
      </c>
      <c r="AH362" s="161"/>
    </row>
    <row r="363" spans="1:37" ht="15" customHeight="1" x14ac:dyDescent="0.2">
      <c r="A363" s="24"/>
      <c r="B363" s="24"/>
      <c r="C363" s="24"/>
      <c r="D363" s="24"/>
      <c r="E363" s="24"/>
      <c r="F363" s="24"/>
      <c r="G363" s="24"/>
      <c r="H363" s="24"/>
      <c r="I363" s="24"/>
      <c r="J363" s="24"/>
      <c r="K363" s="24"/>
      <c r="L363" s="24"/>
      <c r="M363" s="24"/>
      <c r="N363" s="24"/>
      <c r="O363" s="24"/>
      <c r="P363" s="24"/>
      <c r="AH363" s="161"/>
    </row>
    <row r="364" spans="1:37" ht="15" customHeight="1" x14ac:dyDescent="0.2">
      <c r="A364" s="439" t="s">
        <v>140</v>
      </c>
      <c r="B364" s="440"/>
      <c r="C364" s="440"/>
      <c r="D364" s="440"/>
      <c r="E364" s="440"/>
      <c r="F364" s="440"/>
      <c r="G364" s="440"/>
      <c r="H364" s="440"/>
      <c r="I364" s="440"/>
      <c r="J364" s="440"/>
      <c r="K364" s="440"/>
      <c r="L364" s="440"/>
      <c r="M364" s="440"/>
      <c r="N364" s="440"/>
      <c r="O364" s="440"/>
      <c r="P364" s="440"/>
      <c r="Q364" s="440"/>
      <c r="R364" s="440"/>
      <c r="S364" s="440"/>
      <c r="T364" s="440"/>
      <c r="U364" s="440"/>
      <c r="V364" s="440"/>
      <c r="W364" s="440"/>
      <c r="X364" s="440"/>
      <c r="Y364" s="440"/>
      <c r="Z364" s="440"/>
      <c r="AA364" s="440"/>
      <c r="AB364" s="440"/>
      <c r="AC364" s="440"/>
      <c r="AD364" s="276" t="s">
        <v>4</v>
      </c>
      <c r="AE364" s="253" t="s">
        <v>5</v>
      </c>
      <c r="AH364" s="161"/>
    </row>
    <row r="365" spans="1:37" ht="30" customHeight="1" x14ac:dyDescent="0.2">
      <c r="A365" s="434" t="s">
        <v>1563</v>
      </c>
      <c r="B365" s="434"/>
      <c r="C365" s="434"/>
      <c r="D365" s="434"/>
      <c r="E365" s="434"/>
      <c r="F365" s="434"/>
      <c r="G365" s="434"/>
      <c r="H365" s="434"/>
      <c r="I365" s="434"/>
      <c r="J365" s="434"/>
      <c r="K365" s="434"/>
      <c r="L365" s="434"/>
      <c r="M365" s="434"/>
      <c r="N365" s="434"/>
      <c r="O365" s="434"/>
      <c r="P365" s="434"/>
      <c r="Q365" s="434"/>
      <c r="R365" s="434"/>
      <c r="S365" s="434"/>
      <c r="T365" s="434"/>
      <c r="U365" s="434"/>
      <c r="V365" s="434"/>
      <c r="W365" s="434"/>
      <c r="X365" s="434"/>
      <c r="Y365" s="434"/>
      <c r="Z365" s="434"/>
      <c r="AA365" s="434"/>
      <c r="AB365" s="434"/>
      <c r="AC365" s="434"/>
      <c r="AD365" s="73">
        <f>'Art. 137'!Q335</f>
        <v>0</v>
      </c>
      <c r="AE365" s="189">
        <f>IF(AG365=1,AK365,AG365)</f>
        <v>0</v>
      </c>
      <c r="AF365" s="76">
        <f>IF(AD365=2,1,IF(AD365=1,0.5,IF(AD365=0,0," ")))</f>
        <v>0</v>
      </c>
      <c r="AG365" s="76">
        <f>IF(AND(AF365&gt;=0,AF365&lt;=2),1,"No aplica")</f>
        <v>1</v>
      </c>
      <c r="AH365" s="159">
        <f>AD365/(AG365*2)</f>
        <v>0</v>
      </c>
      <c r="AI365" s="78">
        <f>IF(AG365=1,AG365/$AG$368,"No aplica")</f>
        <v>0.33333333333333331</v>
      </c>
      <c r="AJ365" s="78">
        <f>AF365*AI365</f>
        <v>0</v>
      </c>
      <c r="AK365" s="78">
        <f>AJ365*$AE$341</f>
        <v>0</v>
      </c>
    </row>
    <row r="366" spans="1:37" ht="30" customHeight="1" x14ac:dyDescent="0.2">
      <c r="A366" s="434" t="s">
        <v>502</v>
      </c>
      <c r="B366" s="434"/>
      <c r="C366" s="434"/>
      <c r="D366" s="434"/>
      <c r="E366" s="434"/>
      <c r="F366" s="434"/>
      <c r="G366" s="434"/>
      <c r="H366" s="434"/>
      <c r="I366" s="434"/>
      <c r="J366" s="434"/>
      <c r="K366" s="434"/>
      <c r="L366" s="434"/>
      <c r="M366" s="434"/>
      <c r="N366" s="434"/>
      <c r="O366" s="434"/>
      <c r="P366" s="434"/>
      <c r="Q366" s="434"/>
      <c r="R366" s="434"/>
      <c r="S366" s="434"/>
      <c r="T366" s="434"/>
      <c r="U366" s="434"/>
      <c r="V366" s="434"/>
      <c r="W366" s="434"/>
      <c r="X366" s="434"/>
      <c r="Y366" s="434"/>
      <c r="Z366" s="434"/>
      <c r="AA366" s="434"/>
      <c r="AB366" s="434"/>
      <c r="AC366" s="434"/>
      <c r="AD366" s="73">
        <f>'Art. 137'!Q336</f>
        <v>0</v>
      </c>
      <c r="AE366" s="189">
        <f>IF(AG366=1,AK366,AG366)</f>
        <v>0</v>
      </c>
      <c r="AF366" s="76">
        <f>IF(AD366=2,1,IF(AD366=1,0.5,IF(AD366=0,0," ")))</f>
        <v>0</v>
      </c>
      <c r="AG366" s="76">
        <f>IF(AND(AF366&gt;=0,AF366&lt;=2),1,"No aplica")</f>
        <v>1</v>
      </c>
      <c r="AH366" s="159">
        <f>AD366/(AG366*2)</f>
        <v>0</v>
      </c>
      <c r="AI366" s="78">
        <f>IF(AG366=1,AG366/$AG$368,"No aplica")</f>
        <v>0.33333333333333331</v>
      </c>
      <c r="AJ366" s="78">
        <f>AF366*AI366</f>
        <v>0</v>
      </c>
      <c r="AK366" s="78">
        <f>AJ366*$AE$341</f>
        <v>0</v>
      </c>
    </row>
    <row r="367" spans="1:37" ht="30" customHeight="1" x14ac:dyDescent="0.2">
      <c r="A367" s="434" t="s">
        <v>503</v>
      </c>
      <c r="B367" s="434"/>
      <c r="C367" s="434"/>
      <c r="D367" s="434"/>
      <c r="E367" s="434"/>
      <c r="F367" s="434"/>
      <c r="G367" s="434"/>
      <c r="H367" s="434"/>
      <c r="I367" s="434"/>
      <c r="J367" s="434"/>
      <c r="K367" s="434"/>
      <c r="L367" s="434"/>
      <c r="M367" s="434"/>
      <c r="N367" s="434"/>
      <c r="O367" s="434"/>
      <c r="P367" s="434"/>
      <c r="Q367" s="434"/>
      <c r="R367" s="434"/>
      <c r="S367" s="434"/>
      <c r="T367" s="434"/>
      <c r="U367" s="434"/>
      <c r="V367" s="434"/>
      <c r="W367" s="434"/>
      <c r="X367" s="434"/>
      <c r="Y367" s="434"/>
      <c r="Z367" s="434"/>
      <c r="AA367" s="434"/>
      <c r="AB367" s="434"/>
      <c r="AC367" s="434"/>
      <c r="AD367" s="73">
        <f>'Art. 137'!Q337</f>
        <v>0</v>
      </c>
      <c r="AE367" s="189">
        <f>IF(AG367=1,AK367,AG367)</f>
        <v>0</v>
      </c>
      <c r="AF367" s="76">
        <f>IF(AD367=2,1,IF(AD367=1,0.5,IF(AD367=0,0," ")))</f>
        <v>0</v>
      </c>
      <c r="AG367" s="76">
        <f>IF(AND(AF367&gt;=0,AF367&lt;=2),1,"No aplica")</f>
        <v>1</v>
      </c>
      <c r="AH367" s="159">
        <f>AD367/(AG367*2)</f>
        <v>0</v>
      </c>
      <c r="AI367" s="78">
        <f>IF(AG367=1,AG367/$AG$368,"No aplica")</f>
        <v>0.33333333333333331</v>
      </c>
      <c r="AJ367" s="78">
        <f>AF367*AI367</f>
        <v>0</v>
      </c>
      <c r="AK367" s="78">
        <f>AJ367*$AE$341</f>
        <v>0</v>
      </c>
    </row>
    <row r="368" spans="1:37" ht="30" customHeight="1" x14ac:dyDescent="0.2">
      <c r="A368" s="435" t="s">
        <v>1628</v>
      </c>
      <c r="B368" s="435"/>
      <c r="C368" s="435"/>
      <c r="D368" s="435"/>
      <c r="E368" s="435"/>
      <c r="F368" s="435"/>
      <c r="G368" s="435"/>
      <c r="H368" s="435"/>
      <c r="I368" s="435"/>
      <c r="J368" s="435"/>
      <c r="K368" s="435"/>
      <c r="L368" s="435"/>
      <c r="M368" s="435"/>
      <c r="N368" s="435"/>
      <c r="O368" s="435"/>
      <c r="P368" s="435"/>
      <c r="Q368" s="435"/>
      <c r="R368" s="435"/>
      <c r="S368" s="435"/>
      <c r="T368" s="435"/>
      <c r="U368" s="435"/>
      <c r="V368" s="435"/>
      <c r="W368" s="435"/>
      <c r="X368" s="435"/>
      <c r="Y368" s="435"/>
      <c r="Z368" s="435"/>
      <c r="AA368" s="435"/>
      <c r="AB368" s="435"/>
      <c r="AC368" s="435"/>
      <c r="AD368" s="435"/>
      <c r="AE368" s="189">
        <f>SUM(AE365:AE367)</f>
        <v>0</v>
      </c>
      <c r="AG368" s="74">
        <f>SUM(AG365:AG367)</f>
        <v>3</v>
      </c>
      <c r="AH368" s="161"/>
    </row>
    <row r="369" spans="1:37" ht="30" customHeight="1" x14ac:dyDescent="0.2">
      <c r="A369" s="435" t="s">
        <v>1629</v>
      </c>
      <c r="B369" s="435"/>
      <c r="C369" s="435"/>
      <c r="D369" s="435"/>
      <c r="E369" s="435"/>
      <c r="F369" s="435"/>
      <c r="G369" s="435"/>
      <c r="H369" s="435"/>
      <c r="I369" s="435"/>
      <c r="J369" s="435"/>
      <c r="K369" s="435"/>
      <c r="L369" s="435"/>
      <c r="M369" s="435"/>
      <c r="N369" s="435"/>
      <c r="O369" s="435"/>
      <c r="P369" s="435"/>
      <c r="Q369" s="435"/>
      <c r="R369" s="435"/>
      <c r="S369" s="435"/>
      <c r="T369" s="435"/>
      <c r="U369" s="435"/>
      <c r="V369" s="435"/>
      <c r="W369" s="435"/>
      <c r="X369" s="435"/>
      <c r="Y369" s="435"/>
      <c r="Z369" s="435"/>
      <c r="AA369" s="435"/>
      <c r="AB369" s="435"/>
      <c r="AC369" s="435"/>
      <c r="AD369" s="435"/>
      <c r="AE369" s="189">
        <f>AE368/AE341*100</f>
        <v>0</v>
      </c>
      <c r="AH369" s="161"/>
    </row>
    <row r="370" spans="1:37" ht="15" customHeight="1" x14ac:dyDescent="0.2">
      <c r="A370" s="24"/>
      <c r="B370" s="24"/>
      <c r="C370" s="24"/>
      <c r="D370" s="24"/>
      <c r="E370" s="24"/>
      <c r="F370" s="24"/>
      <c r="G370" s="24"/>
      <c r="H370" s="24"/>
      <c r="I370" s="24"/>
      <c r="J370" s="24"/>
      <c r="K370" s="24"/>
      <c r="L370" s="24"/>
      <c r="M370" s="24"/>
      <c r="N370" s="24"/>
      <c r="O370" s="24"/>
      <c r="P370" s="24"/>
      <c r="AH370" s="161"/>
    </row>
    <row r="371" spans="1:37" ht="15" customHeight="1" x14ac:dyDescent="0.2">
      <c r="A371" s="439" t="s">
        <v>141</v>
      </c>
      <c r="B371" s="440"/>
      <c r="C371" s="440"/>
      <c r="D371" s="440"/>
      <c r="E371" s="440"/>
      <c r="F371" s="440"/>
      <c r="G371" s="440"/>
      <c r="H371" s="440"/>
      <c r="I371" s="440"/>
      <c r="J371" s="440"/>
      <c r="K371" s="440"/>
      <c r="L371" s="440"/>
      <c r="M371" s="440"/>
      <c r="N371" s="440"/>
      <c r="O371" s="440"/>
      <c r="P371" s="440"/>
      <c r="Q371" s="440"/>
      <c r="R371" s="440"/>
      <c r="S371" s="440"/>
      <c r="T371" s="440"/>
      <c r="U371" s="440"/>
      <c r="V371" s="440"/>
      <c r="W371" s="440"/>
      <c r="X371" s="440"/>
      <c r="Y371" s="440"/>
      <c r="Z371" s="440"/>
      <c r="AA371" s="440"/>
      <c r="AB371" s="440"/>
      <c r="AC371" s="440"/>
      <c r="AD371" s="276" t="s">
        <v>4</v>
      </c>
      <c r="AE371" s="253" t="s">
        <v>5</v>
      </c>
      <c r="AH371" s="161"/>
    </row>
    <row r="372" spans="1:37" ht="30" customHeight="1" x14ac:dyDescent="0.2">
      <c r="A372" s="434" t="s">
        <v>1564</v>
      </c>
      <c r="B372" s="434"/>
      <c r="C372" s="434"/>
      <c r="D372" s="434"/>
      <c r="E372" s="434"/>
      <c r="F372" s="434"/>
      <c r="G372" s="434"/>
      <c r="H372" s="434"/>
      <c r="I372" s="434"/>
      <c r="J372" s="434"/>
      <c r="K372" s="434"/>
      <c r="L372" s="434"/>
      <c r="M372" s="434"/>
      <c r="N372" s="434"/>
      <c r="O372" s="434"/>
      <c r="P372" s="434"/>
      <c r="Q372" s="434"/>
      <c r="R372" s="434"/>
      <c r="S372" s="434"/>
      <c r="T372" s="434"/>
      <c r="U372" s="434"/>
      <c r="V372" s="434"/>
      <c r="W372" s="434"/>
      <c r="X372" s="434"/>
      <c r="Y372" s="434"/>
      <c r="Z372" s="434"/>
      <c r="AA372" s="434"/>
      <c r="AB372" s="434"/>
      <c r="AC372" s="434"/>
      <c r="AD372" s="73">
        <f>'Art. 137'!Q340</f>
        <v>0</v>
      </c>
      <c r="AE372" s="189">
        <f>IF(AG372=1,AK372,AG372)</f>
        <v>0</v>
      </c>
      <c r="AF372" s="76">
        <f>IF(AD372=2,1,IF(AD372=1,0.5,IF(AD372=0,0," ")))</f>
        <v>0</v>
      </c>
      <c r="AG372" s="76">
        <f>IF(AND(AF372&gt;=0,AF372&lt;=2),1,"No aplica")</f>
        <v>1</v>
      </c>
      <c r="AH372" s="159">
        <f>AD372/(AG372*2)</f>
        <v>0</v>
      </c>
      <c r="AI372" s="78">
        <f>IF(AG372=1,AG372/$AG$374,"No aplica")</f>
        <v>0.5</v>
      </c>
      <c r="AJ372" s="78">
        <f>AF372*AI372</f>
        <v>0</v>
      </c>
      <c r="AK372" s="78">
        <f>AJ372*$AE$341</f>
        <v>0</v>
      </c>
    </row>
    <row r="373" spans="1:37" ht="30" customHeight="1" x14ac:dyDescent="0.2">
      <c r="A373" s="434" t="s">
        <v>136</v>
      </c>
      <c r="B373" s="434"/>
      <c r="C373" s="434"/>
      <c r="D373" s="434"/>
      <c r="E373" s="434"/>
      <c r="F373" s="434"/>
      <c r="G373" s="434"/>
      <c r="H373" s="434"/>
      <c r="I373" s="434"/>
      <c r="J373" s="434"/>
      <c r="K373" s="434"/>
      <c r="L373" s="434"/>
      <c r="M373" s="434"/>
      <c r="N373" s="434"/>
      <c r="O373" s="434"/>
      <c r="P373" s="434"/>
      <c r="Q373" s="434"/>
      <c r="R373" s="434"/>
      <c r="S373" s="434"/>
      <c r="T373" s="434"/>
      <c r="U373" s="434"/>
      <c r="V373" s="434"/>
      <c r="W373" s="434"/>
      <c r="X373" s="434"/>
      <c r="Y373" s="434"/>
      <c r="Z373" s="434"/>
      <c r="AA373" s="434"/>
      <c r="AB373" s="434"/>
      <c r="AC373" s="434"/>
      <c r="AD373" s="73">
        <f>'Art. 137'!Q341</f>
        <v>0</v>
      </c>
      <c r="AE373" s="189">
        <f>IF(AG373=1,AK373,AG373)</f>
        <v>0</v>
      </c>
      <c r="AF373" s="76">
        <f>IF(AD373=2,1,IF(AD373=1,0.5,IF(AD373=0,0," ")))</f>
        <v>0</v>
      </c>
      <c r="AG373" s="76">
        <f>IF(AND(AF373&gt;=0,AF373&lt;=2),1,"No aplica")</f>
        <v>1</v>
      </c>
      <c r="AH373" s="159">
        <f>AD373/(AG373*2)</f>
        <v>0</v>
      </c>
      <c r="AI373" s="78">
        <f>IF(AG373=1,AG373/$AG$374,"No aplica")</f>
        <v>0.5</v>
      </c>
      <c r="AJ373" s="78">
        <f>AF373*AI373</f>
        <v>0</v>
      </c>
      <c r="AK373" s="78">
        <f>AJ373*$AE$341</f>
        <v>0</v>
      </c>
    </row>
    <row r="374" spans="1:37" ht="30" customHeight="1" x14ac:dyDescent="0.2">
      <c r="A374" s="435" t="s">
        <v>1630</v>
      </c>
      <c r="B374" s="435"/>
      <c r="C374" s="435"/>
      <c r="D374" s="435"/>
      <c r="E374" s="435"/>
      <c r="F374" s="435"/>
      <c r="G374" s="435"/>
      <c r="H374" s="435"/>
      <c r="I374" s="435"/>
      <c r="J374" s="435"/>
      <c r="K374" s="435"/>
      <c r="L374" s="435"/>
      <c r="M374" s="435"/>
      <c r="N374" s="435"/>
      <c r="O374" s="435"/>
      <c r="P374" s="435"/>
      <c r="Q374" s="435"/>
      <c r="R374" s="435"/>
      <c r="S374" s="435"/>
      <c r="T374" s="435"/>
      <c r="U374" s="435"/>
      <c r="V374" s="435"/>
      <c r="W374" s="435"/>
      <c r="X374" s="435"/>
      <c r="Y374" s="435"/>
      <c r="Z374" s="435"/>
      <c r="AA374" s="435"/>
      <c r="AB374" s="435"/>
      <c r="AC374" s="435"/>
      <c r="AD374" s="435"/>
      <c r="AE374" s="189">
        <f>SUM(AE372:AE373)</f>
        <v>0</v>
      </c>
      <c r="AG374" s="74">
        <f>SUM(AG372:AG373)</f>
        <v>2</v>
      </c>
      <c r="AH374" s="161"/>
    </row>
    <row r="375" spans="1:37" ht="30" customHeight="1" x14ac:dyDescent="0.2">
      <c r="A375" s="435" t="s">
        <v>1631</v>
      </c>
      <c r="B375" s="435"/>
      <c r="C375" s="435"/>
      <c r="D375" s="435"/>
      <c r="E375" s="435"/>
      <c r="F375" s="435"/>
      <c r="G375" s="435"/>
      <c r="H375" s="435"/>
      <c r="I375" s="435"/>
      <c r="J375" s="435"/>
      <c r="K375" s="435"/>
      <c r="L375" s="435"/>
      <c r="M375" s="435"/>
      <c r="N375" s="435"/>
      <c r="O375" s="435"/>
      <c r="P375" s="435"/>
      <c r="Q375" s="435"/>
      <c r="R375" s="435"/>
      <c r="S375" s="435"/>
      <c r="T375" s="435"/>
      <c r="U375" s="435"/>
      <c r="V375" s="435"/>
      <c r="W375" s="435"/>
      <c r="X375" s="435"/>
      <c r="Y375" s="435"/>
      <c r="Z375" s="435"/>
      <c r="AA375" s="435"/>
      <c r="AB375" s="435"/>
      <c r="AC375" s="435"/>
      <c r="AD375" s="435"/>
      <c r="AE375" s="189">
        <f>AE374/AE341*100</f>
        <v>0</v>
      </c>
      <c r="AH375" s="161"/>
    </row>
    <row r="376" spans="1:37" ht="15" customHeight="1" x14ac:dyDescent="0.2">
      <c r="AH376" s="161"/>
    </row>
    <row r="377" spans="1:37" ht="15" customHeight="1" x14ac:dyDescent="0.2">
      <c r="AH377" s="161"/>
    </row>
    <row r="378" spans="1:37" ht="30" customHeight="1" x14ac:dyDescent="0.2">
      <c r="A378" s="365" t="s">
        <v>1565</v>
      </c>
      <c r="B378" s="365"/>
      <c r="C378" s="365"/>
      <c r="D378" s="365"/>
      <c r="E378" s="365"/>
      <c r="F378" s="365"/>
      <c r="G378" s="365"/>
      <c r="H378" s="365"/>
      <c r="I378" s="365"/>
      <c r="J378" s="365"/>
      <c r="K378" s="365"/>
      <c r="L378" s="365"/>
      <c r="M378" s="365"/>
      <c r="N378" s="365"/>
      <c r="O378" s="365"/>
      <c r="P378" s="365"/>
      <c r="Q378" s="365"/>
      <c r="R378" s="365"/>
      <c r="S378" s="365"/>
      <c r="T378" s="365"/>
      <c r="U378" s="365"/>
      <c r="V378" s="365"/>
      <c r="W378" s="365"/>
      <c r="X378" s="365"/>
      <c r="Y378" s="365"/>
      <c r="Z378" s="365"/>
      <c r="AA378" s="365"/>
      <c r="AB378" s="365"/>
      <c r="AC378" s="365"/>
      <c r="AD378" s="365"/>
      <c r="AE378" s="365"/>
      <c r="AH378" s="161"/>
    </row>
    <row r="379" spans="1:37" ht="15" customHeight="1" x14ac:dyDescent="0.2">
      <c r="A379" s="67"/>
      <c r="B379" s="67"/>
      <c r="C379" s="67"/>
      <c r="D379" s="67"/>
      <c r="E379" s="67"/>
      <c r="F379" s="67"/>
      <c r="G379" s="67"/>
      <c r="H379" s="67"/>
      <c r="I379" s="67"/>
      <c r="J379" s="67"/>
      <c r="K379" s="67"/>
      <c r="L379" s="67"/>
      <c r="M379" s="67"/>
      <c r="N379" s="67"/>
      <c r="O379" s="67"/>
      <c r="P379" s="67"/>
      <c r="Q379" s="67"/>
      <c r="R379" s="67"/>
      <c r="S379" s="67"/>
      <c r="T379" s="67"/>
      <c r="U379" s="67"/>
      <c r="V379" s="67"/>
      <c r="W379" s="67"/>
      <c r="X379" s="67"/>
      <c r="Y379" s="67"/>
      <c r="Z379" s="67"/>
      <c r="AA379" s="67"/>
      <c r="AB379" s="67"/>
      <c r="AC379" s="67"/>
      <c r="AD379" s="67"/>
      <c r="AE379" s="291"/>
      <c r="AH379" s="161"/>
    </row>
    <row r="380" spans="1:37" ht="15" customHeight="1" x14ac:dyDescent="0.2">
      <c r="A380" s="72"/>
      <c r="B380" s="72"/>
      <c r="C380" s="72"/>
      <c r="D380" s="72"/>
      <c r="E380" s="72"/>
      <c r="F380" s="72"/>
      <c r="G380" s="72"/>
      <c r="H380" s="72"/>
      <c r="I380" s="72"/>
      <c r="J380" s="72"/>
      <c r="K380" s="72"/>
      <c r="L380" s="72"/>
      <c r="M380" s="72"/>
      <c r="N380" s="72"/>
      <c r="O380" s="72"/>
      <c r="P380" s="72"/>
      <c r="Q380" s="72"/>
      <c r="R380" s="72"/>
      <c r="S380" s="72"/>
      <c r="T380" s="72"/>
      <c r="U380" s="72"/>
      <c r="V380" s="72"/>
      <c r="W380" s="72"/>
      <c r="X380" s="72"/>
      <c r="Y380" s="72"/>
      <c r="Z380" s="72"/>
      <c r="AA380" s="72"/>
      <c r="AB380" s="72"/>
      <c r="AC380" s="72"/>
      <c r="AD380" s="24"/>
      <c r="AE380" s="249">
        <f>1/$L$13*100</f>
        <v>11.111111111111111</v>
      </c>
      <c r="AF380" s="75"/>
      <c r="AG380" s="76"/>
      <c r="AH380" s="162"/>
      <c r="AI380" s="75"/>
      <c r="AJ380" s="75"/>
      <c r="AK380" s="75"/>
    </row>
    <row r="381" spans="1:37" ht="15" customHeight="1" x14ac:dyDescent="0.2">
      <c r="A381" s="444" t="s">
        <v>138</v>
      </c>
      <c r="B381" s="445"/>
      <c r="C381" s="445"/>
      <c r="D381" s="445"/>
      <c r="E381" s="445"/>
      <c r="F381" s="445"/>
      <c r="G381" s="445"/>
      <c r="H381" s="445"/>
      <c r="I381" s="445"/>
      <c r="J381" s="445"/>
      <c r="K381" s="445"/>
      <c r="L381" s="445"/>
      <c r="M381" s="445"/>
      <c r="N381" s="445"/>
      <c r="O381" s="445"/>
      <c r="P381" s="445"/>
      <c r="Q381" s="445"/>
      <c r="R381" s="445"/>
      <c r="S381" s="445"/>
      <c r="T381" s="445"/>
      <c r="U381" s="445"/>
      <c r="V381" s="445"/>
      <c r="W381" s="445"/>
      <c r="X381" s="445"/>
      <c r="Y381" s="445"/>
      <c r="Z381" s="445"/>
      <c r="AA381" s="445"/>
      <c r="AB381" s="445"/>
      <c r="AC381" s="446"/>
      <c r="AD381" s="277" t="s">
        <v>4</v>
      </c>
      <c r="AE381" s="288" t="s">
        <v>5</v>
      </c>
      <c r="AF381" s="76" t="s">
        <v>576</v>
      </c>
      <c r="AG381" s="76" t="s">
        <v>577</v>
      </c>
      <c r="AH381" s="159" t="s">
        <v>578</v>
      </c>
      <c r="AI381" s="77" t="s">
        <v>579</v>
      </c>
      <c r="AJ381" s="76"/>
      <c r="AK381" s="77" t="s">
        <v>580</v>
      </c>
    </row>
    <row r="382" spans="1:37" ht="30" customHeight="1" x14ac:dyDescent="0.2">
      <c r="A382" s="422" t="s">
        <v>7</v>
      </c>
      <c r="B382" s="422"/>
      <c r="C382" s="422"/>
      <c r="D382" s="422"/>
      <c r="E382" s="422"/>
      <c r="F382" s="422"/>
      <c r="G382" s="422"/>
      <c r="H382" s="422"/>
      <c r="I382" s="422"/>
      <c r="J382" s="422"/>
      <c r="K382" s="422"/>
      <c r="L382" s="422"/>
      <c r="M382" s="422"/>
      <c r="N382" s="422"/>
      <c r="O382" s="422"/>
      <c r="P382" s="422"/>
      <c r="Q382" s="422"/>
      <c r="R382" s="422"/>
      <c r="S382" s="422"/>
      <c r="T382" s="422"/>
      <c r="U382" s="422"/>
      <c r="V382" s="422"/>
      <c r="W382" s="422"/>
      <c r="X382" s="422"/>
      <c r="Y382" s="422"/>
      <c r="Z382" s="422"/>
      <c r="AA382" s="422"/>
      <c r="AB382" s="422"/>
      <c r="AC382" s="422"/>
      <c r="AD382" s="73">
        <f>'Art. 137'!Q350</f>
        <v>0</v>
      </c>
      <c r="AE382" s="189">
        <f t="shared" ref="AE382:AE387" si="56">IF(AG382=1,AK382,AG382)</f>
        <v>0</v>
      </c>
      <c r="AF382" s="76">
        <f t="shared" ref="AF382:AF387" si="57">IF(AD382=2,1,IF(AD382=1,0.5,IF(AD382=0,0," ")))</f>
        <v>0</v>
      </c>
      <c r="AG382" s="76">
        <f t="shared" ref="AG382:AG387" si="58">IF(AND(AF382&gt;=0,AF382&lt;=2),1,"No aplica")</f>
        <v>1</v>
      </c>
      <c r="AH382" s="159">
        <f t="shared" ref="AH382:AH387" si="59">AD382/(AG382*2)</f>
        <v>0</v>
      </c>
      <c r="AI382" s="78">
        <f t="shared" ref="AI382:AI387" si="60">IF(AG382=1,AG382/$AG$388,"No aplica")</f>
        <v>0.16666666666666666</v>
      </c>
      <c r="AJ382" s="78">
        <f t="shared" ref="AJ382:AJ387" si="61">AF382*AI382</f>
        <v>0</v>
      </c>
      <c r="AK382" s="78">
        <f t="shared" ref="AK382:AK387" si="62">AJ382*$AE$380</f>
        <v>0</v>
      </c>
    </row>
    <row r="383" spans="1:37" ht="30" customHeight="1" x14ac:dyDescent="0.2">
      <c r="A383" s="422" t="s">
        <v>353</v>
      </c>
      <c r="B383" s="422"/>
      <c r="C383" s="422"/>
      <c r="D383" s="422"/>
      <c r="E383" s="422"/>
      <c r="F383" s="422"/>
      <c r="G383" s="422"/>
      <c r="H383" s="422"/>
      <c r="I383" s="422"/>
      <c r="J383" s="422"/>
      <c r="K383" s="422"/>
      <c r="L383" s="422"/>
      <c r="M383" s="422"/>
      <c r="N383" s="422"/>
      <c r="O383" s="422"/>
      <c r="P383" s="422"/>
      <c r="Q383" s="422"/>
      <c r="R383" s="422"/>
      <c r="S383" s="422"/>
      <c r="T383" s="422"/>
      <c r="U383" s="422"/>
      <c r="V383" s="422"/>
      <c r="W383" s="422"/>
      <c r="X383" s="422"/>
      <c r="Y383" s="422"/>
      <c r="Z383" s="422"/>
      <c r="AA383" s="422"/>
      <c r="AB383" s="422"/>
      <c r="AC383" s="422"/>
      <c r="AD383" s="73">
        <f>'Art. 137'!Q351</f>
        <v>0</v>
      </c>
      <c r="AE383" s="189">
        <f t="shared" si="56"/>
        <v>0</v>
      </c>
      <c r="AF383" s="76">
        <f t="shared" si="57"/>
        <v>0</v>
      </c>
      <c r="AG383" s="76">
        <f t="shared" si="58"/>
        <v>1</v>
      </c>
      <c r="AH383" s="159">
        <f t="shared" si="59"/>
        <v>0</v>
      </c>
      <c r="AI383" s="78">
        <f t="shared" si="60"/>
        <v>0.16666666666666666</v>
      </c>
      <c r="AJ383" s="78">
        <f t="shared" si="61"/>
        <v>0</v>
      </c>
      <c r="AK383" s="78">
        <f t="shared" si="62"/>
        <v>0</v>
      </c>
    </row>
    <row r="384" spans="1:37" ht="30" customHeight="1" x14ac:dyDescent="0.2">
      <c r="A384" s="422" t="s">
        <v>1567</v>
      </c>
      <c r="B384" s="422"/>
      <c r="C384" s="422"/>
      <c r="D384" s="422"/>
      <c r="E384" s="422"/>
      <c r="F384" s="422"/>
      <c r="G384" s="422"/>
      <c r="H384" s="422"/>
      <c r="I384" s="422"/>
      <c r="J384" s="422"/>
      <c r="K384" s="422"/>
      <c r="L384" s="422"/>
      <c r="M384" s="422"/>
      <c r="N384" s="422"/>
      <c r="O384" s="422"/>
      <c r="P384" s="422"/>
      <c r="Q384" s="422"/>
      <c r="R384" s="422"/>
      <c r="S384" s="422"/>
      <c r="T384" s="422"/>
      <c r="U384" s="422"/>
      <c r="V384" s="422"/>
      <c r="W384" s="422"/>
      <c r="X384" s="422"/>
      <c r="Y384" s="422"/>
      <c r="Z384" s="422"/>
      <c r="AA384" s="422"/>
      <c r="AB384" s="422"/>
      <c r="AC384" s="422"/>
      <c r="AD384" s="73">
        <f>'Art. 137'!Q352</f>
        <v>0</v>
      </c>
      <c r="AE384" s="189">
        <f t="shared" si="56"/>
        <v>0</v>
      </c>
      <c r="AF384" s="76">
        <f t="shared" si="57"/>
        <v>0</v>
      </c>
      <c r="AG384" s="76">
        <f t="shared" si="58"/>
        <v>1</v>
      </c>
      <c r="AH384" s="159">
        <f t="shared" si="59"/>
        <v>0</v>
      </c>
      <c r="AI384" s="78">
        <f t="shared" si="60"/>
        <v>0.16666666666666666</v>
      </c>
      <c r="AJ384" s="78">
        <f t="shared" si="61"/>
        <v>0</v>
      </c>
      <c r="AK384" s="78">
        <f t="shared" si="62"/>
        <v>0</v>
      </c>
    </row>
    <row r="385" spans="1:37" ht="45" customHeight="1" x14ac:dyDescent="0.2">
      <c r="A385" s="422" t="s">
        <v>1568</v>
      </c>
      <c r="B385" s="422"/>
      <c r="C385" s="422"/>
      <c r="D385" s="422"/>
      <c r="E385" s="422"/>
      <c r="F385" s="422"/>
      <c r="G385" s="422"/>
      <c r="H385" s="422"/>
      <c r="I385" s="422"/>
      <c r="J385" s="422"/>
      <c r="K385" s="422"/>
      <c r="L385" s="422"/>
      <c r="M385" s="422"/>
      <c r="N385" s="422"/>
      <c r="O385" s="422"/>
      <c r="P385" s="422"/>
      <c r="Q385" s="422"/>
      <c r="R385" s="422"/>
      <c r="S385" s="422"/>
      <c r="T385" s="422"/>
      <c r="U385" s="422"/>
      <c r="V385" s="422"/>
      <c r="W385" s="422"/>
      <c r="X385" s="422"/>
      <c r="Y385" s="422"/>
      <c r="Z385" s="422"/>
      <c r="AA385" s="422"/>
      <c r="AB385" s="422"/>
      <c r="AC385" s="422"/>
      <c r="AD385" s="73">
        <f>'Art. 137'!Q353</f>
        <v>0</v>
      </c>
      <c r="AE385" s="189">
        <f t="shared" si="56"/>
        <v>0</v>
      </c>
      <c r="AF385" s="76">
        <f t="shared" si="57"/>
        <v>0</v>
      </c>
      <c r="AG385" s="76">
        <f t="shared" si="58"/>
        <v>1</v>
      </c>
      <c r="AH385" s="159">
        <f t="shared" si="59"/>
        <v>0</v>
      </c>
      <c r="AI385" s="78">
        <f t="shared" si="60"/>
        <v>0.16666666666666666</v>
      </c>
      <c r="AJ385" s="78">
        <f t="shared" si="61"/>
        <v>0</v>
      </c>
      <c r="AK385" s="78">
        <f t="shared" si="62"/>
        <v>0</v>
      </c>
    </row>
    <row r="386" spans="1:37" ht="30" customHeight="1" x14ac:dyDescent="0.2">
      <c r="A386" s="422" t="s">
        <v>1569</v>
      </c>
      <c r="B386" s="422"/>
      <c r="C386" s="422"/>
      <c r="D386" s="422"/>
      <c r="E386" s="422"/>
      <c r="F386" s="422"/>
      <c r="G386" s="422"/>
      <c r="H386" s="422"/>
      <c r="I386" s="422"/>
      <c r="J386" s="422"/>
      <c r="K386" s="422"/>
      <c r="L386" s="422"/>
      <c r="M386" s="422"/>
      <c r="N386" s="422"/>
      <c r="O386" s="422"/>
      <c r="P386" s="422"/>
      <c r="Q386" s="422"/>
      <c r="R386" s="422"/>
      <c r="S386" s="422"/>
      <c r="T386" s="422"/>
      <c r="U386" s="422"/>
      <c r="V386" s="422"/>
      <c r="W386" s="422"/>
      <c r="X386" s="422"/>
      <c r="Y386" s="422"/>
      <c r="Z386" s="422"/>
      <c r="AA386" s="422"/>
      <c r="AB386" s="422"/>
      <c r="AC386" s="422"/>
      <c r="AD386" s="73">
        <f>'Art. 137'!Q354</f>
        <v>0</v>
      </c>
      <c r="AE386" s="189">
        <f t="shared" si="56"/>
        <v>0</v>
      </c>
      <c r="AF386" s="76">
        <f t="shared" si="57"/>
        <v>0</v>
      </c>
      <c r="AG386" s="76">
        <f t="shared" si="58"/>
        <v>1</v>
      </c>
      <c r="AH386" s="159">
        <f t="shared" si="59"/>
        <v>0</v>
      </c>
      <c r="AI386" s="78">
        <f t="shared" si="60"/>
        <v>0.16666666666666666</v>
      </c>
      <c r="AJ386" s="78">
        <f t="shared" si="61"/>
        <v>0</v>
      </c>
      <c r="AK386" s="78">
        <f t="shared" si="62"/>
        <v>0</v>
      </c>
    </row>
    <row r="387" spans="1:37" ht="30" customHeight="1" x14ac:dyDescent="0.2">
      <c r="A387" s="422" t="s">
        <v>1570</v>
      </c>
      <c r="B387" s="422"/>
      <c r="C387" s="422"/>
      <c r="D387" s="422"/>
      <c r="E387" s="422"/>
      <c r="F387" s="422"/>
      <c r="G387" s="422"/>
      <c r="H387" s="422"/>
      <c r="I387" s="422"/>
      <c r="J387" s="422"/>
      <c r="K387" s="422"/>
      <c r="L387" s="422"/>
      <c r="M387" s="422"/>
      <c r="N387" s="422"/>
      <c r="O387" s="422"/>
      <c r="P387" s="422"/>
      <c r="Q387" s="422"/>
      <c r="R387" s="422"/>
      <c r="S387" s="422"/>
      <c r="T387" s="422"/>
      <c r="U387" s="422"/>
      <c r="V387" s="422"/>
      <c r="W387" s="422"/>
      <c r="X387" s="422"/>
      <c r="Y387" s="422"/>
      <c r="Z387" s="422"/>
      <c r="AA387" s="422"/>
      <c r="AB387" s="422"/>
      <c r="AC387" s="422"/>
      <c r="AD387" s="73">
        <f>'Art. 137'!Q355</f>
        <v>0</v>
      </c>
      <c r="AE387" s="189">
        <f t="shared" si="56"/>
        <v>0</v>
      </c>
      <c r="AF387" s="76">
        <f t="shared" si="57"/>
        <v>0</v>
      </c>
      <c r="AG387" s="76">
        <f t="shared" si="58"/>
        <v>1</v>
      </c>
      <c r="AH387" s="159">
        <f t="shared" si="59"/>
        <v>0</v>
      </c>
      <c r="AI387" s="78">
        <f t="shared" si="60"/>
        <v>0.16666666666666666</v>
      </c>
      <c r="AJ387" s="78">
        <f t="shared" si="61"/>
        <v>0</v>
      </c>
      <c r="AK387" s="78">
        <f t="shared" si="62"/>
        <v>0</v>
      </c>
    </row>
    <row r="388" spans="1:37" ht="30" customHeight="1" x14ac:dyDescent="0.2">
      <c r="A388" s="435" t="s">
        <v>672</v>
      </c>
      <c r="B388" s="435"/>
      <c r="C388" s="435"/>
      <c r="D388" s="435"/>
      <c r="E388" s="435"/>
      <c r="F388" s="435"/>
      <c r="G388" s="435"/>
      <c r="H388" s="435"/>
      <c r="I388" s="435"/>
      <c r="J388" s="435"/>
      <c r="K388" s="435"/>
      <c r="L388" s="435"/>
      <c r="M388" s="435"/>
      <c r="N388" s="435"/>
      <c r="O388" s="435"/>
      <c r="P388" s="435"/>
      <c r="Q388" s="435"/>
      <c r="R388" s="435"/>
      <c r="S388" s="435"/>
      <c r="T388" s="435"/>
      <c r="U388" s="435"/>
      <c r="V388" s="435"/>
      <c r="W388" s="435"/>
      <c r="X388" s="435"/>
      <c r="Y388" s="435"/>
      <c r="Z388" s="435"/>
      <c r="AA388" s="435"/>
      <c r="AB388" s="435"/>
      <c r="AC388" s="435"/>
      <c r="AD388" s="435"/>
      <c r="AE388" s="189">
        <f>SUM(AE382:AE387)</f>
        <v>0</v>
      </c>
      <c r="AG388" s="74">
        <f>SUM(AG382:AG387)</f>
        <v>6</v>
      </c>
      <c r="AH388" s="161"/>
    </row>
    <row r="389" spans="1:37" ht="30" customHeight="1" x14ac:dyDescent="0.2">
      <c r="A389" s="435" t="s">
        <v>673</v>
      </c>
      <c r="B389" s="435"/>
      <c r="C389" s="435"/>
      <c r="D389" s="435"/>
      <c r="E389" s="435"/>
      <c r="F389" s="435"/>
      <c r="G389" s="435"/>
      <c r="H389" s="435"/>
      <c r="I389" s="435"/>
      <c r="J389" s="435"/>
      <c r="K389" s="435"/>
      <c r="L389" s="435"/>
      <c r="M389" s="435"/>
      <c r="N389" s="435"/>
      <c r="O389" s="435"/>
      <c r="P389" s="435"/>
      <c r="Q389" s="435"/>
      <c r="R389" s="435"/>
      <c r="S389" s="435"/>
      <c r="T389" s="435"/>
      <c r="U389" s="435"/>
      <c r="V389" s="435"/>
      <c r="W389" s="435"/>
      <c r="X389" s="435"/>
      <c r="Y389" s="435"/>
      <c r="Z389" s="435"/>
      <c r="AA389" s="435"/>
      <c r="AB389" s="435"/>
      <c r="AC389" s="435"/>
      <c r="AD389" s="435"/>
      <c r="AE389" s="189">
        <f>AE388/AE380*100</f>
        <v>0</v>
      </c>
      <c r="AH389" s="161"/>
    </row>
    <row r="390" spans="1:37" ht="15" customHeight="1" x14ac:dyDescent="0.2">
      <c r="A390" s="24"/>
      <c r="B390" s="24"/>
      <c r="C390" s="24"/>
      <c r="D390" s="24"/>
      <c r="E390" s="24"/>
      <c r="F390" s="24"/>
      <c r="G390" s="24"/>
      <c r="H390" s="24"/>
      <c r="I390" s="24"/>
      <c r="J390" s="24"/>
      <c r="K390" s="24"/>
      <c r="L390" s="24"/>
      <c r="M390" s="24"/>
      <c r="N390" s="24"/>
      <c r="O390" s="24"/>
      <c r="P390" s="24"/>
      <c r="AH390" s="161"/>
    </row>
    <row r="391" spans="1:37" ht="15" customHeight="1" x14ac:dyDescent="0.2">
      <c r="A391" s="439" t="s">
        <v>139</v>
      </c>
      <c r="B391" s="440"/>
      <c r="C391" s="440"/>
      <c r="D391" s="440"/>
      <c r="E391" s="440"/>
      <c r="F391" s="440"/>
      <c r="G391" s="440"/>
      <c r="H391" s="440"/>
      <c r="I391" s="440"/>
      <c r="J391" s="440"/>
      <c r="K391" s="440"/>
      <c r="L391" s="440"/>
      <c r="M391" s="440"/>
      <c r="N391" s="440"/>
      <c r="O391" s="440"/>
      <c r="P391" s="440"/>
      <c r="Q391" s="440"/>
      <c r="R391" s="440"/>
      <c r="S391" s="440"/>
      <c r="T391" s="440"/>
      <c r="U391" s="440"/>
      <c r="V391" s="440"/>
      <c r="W391" s="440"/>
      <c r="X391" s="440"/>
      <c r="Y391" s="440"/>
      <c r="Z391" s="440"/>
      <c r="AA391" s="440"/>
      <c r="AB391" s="440"/>
      <c r="AC391" s="440"/>
      <c r="AD391" s="276" t="s">
        <v>4</v>
      </c>
      <c r="AE391" s="253" t="s">
        <v>5</v>
      </c>
      <c r="AH391" s="161"/>
    </row>
    <row r="392" spans="1:37" ht="30" customHeight="1" x14ac:dyDescent="0.2">
      <c r="A392" s="434" t="s">
        <v>1571</v>
      </c>
      <c r="B392" s="434"/>
      <c r="C392" s="434"/>
      <c r="D392" s="434"/>
      <c r="E392" s="434"/>
      <c r="F392" s="434"/>
      <c r="G392" s="434"/>
      <c r="H392" s="434"/>
      <c r="I392" s="434"/>
      <c r="J392" s="434"/>
      <c r="K392" s="434"/>
      <c r="L392" s="434"/>
      <c r="M392" s="434"/>
      <c r="N392" s="434"/>
      <c r="O392" s="434"/>
      <c r="P392" s="434"/>
      <c r="Q392" s="434"/>
      <c r="R392" s="434"/>
      <c r="S392" s="434"/>
      <c r="T392" s="434"/>
      <c r="U392" s="434"/>
      <c r="V392" s="434"/>
      <c r="W392" s="434"/>
      <c r="X392" s="434"/>
      <c r="Y392" s="434"/>
      <c r="Z392" s="434"/>
      <c r="AA392" s="434"/>
      <c r="AB392" s="434"/>
      <c r="AC392" s="434"/>
      <c r="AD392" s="73">
        <f>'Art. 137'!Q358</f>
        <v>0</v>
      </c>
      <c r="AE392" s="189">
        <f>IF(AG392=1,AK392,AG392)</f>
        <v>0</v>
      </c>
      <c r="AF392" s="76">
        <f>IF(AD392=2,1,IF(AD392=1,0.5,IF(AD392=0,0," ")))</f>
        <v>0</v>
      </c>
      <c r="AG392" s="76">
        <f>IF(AND(AF392&gt;=0,AF392&lt;=2),1,"No aplica")</f>
        <v>1</v>
      </c>
      <c r="AH392" s="159">
        <f>AD392/(AG392*2)</f>
        <v>0</v>
      </c>
      <c r="AI392" s="78">
        <f>IF(AG392=1,AG392/$AG$395,"No aplica")</f>
        <v>0.33333333333333331</v>
      </c>
      <c r="AJ392" s="78">
        <f>AF392*AI392</f>
        <v>0</v>
      </c>
      <c r="AK392" s="78">
        <f>AJ392*$AE$380</f>
        <v>0</v>
      </c>
    </row>
    <row r="393" spans="1:37" ht="30" customHeight="1" x14ac:dyDescent="0.2">
      <c r="A393" s="434" t="s">
        <v>1572</v>
      </c>
      <c r="B393" s="434"/>
      <c r="C393" s="434"/>
      <c r="D393" s="434"/>
      <c r="E393" s="434"/>
      <c r="F393" s="434"/>
      <c r="G393" s="434"/>
      <c r="H393" s="434"/>
      <c r="I393" s="434"/>
      <c r="J393" s="434"/>
      <c r="K393" s="434"/>
      <c r="L393" s="434"/>
      <c r="M393" s="434"/>
      <c r="N393" s="434"/>
      <c r="O393" s="434"/>
      <c r="P393" s="434"/>
      <c r="Q393" s="434"/>
      <c r="R393" s="434"/>
      <c r="S393" s="434"/>
      <c r="T393" s="434"/>
      <c r="U393" s="434"/>
      <c r="V393" s="434"/>
      <c r="W393" s="434"/>
      <c r="X393" s="434"/>
      <c r="Y393" s="434"/>
      <c r="Z393" s="434"/>
      <c r="AA393" s="434"/>
      <c r="AB393" s="434"/>
      <c r="AC393" s="434"/>
      <c r="AD393" s="73">
        <f>'Art. 137'!Q359</f>
        <v>0</v>
      </c>
      <c r="AE393" s="189">
        <f>IF(AG393=1,AK393,AG393)</f>
        <v>0</v>
      </c>
      <c r="AF393" s="76">
        <f>IF(AD393=2,1,IF(AD393=1,0.5,IF(AD393=0,0," ")))</f>
        <v>0</v>
      </c>
      <c r="AG393" s="76">
        <f>IF(AND(AF393&gt;=0,AF393&lt;=2),1,"No aplica")</f>
        <v>1</v>
      </c>
      <c r="AH393" s="159">
        <f>AD393/(AG393*2)</f>
        <v>0</v>
      </c>
      <c r="AI393" s="78">
        <f>IF(AG393=1,AG393/$AG$395,"No aplica")</f>
        <v>0.33333333333333331</v>
      </c>
      <c r="AJ393" s="78">
        <f>AF393*AI393</f>
        <v>0</v>
      </c>
      <c r="AK393" s="78">
        <f>AJ393*$AE$380</f>
        <v>0</v>
      </c>
    </row>
    <row r="394" spans="1:37" ht="30" customHeight="1" x14ac:dyDescent="0.2">
      <c r="A394" s="434" t="s">
        <v>1573</v>
      </c>
      <c r="B394" s="434"/>
      <c r="C394" s="434"/>
      <c r="D394" s="434"/>
      <c r="E394" s="434"/>
      <c r="F394" s="434"/>
      <c r="G394" s="434"/>
      <c r="H394" s="434"/>
      <c r="I394" s="434"/>
      <c r="J394" s="434"/>
      <c r="K394" s="434"/>
      <c r="L394" s="434"/>
      <c r="M394" s="434"/>
      <c r="N394" s="434"/>
      <c r="O394" s="434"/>
      <c r="P394" s="434"/>
      <c r="Q394" s="434"/>
      <c r="R394" s="434"/>
      <c r="S394" s="434"/>
      <c r="T394" s="434"/>
      <c r="U394" s="434"/>
      <c r="V394" s="434"/>
      <c r="W394" s="434"/>
      <c r="X394" s="434"/>
      <c r="Y394" s="434"/>
      <c r="Z394" s="434"/>
      <c r="AA394" s="434"/>
      <c r="AB394" s="434"/>
      <c r="AC394" s="434"/>
      <c r="AD394" s="73">
        <f>'Art. 137'!Q360</f>
        <v>0</v>
      </c>
      <c r="AE394" s="189">
        <f>IF(AG394=1,AK394,AG394)</f>
        <v>0</v>
      </c>
      <c r="AF394" s="76">
        <f>IF(AD394=2,1,IF(AD394=1,0.5,IF(AD394=0,0," ")))</f>
        <v>0</v>
      </c>
      <c r="AG394" s="76">
        <f>IF(AND(AF394&gt;=0,AF394&lt;=2),1,"No aplica")</f>
        <v>1</v>
      </c>
      <c r="AH394" s="159">
        <f>AD394/(AG394*2)</f>
        <v>0</v>
      </c>
      <c r="AI394" s="78">
        <f>IF(AG394=1,AG394/$AG$395,"No aplica")</f>
        <v>0.33333333333333331</v>
      </c>
      <c r="AJ394" s="78">
        <f>AF394*AI394</f>
        <v>0</v>
      </c>
      <c r="AK394" s="78">
        <f>AJ394*$AE$380</f>
        <v>0</v>
      </c>
    </row>
    <row r="395" spans="1:37" ht="30" customHeight="1" x14ac:dyDescent="0.2">
      <c r="A395" s="435" t="s">
        <v>676</v>
      </c>
      <c r="B395" s="435"/>
      <c r="C395" s="435"/>
      <c r="D395" s="435"/>
      <c r="E395" s="435"/>
      <c r="F395" s="435"/>
      <c r="G395" s="435"/>
      <c r="H395" s="435"/>
      <c r="I395" s="435"/>
      <c r="J395" s="435"/>
      <c r="K395" s="435"/>
      <c r="L395" s="435"/>
      <c r="M395" s="435"/>
      <c r="N395" s="435"/>
      <c r="O395" s="435"/>
      <c r="P395" s="435"/>
      <c r="Q395" s="435"/>
      <c r="R395" s="435"/>
      <c r="S395" s="435"/>
      <c r="T395" s="435"/>
      <c r="U395" s="435"/>
      <c r="V395" s="435"/>
      <c r="W395" s="435"/>
      <c r="X395" s="435"/>
      <c r="Y395" s="435"/>
      <c r="Z395" s="435"/>
      <c r="AA395" s="435"/>
      <c r="AB395" s="435"/>
      <c r="AC395" s="435"/>
      <c r="AD395" s="435"/>
      <c r="AE395" s="189">
        <f>SUM(AE392:AE394)</f>
        <v>0</v>
      </c>
      <c r="AG395" s="74">
        <f>SUM(AG392:AG394)</f>
        <v>3</v>
      </c>
      <c r="AH395" s="161"/>
    </row>
    <row r="396" spans="1:37" ht="30" customHeight="1" x14ac:dyDescent="0.2">
      <c r="A396" s="435" t="s">
        <v>677</v>
      </c>
      <c r="B396" s="435"/>
      <c r="C396" s="435"/>
      <c r="D396" s="435"/>
      <c r="E396" s="435"/>
      <c r="F396" s="435"/>
      <c r="G396" s="435"/>
      <c r="H396" s="435"/>
      <c r="I396" s="435"/>
      <c r="J396" s="435"/>
      <c r="K396" s="435"/>
      <c r="L396" s="435"/>
      <c r="M396" s="435"/>
      <c r="N396" s="435"/>
      <c r="O396" s="435"/>
      <c r="P396" s="435"/>
      <c r="Q396" s="435"/>
      <c r="R396" s="435"/>
      <c r="S396" s="435"/>
      <c r="T396" s="435"/>
      <c r="U396" s="435"/>
      <c r="V396" s="435"/>
      <c r="W396" s="435"/>
      <c r="X396" s="435"/>
      <c r="Y396" s="435"/>
      <c r="Z396" s="435"/>
      <c r="AA396" s="435"/>
      <c r="AB396" s="435"/>
      <c r="AC396" s="435"/>
      <c r="AD396" s="435"/>
      <c r="AE396" s="189">
        <f>AE395/AE380*100</f>
        <v>0</v>
      </c>
      <c r="AH396" s="161"/>
    </row>
    <row r="397" spans="1:37" ht="15" customHeight="1" x14ac:dyDescent="0.2">
      <c r="A397" s="24"/>
      <c r="B397" s="24"/>
      <c r="C397" s="24"/>
      <c r="D397" s="24"/>
      <c r="E397" s="24"/>
      <c r="F397" s="24"/>
      <c r="G397" s="24"/>
      <c r="H397" s="24"/>
      <c r="I397" s="24"/>
      <c r="J397" s="24"/>
      <c r="K397" s="24"/>
      <c r="L397" s="24"/>
      <c r="M397" s="24"/>
      <c r="N397" s="24"/>
      <c r="O397" s="24"/>
      <c r="P397" s="24"/>
      <c r="AH397" s="161"/>
    </row>
    <row r="398" spans="1:37" ht="15" customHeight="1" x14ac:dyDescent="0.2">
      <c r="A398" s="439" t="s">
        <v>140</v>
      </c>
      <c r="B398" s="440"/>
      <c r="C398" s="440"/>
      <c r="D398" s="440"/>
      <c r="E398" s="440"/>
      <c r="F398" s="440"/>
      <c r="G398" s="440"/>
      <c r="H398" s="440"/>
      <c r="I398" s="440"/>
      <c r="J398" s="440"/>
      <c r="K398" s="440"/>
      <c r="L398" s="440"/>
      <c r="M398" s="440"/>
      <c r="N398" s="440"/>
      <c r="O398" s="440"/>
      <c r="P398" s="440"/>
      <c r="Q398" s="440"/>
      <c r="R398" s="440"/>
      <c r="S398" s="440"/>
      <c r="T398" s="440"/>
      <c r="U398" s="440"/>
      <c r="V398" s="440"/>
      <c r="W398" s="440"/>
      <c r="X398" s="440"/>
      <c r="Y398" s="440"/>
      <c r="Z398" s="440"/>
      <c r="AA398" s="440"/>
      <c r="AB398" s="440"/>
      <c r="AC398" s="440"/>
      <c r="AD398" s="276" t="s">
        <v>4</v>
      </c>
      <c r="AE398" s="253" t="s">
        <v>5</v>
      </c>
      <c r="AH398" s="161"/>
    </row>
    <row r="399" spans="1:37" ht="30" customHeight="1" x14ac:dyDescent="0.2">
      <c r="A399" s="434" t="s">
        <v>1574</v>
      </c>
      <c r="B399" s="434"/>
      <c r="C399" s="434"/>
      <c r="D399" s="434"/>
      <c r="E399" s="434"/>
      <c r="F399" s="434"/>
      <c r="G399" s="434"/>
      <c r="H399" s="434"/>
      <c r="I399" s="434"/>
      <c r="J399" s="434"/>
      <c r="K399" s="434"/>
      <c r="L399" s="434"/>
      <c r="M399" s="434"/>
      <c r="N399" s="434"/>
      <c r="O399" s="434"/>
      <c r="P399" s="434"/>
      <c r="Q399" s="434"/>
      <c r="R399" s="434"/>
      <c r="S399" s="434"/>
      <c r="T399" s="434"/>
      <c r="U399" s="434"/>
      <c r="V399" s="434"/>
      <c r="W399" s="434"/>
      <c r="X399" s="434"/>
      <c r="Y399" s="434"/>
      <c r="Z399" s="434"/>
      <c r="AA399" s="434"/>
      <c r="AB399" s="434"/>
      <c r="AC399" s="434"/>
      <c r="AD399" s="73">
        <f>'Art. 137'!Q363</f>
        <v>0</v>
      </c>
      <c r="AE399" s="189">
        <f>IF(AG399=1,AK399,AG399)</f>
        <v>0</v>
      </c>
      <c r="AF399" s="76">
        <f>IF(AD399=2,1,IF(AD399=1,0.5,IF(AD399=0,0," ")))</f>
        <v>0</v>
      </c>
      <c r="AG399" s="76">
        <f>IF(AND(AF399&gt;=0,AF399&lt;=2),1,"No aplica")</f>
        <v>1</v>
      </c>
      <c r="AH399" s="159">
        <f>AD399/(AG399*2)</f>
        <v>0</v>
      </c>
      <c r="AI399" s="78">
        <f>IF(AG399=1,AG399/$AG$402,"No aplica")</f>
        <v>0.33333333333333331</v>
      </c>
      <c r="AJ399" s="78">
        <f>AF399*AI399</f>
        <v>0</v>
      </c>
      <c r="AK399" s="78">
        <f>AJ399*$AE$380</f>
        <v>0</v>
      </c>
    </row>
    <row r="400" spans="1:37" ht="30" customHeight="1" x14ac:dyDescent="0.2">
      <c r="A400" s="434" t="s">
        <v>603</v>
      </c>
      <c r="B400" s="434"/>
      <c r="C400" s="434"/>
      <c r="D400" s="434"/>
      <c r="E400" s="434"/>
      <c r="F400" s="434"/>
      <c r="G400" s="434"/>
      <c r="H400" s="434"/>
      <c r="I400" s="434"/>
      <c r="J400" s="434"/>
      <c r="K400" s="434"/>
      <c r="L400" s="434"/>
      <c r="M400" s="434"/>
      <c r="N400" s="434"/>
      <c r="O400" s="434"/>
      <c r="P400" s="434"/>
      <c r="Q400" s="434"/>
      <c r="R400" s="434"/>
      <c r="S400" s="434"/>
      <c r="T400" s="434"/>
      <c r="U400" s="434"/>
      <c r="V400" s="434"/>
      <c r="W400" s="434"/>
      <c r="X400" s="434"/>
      <c r="Y400" s="434"/>
      <c r="Z400" s="434"/>
      <c r="AA400" s="434"/>
      <c r="AB400" s="434"/>
      <c r="AC400" s="434"/>
      <c r="AD400" s="73">
        <f>'Art. 137'!Q364</f>
        <v>0</v>
      </c>
      <c r="AE400" s="189">
        <f>IF(AG400=1,AK400,AG400)</f>
        <v>0</v>
      </c>
      <c r="AF400" s="76">
        <f>IF(AD400=2,1,IF(AD400=1,0.5,IF(AD400=0,0," ")))</f>
        <v>0</v>
      </c>
      <c r="AG400" s="76">
        <f>IF(AND(AF400&gt;=0,AF400&lt;=2),1,"No aplica")</f>
        <v>1</v>
      </c>
      <c r="AH400" s="159">
        <f>AD400/(AG400*2)</f>
        <v>0</v>
      </c>
      <c r="AI400" s="78">
        <f>IF(AG400=1,AG400/$AG$402,"No aplica")</f>
        <v>0.33333333333333331</v>
      </c>
      <c r="AJ400" s="78">
        <f>AF400*AI400</f>
        <v>0</v>
      </c>
      <c r="AK400" s="78">
        <f>AJ400*$AE$380</f>
        <v>0</v>
      </c>
    </row>
    <row r="401" spans="1:37" ht="30" customHeight="1" x14ac:dyDescent="0.2">
      <c r="A401" s="434" t="s">
        <v>494</v>
      </c>
      <c r="B401" s="434"/>
      <c r="C401" s="434"/>
      <c r="D401" s="434"/>
      <c r="E401" s="434"/>
      <c r="F401" s="434"/>
      <c r="G401" s="434"/>
      <c r="H401" s="434"/>
      <c r="I401" s="434"/>
      <c r="J401" s="434"/>
      <c r="K401" s="434"/>
      <c r="L401" s="434"/>
      <c r="M401" s="434"/>
      <c r="N401" s="434"/>
      <c r="O401" s="434"/>
      <c r="P401" s="434"/>
      <c r="Q401" s="434"/>
      <c r="R401" s="434"/>
      <c r="S401" s="434"/>
      <c r="T401" s="434"/>
      <c r="U401" s="434"/>
      <c r="V401" s="434"/>
      <c r="W401" s="434"/>
      <c r="X401" s="434"/>
      <c r="Y401" s="434"/>
      <c r="Z401" s="434"/>
      <c r="AA401" s="434"/>
      <c r="AB401" s="434"/>
      <c r="AC401" s="434"/>
      <c r="AD401" s="73">
        <f>'Art. 137'!Q365</f>
        <v>0</v>
      </c>
      <c r="AE401" s="189">
        <f>IF(AG401=1,AK401,AG401)</f>
        <v>0</v>
      </c>
      <c r="AF401" s="76">
        <f>IF(AD401=2,1,IF(AD401=1,0.5,IF(AD401=0,0," ")))</f>
        <v>0</v>
      </c>
      <c r="AG401" s="76">
        <f>IF(AND(AF401&gt;=0,AF401&lt;=2),1,"No aplica")</f>
        <v>1</v>
      </c>
      <c r="AH401" s="159">
        <f>AD401/(AG401*2)</f>
        <v>0</v>
      </c>
      <c r="AI401" s="78">
        <f>IF(AG401=1,AG401/$AG$402,"No aplica")</f>
        <v>0.33333333333333331</v>
      </c>
      <c r="AJ401" s="78">
        <f>AF401*AI401</f>
        <v>0</v>
      </c>
      <c r="AK401" s="78">
        <f>AJ401*$AE$380</f>
        <v>0</v>
      </c>
    </row>
    <row r="402" spans="1:37" ht="30" customHeight="1" x14ac:dyDescent="0.2">
      <c r="A402" s="435" t="s">
        <v>678</v>
      </c>
      <c r="B402" s="435"/>
      <c r="C402" s="435"/>
      <c r="D402" s="435"/>
      <c r="E402" s="435"/>
      <c r="F402" s="435"/>
      <c r="G402" s="435"/>
      <c r="H402" s="435"/>
      <c r="I402" s="435"/>
      <c r="J402" s="435"/>
      <c r="K402" s="435"/>
      <c r="L402" s="435"/>
      <c r="M402" s="435"/>
      <c r="N402" s="435"/>
      <c r="O402" s="435"/>
      <c r="P402" s="435"/>
      <c r="Q402" s="435"/>
      <c r="R402" s="435"/>
      <c r="S402" s="435"/>
      <c r="T402" s="435"/>
      <c r="U402" s="435"/>
      <c r="V402" s="435"/>
      <c r="W402" s="435"/>
      <c r="X402" s="435"/>
      <c r="Y402" s="435"/>
      <c r="Z402" s="435"/>
      <c r="AA402" s="435"/>
      <c r="AB402" s="435"/>
      <c r="AC402" s="435"/>
      <c r="AD402" s="435"/>
      <c r="AE402" s="189">
        <f>SUM(AE399:AE401)</f>
        <v>0</v>
      </c>
      <c r="AG402" s="74">
        <f>SUM(AG399:AG401)</f>
        <v>3</v>
      </c>
      <c r="AH402" s="161"/>
    </row>
    <row r="403" spans="1:37" ht="30" customHeight="1" x14ac:dyDescent="0.2">
      <c r="A403" s="435" t="s">
        <v>679</v>
      </c>
      <c r="B403" s="435"/>
      <c r="C403" s="435"/>
      <c r="D403" s="435"/>
      <c r="E403" s="435"/>
      <c r="F403" s="435"/>
      <c r="G403" s="435"/>
      <c r="H403" s="435"/>
      <c r="I403" s="435"/>
      <c r="J403" s="435"/>
      <c r="K403" s="435"/>
      <c r="L403" s="435"/>
      <c r="M403" s="435"/>
      <c r="N403" s="435"/>
      <c r="O403" s="435"/>
      <c r="P403" s="435"/>
      <c r="Q403" s="435"/>
      <c r="R403" s="435"/>
      <c r="S403" s="435"/>
      <c r="T403" s="435"/>
      <c r="U403" s="435"/>
      <c r="V403" s="435"/>
      <c r="W403" s="435"/>
      <c r="X403" s="435"/>
      <c r="Y403" s="435"/>
      <c r="Z403" s="435"/>
      <c r="AA403" s="435"/>
      <c r="AB403" s="435"/>
      <c r="AC403" s="435"/>
      <c r="AD403" s="435"/>
      <c r="AE403" s="189">
        <f>AE402/AE380*100</f>
        <v>0</v>
      </c>
      <c r="AH403" s="161"/>
    </row>
    <row r="404" spans="1:37" ht="15" customHeight="1" x14ac:dyDescent="0.2">
      <c r="A404" s="24"/>
      <c r="B404" s="24"/>
      <c r="C404" s="24"/>
      <c r="D404" s="24"/>
      <c r="E404" s="24"/>
      <c r="F404" s="24"/>
      <c r="G404" s="24"/>
      <c r="H404" s="24"/>
      <c r="I404" s="24"/>
      <c r="J404" s="24"/>
      <c r="K404" s="24"/>
      <c r="L404" s="24"/>
      <c r="M404" s="24"/>
      <c r="N404" s="24"/>
      <c r="O404" s="24"/>
      <c r="P404" s="24"/>
      <c r="AH404" s="161"/>
    </row>
    <row r="405" spans="1:37" ht="15" customHeight="1" x14ac:dyDescent="0.2">
      <c r="A405" s="439" t="s">
        <v>141</v>
      </c>
      <c r="B405" s="440"/>
      <c r="C405" s="440"/>
      <c r="D405" s="440"/>
      <c r="E405" s="440"/>
      <c r="F405" s="440"/>
      <c r="G405" s="440"/>
      <c r="H405" s="440"/>
      <c r="I405" s="440"/>
      <c r="J405" s="440"/>
      <c r="K405" s="440"/>
      <c r="L405" s="440"/>
      <c r="M405" s="440"/>
      <c r="N405" s="440"/>
      <c r="O405" s="440"/>
      <c r="P405" s="440"/>
      <c r="Q405" s="440"/>
      <c r="R405" s="440"/>
      <c r="S405" s="440"/>
      <c r="T405" s="440"/>
      <c r="U405" s="440"/>
      <c r="V405" s="440"/>
      <c r="W405" s="440"/>
      <c r="X405" s="440"/>
      <c r="Y405" s="440"/>
      <c r="Z405" s="440"/>
      <c r="AA405" s="440"/>
      <c r="AB405" s="440"/>
      <c r="AC405" s="440"/>
      <c r="AD405" s="276" t="s">
        <v>4</v>
      </c>
      <c r="AE405" s="253" t="s">
        <v>5</v>
      </c>
      <c r="AH405" s="161"/>
    </row>
    <row r="406" spans="1:37" ht="30" customHeight="1" x14ac:dyDescent="0.2">
      <c r="A406" s="434" t="s">
        <v>1575</v>
      </c>
      <c r="B406" s="434"/>
      <c r="C406" s="434"/>
      <c r="D406" s="434"/>
      <c r="E406" s="434"/>
      <c r="F406" s="434"/>
      <c r="G406" s="434"/>
      <c r="H406" s="434"/>
      <c r="I406" s="434"/>
      <c r="J406" s="434"/>
      <c r="K406" s="434"/>
      <c r="L406" s="434"/>
      <c r="M406" s="434"/>
      <c r="N406" s="434"/>
      <c r="O406" s="434"/>
      <c r="P406" s="434"/>
      <c r="Q406" s="434"/>
      <c r="R406" s="434"/>
      <c r="S406" s="434"/>
      <c r="T406" s="434"/>
      <c r="U406" s="434"/>
      <c r="V406" s="434"/>
      <c r="W406" s="434"/>
      <c r="X406" s="434"/>
      <c r="Y406" s="434"/>
      <c r="Z406" s="434"/>
      <c r="AA406" s="434"/>
      <c r="AB406" s="434"/>
      <c r="AC406" s="434"/>
      <c r="AD406" s="73">
        <f>'Art. 137'!Q368</f>
        <v>0</v>
      </c>
      <c r="AE406" s="189">
        <f>IF(AG406=1,AK406,AG406)</f>
        <v>0</v>
      </c>
      <c r="AF406" s="76">
        <f>IF(AD406=2,1,IF(AD406=1,0.5,IF(AD406=0,0," ")))</f>
        <v>0</v>
      </c>
      <c r="AG406" s="76">
        <f>IF(AND(AF406&gt;=0,AF406&lt;=2),1,"No aplica")</f>
        <v>1</v>
      </c>
      <c r="AH406" s="159">
        <f>AD406/(AG406*2)</f>
        <v>0</v>
      </c>
      <c r="AI406" s="78">
        <f>IF(AG406=1,AG406/$AG$408,"No aplica")</f>
        <v>0.5</v>
      </c>
      <c r="AJ406" s="78">
        <f>AF406*AI406</f>
        <v>0</v>
      </c>
      <c r="AK406" s="78">
        <f>AJ406*$AE$380</f>
        <v>0</v>
      </c>
    </row>
    <row r="407" spans="1:37" ht="30" customHeight="1" x14ac:dyDescent="0.2">
      <c r="A407" s="434" t="s">
        <v>1576</v>
      </c>
      <c r="B407" s="434"/>
      <c r="C407" s="434"/>
      <c r="D407" s="434"/>
      <c r="E407" s="434"/>
      <c r="F407" s="434"/>
      <c r="G407" s="434"/>
      <c r="H407" s="434"/>
      <c r="I407" s="434"/>
      <c r="J407" s="434"/>
      <c r="K407" s="434"/>
      <c r="L407" s="434"/>
      <c r="M407" s="434"/>
      <c r="N407" s="434"/>
      <c r="O407" s="434"/>
      <c r="P407" s="434"/>
      <c r="Q407" s="434"/>
      <c r="R407" s="434"/>
      <c r="S407" s="434"/>
      <c r="T407" s="434"/>
      <c r="U407" s="434"/>
      <c r="V407" s="434"/>
      <c r="W407" s="434"/>
      <c r="X407" s="434"/>
      <c r="Y407" s="434"/>
      <c r="Z407" s="434"/>
      <c r="AA407" s="434"/>
      <c r="AB407" s="434"/>
      <c r="AC407" s="434"/>
      <c r="AD407" s="73">
        <f>'Art. 137'!Q369</f>
        <v>0</v>
      </c>
      <c r="AE407" s="189">
        <f>IF(AG407=1,AK407,AG407)</f>
        <v>0</v>
      </c>
      <c r="AF407" s="76">
        <f>IF(AD407=2,1,IF(AD407=1,0.5,IF(AD407=0,0," ")))</f>
        <v>0</v>
      </c>
      <c r="AG407" s="76">
        <f>IF(AND(AF407&gt;=0,AF407&lt;=2),1,"No aplica")</f>
        <v>1</v>
      </c>
      <c r="AH407" s="159">
        <f>AD407/(AG407*2)</f>
        <v>0</v>
      </c>
      <c r="AI407" s="78">
        <f>IF(AG407=1,AG407/$AG$408,"No aplica")</f>
        <v>0.5</v>
      </c>
      <c r="AJ407" s="78">
        <f>AF407*AI407</f>
        <v>0</v>
      </c>
      <c r="AK407" s="78">
        <f>AJ407*$AE$380</f>
        <v>0</v>
      </c>
    </row>
    <row r="408" spans="1:37" ht="30" customHeight="1" x14ac:dyDescent="0.2">
      <c r="A408" s="435" t="s">
        <v>680</v>
      </c>
      <c r="B408" s="435"/>
      <c r="C408" s="435"/>
      <c r="D408" s="435"/>
      <c r="E408" s="435"/>
      <c r="F408" s="435"/>
      <c r="G408" s="435"/>
      <c r="H408" s="435"/>
      <c r="I408" s="435"/>
      <c r="J408" s="435"/>
      <c r="K408" s="435"/>
      <c r="L408" s="435"/>
      <c r="M408" s="435"/>
      <c r="N408" s="435"/>
      <c r="O408" s="435"/>
      <c r="P408" s="435"/>
      <c r="Q408" s="435"/>
      <c r="R408" s="435"/>
      <c r="S408" s="435"/>
      <c r="T408" s="435"/>
      <c r="U408" s="435"/>
      <c r="V408" s="435"/>
      <c r="W408" s="435"/>
      <c r="X408" s="435"/>
      <c r="Y408" s="435"/>
      <c r="Z408" s="435"/>
      <c r="AA408" s="435"/>
      <c r="AB408" s="435"/>
      <c r="AC408" s="435"/>
      <c r="AD408" s="435"/>
      <c r="AE408" s="189">
        <f>SUM(AE406:AE407)</f>
        <v>0</v>
      </c>
      <c r="AG408" s="74">
        <f>SUM(AG406:AG407)</f>
        <v>2</v>
      </c>
      <c r="AH408" s="161"/>
    </row>
    <row r="409" spans="1:37" ht="30" customHeight="1" x14ac:dyDescent="0.2">
      <c r="A409" s="435" t="s">
        <v>681</v>
      </c>
      <c r="B409" s="435"/>
      <c r="C409" s="435"/>
      <c r="D409" s="435"/>
      <c r="E409" s="435"/>
      <c r="F409" s="435"/>
      <c r="G409" s="435"/>
      <c r="H409" s="435"/>
      <c r="I409" s="435"/>
      <c r="J409" s="435"/>
      <c r="K409" s="435"/>
      <c r="L409" s="435"/>
      <c r="M409" s="435"/>
      <c r="N409" s="435"/>
      <c r="O409" s="435"/>
      <c r="P409" s="435"/>
      <c r="Q409" s="435"/>
      <c r="R409" s="435"/>
      <c r="S409" s="435"/>
      <c r="T409" s="435"/>
      <c r="U409" s="435"/>
      <c r="V409" s="435"/>
      <c r="W409" s="435"/>
      <c r="X409" s="435"/>
      <c r="Y409" s="435"/>
      <c r="Z409" s="435"/>
      <c r="AA409" s="435"/>
      <c r="AB409" s="435"/>
      <c r="AC409" s="435"/>
      <c r="AD409" s="435"/>
      <c r="AE409" s="189">
        <f>AE408/AE380*100</f>
        <v>0</v>
      </c>
      <c r="AH409" s="161"/>
    </row>
    <row r="410" spans="1:37" s="99" customFormat="1" ht="15" customHeight="1" thickBot="1" x14ac:dyDescent="0.25">
      <c r="A410" s="98"/>
      <c r="B410" s="98"/>
      <c r="C410" s="98"/>
      <c r="D410" s="98"/>
      <c r="E410" s="98"/>
      <c r="F410" s="98"/>
      <c r="G410" s="98"/>
      <c r="H410" s="98"/>
      <c r="I410" s="98"/>
      <c r="J410" s="98"/>
      <c r="K410" s="98"/>
      <c r="L410" s="98"/>
      <c r="M410" s="98"/>
      <c r="N410" s="98"/>
      <c r="O410" s="98"/>
      <c r="P410" s="98"/>
      <c r="Q410" s="98"/>
      <c r="R410" s="98"/>
      <c r="S410" s="98"/>
      <c r="T410" s="98"/>
      <c r="U410" s="98"/>
      <c r="V410" s="98"/>
      <c r="W410" s="98"/>
      <c r="X410" s="98"/>
      <c r="Y410" s="98"/>
      <c r="Z410" s="98"/>
      <c r="AA410" s="98"/>
      <c r="AB410" s="98"/>
      <c r="AC410" s="98"/>
      <c r="AD410" s="98"/>
      <c r="AE410" s="292"/>
      <c r="AF410" s="24"/>
      <c r="AG410" s="74"/>
      <c r="AH410" s="24"/>
      <c r="AI410" s="24"/>
      <c r="AJ410" s="24"/>
      <c r="AK410" s="24"/>
    </row>
    <row r="411" spans="1:37" s="99" customFormat="1" ht="15" customHeight="1" thickTop="1" thickBot="1" x14ac:dyDescent="0.25">
      <c r="A411" s="100"/>
      <c r="B411" s="100"/>
      <c r="C411" s="100"/>
      <c r="D411" s="100"/>
      <c r="E411" s="100"/>
      <c r="F411" s="100"/>
      <c r="G411" s="100"/>
      <c r="H411" s="100"/>
      <c r="I411" s="100"/>
      <c r="J411" s="100"/>
      <c r="K411" s="100"/>
      <c r="L411" s="100"/>
      <c r="M411" s="100"/>
      <c r="N411" s="100"/>
      <c r="O411" s="100"/>
      <c r="P411" s="100"/>
      <c r="Q411" s="100"/>
      <c r="R411" s="100"/>
      <c r="S411" s="100"/>
      <c r="T411" s="100"/>
      <c r="U411" s="100"/>
      <c r="V411" s="100"/>
      <c r="W411" s="100"/>
      <c r="X411" s="100"/>
      <c r="Y411" s="100"/>
      <c r="Z411" s="100"/>
      <c r="AA411" s="100"/>
      <c r="AB411" s="100"/>
      <c r="AC411" s="100"/>
      <c r="AD411" s="100"/>
      <c r="AE411" s="293"/>
      <c r="AF411" s="24"/>
      <c r="AG411" s="74"/>
      <c r="AH411" s="24"/>
      <c r="AI411" s="24"/>
      <c r="AJ411" s="24"/>
      <c r="AK411" s="24"/>
    </row>
    <row r="412" spans="1:37" s="99" customFormat="1" ht="15" customHeight="1" thickTop="1" thickBot="1" x14ac:dyDescent="0.25">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c r="AC412" s="24"/>
      <c r="AD412" s="101" t="s">
        <v>1632</v>
      </c>
      <c r="AE412" s="193">
        <f>AE48+AE89+AE130+AE168+AE206+AE250+AE315+AE354+AE388</f>
        <v>0</v>
      </c>
      <c r="AF412" s="24"/>
      <c r="AG412" s="102"/>
      <c r="AH412" s="103"/>
      <c r="AI412" s="103"/>
      <c r="AJ412" s="103"/>
      <c r="AK412" s="103"/>
    </row>
    <row r="413" spans="1:37" s="99" customFormat="1" ht="15" customHeight="1" thickTop="1" thickBot="1" x14ac:dyDescent="0.25">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c r="AC413" s="24"/>
      <c r="AD413" s="104"/>
      <c r="AE413" s="198"/>
      <c r="AF413" s="24"/>
      <c r="AG413" s="103"/>
      <c r="AH413" s="103"/>
      <c r="AI413" s="24"/>
      <c r="AJ413" s="103"/>
      <c r="AK413" s="103"/>
    </row>
    <row r="414" spans="1:37" s="99" customFormat="1" ht="15" customHeight="1" thickTop="1" thickBot="1" x14ac:dyDescent="0.25">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c r="AC414" s="24"/>
      <c r="AD414" s="101" t="s">
        <v>1633</v>
      </c>
      <c r="AE414" s="193">
        <f>AE55+AE96+AE137+AE175+AE213+AE257+AE322+AE361+AE395</f>
        <v>0</v>
      </c>
      <c r="AF414" s="24"/>
      <c r="AG414" s="102"/>
      <c r="AH414" s="103"/>
      <c r="AI414" s="103"/>
      <c r="AJ414" s="103"/>
      <c r="AK414" s="103"/>
    </row>
    <row r="415" spans="1:37" s="99" customFormat="1" ht="15" customHeight="1" thickTop="1" thickBot="1" x14ac:dyDescent="0.25">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c r="AC415" s="24"/>
      <c r="AD415" s="75"/>
      <c r="AE415" s="165"/>
      <c r="AF415" s="24"/>
      <c r="AG415" s="74"/>
      <c r="AH415" s="24"/>
      <c r="AI415" s="24"/>
      <c r="AJ415" s="24"/>
      <c r="AK415" s="24"/>
    </row>
    <row r="416" spans="1:37" s="99" customFormat="1" ht="15" customHeight="1" thickTop="1" thickBot="1" x14ac:dyDescent="0.25">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c r="AC416" s="24"/>
      <c r="AD416" s="101" t="s">
        <v>1634</v>
      </c>
      <c r="AE416" s="193">
        <f>AE62+AE103+AE144+AE182+AE220+AE264+AE329+AE368+AE402</f>
        <v>0</v>
      </c>
      <c r="AF416" s="24"/>
      <c r="AG416" s="102"/>
      <c r="AH416" s="103"/>
      <c r="AI416" s="103"/>
      <c r="AJ416" s="103"/>
      <c r="AK416" s="103"/>
    </row>
    <row r="417" spans="1:37" s="99" customFormat="1" ht="15" customHeight="1" thickTop="1" thickBot="1" x14ac:dyDescent="0.25">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c r="AC417" s="24"/>
      <c r="AD417" s="75"/>
      <c r="AE417" s="165"/>
      <c r="AF417" s="24"/>
      <c r="AG417" s="74"/>
      <c r="AH417" s="24"/>
      <c r="AI417" s="24"/>
      <c r="AJ417" s="24"/>
      <c r="AK417" s="24"/>
    </row>
    <row r="418" spans="1:37" s="99" customFormat="1" ht="15" customHeight="1" thickTop="1" thickBot="1" x14ac:dyDescent="0.25">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c r="AC418" s="24"/>
      <c r="AD418" s="101" t="s">
        <v>1635</v>
      </c>
      <c r="AE418" s="193">
        <f>AE68+AE109+AE150+AE188+AE226+AE270+AE335+AE374+AE408</f>
        <v>0</v>
      </c>
      <c r="AF418" s="24"/>
      <c r="AG418" s="102"/>
      <c r="AH418" s="103"/>
      <c r="AI418" s="103"/>
      <c r="AJ418" s="103"/>
      <c r="AK418" s="103"/>
    </row>
    <row r="419" spans="1:37" s="99" customFormat="1" ht="15" customHeight="1" thickTop="1" thickBot="1" x14ac:dyDescent="0.25">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c r="AC419" s="24"/>
      <c r="AD419" s="75"/>
      <c r="AE419" s="165"/>
      <c r="AF419" s="24"/>
      <c r="AG419" s="74"/>
      <c r="AH419" s="24"/>
      <c r="AI419" s="24"/>
      <c r="AJ419" s="24"/>
      <c r="AK419" s="24"/>
    </row>
    <row r="420" spans="1:37" s="99" customFormat="1" ht="15" customHeight="1" thickTop="1" thickBot="1" x14ac:dyDescent="0.25">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c r="AC420" s="24"/>
      <c r="AD420" s="101" t="s">
        <v>1636</v>
      </c>
      <c r="AE420" s="193">
        <f>(AE412*0.8)+(AE414*0.1)+(AE416*0.05)+(AE418*0.05)</f>
        <v>0</v>
      </c>
      <c r="AF420" s="24"/>
      <c r="AG420" s="74"/>
      <c r="AH420" s="24"/>
      <c r="AI420" s="24"/>
      <c r="AJ420" s="24"/>
      <c r="AK420" s="24"/>
    </row>
    <row r="421" spans="1:37" ht="13.5" thickTop="1" x14ac:dyDescent="0.2"/>
  </sheetData>
  <mergeCells count="338">
    <mergeCell ref="A395:AD395"/>
    <mergeCell ref="A396:AD396"/>
    <mergeCell ref="A398:AC398"/>
    <mergeCell ref="A406:AC406"/>
    <mergeCell ref="A407:AC407"/>
    <mergeCell ref="A408:AD408"/>
    <mergeCell ref="A409:AD409"/>
    <mergeCell ref="A399:AC399"/>
    <mergeCell ref="A400:AC400"/>
    <mergeCell ref="A401:AC401"/>
    <mergeCell ref="A402:AD402"/>
    <mergeCell ref="A403:AD403"/>
    <mergeCell ref="A405:AC405"/>
    <mergeCell ref="A385:AC385"/>
    <mergeCell ref="A386:AC386"/>
    <mergeCell ref="A387:AC387"/>
    <mergeCell ref="A388:AD388"/>
    <mergeCell ref="A389:AD389"/>
    <mergeCell ref="A391:AC391"/>
    <mergeCell ref="A392:AC392"/>
    <mergeCell ref="A393:AC393"/>
    <mergeCell ref="A394:AC394"/>
    <mergeCell ref="A372:AC372"/>
    <mergeCell ref="A373:AC373"/>
    <mergeCell ref="A374:AD374"/>
    <mergeCell ref="A375:AD375"/>
    <mergeCell ref="A378:AE378"/>
    <mergeCell ref="A381:AC381"/>
    <mergeCell ref="A382:AC382"/>
    <mergeCell ref="A383:AC383"/>
    <mergeCell ref="A384:AC384"/>
    <mergeCell ref="A361:AD361"/>
    <mergeCell ref="A362:AD362"/>
    <mergeCell ref="A364:AC364"/>
    <mergeCell ref="A365:AC365"/>
    <mergeCell ref="A366:AC366"/>
    <mergeCell ref="A367:AC367"/>
    <mergeCell ref="A368:AD368"/>
    <mergeCell ref="A369:AD369"/>
    <mergeCell ref="A371:AC371"/>
    <mergeCell ref="A351:AC351"/>
    <mergeCell ref="A352:AC352"/>
    <mergeCell ref="A353:AC353"/>
    <mergeCell ref="A354:AD354"/>
    <mergeCell ref="A355:AD355"/>
    <mergeCell ref="A357:AC357"/>
    <mergeCell ref="A358:AC358"/>
    <mergeCell ref="A359:AC359"/>
    <mergeCell ref="A360:AC360"/>
    <mergeCell ref="A342:AC342"/>
    <mergeCell ref="A343:AC343"/>
    <mergeCell ref="A344:AC344"/>
    <mergeCell ref="A345:AC345"/>
    <mergeCell ref="A346:AC346"/>
    <mergeCell ref="A347:AC347"/>
    <mergeCell ref="A348:AC348"/>
    <mergeCell ref="A349:AC349"/>
    <mergeCell ref="A350:AC350"/>
    <mergeCell ref="A328:AC328"/>
    <mergeCell ref="A329:AD329"/>
    <mergeCell ref="A330:AD330"/>
    <mergeCell ref="A332:AC332"/>
    <mergeCell ref="A333:AC333"/>
    <mergeCell ref="A334:AC334"/>
    <mergeCell ref="A335:AD335"/>
    <mergeCell ref="A336:AD336"/>
    <mergeCell ref="A339:AE339"/>
    <mergeCell ref="A318:AC318"/>
    <mergeCell ref="A319:AC319"/>
    <mergeCell ref="A320:AC320"/>
    <mergeCell ref="A321:AC321"/>
    <mergeCell ref="A322:AD322"/>
    <mergeCell ref="A323:AD323"/>
    <mergeCell ref="A325:AC325"/>
    <mergeCell ref="A326:AC326"/>
    <mergeCell ref="A327:AC327"/>
    <mergeCell ref="A308:AC308"/>
    <mergeCell ref="A309:AC309"/>
    <mergeCell ref="A310:AC310"/>
    <mergeCell ref="A311:AC311"/>
    <mergeCell ref="A312:AC312"/>
    <mergeCell ref="A313:AC313"/>
    <mergeCell ref="A314:AC314"/>
    <mergeCell ref="A315:AD315"/>
    <mergeCell ref="A316:AD316"/>
    <mergeCell ref="A299:AC299"/>
    <mergeCell ref="A300:AC300"/>
    <mergeCell ref="A301:AC301"/>
    <mergeCell ref="A302:AC302"/>
    <mergeCell ref="A303:AC303"/>
    <mergeCell ref="A304:AC304"/>
    <mergeCell ref="A305:AC305"/>
    <mergeCell ref="A306:AC306"/>
    <mergeCell ref="A307:AC307"/>
    <mergeCell ref="A290:AC290"/>
    <mergeCell ref="A291:AC291"/>
    <mergeCell ref="A292:AC292"/>
    <mergeCell ref="A293:AC293"/>
    <mergeCell ref="A294:AC294"/>
    <mergeCell ref="A295:AC295"/>
    <mergeCell ref="A296:AC296"/>
    <mergeCell ref="A297:AC297"/>
    <mergeCell ref="A298:AC298"/>
    <mergeCell ref="A281:AC281"/>
    <mergeCell ref="A282:AC282"/>
    <mergeCell ref="A283:AC283"/>
    <mergeCell ref="A284:AC284"/>
    <mergeCell ref="A285:AC285"/>
    <mergeCell ref="A286:AC286"/>
    <mergeCell ref="A287:AC287"/>
    <mergeCell ref="A288:AC288"/>
    <mergeCell ref="A289:AC289"/>
    <mergeCell ref="A268:AC268"/>
    <mergeCell ref="A269:AC269"/>
    <mergeCell ref="A270:AD270"/>
    <mergeCell ref="A271:AD271"/>
    <mergeCell ref="A274:AE274"/>
    <mergeCell ref="A277:AC277"/>
    <mergeCell ref="A278:AC278"/>
    <mergeCell ref="A279:AC279"/>
    <mergeCell ref="A280:AC280"/>
    <mergeCell ref="A257:AD257"/>
    <mergeCell ref="A258:AD258"/>
    <mergeCell ref="A260:AC260"/>
    <mergeCell ref="A261:AC261"/>
    <mergeCell ref="A262:AC262"/>
    <mergeCell ref="A263:AC263"/>
    <mergeCell ref="A264:AD264"/>
    <mergeCell ref="A265:AD265"/>
    <mergeCell ref="A267:AC267"/>
    <mergeCell ref="A247:AC247"/>
    <mergeCell ref="A248:AC248"/>
    <mergeCell ref="A249:AC249"/>
    <mergeCell ref="A250:AD250"/>
    <mergeCell ref="A251:AD251"/>
    <mergeCell ref="A253:AC253"/>
    <mergeCell ref="A254:AC254"/>
    <mergeCell ref="A255:AC255"/>
    <mergeCell ref="A256:AC256"/>
    <mergeCell ref="A238:AC238"/>
    <mergeCell ref="A239:AC239"/>
    <mergeCell ref="A240:AC240"/>
    <mergeCell ref="A241:AC241"/>
    <mergeCell ref="A242:AC242"/>
    <mergeCell ref="A243:AC243"/>
    <mergeCell ref="A244:AC244"/>
    <mergeCell ref="A245:AC245"/>
    <mergeCell ref="A246:AC246"/>
    <mergeCell ref="A225:AC225"/>
    <mergeCell ref="A226:AD226"/>
    <mergeCell ref="A227:AD227"/>
    <mergeCell ref="A230:AE230"/>
    <mergeCell ref="A233:AC233"/>
    <mergeCell ref="A234:AC234"/>
    <mergeCell ref="A235:AC235"/>
    <mergeCell ref="A236:AC236"/>
    <mergeCell ref="A237:AC237"/>
    <mergeCell ref="A214:AD214"/>
    <mergeCell ref="A216:AC216"/>
    <mergeCell ref="A217:AC217"/>
    <mergeCell ref="A218:AC218"/>
    <mergeCell ref="A219:AC219"/>
    <mergeCell ref="A220:AD220"/>
    <mergeCell ref="A221:AD221"/>
    <mergeCell ref="A223:AC223"/>
    <mergeCell ref="A224:AC224"/>
    <mergeCell ref="A204:AC204"/>
    <mergeCell ref="A205:AC205"/>
    <mergeCell ref="A206:AD206"/>
    <mergeCell ref="A207:AD207"/>
    <mergeCell ref="A209:AC209"/>
    <mergeCell ref="A210:AC210"/>
    <mergeCell ref="A211:AC211"/>
    <mergeCell ref="A212:AC212"/>
    <mergeCell ref="A213:AD213"/>
    <mergeCell ref="A195:AC195"/>
    <mergeCell ref="A196:AC196"/>
    <mergeCell ref="A197:AC197"/>
    <mergeCell ref="A198:AC198"/>
    <mergeCell ref="A199:AC199"/>
    <mergeCell ref="A200:AC200"/>
    <mergeCell ref="A201:AC201"/>
    <mergeCell ref="A202:AC202"/>
    <mergeCell ref="A203:AC203"/>
    <mergeCell ref="A181:AC181"/>
    <mergeCell ref="A182:AD182"/>
    <mergeCell ref="A183:AD183"/>
    <mergeCell ref="A185:AC185"/>
    <mergeCell ref="A186:AC186"/>
    <mergeCell ref="A187:AC187"/>
    <mergeCell ref="A188:AD188"/>
    <mergeCell ref="A189:AD189"/>
    <mergeCell ref="A192:AE192"/>
    <mergeCell ref="A171:AC171"/>
    <mergeCell ref="A172:AC172"/>
    <mergeCell ref="A173:AC173"/>
    <mergeCell ref="A174:AC174"/>
    <mergeCell ref="A175:AD175"/>
    <mergeCell ref="A176:AD176"/>
    <mergeCell ref="A178:AC178"/>
    <mergeCell ref="A179:AC179"/>
    <mergeCell ref="A180:AC180"/>
    <mergeCell ref="A161:AC161"/>
    <mergeCell ref="A162:AC162"/>
    <mergeCell ref="A163:AC163"/>
    <mergeCell ref="A164:AC164"/>
    <mergeCell ref="A165:AC165"/>
    <mergeCell ref="A166:AC166"/>
    <mergeCell ref="A167:AC167"/>
    <mergeCell ref="A168:AD168"/>
    <mergeCell ref="A169:AD169"/>
    <mergeCell ref="A148:AC148"/>
    <mergeCell ref="A149:AC149"/>
    <mergeCell ref="A150:AD150"/>
    <mergeCell ref="A151:AD151"/>
    <mergeCell ref="A154:AE154"/>
    <mergeCell ref="A157:AC157"/>
    <mergeCell ref="A158:AC158"/>
    <mergeCell ref="A159:AC159"/>
    <mergeCell ref="A160:AC160"/>
    <mergeCell ref="A137:AD137"/>
    <mergeCell ref="A138:AD138"/>
    <mergeCell ref="A140:AC140"/>
    <mergeCell ref="A141:AC141"/>
    <mergeCell ref="A142:AC142"/>
    <mergeCell ref="A143:AC143"/>
    <mergeCell ref="A144:AD144"/>
    <mergeCell ref="A145:AD145"/>
    <mergeCell ref="A147:AC147"/>
    <mergeCell ref="A127:AC127"/>
    <mergeCell ref="A128:AC128"/>
    <mergeCell ref="A129:AC129"/>
    <mergeCell ref="A130:AD130"/>
    <mergeCell ref="A131:AD131"/>
    <mergeCell ref="A133:AC133"/>
    <mergeCell ref="A134:AC134"/>
    <mergeCell ref="A135:AC135"/>
    <mergeCell ref="A136:AC136"/>
    <mergeCell ref="A118:AC118"/>
    <mergeCell ref="A119:AC119"/>
    <mergeCell ref="A120:AC120"/>
    <mergeCell ref="A121:AC121"/>
    <mergeCell ref="A122:AC122"/>
    <mergeCell ref="A123:AC123"/>
    <mergeCell ref="A124:AC124"/>
    <mergeCell ref="A125:AC125"/>
    <mergeCell ref="A126:AC126"/>
    <mergeCell ref="A104:AD104"/>
    <mergeCell ref="A106:AC106"/>
    <mergeCell ref="A107:AC107"/>
    <mergeCell ref="A108:AC108"/>
    <mergeCell ref="A109:AD109"/>
    <mergeCell ref="A110:AD110"/>
    <mergeCell ref="A113:AE113"/>
    <mergeCell ref="A116:AC116"/>
    <mergeCell ref="A117:AC117"/>
    <mergeCell ref="A94:AC94"/>
    <mergeCell ref="A95:AC95"/>
    <mergeCell ref="A96:AD96"/>
    <mergeCell ref="A97:AD97"/>
    <mergeCell ref="A99:AC99"/>
    <mergeCell ref="A100:AC100"/>
    <mergeCell ref="A101:AC101"/>
    <mergeCell ref="A102:AC102"/>
    <mergeCell ref="A103:AD103"/>
    <mergeCell ref="A84:AC84"/>
    <mergeCell ref="A85:AC85"/>
    <mergeCell ref="A86:AC86"/>
    <mergeCell ref="A87:AC87"/>
    <mergeCell ref="A88:AC88"/>
    <mergeCell ref="A89:AD89"/>
    <mergeCell ref="A90:AD90"/>
    <mergeCell ref="A92:AC92"/>
    <mergeCell ref="A93:AC93"/>
    <mergeCell ref="A75:AC75"/>
    <mergeCell ref="A76:AC76"/>
    <mergeCell ref="A77:AC77"/>
    <mergeCell ref="A78:AC78"/>
    <mergeCell ref="A79:AC79"/>
    <mergeCell ref="A80:AC80"/>
    <mergeCell ref="A81:AC81"/>
    <mergeCell ref="A82:AC82"/>
    <mergeCell ref="A83:AC83"/>
    <mergeCell ref="A61:AC61"/>
    <mergeCell ref="A62:AD62"/>
    <mergeCell ref="A63:AD63"/>
    <mergeCell ref="A65:AC65"/>
    <mergeCell ref="A66:AC66"/>
    <mergeCell ref="A67:AC67"/>
    <mergeCell ref="A68:AD68"/>
    <mergeCell ref="A69:AD69"/>
    <mergeCell ref="A72:AE72"/>
    <mergeCell ref="A51:AC51"/>
    <mergeCell ref="A52:AC52"/>
    <mergeCell ref="A53:AC53"/>
    <mergeCell ref="A54:AC54"/>
    <mergeCell ref="A55:AD55"/>
    <mergeCell ref="A56:AD56"/>
    <mergeCell ref="A58:AC58"/>
    <mergeCell ref="A59:AC59"/>
    <mergeCell ref="A60:AC60"/>
    <mergeCell ref="A41:AC41"/>
    <mergeCell ref="A42:AC42"/>
    <mergeCell ref="A43:AC43"/>
    <mergeCell ref="A44:AC44"/>
    <mergeCell ref="A45:AC45"/>
    <mergeCell ref="A46:AC46"/>
    <mergeCell ref="A47:AC47"/>
    <mergeCell ref="A48:AD48"/>
    <mergeCell ref="A49:AD49"/>
    <mergeCell ref="A32:AC32"/>
    <mergeCell ref="A33:AC33"/>
    <mergeCell ref="A34:AC34"/>
    <mergeCell ref="A35:AC35"/>
    <mergeCell ref="A36:AC36"/>
    <mergeCell ref="A37:AC37"/>
    <mergeCell ref="A38:AC38"/>
    <mergeCell ref="A39:AC39"/>
    <mergeCell ref="A40:AC40"/>
    <mergeCell ref="A21:AE21"/>
    <mergeCell ref="A24:AC24"/>
    <mergeCell ref="A25:AC25"/>
    <mergeCell ref="A26:AC26"/>
    <mergeCell ref="A27:AC27"/>
    <mergeCell ref="A28:AC28"/>
    <mergeCell ref="A29:AC29"/>
    <mergeCell ref="A30:AC30"/>
    <mergeCell ref="A31:AC31"/>
    <mergeCell ref="A2:AD2"/>
    <mergeCell ref="A11:B11"/>
    <mergeCell ref="F13:K13"/>
    <mergeCell ref="A15:AE15"/>
    <mergeCell ref="A17:AE17"/>
    <mergeCell ref="A3:AD3"/>
    <mergeCell ref="B5:AC5"/>
    <mergeCell ref="A9:B9"/>
    <mergeCell ref="C9:L9"/>
    <mergeCell ref="A10:B10"/>
  </mergeCells>
  <pageMargins left="0.7" right="0.7" top="0.75" bottom="0.75" header="0.3" footer="0.3"/>
  <pageSetup orientation="portrait" horizontalDpi="4294967295" verticalDpi="4294967295"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21"/>
  <sheetViews>
    <sheetView showGridLines="0" zoomScale="80" zoomScaleNormal="80" workbookViewId="0"/>
  </sheetViews>
  <sheetFormatPr baseColWidth="10" defaultRowHeight="12.75" x14ac:dyDescent="0.2"/>
  <cols>
    <col min="1" max="29" width="7.7109375" customWidth="1"/>
    <col min="30" max="30" width="11.42578125" customWidth="1"/>
    <col min="31" max="31" width="11.42578125" style="136" customWidth="1"/>
    <col min="32" max="37" width="11.42578125" customWidth="1"/>
  </cols>
  <sheetData>
    <row r="1" spans="1:37" ht="15" customHeight="1" x14ac:dyDescent="0.2">
      <c r="A1" s="68"/>
      <c r="B1" s="68"/>
      <c r="C1" s="68"/>
      <c r="D1" s="68"/>
      <c r="E1" s="68"/>
      <c r="F1" s="68"/>
      <c r="G1" s="68"/>
      <c r="H1" s="68"/>
      <c r="I1" s="68"/>
      <c r="J1" s="68"/>
      <c r="K1" s="68"/>
      <c r="L1" s="68"/>
      <c r="M1" s="68"/>
      <c r="N1" s="68"/>
      <c r="O1" s="68"/>
      <c r="P1" s="68"/>
      <c r="Q1" s="68"/>
      <c r="R1" s="68"/>
      <c r="S1" s="68"/>
      <c r="T1" s="68"/>
      <c r="U1" s="68"/>
      <c r="V1" s="68"/>
      <c r="W1" s="68"/>
      <c r="X1" s="68"/>
      <c r="Y1" s="68"/>
      <c r="Z1" s="68"/>
      <c r="AA1" s="68"/>
      <c r="AB1" s="68"/>
      <c r="AC1" s="68"/>
      <c r="AD1" s="68"/>
      <c r="AE1" s="284"/>
      <c r="AF1" s="68"/>
      <c r="AG1" s="68"/>
      <c r="AH1" s="68"/>
      <c r="AI1" s="68"/>
      <c r="AJ1" s="68"/>
      <c r="AK1" s="68"/>
    </row>
    <row r="2" spans="1:37" ht="15" customHeight="1" x14ac:dyDescent="0.2">
      <c r="A2" s="419" t="s">
        <v>1577</v>
      </c>
      <c r="B2" s="419"/>
      <c r="C2" s="419"/>
      <c r="D2" s="419"/>
      <c r="E2" s="419"/>
      <c r="F2" s="419"/>
      <c r="G2" s="419"/>
      <c r="H2" s="419"/>
      <c r="I2" s="419"/>
      <c r="J2" s="419"/>
      <c r="K2" s="419"/>
      <c r="L2" s="419"/>
      <c r="M2" s="419"/>
      <c r="N2" s="419"/>
      <c r="O2" s="419"/>
      <c r="P2" s="419"/>
      <c r="Q2" s="419"/>
      <c r="R2" s="419"/>
      <c r="S2" s="419"/>
      <c r="T2" s="419"/>
      <c r="U2" s="419"/>
      <c r="V2" s="419"/>
      <c r="W2" s="419"/>
      <c r="X2" s="419"/>
      <c r="Y2" s="419"/>
      <c r="Z2" s="419"/>
      <c r="AA2" s="419"/>
      <c r="AB2" s="419"/>
      <c r="AC2" s="419"/>
      <c r="AD2" s="419"/>
      <c r="AE2" s="285"/>
      <c r="AF2" s="71"/>
      <c r="AG2" s="71"/>
      <c r="AH2" s="71"/>
      <c r="AI2" s="71"/>
      <c r="AJ2" s="71"/>
      <c r="AK2" s="71"/>
    </row>
    <row r="3" spans="1:37" ht="15" customHeight="1" x14ac:dyDescent="0.2">
      <c r="A3" s="419" t="s">
        <v>1247</v>
      </c>
      <c r="B3" s="419"/>
      <c r="C3" s="419"/>
      <c r="D3" s="419"/>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285"/>
      <c r="AF3" s="71"/>
      <c r="AG3" s="71"/>
      <c r="AH3" s="71"/>
      <c r="AI3" s="71"/>
      <c r="AJ3" s="71"/>
      <c r="AK3" s="71"/>
    </row>
    <row r="4" spans="1:37" ht="15" customHeight="1" x14ac:dyDescent="0.2"/>
    <row r="5" spans="1:37" ht="15" customHeight="1" x14ac:dyDescent="0.2">
      <c r="B5" s="425" t="str">
        <f>IGOF!C5</f>
        <v>Alianza de Tranviarios de México</v>
      </c>
      <c r="C5" s="425"/>
      <c r="D5" s="425"/>
      <c r="E5" s="425"/>
      <c r="F5" s="425"/>
      <c r="G5" s="425"/>
      <c r="H5" s="425"/>
      <c r="I5" s="425"/>
      <c r="J5" s="425"/>
      <c r="K5" s="425"/>
      <c r="L5" s="425"/>
      <c r="M5" s="425"/>
      <c r="N5" s="425"/>
      <c r="O5" s="425"/>
      <c r="P5" s="425"/>
      <c r="Q5" s="425"/>
      <c r="R5" s="425"/>
      <c r="S5" s="425"/>
      <c r="T5" s="425"/>
      <c r="U5" s="425"/>
      <c r="V5" s="425"/>
      <c r="W5" s="425"/>
      <c r="X5" s="425"/>
      <c r="Y5" s="425"/>
      <c r="Z5" s="425"/>
      <c r="AA5" s="425"/>
      <c r="AB5" s="425"/>
      <c r="AC5" s="425"/>
    </row>
    <row r="6" spans="1:37" ht="15" customHeight="1" x14ac:dyDescent="0.2"/>
    <row r="7" spans="1:37" ht="15" customHeight="1" x14ac:dyDescent="0.2"/>
    <row r="8" spans="1:37" ht="15" customHeight="1" x14ac:dyDescent="0.2">
      <c r="A8" s="68" t="s">
        <v>1640</v>
      </c>
    </row>
    <row r="9" spans="1:37" ht="15" customHeight="1" x14ac:dyDescent="0.2">
      <c r="A9" s="431"/>
      <c r="B9" s="431"/>
      <c r="C9" s="430" t="s">
        <v>1578</v>
      </c>
      <c r="D9" s="430"/>
      <c r="E9" s="430"/>
      <c r="F9" s="430"/>
      <c r="G9" s="430"/>
      <c r="H9" s="430"/>
      <c r="I9" s="430"/>
      <c r="J9" s="430"/>
      <c r="K9" s="430"/>
      <c r="L9" s="430"/>
      <c r="AB9" s="136"/>
      <c r="AE9"/>
    </row>
    <row r="10" spans="1:37" ht="15" customHeight="1" x14ac:dyDescent="0.2">
      <c r="A10" s="430" t="s">
        <v>516</v>
      </c>
      <c r="B10" s="430"/>
      <c r="C10" s="167" t="s">
        <v>517</v>
      </c>
      <c r="D10" s="70" t="s">
        <v>518</v>
      </c>
      <c r="E10" s="70" t="s">
        <v>519</v>
      </c>
      <c r="F10" s="70" t="s">
        <v>520</v>
      </c>
      <c r="G10" s="70" t="s">
        <v>521</v>
      </c>
      <c r="H10" s="70" t="s">
        <v>522</v>
      </c>
      <c r="I10" s="70" t="s">
        <v>523</v>
      </c>
      <c r="J10" s="70" t="s">
        <v>524</v>
      </c>
      <c r="K10" s="70" t="s">
        <v>525</v>
      </c>
      <c r="L10" s="70" t="s">
        <v>526</v>
      </c>
      <c r="AB10" s="136"/>
      <c r="AE10"/>
    </row>
    <row r="11" spans="1:37" ht="15" customHeight="1" x14ac:dyDescent="0.2">
      <c r="A11" s="430" t="s">
        <v>530</v>
      </c>
      <c r="B11" s="430"/>
      <c r="C11" s="167">
        <v>0</v>
      </c>
      <c r="D11" s="69">
        <v>1</v>
      </c>
      <c r="E11" s="69">
        <v>1</v>
      </c>
      <c r="F11" s="69">
        <v>1</v>
      </c>
      <c r="G11" s="69">
        <v>1</v>
      </c>
      <c r="H11" s="69">
        <v>1</v>
      </c>
      <c r="I11" s="69">
        <v>1</v>
      </c>
      <c r="J11" s="69">
        <v>1</v>
      </c>
      <c r="K11" s="69">
        <v>1</v>
      </c>
      <c r="L11" s="69">
        <v>1</v>
      </c>
      <c r="AB11" s="136"/>
      <c r="AE11"/>
    </row>
    <row r="12" spans="1:37" ht="15" customHeight="1" x14ac:dyDescent="0.2"/>
    <row r="13" spans="1:37" ht="15" customHeight="1" x14ac:dyDescent="0.2">
      <c r="F13" s="429" t="s">
        <v>607</v>
      </c>
      <c r="G13" s="429"/>
      <c r="H13" s="429"/>
      <c r="I13" s="429"/>
      <c r="J13" s="429"/>
      <c r="K13" s="429"/>
      <c r="L13" s="69">
        <f>SUM(C11:L11)</f>
        <v>9</v>
      </c>
    </row>
    <row r="14" spans="1:37" ht="15" customHeight="1" x14ac:dyDescent="0.2"/>
    <row r="15" spans="1:37" ht="30" customHeight="1" x14ac:dyDescent="0.2">
      <c r="A15" s="426" t="s">
        <v>1579</v>
      </c>
      <c r="B15" s="426"/>
      <c r="C15" s="426"/>
      <c r="D15" s="426"/>
      <c r="E15" s="426"/>
      <c r="F15" s="426"/>
      <c r="G15" s="426"/>
      <c r="H15" s="426"/>
      <c r="I15" s="426"/>
      <c r="J15" s="426"/>
      <c r="K15" s="426"/>
      <c r="L15" s="426"/>
      <c r="M15" s="426"/>
      <c r="N15" s="426"/>
      <c r="O15" s="426"/>
      <c r="P15" s="426"/>
      <c r="Q15" s="426"/>
      <c r="R15" s="426"/>
      <c r="S15" s="426"/>
      <c r="T15" s="426"/>
      <c r="U15" s="426"/>
      <c r="V15" s="426"/>
      <c r="W15" s="426"/>
      <c r="X15" s="426"/>
      <c r="Y15" s="426"/>
      <c r="Z15" s="426"/>
      <c r="AA15" s="426"/>
      <c r="AB15" s="426"/>
      <c r="AC15" s="426"/>
      <c r="AD15" s="426"/>
      <c r="AE15" s="426"/>
    </row>
    <row r="16" spans="1:37" ht="15" customHeight="1" x14ac:dyDescent="0.2"/>
    <row r="17" spans="1:37" ht="45" customHeight="1" x14ac:dyDescent="0.2">
      <c r="A17" s="394" t="s">
        <v>1580</v>
      </c>
      <c r="B17" s="394"/>
      <c r="C17" s="394"/>
      <c r="D17" s="394"/>
      <c r="E17" s="394"/>
      <c r="F17" s="394"/>
      <c r="G17" s="394"/>
      <c r="H17" s="394"/>
      <c r="I17" s="394"/>
      <c r="J17" s="394"/>
      <c r="K17" s="394"/>
      <c r="L17" s="394"/>
      <c r="M17" s="394"/>
      <c r="N17" s="394"/>
      <c r="O17" s="394"/>
      <c r="P17" s="394"/>
      <c r="Q17" s="394"/>
      <c r="R17" s="394"/>
      <c r="S17" s="394"/>
      <c r="T17" s="394"/>
      <c r="U17" s="394"/>
      <c r="V17" s="394"/>
      <c r="W17" s="394"/>
      <c r="X17" s="394"/>
      <c r="Y17" s="394"/>
      <c r="Z17" s="394"/>
      <c r="AA17" s="394"/>
      <c r="AB17" s="394"/>
      <c r="AC17" s="394"/>
      <c r="AD17" s="394"/>
      <c r="AE17" s="394"/>
    </row>
    <row r="18" spans="1:37" ht="15" customHeight="1" x14ac:dyDescent="0.2">
      <c r="A18" s="294" t="s">
        <v>1385</v>
      </c>
      <c r="B18" s="24"/>
      <c r="C18" s="24"/>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
      <c r="AE18" s="164"/>
      <c r="AF18" s="24"/>
      <c r="AG18" s="74"/>
      <c r="AH18" s="24"/>
      <c r="AI18" s="24"/>
      <c r="AJ18" s="24"/>
      <c r="AK18" s="24"/>
    </row>
    <row r="19" spans="1:37" ht="15" customHeight="1" x14ac:dyDescent="0.2">
      <c r="A19" s="24"/>
      <c r="B19" s="24"/>
      <c r="C19" s="24"/>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164"/>
      <c r="AF19" s="24"/>
      <c r="AG19" s="74"/>
      <c r="AH19" s="24"/>
      <c r="AI19" s="24"/>
      <c r="AJ19" s="24"/>
      <c r="AK19" s="24"/>
    </row>
    <row r="20" spans="1:37" ht="15" customHeight="1" x14ac:dyDescent="0.2">
      <c r="AH20" s="161"/>
    </row>
    <row r="21" spans="1:37" ht="135" customHeight="1" x14ac:dyDescent="0.2">
      <c r="A21" s="441" t="s">
        <v>1581</v>
      </c>
      <c r="B21" s="441"/>
      <c r="C21" s="441"/>
      <c r="D21" s="441"/>
      <c r="E21" s="441"/>
      <c r="F21" s="441"/>
      <c r="G21" s="441"/>
      <c r="H21" s="441"/>
      <c r="I21" s="441"/>
      <c r="J21" s="441"/>
      <c r="K21" s="441"/>
      <c r="L21" s="441"/>
      <c r="M21" s="441"/>
      <c r="N21" s="441"/>
      <c r="O21" s="441"/>
      <c r="P21" s="441"/>
      <c r="Q21" s="441"/>
      <c r="R21" s="441"/>
      <c r="S21" s="441"/>
      <c r="T21" s="441"/>
      <c r="U21" s="441"/>
      <c r="V21" s="441"/>
      <c r="W21" s="441"/>
      <c r="X21" s="441"/>
      <c r="Y21" s="441"/>
      <c r="Z21" s="441"/>
      <c r="AA21" s="441"/>
      <c r="AB21" s="441"/>
      <c r="AC21" s="441"/>
      <c r="AD21" s="441"/>
      <c r="AE21" s="441"/>
      <c r="AH21" s="161"/>
    </row>
    <row r="22" spans="1:37" ht="15" customHeight="1" x14ac:dyDescent="0.2">
      <c r="A22" s="24"/>
      <c r="B22" s="24"/>
      <c r="C22" s="24"/>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164"/>
      <c r="AF22" s="24"/>
      <c r="AG22" s="74"/>
      <c r="AH22" s="160"/>
      <c r="AI22" s="24"/>
      <c r="AJ22" s="24"/>
      <c r="AK22" s="24"/>
    </row>
    <row r="23" spans="1:37" ht="15" customHeight="1" x14ac:dyDescent="0.2">
      <c r="A23" s="72"/>
      <c r="B23" s="72"/>
      <c r="C23" s="72"/>
      <c r="D23" s="72"/>
      <c r="E23" s="72"/>
      <c r="F23" s="72"/>
      <c r="G23" s="72"/>
      <c r="H23" s="72"/>
      <c r="I23" s="72"/>
      <c r="J23" s="72"/>
      <c r="K23" s="72"/>
      <c r="L23" s="72"/>
      <c r="M23" s="72"/>
      <c r="N23" s="72"/>
      <c r="O23" s="72"/>
      <c r="P23" s="72"/>
      <c r="Q23" s="72"/>
      <c r="R23" s="72"/>
      <c r="S23" s="72"/>
      <c r="T23" s="72"/>
      <c r="U23" s="72"/>
      <c r="V23" s="72"/>
      <c r="W23" s="72"/>
      <c r="X23" s="72"/>
      <c r="Y23" s="72"/>
      <c r="Z23" s="72"/>
      <c r="AA23" s="72"/>
      <c r="AB23" s="72"/>
      <c r="AC23" s="72"/>
      <c r="AD23" s="24"/>
      <c r="AE23" s="249">
        <f>1/$L$13*100</f>
        <v>11.111111111111111</v>
      </c>
      <c r="AF23" s="75"/>
      <c r="AG23" s="76"/>
      <c r="AH23" s="162"/>
      <c r="AI23" s="75"/>
      <c r="AJ23" s="75"/>
      <c r="AK23" s="75"/>
    </row>
    <row r="24" spans="1:37" ht="15" customHeight="1" x14ac:dyDescent="0.2">
      <c r="A24" s="427" t="s">
        <v>138</v>
      </c>
      <c r="B24" s="428"/>
      <c r="C24" s="428"/>
      <c r="D24" s="428"/>
      <c r="E24" s="428"/>
      <c r="F24" s="428"/>
      <c r="G24" s="428"/>
      <c r="H24" s="428"/>
      <c r="I24" s="428"/>
      <c r="J24" s="428"/>
      <c r="K24" s="428"/>
      <c r="L24" s="428"/>
      <c r="M24" s="428"/>
      <c r="N24" s="428"/>
      <c r="O24" s="428"/>
      <c r="P24" s="428"/>
      <c r="Q24" s="428"/>
      <c r="R24" s="428"/>
      <c r="S24" s="428"/>
      <c r="T24" s="428"/>
      <c r="U24" s="428"/>
      <c r="V24" s="428"/>
      <c r="W24" s="428"/>
      <c r="X24" s="428"/>
      <c r="Y24" s="428"/>
      <c r="Z24" s="428"/>
      <c r="AA24" s="428"/>
      <c r="AB24" s="428"/>
      <c r="AC24" s="428"/>
      <c r="AD24" s="277" t="s">
        <v>4</v>
      </c>
      <c r="AE24" s="286" t="s">
        <v>5</v>
      </c>
      <c r="AF24" s="76" t="s">
        <v>576</v>
      </c>
      <c r="AG24" s="76" t="s">
        <v>577</v>
      </c>
      <c r="AH24" s="159" t="s">
        <v>578</v>
      </c>
      <c r="AI24" s="77" t="s">
        <v>579</v>
      </c>
      <c r="AJ24" s="76"/>
      <c r="AK24" s="77" t="s">
        <v>580</v>
      </c>
    </row>
    <row r="25" spans="1:37" ht="30" customHeight="1" x14ac:dyDescent="0.2">
      <c r="A25" s="434" t="s">
        <v>1397</v>
      </c>
      <c r="B25" s="434"/>
      <c r="C25" s="434"/>
      <c r="D25" s="434"/>
      <c r="E25" s="434"/>
      <c r="F25" s="434"/>
      <c r="G25" s="434"/>
      <c r="H25" s="434"/>
      <c r="I25" s="434"/>
      <c r="J25" s="434"/>
      <c r="K25" s="434"/>
      <c r="L25" s="434"/>
      <c r="M25" s="434"/>
      <c r="N25" s="434"/>
      <c r="O25" s="434"/>
      <c r="P25" s="434"/>
      <c r="Q25" s="434"/>
      <c r="R25" s="434"/>
      <c r="S25" s="434"/>
      <c r="T25" s="434"/>
      <c r="U25" s="434"/>
      <c r="V25" s="434"/>
      <c r="W25" s="434"/>
      <c r="X25" s="434"/>
      <c r="Y25" s="434"/>
      <c r="Z25" s="434"/>
      <c r="AA25" s="434"/>
      <c r="AB25" s="434"/>
      <c r="AC25" s="434"/>
      <c r="AD25" s="73">
        <f>'Art. 137'!AF41</f>
        <v>0</v>
      </c>
      <c r="AE25" s="189">
        <f t="shared" ref="AE25:AE47" si="0">IF(AG25=1,AK25,AG25)</f>
        <v>0</v>
      </c>
      <c r="AF25" s="76">
        <f>IF(AD25=2,1,IF(AD25=1,0.5,IF(AD25=0,0," ")))</f>
        <v>0</v>
      </c>
      <c r="AG25" s="76">
        <f t="shared" ref="AG25:AG47" si="1">IF(AND(AF25&gt;=0,AF25&lt;=2),1,"No aplica")</f>
        <v>1</v>
      </c>
      <c r="AH25" s="159">
        <f t="shared" ref="AH25:AH47" si="2">AD25/(AG25*2)</f>
        <v>0</v>
      </c>
      <c r="AI25" s="78">
        <f>IF(AG25=1,AG25/$AG$48,"No aplica")</f>
        <v>4.3478260869565216E-2</v>
      </c>
      <c r="AJ25" s="78">
        <f>AF25*AI25</f>
        <v>0</v>
      </c>
      <c r="AK25" s="78">
        <f t="shared" ref="AK25:AK47" si="3">AJ25*$AE$23</f>
        <v>0</v>
      </c>
    </row>
    <row r="26" spans="1:37" ht="30" customHeight="1" x14ac:dyDescent="0.2">
      <c r="A26" s="434" t="s">
        <v>1398</v>
      </c>
      <c r="B26" s="434"/>
      <c r="C26" s="434"/>
      <c r="D26" s="434"/>
      <c r="E26" s="434"/>
      <c r="F26" s="434"/>
      <c r="G26" s="434"/>
      <c r="H26" s="434"/>
      <c r="I26" s="434"/>
      <c r="J26" s="434"/>
      <c r="K26" s="434"/>
      <c r="L26" s="434"/>
      <c r="M26" s="434"/>
      <c r="N26" s="434"/>
      <c r="O26" s="434"/>
      <c r="P26" s="434"/>
      <c r="Q26" s="434"/>
      <c r="R26" s="434"/>
      <c r="S26" s="434"/>
      <c r="T26" s="434"/>
      <c r="U26" s="434"/>
      <c r="V26" s="434"/>
      <c r="W26" s="434"/>
      <c r="X26" s="434"/>
      <c r="Y26" s="434"/>
      <c r="Z26" s="434"/>
      <c r="AA26" s="434"/>
      <c r="AB26" s="434"/>
      <c r="AC26" s="434"/>
      <c r="AD26" s="73">
        <f>'Art. 137'!AF42</f>
        <v>0</v>
      </c>
      <c r="AE26" s="189">
        <f t="shared" si="0"/>
        <v>0</v>
      </c>
      <c r="AF26" s="76">
        <f t="shared" ref="AF26:AF47" si="4">IF(AD26=2,1,IF(AD26=1,0.5,IF(AD26=0,0," ")))</f>
        <v>0</v>
      </c>
      <c r="AG26" s="76">
        <f t="shared" si="1"/>
        <v>1</v>
      </c>
      <c r="AH26" s="159">
        <f t="shared" si="2"/>
        <v>0</v>
      </c>
      <c r="AI26" s="78">
        <f t="shared" ref="AI26:AI47" si="5">IF(AG26=1,AG26/$AG$48,"No aplica")</f>
        <v>4.3478260869565216E-2</v>
      </c>
      <c r="AJ26" s="78">
        <f t="shared" ref="AJ26:AJ47" si="6">AF26*AI26</f>
        <v>0</v>
      </c>
      <c r="AK26" s="78">
        <f t="shared" si="3"/>
        <v>0</v>
      </c>
    </row>
    <row r="27" spans="1:37" ht="30" customHeight="1" x14ac:dyDescent="0.2">
      <c r="A27" s="434" t="s">
        <v>1399</v>
      </c>
      <c r="B27" s="434"/>
      <c r="C27" s="434"/>
      <c r="D27" s="434"/>
      <c r="E27" s="434"/>
      <c r="F27" s="434"/>
      <c r="G27" s="434"/>
      <c r="H27" s="434"/>
      <c r="I27" s="434"/>
      <c r="J27" s="434"/>
      <c r="K27" s="434"/>
      <c r="L27" s="434"/>
      <c r="M27" s="434"/>
      <c r="N27" s="434"/>
      <c r="O27" s="434"/>
      <c r="P27" s="434"/>
      <c r="Q27" s="434"/>
      <c r="R27" s="434"/>
      <c r="S27" s="434"/>
      <c r="T27" s="434"/>
      <c r="U27" s="434"/>
      <c r="V27" s="434"/>
      <c r="W27" s="434"/>
      <c r="X27" s="434"/>
      <c r="Y27" s="434"/>
      <c r="Z27" s="434"/>
      <c r="AA27" s="434"/>
      <c r="AB27" s="434"/>
      <c r="AC27" s="434"/>
      <c r="AD27" s="73">
        <f>'Art. 137'!AF43</f>
        <v>0</v>
      </c>
      <c r="AE27" s="189">
        <f t="shared" si="0"/>
        <v>0</v>
      </c>
      <c r="AF27" s="76">
        <f t="shared" si="4"/>
        <v>0</v>
      </c>
      <c r="AG27" s="76">
        <f t="shared" si="1"/>
        <v>1</v>
      </c>
      <c r="AH27" s="159">
        <f t="shared" si="2"/>
        <v>0</v>
      </c>
      <c r="AI27" s="78">
        <f t="shared" si="5"/>
        <v>4.3478260869565216E-2</v>
      </c>
      <c r="AJ27" s="78">
        <f t="shared" si="6"/>
        <v>0</v>
      </c>
      <c r="AK27" s="78">
        <f t="shared" si="3"/>
        <v>0</v>
      </c>
    </row>
    <row r="28" spans="1:37" ht="30" customHeight="1" x14ac:dyDescent="0.2">
      <c r="A28" s="434" t="s">
        <v>1400</v>
      </c>
      <c r="B28" s="434"/>
      <c r="C28" s="434"/>
      <c r="D28" s="434"/>
      <c r="E28" s="434"/>
      <c r="F28" s="434"/>
      <c r="G28" s="434"/>
      <c r="H28" s="434"/>
      <c r="I28" s="434"/>
      <c r="J28" s="434"/>
      <c r="K28" s="434"/>
      <c r="L28" s="434"/>
      <c r="M28" s="434"/>
      <c r="N28" s="434"/>
      <c r="O28" s="434"/>
      <c r="P28" s="434"/>
      <c r="Q28" s="434"/>
      <c r="R28" s="434"/>
      <c r="S28" s="434"/>
      <c r="T28" s="434"/>
      <c r="U28" s="434"/>
      <c r="V28" s="434"/>
      <c r="W28" s="434"/>
      <c r="X28" s="434"/>
      <c r="Y28" s="434"/>
      <c r="Z28" s="434"/>
      <c r="AA28" s="434"/>
      <c r="AB28" s="434"/>
      <c r="AC28" s="434"/>
      <c r="AD28" s="73">
        <f>'Art. 137'!AF44</f>
        <v>0</v>
      </c>
      <c r="AE28" s="189">
        <f t="shared" si="0"/>
        <v>0</v>
      </c>
      <c r="AF28" s="76">
        <f t="shared" si="4"/>
        <v>0</v>
      </c>
      <c r="AG28" s="76">
        <f t="shared" si="1"/>
        <v>1</v>
      </c>
      <c r="AH28" s="159">
        <f t="shared" si="2"/>
        <v>0</v>
      </c>
      <c r="AI28" s="78">
        <f t="shared" si="5"/>
        <v>4.3478260869565216E-2</v>
      </c>
      <c r="AJ28" s="78">
        <f t="shared" si="6"/>
        <v>0</v>
      </c>
      <c r="AK28" s="78">
        <f t="shared" si="3"/>
        <v>0</v>
      </c>
    </row>
    <row r="29" spans="1:37" ht="30" customHeight="1" x14ac:dyDescent="0.2">
      <c r="A29" s="434" t="s">
        <v>1401</v>
      </c>
      <c r="B29" s="434"/>
      <c r="C29" s="434"/>
      <c r="D29" s="434"/>
      <c r="E29" s="434"/>
      <c r="F29" s="434"/>
      <c r="G29" s="434"/>
      <c r="H29" s="434"/>
      <c r="I29" s="434"/>
      <c r="J29" s="434"/>
      <c r="K29" s="434"/>
      <c r="L29" s="434"/>
      <c r="M29" s="434"/>
      <c r="N29" s="434"/>
      <c r="O29" s="434"/>
      <c r="P29" s="434"/>
      <c r="Q29" s="434"/>
      <c r="R29" s="434"/>
      <c r="S29" s="434"/>
      <c r="T29" s="434"/>
      <c r="U29" s="434"/>
      <c r="V29" s="434"/>
      <c r="W29" s="434"/>
      <c r="X29" s="434"/>
      <c r="Y29" s="434"/>
      <c r="Z29" s="434"/>
      <c r="AA29" s="434"/>
      <c r="AB29" s="434"/>
      <c r="AC29" s="434"/>
      <c r="AD29" s="73">
        <f>'Art. 137'!AF45</f>
        <v>0</v>
      </c>
      <c r="AE29" s="189">
        <f t="shared" si="0"/>
        <v>0</v>
      </c>
      <c r="AF29" s="76">
        <f t="shared" si="4"/>
        <v>0</v>
      </c>
      <c r="AG29" s="76">
        <f t="shared" si="1"/>
        <v>1</v>
      </c>
      <c r="AH29" s="159">
        <f t="shared" si="2"/>
        <v>0</v>
      </c>
      <c r="AI29" s="78">
        <f t="shared" si="5"/>
        <v>4.3478260869565216E-2</v>
      </c>
      <c r="AJ29" s="78">
        <f t="shared" si="6"/>
        <v>0</v>
      </c>
      <c r="AK29" s="78">
        <f t="shared" si="3"/>
        <v>0</v>
      </c>
    </row>
    <row r="30" spans="1:37" ht="30" customHeight="1" x14ac:dyDescent="0.2">
      <c r="A30" s="434" t="s">
        <v>1402</v>
      </c>
      <c r="B30" s="434"/>
      <c r="C30" s="434"/>
      <c r="D30" s="434"/>
      <c r="E30" s="434"/>
      <c r="F30" s="434"/>
      <c r="G30" s="434"/>
      <c r="H30" s="434"/>
      <c r="I30" s="434"/>
      <c r="J30" s="434"/>
      <c r="K30" s="434"/>
      <c r="L30" s="434"/>
      <c r="M30" s="434"/>
      <c r="N30" s="434"/>
      <c r="O30" s="434"/>
      <c r="P30" s="434"/>
      <c r="Q30" s="434"/>
      <c r="R30" s="434"/>
      <c r="S30" s="434"/>
      <c r="T30" s="434"/>
      <c r="U30" s="434"/>
      <c r="V30" s="434"/>
      <c r="W30" s="434"/>
      <c r="X30" s="434"/>
      <c r="Y30" s="434"/>
      <c r="Z30" s="434"/>
      <c r="AA30" s="434"/>
      <c r="AB30" s="434"/>
      <c r="AC30" s="434"/>
      <c r="AD30" s="73">
        <f>'Art. 137'!AF46</f>
        <v>0</v>
      </c>
      <c r="AE30" s="189">
        <f t="shared" si="0"/>
        <v>0</v>
      </c>
      <c r="AF30" s="76">
        <f t="shared" si="4"/>
        <v>0</v>
      </c>
      <c r="AG30" s="76">
        <f t="shared" si="1"/>
        <v>1</v>
      </c>
      <c r="AH30" s="159">
        <f t="shared" si="2"/>
        <v>0</v>
      </c>
      <c r="AI30" s="78">
        <f t="shared" si="5"/>
        <v>4.3478260869565216E-2</v>
      </c>
      <c r="AJ30" s="78">
        <f t="shared" si="6"/>
        <v>0</v>
      </c>
      <c r="AK30" s="78">
        <f t="shared" si="3"/>
        <v>0</v>
      </c>
    </row>
    <row r="31" spans="1:37" ht="30" customHeight="1" x14ac:dyDescent="0.2">
      <c r="A31" s="434" t="s">
        <v>1403</v>
      </c>
      <c r="B31" s="434"/>
      <c r="C31" s="434"/>
      <c r="D31" s="434"/>
      <c r="E31" s="434"/>
      <c r="F31" s="434"/>
      <c r="G31" s="434"/>
      <c r="H31" s="434"/>
      <c r="I31" s="434"/>
      <c r="J31" s="434"/>
      <c r="K31" s="434"/>
      <c r="L31" s="434"/>
      <c r="M31" s="434"/>
      <c r="N31" s="434"/>
      <c r="O31" s="434"/>
      <c r="P31" s="434"/>
      <c r="Q31" s="434"/>
      <c r="R31" s="434"/>
      <c r="S31" s="434"/>
      <c r="T31" s="434"/>
      <c r="U31" s="434"/>
      <c r="V31" s="434"/>
      <c r="W31" s="434"/>
      <c r="X31" s="434"/>
      <c r="Y31" s="434"/>
      <c r="Z31" s="434"/>
      <c r="AA31" s="434"/>
      <c r="AB31" s="434"/>
      <c r="AC31" s="434"/>
      <c r="AD31" s="73">
        <f>'Art. 137'!AF47</f>
        <v>0</v>
      </c>
      <c r="AE31" s="189">
        <f t="shared" si="0"/>
        <v>0</v>
      </c>
      <c r="AF31" s="76">
        <f t="shared" si="4"/>
        <v>0</v>
      </c>
      <c r="AG31" s="76">
        <f t="shared" si="1"/>
        <v>1</v>
      </c>
      <c r="AH31" s="159">
        <f t="shared" si="2"/>
        <v>0</v>
      </c>
      <c r="AI31" s="78">
        <f t="shared" si="5"/>
        <v>4.3478260869565216E-2</v>
      </c>
      <c r="AJ31" s="78">
        <f t="shared" si="6"/>
        <v>0</v>
      </c>
      <c r="AK31" s="78">
        <f t="shared" si="3"/>
        <v>0</v>
      </c>
    </row>
    <row r="32" spans="1:37" ht="30" customHeight="1" x14ac:dyDescent="0.2">
      <c r="A32" s="434" t="s">
        <v>1404</v>
      </c>
      <c r="B32" s="434"/>
      <c r="C32" s="434"/>
      <c r="D32" s="434"/>
      <c r="E32" s="434"/>
      <c r="F32" s="434"/>
      <c r="G32" s="434"/>
      <c r="H32" s="434"/>
      <c r="I32" s="434"/>
      <c r="J32" s="434"/>
      <c r="K32" s="434"/>
      <c r="L32" s="434"/>
      <c r="M32" s="434"/>
      <c r="N32" s="434"/>
      <c r="O32" s="434"/>
      <c r="P32" s="434"/>
      <c r="Q32" s="434"/>
      <c r="R32" s="434"/>
      <c r="S32" s="434"/>
      <c r="T32" s="434"/>
      <c r="U32" s="434"/>
      <c r="V32" s="434"/>
      <c r="W32" s="434"/>
      <c r="X32" s="434"/>
      <c r="Y32" s="434"/>
      <c r="Z32" s="434"/>
      <c r="AA32" s="434"/>
      <c r="AB32" s="434"/>
      <c r="AC32" s="434"/>
      <c r="AD32" s="73">
        <f>'Art. 137'!AF48</f>
        <v>0</v>
      </c>
      <c r="AE32" s="189">
        <f t="shared" si="0"/>
        <v>0</v>
      </c>
      <c r="AF32" s="76">
        <f t="shared" si="4"/>
        <v>0</v>
      </c>
      <c r="AG32" s="76">
        <f t="shared" si="1"/>
        <v>1</v>
      </c>
      <c r="AH32" s="159">
        <f t="shared" si="2"/>
        <v>0</v>
      </c>
      <c r="AI32" s="78">
        <f t="shared" si="5"/>
        <v>4.3478260869565216E-2</v>
      </c>
      <c r="AJ32" s="78">
        <f t="shared" si="6"/>
        <v>0</v>
      </c>
      <c r="AK32" s="78">
        <f t="shared" si="3"/>
        <v>0</v>
      </c>
    </row>
    <row r="33" spans="1:37" ht="30" customHeight="1" x14ac:dyDescent="0.2">
      <c r="A33" s="434" t="s">
        <v>1405</v>
      </c>
      <c r="B33" s="434"/>
      <c r="C33" s="434"/>
      <c r="D33" s="434"/>
      <c r="E33" s="434"/>
      <c r="F33" s="434"/>
      <c r="G33" s="434"/>
      <c r="H33" s="434"/>
      <c r="I33" s="434"/>
      <c r="J33" s="434"/>
      <c r="K33" s="434"/>
      <c r="L33" s="434"/>
      <c r="M33" s="434"/>
      <c r="N33" s="434"/>
      <c r="O33" s="434"/>
      <c r="P33" s="434"/>
      <c r="Q33" s="434"/>
      <c r="R33" s="434"/>
      <c r="S33" s="434"/>
      <c r="T33" s="434"/>
      <c r="U33" s="434"/>
      <c r="V33" s="434"/>
      <c r="W33" s="434"/>
      <c r="X33" s="434"/>
      <c r="Y33" s="434"/>
      <c r="Z33" s="434"/>
      <c r="AA33" s="434"/>
      <c r="AB33" s="434"/>
      <c r="AC33" s="434"/>
      <c r="AD33" s="73">
        <f>'Art. 137'!AF49</f>
        <v>0</v>
      </c>
      <c r="AE33" s="189">
        <f t="shared" si="0"/>
        <v>0</v>
      </c>
      <c r="AF33" s="76">
        <f t="shared" si="4"/>
        <v>0</v>
      </c>
      <c r="AG33" s="76">
        <f t="shared" si="1"/>
        <v>1</v>
      </c>
      <c r="AH33" s="159">
        <f t="shared" si="2"/>
        <v>0</v>
      </c>
      <c r="AI33" s="78">
        <f t="shared" si="5"/>
        <v>4.3478260869565216E-2</v>
      </c>
      <c r="AJ33" s="78">
        <f t="shared" si="6"/>
        <v>0</v>
      </c>
      <c r="AK33" s="78">
        <f t="shared" si="3"/>
        <v>0</v>
      </c>
    </row>
    <row r="34" spans="1:37" ht="30" customHeight="1" x14ac:dyDescent="0.2">
      <c r="A34" s="434" t="s">
        <v>1406</v>
      </c>
      <c r="B34" s="434"/>
      <c r="C34" s="434"/>
      <c r="D34" s="434"/>
      <c r="E34" s="434"/>
      <c r="F34" s="434"/>
      <c r="G34" s="434"/>
      <c r="H34" s="434"/>
      <c r="I34" s="434"/>
      <c r="J34" s="434"/>
      <c r="K34" s="434"/>
      <c r="L34" s="434"/>
      <c r="M34" s="434"/>
      <c r="N34" s="434"/>
      <c r="O34" s="434"/>
      <c r="P34" s="434"/>
      <c r="Q34" s="434"/>
      <c r="R34" s="434"/>
      <c r="S34" s="434"/>
      <c r="T34" s="434"/>
      <c r="U34" s="434"/>
      <c r="V34" s="434"/>
      <c r="W34" s="434"/>
      <c r="X34" s="434"/>
      <c r="Y34" s="434"/>
      <c r="Z34" s="434"/>
      <c r="AA34" s="434"/>
      <c r="AB34" s="434"/>
      <c r="AC34" s="434"/>
      <c r="AD34" s="73">
        <f>'Art. 137'!AF50</f>
        <v>0</v>
      </c>
      <c r="AE34" s="189">
        <f t="shared" si="0"/>
        <v>0</v>
      </c>
      <c r="AF34" s="76">
        <f t="shared" si="4"/>
        <v>0</v>
      </c>
      <c r="AG34" s="76">
        <f t="shared" si="1"/>
        <v>1</v>
      </c>
      <c r="AH34" s="159">
        <f t="shared" si="2"/>
        <v>0</v>
      </c>
      <c r="AI34" s="78">
        <f t="shared" si="5"/>
        <v>4.3478260869565216E-2</v>
      </c>
      <c r="AJ34" s="78">
        <f t="shared" si="6"/>
        <v>0</v>
      </c>
      <c r="AK34" s="78">
        <f t="shared" si="3"/>
        <v>0</v>
      </c>
    </row>
    <row r="35" spans="1:37" ht="30" customHeight="1" x14ac:dyDescent="0.2">
      <c r="A35" s="434" t="s">
        <v>1407</v>
      </c>
      <c r="B35" s="434"/>
      <c r="C35" s="434"/>
      <c r="D35" s="434"/>
      <c r="E35" s="434"/>
      <c r="F35" s="434"/>
      <c r="G35" s="434"/>
      <c r="H35" s="434"/>
      <c r="I35" s="434"/>
      <c r="J35" s="434"/>
      <c r="K35" s="434"/>
      <c r="L35" s="434"/>
      <c r="M35" s="434"/>
      <c r="N35" s="434"/>
      <c r="O35" s="434"/>
      <c r="P35" s="434"/>
      <c r="Q35" s="434"/>
      <c r="R35" s="434"/>
      <c r="S35" s="434"/>
      <c r="T35" s="434"/>
      <c r="U35" s="434"/>
      <c r="V35" s="434"/>
      <c r="W35" s="434"/>
      <c r="X35" s="434"/>
      <c r="Y35" s="434"/>
      <c r="Z35" s="434"/>
      <c r="AA35" s="434"/>
      <c r="AB35" s="434"/>
      <c r="AC35" s="434"/>
      <c r="AD35" s="73">
        <f>'Art. 137'!AF51</f>
        <v>0</v>
      </c>
      <c r="AE35" s="189">
        <f t="shared" si="0"/>
        <v>0</v>
      </c>
      <c r="AF35" s="76">
        <f t="shared" si="4"/>
        <v>0</v>
      </c>
      <c r="AG35" s="76">
        <f t="shared" si="1"/>
        <v>1</v>
      </c>
      <c r="AH35" s="159">
        <f t="shared" si="2"/>
        <v>0</v>
      </c>
      <c r="AI35" s="78">
        <f t="shared" si="5"/>
        <v>4.3478260869565216E-2</v>
      </c>
      <c r="AJ35" s="78">
        <f t="shared" si="6"/>
        <v>0</v>
      </c>
      <c r="AK35" s="78">
        <f t="shared" si="3"/>
        <v>0</v>
      </c>
    </row>
    <row r="36" spans="1:37" ht="30" customHeight="1" x14ac:dyDescent="0.2">
      <c r="A36" s="434" t="s">
        <v>1408</v>
      </c>
      <c r="B36" s="434"/>
      <c r="C36" s="434"/>
      <c r="D36" s="434"/>
      <c r="E36" s="434"/>
      <c r="F36" s="434"/>
      <c r="G36" s="434"/>
      <c r="H36" s="434"/>
      <c r="I36" s="434"/>
      <c r="J36" s="434"/>
      <c r="K36" s="434"/>
      <c r="L36" s="434"/>
      <c r="M36" s="434"/>
      <c r="N36" s="434"/>
      <c r="O36" s="434"/>
      <c r="P36" s="434"/>
      <c r="Q36" s="434"/>
      <c r="R36" s="434"/>
      <c r="S36" s="434"/>
      <c r="T36" s="434"/>
      <c r="U36" s="434"/>
      <c r="V36" s="434"/>
      <c r="W36" s="434"/>
      <c r="X36" s="434"/>
      <c r="Y36" s="434"/>
      <c r="Z36" s="434"/>
      <c r="AA36" s="434"/>
      <c r="AB36" s="434"/>
      <c r="AC36" s="434"/>
      <c r="AD36" s="73">
        <f>'Art. 137'!AF52</f>
        <v>0</v>
      </c>
      <c r="AE36" s="189">
        <f t="shared" si="0"/>
        <v>0</v>
      </c>
      <c r="AF36" s="76">
        <f t="shared" si="4"/>
        <v>0</v>
      </c>
      <c r="AG36" s="76">
        <f t="shared" si="1"/>
        <v>1</v>
      </c>
      <c r="AH36" s="159">
        <f t="shared" si="2"/>
        <v>0</v>
      </c>
      <c r="AI36" s="78">
        <f>IF(AG36=1,AG36/$AG$48,"No aplica")</f>
        <v>4.3478260869565216E-2</v>
      </c>
      <c r="AJ36" s="78">
        <f t="shared" si="6"/>
        <v>0</v>
      </c>
      <c r="AK36" s="78">
        <f t="shared" si="3"/>
        <v>0</v>
      </c>
    </row>
    <row r="37" spans="1:37" ht="30" customHeight="1" x14ac:dyDescent="0.2">
      <c r="A37" s="434" t="s">
        <v>1409</v>
      </c>
      <c r="B37" s="434"/>
      <c r="C37" s="434"/>
      <c r="D37" s="434"/>
      <c r="E37" s="434"/>
      <c r="F37" s="434"/>
      <c r="G37" s="434"/>
      <c r="H37" s="434"/>
      <c r="I37" s="434"/>
      <c r="J37" s="434"/>
      <c r="K37" s="434"/>
      <c r="L37" s="434"/>
      <c r="M37" s="434"/>
      <c r="N37" s="434"/>
      <c r="O37" s="434"/>
      <c r="P37" s="434"/>
      <c r="Q37" s="434"/>
      <c r="R37" s="434"/>
      <c r="S37" s="434"/>
      <c r="T37" s="434"/>
      <c r="U37" s="434"/>
      <c r="V37" s="434"/>
      <c r="W37" s="434"/>
      <c r="X37" s="434"/>
      <c r="Y37" s="434"/>
      <c r="Z37" s="434"/>
      <c r="AA37" s="434"/>
      <c r="AB37" s="434"/>
      <c r="AC37" s="434"/>
      <c r="AD37" s="73">
        <f>'Art. 137'!AF53</f>
        <v>0</v>
      </c>
      <c r="AE37" s="189">
        <f t="shared" si="0"/>
        <v>0</v>
      </c>
      <c r="AF37" s="76">
        <f t="shared" si="4"/>
        <v>0</v>
      </c>
      <c r="AG37" s="76">
        <f t="shared" si="1"/>
        <v>1</v>
      </c>
      <c r="AH37" s="159">
        <f t="shared" si="2"/>
        <v>0</v>
      </c>
      <c r="AI37" s="78">
        <f t="shared" si="5"/>
        <v>4.3478260869565216E-2</v>
      </c>
      <c r="AJ37" s="78">
        <f t="shared" si="6"/>
        <v>0</v>
      </c>
      <c r="AK37" s="78">
        <f t="shared" si="3"/>
        <v>0</v>
      </c>
    </row>
    <row r="38" spans="1:37" ht="30" customHeight="1" x14ac:dyDescent="0.2">
      <c r="A38" s="434" t="s">
        <v>1410</v>
      </c>
      <c r="B38" s="434"/>
      <c r="C38" s="434"/>
      <c r="D38" s="434"/>
      <c r="E38" s="434"/>
      <c r="F38" s="434"/>
      <c r="G38" s="434"/>
      <c r="H38" s="434"/>
      <c r="I38" s="434"/>
      <c r="J38" s="434"/>
      <c r="K38" s="434"/>
      <c r="L38" s="434"/>
      <c r="M38" s="434"/>
      <c r="N38" s="434"/>
      <c r="O38" s="434"/>
      <c r="P38" s="434"/>
      <c r="Q38" s="434"/>
      <c r="R38" s="434"/>
      <c r="S38" s="434"/>
      <c r="T38" s="434"/>
      <c r="U38" s="434"/>
      <c r="V38" s="434"/>
      <c r="W38" s="434"/>
      <c r="X38" s="434"/>
      <c r="Y38" s="434"/>
      <c r="Z38" s="434"/>
      <c r="AA38" s="434"/>
      <c r="AB38" s="434"/>
      <c r="AC38" s="434"/>
      <c r="AD38" s="73">
        <f>'Art. 137'!AF54</f>
        <v>0</v>
      </c>
      <c r="AE38" s="189">
        <f t="shared" si="0"/>
        <v>0</v>
      </c>
      <c r="AF38" s="76">
        <f t="shared" si="4"/>
        <v>0</v>
      </c>
      <c r="AG38" s="76">
        <f t="shared" si="1"/>
        <v>1</v>
      </c>
      <c r="AH38" s="159">
        <f t="shared" si="2"/>
        <v>0</v>
      </c>
      <c r="AI38" s="78">
        <f t="shared" si="5"/>
        <v>4.3478260869565216E-2</v>
      </c>
      <c r="AJ38" s="78">
        <f t="shared" si="6"/>
        <v>0</v>
      </c>
      <c r="AK38" s="78">
        <f t="shared" si="3"/>
        <v>0</v>
      </c>
    </row>
    <row r="39" spans="1:37" ht="30" customHeight="1" x14ac:dyDescent="0.2">
      <c r="A39" s="434" t="s">
        <v>1411</v>
      </c>
      <c r="B39" s="434"/>
      <c r="C39" s="434"/>
      <c r="D39" s="434"/>
      <c r="E39" s="434"/>
      <c r="F39" s="434"/>
      <c r="G39" s="434"/>
      <c r="H39" s="434"/>
      <c r="I39" s="434"/>
      <c r="J39" s="434"/>
      <c r="K39" s="434"/>
      <c r="L39" s="434"/>
      <c r="M39" s="434"/>
      <c r="N39" s="434"/>
      <c r="O39" s="434"/>
      <c r="P39" s="434"/>
      <c r="Q39" s="434"/>
      <c r="R39" s="434"/>
      <c r="S39" s="434"/>
      <c r="T39" s="434"/>
      <c r="U39" s="434"/>
      <c r="V39" s="434"/>
      <c r="W39" s="434"/>
      <c r="X39" s="434"/>
      <c r="Y39" s="434"/>
      <c r="Z39" s="434"/>
      <c r="AA39" s="434"/>
      <c r="AB39" s="434"/>
      <c r="AC39" s="434"/>
      <c r="AD39" s="73">
        <f>'Art. 137'!AF55</f>
        <v>0</v>
      </c>
      <c r="AE39" s="189">
        <f t="shared" si="0"/>
        <v>0</v>
      </c>
      <c r="AF39" s="76">
        <f t="shared" si="4"/>
        <v>0</v>
      </c>
      <c r="AG39" s="76">
        <f t="shared" si="1"/>
        <v>1</v>
      </c>
      <c r="AH39" s="159">
        <f t="shared" si="2"/>
        <v>0</v>
      </c>
      <c r="AI39" s="78">
        <f t="shared" si="5"/>
        <v>4.3478260869565216E-2</v>
      </c>
      <c r="AJ39" s="78">
        <f t="shared" si="6"/>
        <v>0</v>
      </c>
      <c r="AK39" s="78">
        <f t="shared" si="3"/>
        <v>0</v>
      </c>
    </row>
    <row r="40" spans="1:37" ht="30" customHeight="1" x14ac:dyDescent="0.2">
      <c r="A40" s="434" t="s">
        <v>1412</v>
      </c>
      <c r="B40" s="434"/>
      <c r="C40" s="434"/>
      <c r="D40" s="434"/>
      <c r="E40" s="434"/>
      <c r="F40" s="434"/>
      <c r="G40" s="434"/>
      <c r="H40" s="434"/>
      <c r="I40" s="434"/>
      <c r="J40" s="434"/>
      <c r="K40" s="434"/>
      <c r="L40" s="434"/>
      <c r="M40" s="434"/>
      <c r="N40" s="434"/>
      <c r="O40" s="434"/>
      <c r="P40" s="434"/>
      <c r="Q40" s="434"/>
      <c r="R40" s="434"/>
      <c r="S40" s="434"/>
      <c r="T40" s="434"/>
      <c r="U40" s="434"/>
      <c r="V40" s="434"/>
      <c r="W40" s="434"/>
      <c r="X40" s="434"/>
      <c r="Y40" s="434"/>
      <c r="Z40" s="434"/>
      <c r="AA40" s="434"/>
      <c r="AB40" s="434"/>
      <c r="AC40" s="434"/>
      <c r="AD40" s="73">
        <f>'Art. 137'!AF56</f>
        <v>0</v>
      </c>
      <c r="AE40" s="189">
        <f>IF(AG40=1,AK40,AG40)</f>
        <v>0</v>
      </c>
      <c r="AF40" s="76">
        <f t="shared" si="4"/>
        <v>0</v>
      </c>
      <c r="AG40" s="76">
        <f t="shared" si="1"/>
        <v>1</v>
      </c>
      <c r="AH40" s="159">
        <f t="shared" si="2"/>
        <v>0</v>
      </c>
      <c r="AI40" s="78">
        <f t="shared" si="5"/>
        <v>4.3478260869565216E-2</v>
      </c>
      <c r="AJ40" s="78">
        <f>AF40*AI40</f>
        <v>0</v>
      </c>
      <c r="AK40" s="78">
        <f t="shared" si="3"/>
        <v>0</v>
      </c>
    </row>
    <row r="41" spans="1:37" ht="30" customHeight="1" x14ac:dyDescent="0.2">
      <c r="A41" s="434" t="s">
        <v>1413</v>
      </c>
      <c r="B41" s="434"/>
      <c r="C41" s="434"/>
      <c r="D41" s="434"/>
      <c r="E41" s="434"/>
      <c r="F41" s="434"/>
      <c r="G41" s="434"/>
      <c r="H41" s="434"/>
      <c r="I41" s="434"/>
      <c r="J41" s="434"/>
      <c r="K41" s="434"/>
      <c r="L41" s="434"/>
      <c r="M41" s="434"/>
      <c r="N41" s="434"/>
      <c r="O41" s="434"/>
      <c r="P41" s="434"/>
      <c r="Q41" s="434"/>
      <c r="R41" s="434"/>
      <c r="S41" s="434"/>
      <c r="T41" s="434"/>
      <c r="U41" s="434"/>
      <c r="V41" s="434"/>
      <c r="W41" s="434"/>
      <c r="X41" s="434"/>
      <c r="Y41" s="434"/>
      <c r="Z41" s="434"/>
      <c r="AA41" s="434"/>
      <c r="AB41" s="434"/>
      <c r="AC41" s="434"/>
      <c r="AD41" s="73">
        <f>'Art. 137'!AF57</f>
        <v>0</v>
      </c>
      <c r="AE41" s="189">
        <f>IF(AG41=1,AK41,AG41)</f>
        <v>0</v>
      </c>
      <c r="AF41" s="76">
        <f>IF(AD41=2,1,IF(AD41=1,0.5,IF(AD41=0,0," ")))</f>
        <v>0</v>
      </c>
      <c r="AG41" s="76">
        <f>IF(AND(AF41&gt;=0,AF41&lt;=2),1,"No aplica")</f>
        <v>1</v>
      </c>
      <c r="AH41" s="159">
        <f>AD41/(AG41*2)</f>
        <v>0</v>
      </c>
      <c r="AI41" s="78">
        <f>IF(AG41=1,AG41/$AG$48,"No aplica")</f>
        <v>4.3478260869565216E-2</v>
      </c>
      <c r="AJ41" s="78">
        <f>AF41*AI41</f>
        <v>0</v>
      </c>
      <c r="AK41" s="78">
        <f>AJ41*$AE$23</f>
        <v>0</v>
      </c>
    </row>
    <row r="42" spans="1:37" ht="30" customHeight="1" x14ac:dyDescent="0.2">
      <c r="A42" s="434" t="s">
        <v>1414</v>
      </c>
      <c r="B42" s="434"/>
      <c r="C42" s="434"/>
      <c r="D42" s="434"/>
      <c r="E42" s="434"/>
      <c r="F42" s="434"/>
      <c r="G42" s="434"/>
      <c r="H42" s="434"/>
      <c r="I42" s="434"/>
      <c r="J42" s="434"/>
      <c r="K42" s="434"/>
      <c r="L42" s="434"/>
      <c r="M42" s="434"/>
      <c r="N42" s="434"/>
      <c r="O42" s="434"/>
      <c r="P42" s="434"/>
      <c r="Q42" s="434"/>
      <c r="R42" s="434"/>
      <c r="S42" s="434"/>
      <c r="T42" s="434"/>
      <c r="U42" s="434"/>
      <c r="V42" s="434"/>
      <c r="W42" s="434"/>
      <c r="X42" s="434"/>
      <c r="Y42" s="434"/>
      <c r="Z42" s="434"/>
      <c r="AA42" s="434"/>
      <c r="AB42" s="434"/>
      <c r="AC42" s="434"/>
      <c r="AD42" s="73">
        <f>'Art. 137'!AF58</f>
        <v>0</v>
      </c>
      <c r="AE42" s="189">
        <f>IF(AG42=1,AK42,AG42)</f>
        <v>0</v>
      </c>
      <c r="AF42" s="76">
        <f>IF(AD42=2,1,IF(AD42=1,0.5,IF(AD42=0,0," ")))</f>
        <v>0</v>
      </c>
      <c r="AG42" s="76">
        <f>IF(AND(AF42&gt;=0,AF42&lt;=2),1,"No aplica")</f>
        <v>1</v>
      </c>
      <c r="AH42" s="159">
        <f>AD42/(AG42*2)</f>
        <v>0</v>
      </c>
      <c r="AI42" s="78">
        <f>IF(AG42=1,AG42/$AG$48,"No aplica")</f>
        <v>4.3478260869565216E-2</v>
      </c>
      <c r="AJ42" s="78">
        <f>AF42*AI42</f>
        <v>0</v>
      </c>
      <c r="AK42" s="78">
        <f>AJ42*$AE$23</f>
        <v>0</v>
      </c>
    </row>
    <row r="43" spans="1:37" ht="30" customHeight="1" x14ac:dyDescent="0.2">
      <c r="A43" s="434" t="s">
        <v>1582</v>
      </c>
      <c r="B43" s="434"/>
      <c r="C43" s="434"/>
      <c r="D43" s="434"/>
      <c r="E43" s="434"/>
      <c r="F43" s="434"/>
      <c r="G43" s="434"/>
      <c r="H43" s="434"/>
      <c r="I43" s="434"/>
      <c r="J43" s="434"/>
      <c r="K43" s="434"/>
      <c r="L43" s="434"/>
      <c r="M43" s="434"/>
      <c r="N43" s="434"/>
      <c r="O43" s="434"/>
      <c r="P43" s="434"/>
      <c r="Q43" s="434"/>
      <c r="R43" s="434"/>
      <c r="S43" s="434"/>
      <c r="T43" s="434"/>
      <c r="U43" s="434"/>
      <c r="V43" s="434"/>
      <c r="W43" s="434"/>
      <c r="X43" s="434"/>
      <c r="Y43" s="434"/>
      <c r="Z43" s="434"/>
      <c r="AA43" s="434"/>
      <c r="AB43" s="434"/>
      <c r="AC43" s="434"/>
      <c r="AD43" s="73">
        <f>'Art. 137'!AF59</f>
        <v>0</v>
      </c>
      <c r="AE43" s="189">
        <f>IF(AG43=1,AK43,AG43)</f>
        <v>0</v>
      </c>
      <c r="AF43" s="76">
        <f>IF(AD43=2,1,IF(AD43=1,0.5,IF(AD43=0,0," ")))</f>
        <v>0</v>
      </c>
      <c r="AG43" s="76">
        <f>IF(AND(AF43&gt;=0,AF43&lt;=2),1,"No aplica")</f>
        <v>1</v>
      </c>
      <c r="AH43" s="159">
        <f>AD43/(AG43*2)</f>
        <v>0</v>
      </c>
      <c r="AI43" s="78">
        <f>IF(AG43=1,AG43/$AG$48,"No aplica")</f>
        <v>4.3478260869565216E-2</v>
      </c>
      <c r="AJ43" s="78">
        <f>AF43*AI43</f>
        <v>0</v>
      </c>
      <c r="AK43" s="78">
        <f>AJ43*$AE$23</f>
        <v>0</v>
      </c>
    </row>
    <row r="44" spans="1:37" ht="30" customHeight="1" x14ac:dyDescent="0.2">
      <c r="A44" s="434" t="s">
        <v>697</v>
      </c>
      <c r="B44" s="434"/>
      <c r="C44" s="434"/>
      <c r="D44" s="434"/>
      <c r="E44" s="434"/>
      <c r="F44" s="434"/>
      <c r="G44" s="434"/>
      <c r="H44" s="434"/>
      <c r="I44" s="434"/>
      <c r="J44" s="434"/>
      <c r="K44" s="434"/>
      <c r="L44" s="434"/>
      <c r="M44" s="434"/>
      <c r="N44" s="434"/>
      <c r="O44" s="434"/>
      <c r="P44" s="434"/>
      <c r="Q44" s="434"/>
      <c r="R44" s="434"/>
      <c r="S44" s="434"/>
      <c r="T44" s="434"/>
      <c r="U44" s="434"/>
      <c r="V44" s="434"/>
      <c r="W44" s="434"/>
      <c r="X44" s="434"/>
      <c r="Y44" s="434"/>
      <c r="Z44" s="434"/>
      <c r="AA44" s="434"/>
      <c r="AB44" s="434"/>
      <c r="AC44" s="434"/>
      <c r="AD44" s="73">
        <f>'Art. 137'!AF60</f>
        <v>0</v>
      </c>
      <c r="AE44" s="189">
        <f t="shared" si="0"/>
        <v>0</v>
      </c>
      <c r="AF44" s="76">
        <f t="shared" si="4"/>
        <v>0</v>
      </c>
      <c r="AG44" s="76">
        <f t="shared" si="1"/>
        <v>1</v>
      </c>
      <c r="AH44" s="159">
        <f t="shared" si="2"/>
        <v>0</v>
      </c>
      <c r="AI44" s="78">
        <f t="shared" si="5"/>
        <v>4.3478260869565216E-2</v>
      </c>
      <c r="AJ44" s="78">
        <f t="shared" si="6"/>
        <v>0</v>
      </c>
      <c r="AK44" s="78">
        <f t="shared" si="3"/>
        <v>0</v>
      </c>
    </row>
    <row r="45" spans="1:37" ht="30" customHeight="1" x14ac:dyDescent="0.2">
      <c r="A45" s="434" t="s">
        <v>1583</v>
      </c>
      <c r="B45" s="434"/>
      <c r="C45" s="434"/>
      <c r="D45" s="434"/>
      <c r="E45" s="434"/>
      <c r="F45" s="434"/>
      <c r="G45" s="434"/>
      <c r="H45" s="434"/>
      <c r="I45" s="434"/>
      <c r="J45" s="434"/>
      <c r="K45" s="434"/>
      <c r="L45" s="434"/>
      <c r="M45" s="434"/>
      <c r="N45" s="434"/>
      <c r="O45" s="434"/>
      <c r="P45" s="434"/>
      <c r="Q45" s="434"/>
      <c r="R45" s="434"/>
      <c r="S45" s="434"/>
      <c r="T45" s="434"/>
      <c r="U45" s="434"/>
      <c r="V45" s="434"/>
      <c r="W45" s="434"/>
      <c r="X45" s="434"/>
      <c r="Y45" s="434"/>
      <c r="Z45" s="434"/>
      <c r="AA45" s="434"/>
      <c r="AB45" s="434"/>
      <c r="AC45" s="434"/>
      <c r="AD45" s="73">
        <f>'Art. 137'!AF61</f>
        <v>0</v>
      </c>
      <c r="AE45" s="189">
        <f t="shared" si="0"/>
        <v>0</v>
      </c>
      <c r="AF45" s="76">
        <f t="shared" si="4"/>
        <v>0</v>
      </c>
      <c r="AG45" s="76">
        <f t="shared" si="1"/>
        <v>1</v>
      </c>
      <c r="AH45" s="159">
        <f t="shared" si="2"/>
        <v>0</v>
      </c>
      <c r="AI45" s="78">
        <f t="shared" si="5"/>
        <v>4.3478260869565216E-2</v>
      </c>
      <c r="AJ45" s="78">
        <f t="shared" si="6"/>
        <v>0</v>
      </c>
      <c r="AK45" s="78">
        <f t="shared" si="3"/>
        <v>0</v>
      </c>
    </row>
    <row r="46" spans="1:37" ht="30" customHeight="1" x14ac:dyDescent="0.2">
      <c r="A46" s="434" t="s">
        <v>1417</v>
      </c>
      <c r="B46" s="434"/>
      <c r="C46" s="434"/>
      <c r="D46" s="434"/>
      <c r="E46" s="434"/>
      <c r="F46" s="434"/>
      <c r="G46" s="434"/>
      <c r="H46" s="434"/>
      <c r="I46" s="434"/>
      <c r="J46" s="434"/>
      <c r="K46" s="434"/>
      <c r="L46" s="434"/>
      <c r="M46" s="434"/>
      <c r="N46" s="434"/>
      <c r="O46" s="434"/>
      <c r="P46" s="434"/>
      <c r="Q46" s="434"/>
      <c r="R46" s="434"/>
      <c r="S46" s="434"/>
      <c r="T46" s="434"/>
      <c r="U46" s="434"/>
      <c r="V46" s="434"/>
      <c r="W46" s="434"/>
      <c r="X46" s="434"/>
      <c r="Y46" s="434"/>
      <c r="Z46" s="434"/>
      <c r="AA46" s="434"/>
      <c r="AB46" s="434"/>
      <c r="AC46" s="434"/>
      <c r="AD46" s="73">
        <f>'Art. 137'!AF62</f>
        <v>0</v>
      </c>
      <c r="AE46" s="189">
        <f t="shared" si="0"/>
        <v>0</v>
      </c>
      <c r="AF46" s="76">
        <f t="shared" si="4"/>
        <v>0</v>
      </c>
      <c r="AG46" s="76">
        <f t="shared" si="1"/>
        <v>1</v>
      </c>
      <c r="AH46" s="159">
        <f t="shared" si="2"/>
        <v>0</v>
      </c>
      <c r="AI46" s="78">
        <f t="shared" si="5"/>
        <v>4.3478260869565216E-2</v>
      </c>
      <c r="AJ46" s="78">
        <f t="shared" si="6"/>
        <v>0</v>
      </c>
      <c r="AK46" s="78">
        <f t="shared" si="3"/>
        <v>0</v>
      </c>
    </row>
    <row r="47" spans="1:37" ht="30" customHeight="1" x14ac:dyDescent="0.2">
      <c r="A47" s="434" t="s">
        <v>1418</v>
      </c>
      <c r="B47" s="434"/>
      <c r="C47" s="434"/>
      <c r="D47" s="434"/>
      <c r="E47" s="434"/>
      <c r="F47" s="434"/>
      <c r="G47" s="434"/>
      <c r="H47" s="434"/>
      <c r="I47" s="434"/>
      <c r="J47" s="434"/>
      <c r="K47" s="434"/>
      <c r="L47" s="434"/>
      <c r="M47" s="434"/>
      <c r="N47" s="434"/>
      <c r="O47" s="434"/>
      <c r="P47" s="434"/>
      <c r="Q47" s="434"/>
      <c r="R47" s="434"/>
      <c r="S47" s="434"/>
      <c r="T47" s="434"/>
      <c r="U47" s="434"/>
      <c r="V47" s="434"/>
      <c r="W47" s="434"/>
      <c r="X47" s="434"/>
      <c r="Y47" s="434"/>
      <c r="Z47" s="434"/>
      <c r="AA47" s="434"/>
      <c r="AB47" s="434"/>
      <c r="AC47" s="434"/>
      <c r="AD47" s="73">
        <f>'Art. 137'!AF63</f>
        <v>0</v>
      </c>
      <c r="AE47" s="189">
        <f t="shared" si="0"/>
        <v>0</v>
      </c>
      <c r="AF47" s="76">
        <f t="shared" si="4"/>
        <v>0</v>
      </c>
      <c r="AG47" s="76">
        <f t="shared" si="1"/>
        <v>1</v>
      </c>
      <c r="AH47" s="159">
        <f t="shared" si="2"/>
        <v>0</v>
      </c>
      <c r="AI47" s="78">
        <f t="shared" si="5"/>
        <v>4.3478260869565216E-2</v>
      </c>
      <c r="AJ47" s="78">
        <f t="shared" si="6"/>
        <v>0</v>
      </c>
      <c r="AK47" s="78">
        <f t="shared" si="3"/>
        <v>0</v>
      </c>
    </row>
    <row r="48" spans="1:37" ht="30" customHeight="1" x14ac:dyDescent="0.2">
      <c r="A48" s="435" t="s">
        <v>612</v>
      </c>
      <c r="B48" s="435"/>
      <c r="C48" s="435"/>
      <c r="D48" s="435"/>
      <c r="E48" s="435"/>
      <c r="F48" s="435"/>
      <c r="G48" s="435"/>
      <c r="H48" s="435"/>
      <c r="I48" s="435"/>
      <c r="J48" s="435"/>
      <c r="K48" s="435"/>
      <c r="L48" s="435"/>
      <c r="M48" s="435"/>
      <c r="N48" s="435"/>
      <c r="O48" s="435"/>
      <c r="P48" s="435"/>
      <c r="Q48" s="435"/>
      <c r="R48" s="435"/>
      <c r="S48" s="435"/>
      <c r="T48" s="435"/>
      <c r="U48" s="435"/>
      <c r="V48" s="435"/>
      <c r="W48" s="435"/>
      <c r="X48" s="435"/>
      <c r="Y48" s="435"/>
      <c r="Z48" s="435"/>
      <c r="AA48" s="435"/>
      <c r="AB48" s="435"/>
      <c r="AC48" s="435"/>
      <c r="AD48" s="435"/>
      <c r="AE48" s="189">
        <f>SUM(AE25:AE47)</f>
        <v>0</v>
      </c>
      <c r="AF48" s="24"/>
      <c r="AG48" s="74">
        <f>SUM(AG25:AG47)</f>
        <v>23</v>
      </c>
      <c r="AH48" s="160"/>
      <c r="AI48" s="24"/>
      <c r="AJ48" s="24"/>
      <c r="AK48" s="24"/>
    </row>
    <row r="49" spans="1:37" ht="30" customHeight="1" x14ac:dyDescent="0.2">
      <c r="A49" s="435" t="s">
        <v>613</v>
      </c>
      <c r="B49" s="435"/>
      <c r="C49" s="435"/>
      <c r="D49" s="435"/>
      <c r="E49" s="435"/>
      <c r="F49" s="435"/>
      <c r="G49" s="435"/>
      <c r="H49" s="435"/>
      <c r="I49" s="435"/>
      <c r="J49" s="435"/>
      <c r="K49" s="435"/>
      <c r="L49" s="435"/>
      <c r="M49" s="435"/>
      <c r="N49" s="435"/>
      <c r="O49" s="435"/>
      <c r="P49" s="435"/>
      <c r="Q49" s="435"/>
      <c r="R49" s="435"/>
      <c r="S49" s="435"/>
      <c r="T49" s="435"/>
      <c r="U49" s="435"/>
      <c r="V49" s="435"/>
      <c r="W49" s="435"/>
      <c r="X49" s="435"/>
      <c r="Y49" s="435"/>
      <c r="Z49" s="435"/>
      <c r="AA49" s="435"/>
      <c r="AB49" s="435"/>
      <c r="AC49" s="435"/>
      <c r="AD49" s="435"/>
      <c r="AE49" s="189">
        <f>AE48/AE23*100</f>
        <v>0</v>
      </c>
      <c r="AF49" s="24"/>
      <c r="AG49" s="74"/>
      <c r="AH49" s="160"/>
      <c r="AI49" s="24"/>
      <c r="AJ49" s="24"/>
      <c r="AK49" s="24"/>
    </row>
    <row r="50" spans="1:37" ht="15" customHeight="1" x14ac:dyDescent="0.2">
      <c r="AH50" s="161"/>
    </row>
    <row r="51" spans="1:37" ht="15" customHeight="1" x14ac:dyDescent="0.2">
      <c r="A51" s="439" t="s">
        <v>139</v>
      </c>
      <c r="B51" s="440"/>
      <c r="C51" s="440"/>
      <c r="D51" s="440"/>
      <c r="E51" s="440"/>
      <c r="F51" s="440"/>
      <c r="G51" s="440"/>
      <c r="H51" s="440"/>
      <c r="I51" s="440"/>
      <c r="J51" s="440"/>
      <c r="K51" s="440"/>
      <c r="L51" s="440"/>
      <c r="M51" s="440"/>
      <c r="N51" s="440"/>
      <c r="O51" s="440"/>
      <c r="P51" s="440"/>
      <c r="Q51" s="440"/>
      <c r="R51" s="440"/>
      <c r="S51" s="440"/>
      <c r="T51" s="440"/>
      <c r="U51" s="440"/>
      <c r="V51" s="440"/>
      <c r="W51" s="440"/>
      <c r="X51" s="440"/>
      <c r="Y51" s="440"/>
      <c r="Z51" s="440"/>
      <c r="AA51" s="440"/>
      <c r="AB51" s="440"/>
      <c r="AC51" s="440"/>
      <c r="AD51" s="276" t="s">
        <v>4</v>
      </c>
      <c r="AE51" s="253" t="s">
        <v>5</v>
      </c>
      <c r="AF51" s="24"/>
      <c r="AG51" s="74"/>
      <c r="AH51" s="160"/>
      <c r="AI51" s="24"/>
      <c r="AJ51" s="24"/>
      <c r="AK51" s="24"/>
    </row>
    <row r="52" spans="1:37" ht="30" customHeight="1" x14ac:dyDescent="0.2">
      <c r="A52" s="434" t="s">
        <v>726</v>
      </c>
      <c r="B52" s="434"/>
      <c r="C52" s="434"/>
      <c r="D52" s="434"/>
      <c r="E52" s="434"/>
      <c r="F52" s="434"/>
      <c r="G52" s="434"/>
      <c r="H52" s="434"/>
      <c r="I52" s="434"/>
      <c r="J52" s="434"/>
      <c r="K52" s="434"/>
      <c r="L52" s="434"/>
      <c r="M52" s="434"/>
      <c r="N52" s="434"/>
      <c r="O52" s="434"/>
      <c r="P52" s="434"/>
      <c r="Q52" s="434"/>
      <c r="R52" s="434"/>
      <c r="S52" s="434"/>
      <c r="T52" s="434"/>
      <c r="U52" s="434"/>
      <c r="V52" s="434"/>
      <c r="W52" s="434"/>
      <c r="X52" s="434"/>
      <c r="Y52" s="434"/>
      <c r="Z52" s="434"/>
      <c r="AA52" s="434"/>
      <c r="AB52" s="434"/>
      <c r="AC52" s="434"/>
      <c r="AD52" s="73">
        <f>'Art. 137'!AF66</f>
        <v>0</v>
      </c>
      <c r="AE52" s="189">
        <f>IF(AG52=1,AK52,AG52)</f>
        <v>0</v>
      </c>
      <c r="AF52" s="76">
        <f>IF(AD52=2,1,IF(AD52=1,0.5,IF(AD52=0,0," ")))</f>
        <v>0</v>
      </c>
      <c r="AG52" s="76">
        <f>IF(AND(AF52&gt;=0,AF52&lt;=2),1,"No aplica")</f>
        <v>1</v>
      </c>
      <c r="AH52" s="159">
        <f>AD52/(AG52*2)</f>
        <v>0</v>
      </c>
      <c r="AI52" s="78">
        <f>IF(AG52=1,AG52/$AG$55,"No aplica")</f>
        <v>0.33333333333333331</v>
      </c>
      <c r="AJ52" s="78">
        <f>AF52*AI52</f>
        <v>0</v>
      </c>
      <c r="AK52" s="78">
        <f>AJ52*$AE$23</f>
        <v>0</v>
      </c>
    </row>
    <row r="53" spans="1:37" ht="30" customHeight="1" x14ac:dyDescent="0.2">
      <c r="A53" s="434" t="s">
        <v>1419</v>
      </c>
      <c r="B53" s="434"/>
      <c r="C53" s="434"/>
      <c r="D53" s="434"/>
      <c r="E53" s="434"/>
      <c r="F53" s="434"/>
      <c r="G53" s="434"/>
      <c r="H53" s="434"/>
      <c r="I53" s="434"/>
      <c r="J53" s="434"/>
      <c r="K53" s="434"/>
      <c r="L53" s="434"/>
      <c r="M53" s="434"/>
      <c r="N53" s="434"/>
      <c r="O53" s="434"/>
      <c r="P53" s="434"/>
      <c r="Q53" s="434"/>
      <c r="R53" s="434"/>
      <c r="S53" s="434"/>
      <c r="T53" s="434"/>
      <c r="U53" s="434"/>
      <c r="V53" s="434"/>
      <c r="W53" s="434"/>
      <c r="X53" s="434"/>
      <c r="Y53" s="434"/>
      <c r="Z53" s="434"/>
      <c r="AA53" s="434"/>
      <c r="AB53" s="434"/>
      <c r="AC53" s="434"/>
      <c r="AD53" s="73">
        <f>'Art. 137'!AF67</f>
        <v>0</v>
      </c>
      <c r="AE53" s="189">
        <f>IF(AG53=1,AK53,AG53)</f>
        <v>0</v>
      </c>
      <c r="AF53" s="76">
        <f>IF(AD53=2,1,IF(AD53=1,0.5,IF(AD53=0,0," ")))</f>
        <v>0</v>
      </c>
      <c r="AG53" s="76">
        <f>IF(AND(AF53&gt;=0,AF53&lt;=2),1,"No aplica")</f>
        <v>1</v>
      </c>
      <c r="AH53" s="159">
        <f>AD53/(AG53*2)</f>
        <v>0</v>
      </c>
      <c r="AI53" s="78">
        <f>IF(AG53=1,AG53/$AG$55,"No aplica")</f>
        <v>0.33333333333333331</v>
      </c>
      <c r="AJ53" s="78">
        <f>AF53*AI53</f>
        <v>0</v>
      </c>
      <c r="AK53" s="78">
        <f>AJ53*$AE$23</f>
        <v>0</v>
      </c>
    </row>
    <row r="54" spans="1:37" ht="30" customHeight="1" x14ac:dyDescent="0.2">
      <c r="A54" s="434" t="s">
        <v>1420</v>
      </c>
      <c r="B54" s="434"/>
      <c r="C54" s="434"/>
      <c r="D54" s="434"/>
      <c r="E54" s="434"/>
      <c r="F54" s="434"/>
      <c r="G54" s="434"/>
      <c r="H54" s="434"/>
      <c r="I54" s="434"/>
      <c r="J54" s="434"/>
      <c r="K54" s="434"/>
      <c r="L54" s="434"/>
      <c r="M54" s="434"/>
      <c r="N54" s="434"/>
      <c r="O54" s="434"/>
      <c r="P54" s="434"/>
      <c r="Q54" s="434"/>
      <c r="R54" s="434"/>
      <c r="S54" s="434"/>
      <c r="T54" s="434"/>
      <c r="U54" s="434"/>
      <c r="V54" s="434"/>
      <c r="W54" s="434"/>
      <c r="X54" s="434"/>
      <c r="Y54" s="434"/>
      <c r="Z54" s="434"/>
      <c r="AA54" s="434"/>
      <c r="AB54" s="434"/>
      <c r="AC54" s="434"/>
      <c r="AD54" s="73">
        <f>'Art. 137'!AF68</f>
        <v>0</v>
      </c>
      <c r="AE54" s="189">
        <f>IF(AG54=1,AK54,AG54)</f>
        <v>0</v>
      </c>
      <c r="AF54" s="76">
        <f>IF(AD54=2,1,IF(AD54=1,0.5,IF(AD54=0,0," ")))</f>
        <v>0</v>
      </c>
      <c r="AG54" s="76">
        <f>IF(AND(AF54&gt;=0,AF54&lt;=2),1,"No aplica")</f>
        <v>1</v>
      </c>
      <c r="AH54" s="159">
        <f>AD54/(AG54*2)</f>
        <v>0</v>
      </c>
      <c r="AI54" s="78">
        <f>IF(AG54=1,AG54/$AG$55,"No aplica")</f>
        <v>0.33333333333333331</v>
      </c>
      <c r="AJ54" s="78">
        <f>AF54*AI54</f>
        <v>0</v>
      </c>
      <c r="AK54" s="78">
        <f>AJ54*$AE$23</f>
        <v>0</v>
      </c>
    </row>
    <row r="55" spans="1:37" ht="30" customHeight="1" x14ac:dyDescent="0.2">
      <c r="A55" s="435" t="s">
        <v>614</v>
      </c>
      <c r="B55" s="435"/>
      <c r="C55" s="435"/>
      <c r="D55" s="435"/>
      <c r="E55" s="435"/>
      <c r="F55" s="435"/>
      <c r="G55" s="435"/>
      <c r="H55" s="435"/>
      <c r="I55" s="435"/>
      <c r="J55" s="435"/>
      <c r="K55" s="435"/>
      <c r="L55" s="435"/>
      <c r="M55" s="435"/>
      <c r="N55" s="435"/>
      <c r="O55" s="435"/>
      <c r="P55" s="435"/>
      <c r="Q55" s="435"/>
      <c r="R55" s="435"/>
      <c r="S55" s="435"/>
      <c r="T55" s="435"/>
      <c r="U55" s="435"/>
      <c r="V55" s="435"/>
      <c r="W55" s="435"/>
      <c r="X55" s="435"/>
      <c r="Y55" s="435"/>
      <c r="Z55" s="435"/>
      <c r="AA55" s="435"/>
      <c r="AB55" s="435"/>
      <c r="AC55" s="435"/>
      <c r="AD55" s="435"/>
      <c r="AE55" s="189">
        <f>SUM(AE52:AE54)</f>
        <v>0</v>
      </c>
      <c r="AF55" s="24"/>
      <c r="AG55" s="74">
        <f>SUM(AG52:AG54)</f>
        <v>3</v>
      </c>
      <c r="AH55" s="160"/>
      <c r="AI55" s="24"/>
      <c r="AJ55" s="24"/>
      <c r="AK55" s="24"/>
    </row>
    <row r="56" spans="1:37" ht="30" customHeight="1" x14ac:dyDescent="0.2">
      <c r="A56" s="435" t="s">
        <v>615</v>
      </c>
      <c r="B56" s="435"/>
      <c r="C56" s="435"/>
      <c r="D56" s="435"/>
      <c r="E56" s="435"/>
      <c r="F56" s="435"/>
      <c r="G56" s="435"/>
      <c r="H56" s="435"/>
      <c r="I56" s="435"/>
      <c r="J56" s="435"/>
      <c r="K56" s="435"/>
      <c r="L56" s="435"/>
      <c r="M56" s="435"/>
      <c r="N56" s="435"/>
      <c r="O56" s="435"/>
      <c r="P56" s="435"/>
      <c r="Q56" s="435"/>
      <c r="R56" s="435"/>
      <c r="S56" s="435"/>
      <c r="T56" s="435"/>
      <c r="U56" s="435"/>
      <c r="V56" s="435"/>
      <c r="W56" s="435"/>
      <c r="X56" s="435"/>
      <c r="Y56" s="435"/>
      <c r="Z56" s="435"/>
      <c r="AA56" s="435"/>
      <c r="AB56" s="435"/>
      <c r="AC56" s="435"/>
      <c r="AD56" s="435"/>
      <c r="AE56" s="189">
        <f>AE55/AE23*100</f>
        <v>0</v>
      </c>
      <c r="AF56" s="24"/>
      <c r="AG56" s="74"/>
      <c r="AH56" s="160"/>
      <c r="AI56" s="24"/>
      <c r="AJ56" s="24"/>
      <c r="AK56" s="24"/>
    </row>
    <row r="57" spans="1:37" ht="15" customHeight="1" x14ac:dyDescent="0.2">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24"/>
      <c r="AB57" s="24"/>
      <c r="AC57" s="24"/>
      <c r="AD57" s="24"/>
      <c r="AE57" s="164"/>
      <c r="AF57" s="24"/>
      <c r="AG57" s="74"/>
      <c r="AH57" s="160"/>
      <c r="AI57" s="24"/>
      <c r="AJ57" s="24"/>
      <c r="AK57" s="24"/>
    </row>
    <row r="58" spans="1:37" ht="15" customHeight="1" x14ac:dyDescent="0.2">
      <c r="A58" s="439" t="s">
        <v>140</v>
      </c>
      <c r="B58" s="440"/>
      <c r="C58" s="440"/>
      <c r="D58" s="440"/>
      <c r="E58" s="440"/>
      <c r="F58" s="440"/>
      <c r="G58" s="440"/>
      <c r="H58" s="440"/>
      <c r="I58" s="440"/>
      <c r="J58" s="440"/>
      <c r="K58" s="440"/>
      <c r="L58" s="440"/>
      <c r="M58" s="440"/>
      <c r="N58" s="440"/>
      <c r="O58" s="440"/>
      <c r="P58" s="440"/>
      <c r="Q58" s="440"/>
      <c r="R58" s="440"/>
      <c r="S58" s="440"/>
      <c r="T58" s="440"/>
      <c r="U58" s="440"/>
      <c r="V58" s="440"/>
      <c r="W58" s="440"/>
      <c r="X58" s="440"/>
      <c r="Y58" s="440"/>
      <c r="Z58" s="440"/>
      <c r="AA58" s="440"/>
      <c r="AB58" s="440"/>
      <c r="AC58" s="440"/>
      <c r="AD58" s="276" t="s">
        <v>4</v>
      </c>
      <c r="AE58" s="253" t="s">
        <v>5</v>
      </c>
      <c r="AF58" s="24"/>
      <c r="AG58" s="74"/>
      <c r="AH58" s="160"/>
      <c r="AI58" s="24"/>
      <c r="AJ58" s="24"/>
      <c r="AK58" s="24"/>
    </row>
    <row r="59" spans="1:37" ht="30" customHeight="1" x14ac:dyDescent="0.2">
      <c r="A59" s="434" t="s">
        <v>731</v>
      </c>
      <c r="B59" s="434"/>
      <c r="C59" s="434"/>
      <c r="D59" s="434"/>
      <c r="E59" s="434"/>
      <c r="F59" s="434"/>
      <c r="G59" s="434"/>
      <c r="H59" s="434"/>
      <c r="I59" s="434"/>
      <c r="J59" s="434"/>
      <c r="K59" s="434"/>
      <c r="L59" s="434"/>
      <c r="M59" s="434"/>
      <c r="N59" s="434"/>
      <c r="O59" s="434"/>
      <c r="P59" s="434"/>
      <c r="Q59" s="434"/>
      <c r="R59" s="434"/>
      <c r="S59" s="434"/>
      <c r="T59" s="434"/>
      <c r="U59" s="434"/>
      <c r="V59" s="434"/>
      <c r="W59" s="434"/>
      <c r="X59" s="434"/>
      <c r="Y59" s="434"/>
      <c r="Z59" s="434"/>
      <c r="AA59" s="434"/>
      <c r="AB59" s="434"/>
      <c r="AC59" s="434"/>
      <c r="AD59" s="73">
        <f>'Art. 137'!AF71</f>
        <v>0</v>
      </c>
      <c r="AE59" s="189">
        <f>IF(AG59=1,AK59,AG59)</f>
        <v>0</v>
      </c>
      <c r="AF59" s="76">
        <f>IF(AD59=2,1,IF(AD59=1,0.5,IF(AD59=0,0," ")))</f>
        <v>0</v>
      </c>
      <c r="AG59" s="76">
        <f>IF(AND(AF59&gt;=0,AF59&lt;=2),1,"No aplica")</f>
        <v>1</v>
      </c>
      <c r="AH59" s="159">
        <f>AD59/(AG59*2)</f>
        <v>0</v>
      </c>
      <c r="AI59" s="78">
        <f>IF(AG59=1,AG59/$AG$62,"No aplica")</f>
        <v>0.33333333333333331</v>
      </c>
      <c r="AJ59" s="78">
        <f>AF59*AI59</f>
        <v>0</v>
      </c>
      <c r="AK59" s="78">
        <f>AJ59*$AE$23</f>
        <v>0</v>
      </c>
    </row>
    <row r="60" spans="1:37" ht="30" customHeight="1" x14ac:dyDescent="0.2">
      <c r="A60" s="434" t="s">
        <v>1421</v>
      </c>
      <c r="B60" s="434"/>
      <c r="C60" s="434"/>
      <c r="D60" s="434"/>
      <c r="E60" s="434"/>
      <c r="F60" s="434"/>
      <c r="G60" s="434"/>
      <c r="H60" s="434"/>
      <c r="I60" s="434"/>
      <c r="J60" s="434"/>
      <c r="K60" s="434"/>
      <c r="L60" s="434"/>
      <c r="M60" s="434"/>
      <c r="N60" s="434"/>
      <c r="O60" s="434"/>
      <c r="P60" s="434"/>
      <c r="Q60" s="434"/>
      <c r="R60" s="434"/>
      <c r="S60" s="434"/>
      <c r="T60" s="434"/>
      <c r="U60" s="434"/>
      <c r="V60" s="434"/>
      <c r="W60" s="434"/>
      <c r="X60" s="434"/>
      <c r="Y60" s="434"/>
      <c r="Z60" s="434"/>
      <c r="AA60" s="434"/>
      <c r="AB60" s="434"/>
      <c r="AC60" s="434"/>
      <c r="AD60" s="73">
        <f>'Art. 137'!AF72</f>
        <v>0</v>
      </c>
      <c r="AE60" s="189">
        <f>IF(AG60=1,AK60,AG60)</f>
        <v>0</v>
      </c>
      <c r="AF60" s="76">
        <f>IF(AD60=2,1,IF(AD60=1,0.5,IF(AD60=0,0," ")))</f>
        <v>0</v>
      </c>
      <c r="AG60" s="76">
        <f>IF(AND(AF60&gt;=0,AF60&lt;=2),1,"No aplica")</f>
        <v>1</v>
      </c>
      <c r="AH60" s="159">
        <f>AD60/(AG60*2)</f>
        <v>0</v>
      </c>
      <c r="AI60" s="78">
        <f>IF(AG60=1,AG60/$AG$62,"No aplica")</f>
        <v>0.33333333333333331</v>
      </c>
      <c r="AJ60" s="78">
        <f>AF60*AI60</f>
        <v>0</v>
      </c>
      <c r="AK60" s="78">
        <f>AJ60*$AE$23</f>
        <v>0</v>
      </c>
    </row>
    <row r="61" spans="1:37" ht="30" customHeight="1" x14ac:dyDescent="0.2">
      <c r="A61" s="434" t="s">
        <v>1422</v>
      </c>
      <c r="B61" s="434"/>
      <c r="C61" s="434"/>
      <c r="D61" s="434"/>
      <c r="E61" s="434"/>
      <c r="F61" s="434"/>
      <c r="G61" s="434"/>
      <c r="H61" s="434"/>
      <c r="I61" s="434"/>
      <c r="J61" s="434"/>
      <c r="K61" s="434"/>
      <c r="L61" s="434"/>
      <c r="M61" s="434"/>
      <c r="N61" s="434"/>
      <c r="O61" s="434"/>
      <c r="P61" s="434"/>
      <c r="Q61" s="434"/>
      <c r="R61" s="434"/>
      <c r="S61" s="434"/>
      <c r="T61" s="434"/>
      <c r="U61" s="434"/>
      <c r="V61" s="434"/>
      <c r="W61" s="434"/>
      <c r="X61" s="434"/>
      <c r="Y61" s="434"/>
      <c r="Z61" s="434"/>
      <c r="AA61" s="434"/>
      <c r="AB61" s="434"/>
      <c r="AC61" s="434"/>
      <c r="AD61" s="73">
        <f>'Art. 137'!AF73</f>
        <v>0</v>
      </c>
      <c r="AE61" s="189">
        <f>IF(AG61=1,AK61,AG61)</f>
        <v>0</v>
      </c>
      <c r="AF61" s="76">
        <f>IF(AD61=2,1,IF(AD61=1,0.5,IF(AD61=0,0," ")))</f>
        <v>0</v>
      </c>
      <c r="AG61" s="76">
        <f>IF(AND(AF61&gt;=0,AF61&lt;=2),1,"No aplica")</f>
        <v>1</v>
      </c>
      <c r="AH61" s="159">
        <f>AD61/(AG61*2)</f>
        <v>0</v>
      </c>
      <c r="AI61" s="78">
        <f>IF(AG61=1,AG61/$AG$62,"No aplica")</f>
        <v>0.33333333333333331</v>
      </c>
      <c r="AJ61" s="78">
        <f>AF61*AI61</f>
        <v>0</v>
      </c>
      <c r="AK61" s="78">
        <f>AJ61*$AE$23</f>
        <v>0</v>
      </c>
    </row>
    <row r="62" spans="1:37" ht="30" customHeight="1" x14ac:dyDescent="0.2">
      <c r="A62" s="435" t="s">
        <v>616</v>
      </c>
      <c r="B62" s="435"/>
      <c r="C62" s="435"/>
      <c r="D62" s="435"/>
      <c r="E62" s="435"/>
      <c r="F62" s="435"/>
      <c r="G62" s="435"/>
      <c r="H62" s="435"/>
      <c r="I62" s="435"/>
      <c r="J62" s="435"/>
      <c r="K62" s="435"/>
      <c r="L62" s="435"/>
      <c r="M62" s="435"/>
      <c r="N62" s="435"/>
      <c r="O62" s="435"/>
      <c r="P62" s="435"/>
      <c r="Q62" s="435"/>
      <c r="R62" s="435"/>
      <c r="S62" s="435"/>
      <c r="T62" s="435"/>
      <c r="U62" s="435"/>
      <c r="V62" s="435"/>
      <c r="W62" s="435"/>
      <c r="X62" s="435"/>
      <c r="Y62" s="435"/>
      <c r="Z62" s="435"/>
      <c r="AA62" s="435"/>
      <c r="AB62" s="435"/>
      <c r="AC62" s="435"/>
      <c r="AD62" s="435"/>
      <c r="AE62" s="189">
        <f>SUM(AE59:AE61)</f>
        <v>0</v>
      </c>
      <c r="AF62" s="24"/>
      <c r="AG62" s="74">
        <f>SUM(AG59:AG61)</f>
        <v>3</v>
      </c>
      <c r="AH62" s="160"/>
      <c r="AI62" s="24"/>
      <c r="AJ62" s="24"/>
      <c r="AK62" s="24"/>
    </row>
    <row r="63" spans="1:37" ht="30" customHeight="1" x14ac:dyDescent="0.2">
      <c r="A63" s="435" t="s">
        <v>617</v>
      </c>
      <c r="B63" s="435"/>
      <c r="C63" s="435"/>
      <c r="D63" s="435"/>
      <c r="E63" s="435"/>
      <c r="F63" s="435"/>
      <c r="G63" s="435"/>
      <c r="H63" s="435"/>
      <c r="I63" s="435"/>
      <c r="J63" s="435"/>
      <c r="K63" s="435"/>
      <c r="L63" s="435"/>
      <c r="M63" s="435"/>
      <c r="N63" s="435"/>
      <c r="O63" s="435"/>
      <c r="P63" s="435"/>
      <c r="Q63" s="435"/>
      <c r="R63" s="435"/>
      <c r="S63" s="435"/>
      <c r="T63" s="435"/>
      <c r="U63" s="435"/>
      <c r="V63" s="435"/>
      <c r="W63" s="435"/>
      <c r="X63" s="435"/>
      <c r="Y63" s="435"/>
      <c r="Z63" s="435"/>
      <c r="AA63" s="435"/>
      <c r="AB63" s="435"/>
      <c r="AC63" s="435"/>
      <c r="AD63" s="435"/>
      <c r="AE63" s="189">
        <f>AE62/AE23*100</f>
        <v>0</v>
      </c>
      <c r="AF63" s="24"/>
      <c r="AG63" s="74"/>
      <c r="AH63" s="160"/>
      <c r="AI63" s="24"/>
      <c r="AJ63" s="24"/>
      <c r="AK63" s="24"/>
    </row>
    <row r="64" spans="1:37" ht="15" customHeight="1" x14ac:dyDescent="0.2">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24"/>
      <c r="AB64" s="24"/>
      <c r="AC64" s="24"/>
      <c r="AD64" s="24"/>
      <c r="AE64" s="164"/>
      <c r="AF64" s="24"/>
      <c r="AG64" s="74"/>
      <c r="AH64" s="160"/>
      <c r="AI64" s="24"/>
      <c r="AJ64" s="24"/>
      <c r="AK64" s="24"/>
    </row>
    <row r="65" spans="1:37" ht="15" customHeight="1" x14ac:dyDescent="0.2">
      <c r="A65" s="439" t="s">
        <v>141</v>
      </c>
      <c r="B65" s="440"/>
      <c r="C65" s="440"/>
      <c r="D65" s="440"/>
      <c r="E65" s="440"/>
      <c r="F65" s="440"/>
      <c r="G65" s="440"/>
      <c r="H65" s="440"/>
      <c r="I65" s="440"/>
      <c r="J65" s="440"/>
      <c r="K65" s="440"/>
      <c r="L65" s="440"/>
      <c r="M65" s="440"/>
      <c r="N65" s="440"/>
      <c r="O65" s="440"/>
      <c r="P65" s="440"/>
      <c r="Q65" s="440"/>
      <c r="R65" s="440"/>
      <c r="S65" s="440"/>
      <c r="T65" s="440"/>
      <c r="U65" s="440"/>
      <c r="V65" s="440"/>
      <c r="W65" s="440"/>
      <c r="X65" s="440"/>
      <c r="Y65" s="440"/>
      <c r="Z65" s="440"/>
      <c r="AA65" s="440"/>
      <c r="AB65" s="440"/>
      <c r="AC65" s="440"/>
      <c r="AD65" s="276" t="s">
        <v>4</v>
      </c>
      <c r="AE65" s="253" t="s">
        <v>5</v>
      </c>
      <c r="AF65" s="24"/>
      <c r="AG65" s="74"/>
      <c r="AH65" s="160"/>
      <c r="AI65" s="24"/>
      <c r="AJ65" s="24"/>
      <c r="AK65" s="24"/>
    </row>
    <row r="66" spans="1:37" ht="30" customHeight="1" x14ac:dyDescent="0.2">
      <c r="A66" s="434" t="s">
        <v>1423</v>
      </c>
      <c r="B66" s="434"/>
      <c r="C66" s="434"/>
      <c r="D66" s="434"/>
      <c r="E66" s="434"/>
      <c r="F66" s="434"/>
      <c r="G66" s="434"/>
      <c r="H66" s="434"/>
      <c r="I66" s="434"/>
      <c r="J66" s="434"/>
      <c r="K66" s="434"/>
      <c r="L66" s="434"/>
      <c r="M66" s="434"/>
      <c r="N66" s="434"/>
      <c r="O66" s="434"/>
      <c r="P66" s="434"/>
      <c r="Q66" s="434"/>
      <c r="R66" s="434"/>
      <c r="S66" s="434"/>
      <c r="T66" s="434"/>
      <c r="U66" s="434"/>
      <c r="V66" s="434"/>
      <c r="W66" s="434"/>
      <c r="X66" s="434"/>
      <c r="Y66" s="434"/>
      <c r="Z66" s="434"/>
      <c r="AA66" s="434"/>
      <c r="AB66" s="434"/>
      <c r="AC66" s="434"/>
      <c r="AD66" s="73">
        <f>'Art. 137'!AF76</f>
        <v>0</v>
      </c>
      <c r="AE66" s="189">
        <f>IF(AG66=1,AK66,AG66)</f>
        <v>0</v>
      </c>
      <c r="AF66" s="76">
        <f>IF(AD66=2,1,IF(AD66=1,0.5,IF(AD66=0,0," ")))</f>
        <v>0</v>
      </c>
      <c r="AG66" s="76">
        <f>IF(AND(AF66&gt;=0,AF66&lt;=2),1,"No aplica")</f>
        <v>1</v>
      </c>
      <c r="AH66" s="159">
        <f>AD66/(AG66*2)</f>
        <v>0</v>
      </c>
      <c r="AI66" s="78">
        <f>IF(AG66=1,AG66/$AG$68,"No aplica")</f>
        <v>0.5</v>
      </c>
      <c r="AJ66" s="78">
        <f>AF66*AI66</f>
        <v>0</v>
      </c>
      <c r="AK66" s="78">
        <f>AJ66*$AE$23</f>
        <v>0</v>
      </c>
    </row>
    <row r="67" spans="1:37" ht="30" customHeight="1" x14ac:dyDescent="0.2">
      <c r="A67" s="434" t="s">
        <v>734</v>
      </c>
      <c r="B67" s="434"/>
      <c r="C67" s="434"/>
      <c r="D67" s="434"/>
      <c r="E67" s="434"/>
      <c r="F67" s="434"/>
      <c r="G67" s="434"/>
      <c r="H67" s="434"/>
      <c r="I67" s="434"/>
      <c r="J67" s="434"/>
      <c r="K67" s="434"/>
      <c r="L67" s="434"/>
      <c r="M67" s="434"/>
      <c r="N67" s="434"/>
      <c r="O67" s="434"/>
      <c r="P67" s="434"/>
      <c r="Q67" s="434"/>
      <c r="R67" s="434"/>
      <c r="S67" s="434"/>
      <c r="T67" s="434"/>
      <c r="U67" s="434"/>
      <c r="V67" s="434"/>
      <c r="W67" s="434"/>
      <c r="X67" s="434"/>
      <c r="Y67" s="434"/>
      <c r="Z67" s="434"/>
      <c r="AA67" s="434"/>
      <c r="AB67" s="434"/>
      <c r="AC67" s="434"/>
      <c r="AD67" s="73">
        <f>'Art. 137'!AF77</f>
        <v>0</v>
      </c>
      <c r="AE67" s="189">
        <f>IF(AG67=1,AK67,AG67)</f>
        <v>0</v>
      </c>
      <c r="AF67" s="76">
        <f>IF(AD67=2,1,IF(AD67=1,0.5,IF(AD67=0,0," ")))</f>
        <v>0</v>
      </c>
      <c r="AG67" s="76">
        <f>IF(AND(AF67&gt;=0,AF67&lt;=2),1,"No aplica")</f>
        <v>1</v>
      </c>
      <c r="AH67" s="159">
        <f>AD67/(AG67*2)</f>
        <v>0</v>
      </c>
      <c r="AI67" s="78">
        <f>IF(AG67=1,AG67/$AG$68,"No aplica")</f>
        <v>0.5</v>
      </c>
      <c r="AJ67" s="78">
        <f>AF67*AI67</f>
        <v>0</v>
      </c>
      <c r="AK67" s="78">
        <f>AJ67*$AE$23</f>
        <v>0</v>
      </c>
    </row>
    <row r="68" spans="1:37" ht="30" customHeight="1" x14ac:dyDescent="0.2">
      <c r="A68" s="435" t="s">
        <v>618</v>
      </c>
      <c r="B68" s="435"/>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189">
        <f>SUM(AE66:AE67)</f>
        <v>0</v>
      </c>
      <c r="AF68" s="24"/>
      <c r="AG68" s="74">
        <f>SUM(AG66:AG67)</f>
        <v>2</v>
      </c>
      <c r="AH68" s="160"/>
      <c r="AI68" s="24"/>
      <c r="AJ68" s="24"/>
      <c r="AK68" s="24"/>
    </row>
    <row r="69" spans="1:37" ht="30" customHeight="1" x14ac:dyDescent="0.2">
      <c r="A69" s="435" t="s">
        <v>619</v>
      </c>
      <c r="B69" s="435"/>
      <c r="C69" s="435"/>
      <c r="D69" s="435"/>
      <c r="E69" s="435"/>
      <c r="F69" s="435"/>
      <c r="G69" s="435"/>
      <c r="H69" s="435"/>
      <c r="I69" s="435"/>
      <c r="J69" s="435"/>
      <c r="K69" s="435"/>
      <c r="L69" s="435"/>
      <c r="M69" s="435"/>
      <c r="N69" s="435"/>
      <c r="O69" s="435"/>
      <c r="P69" s="435"/>
      <c r="Q69" s="435"/>
      <c r="R69" s="435"/>
      <c r="S69" s="435"/>
      <c r="T69" s="435"/>
      <c r="U69" s="435"/>
      <c r="V69" s="435"/>
      <c r="W69" s="435"/>
      <c r="X69" s="435"/>
      <c r="Y69" s="435"/>
      <c r="Z69" s="435"/>
      <c r="AA69" s="435"/>
      <c r="AB69" s="435"/>
      <c r="AC69" s="435"/>
      <c r="AD69" s="435"/>
      <c r="AE69" s="189">
        <f>AE68/AE23*100</f>
        <v>0</v>
      </c>
      <c r="AF69" s="24"/>
      <c r="AG69" s="74"/>
      <c r="AH69" s="160"/>
      <c r="AI69" s="24"/>
      <c r="AJ69" s="24"/>
      <c r="AK69" s="24"/>
    </row>
    <row r="70" spans="1:37" ht="15" customHeight="1" x14ac:dyDescent="0.2">
      <c r="AH70" s="161"/>
    </row>
    <row r="71" spans="1:37" ht="15" customHeight="1" x14ac:dyDescent="0.2">
      <c r="AH71" s="161"/>
    </row>
    <row r="72" spans="1:37" ht="30" customHeight="1" x14ac:dyDescent="0.2">
      <c r="A72" s="394" t="s">
        <v>1424</v>
      </c>
      <c r="B72" s="394"/>
      <c r="C72" s="394"/>
      <c r="D72" s="394"/>
      <c r="E72" s="394"/>
      <c r="F72" s="394"/>
      <c r="G72" s="394"/>
      <c r="H72" s="394"/>
      <c r="I72" s="394"/>
      <c r="J72" s="394"/>
      <c r="K72" s="394"/>
      <c r="L72" s="394"/>
      <c r="M72" s="394"/>
      <c r="N72" s="394"/>
      <c r="O72" s="394"/>
      <c r="P72" s="394"/>
      <c r="Q72" s="394"/>
      <c r="R72" s="394"/>
      <c r="S72" s="394"/>
      <c r="T72" s="394"/>
      <c r="U72" s="394"/>
      <c r="V72" s="394"/>
      <c r="W72" s="394"/>
      <c r="X72" s="394"/>
      <c r="Y72" s="394"/>
      <c r="Z72" s="394"/>
      <c r="AA72" s="394"/>
      <c r="AB72" s="394"/>
      <c r="AC72" s="394"/>
      <c r="AD72" s="394"/>
      <c r="AE72" s="394"/>
      <c r="AH72" s="161"/>
    </row>
    <row r="73" spans="1:37" x14ac:dyDescent="0.2">
      <c r="A73" s="92"/>
      <c r="B73" s="92"/>
      <c r="C73" s="92"/>
      <c r="D73" s="92"/>
      <c r="E73" s="92"/>
      <c r="F73" s="92"/>
      <c r="G73" s="92"/>
      <c r="H73" s="92"/>
      <c r="I73" s="92"/>
      <c r="J73" s="92"/>
      <c r="K73" s="92"/>
      <c r="L73" s="92"/>
      <c r="M73" s="92"/>
      <c r="N73" s="92"/>
      <c r="O73" s="92"/>
      <c r="P73" s="92"/>
      <c r="Q73" s="92"/>
      <c r="R73" s="92"/>
      <c r="S73" s="92"/>
      <c r="T73" s="92"/>
      <c r="U73" s="92"/>
      <c r="V73" s="92"/>
      <c r="W73" s="92"/>
      <c r="X73" s="92"/>
      <c r="Y73" s="92"/>
      <c r="Z73" s="92"/>
      <c r="AA73" s="92"/>
      <c r="AB73" s="92"/>
      <c r="AC73" s="92"/>
      <c r="AD73" s="92"/>
      <c r="AE73" s="92"/>
      <c r="AH73" s="161"/>
    </row>
    <row r="74" spans="1:37" ht="15" customHeight="1" x14ac:dyDescent="0.2">
      <c r="A74" s="72"/>
      <c r="B74" s="72"/>
      <c r="C74" s="72"/>
      <c r="D74" s="72"/>
      <c r="E74" s="72"/>
      <c r="F74" s="72"/>
      <c r="G74" s="72"/>
      <c r="H74" s="72"/>
      <c r="I74" s="72"/>
      <c r="J74" s="72"/>
      <c r="K74" s="72"/>
      <c r="L74" s="72"/>
      <c r="M74" s="72"/>
      <c r="N74" s="72"/>
      <c r="O74" s="72"/>
      <c r="P74" s="72"/>
      <c r="Q74" s="72"/>
      <c r="R74" s="72"/>
      <c r="S74" s="72"/>
      <c r="T74" s="72"/>
      <c r="U74" s="72"/>
      <c r="V74" s="72"/>
      <c r="W74" s="72"/>
      <c r="X74" s="72"/>
      <c r="Y74" s="72"/>
      <c r="Z74" s="72"/>
      <c r="AA74" s="72"/>
      <c r="AB74" s="72"/>
      <c r="AC74" s="72"/>
      <c r="AD74" s="24"/>
      <c r="AE74" s="249">
        <f>1/$L$13*100</f>
        <v>11.111111111111111</v>
      </c>
      <c r="AF74" s="75"/>
      <c r="AG74" s="76"/>
      <c r="AH74" s="162"/>
      <c r="AI74" s="75"/>
      <c r="AJ74" s="75"/>
      <c r="AK74" s="75"/>
    </row>
    <row r="75" spans="1:37" ht="15" customHeight="1" x14ac:dyDescent="0.2">
      <c r="A75" s="427" t="s">
        <v>138</v>
      </c>
      <c r="B75" s="428"/>
      <c r="C75" s="428"/>
      <c r="D75" s="428"/>
      <c r="E75" s="428"/>
      <c r="F75" s="428"/>
      <c r="G75" s="428"/>
      <c r="H75" s="428"/>
      <c r="I75" s="428"/>
      <c r="J75" s="428"/>
      <c r="K75" s="428"/>
      <c r="L75" s="428"/>
      <c r="M75" s="428"/>
      <c r="N75" s="428"/>
      <c r="O75" s="428"/>
      <c r="P75" s="428"/>
      <c r="Q75" s="428"/>
      <c r="R75" s="428"/>
      <c r="S75" s="428"/>
      <c r="T75" s="428"/>
      <c r="U75" s="428"/>
      <c r="V75" s="428"/>
      <c r="W75" s="428"/>
      <c r="X75" s="428"/>
      <c r="Y75" s="428"/>
      <c r="Z75" s="428"/>
      <c r="AA75" s="428"/>
      <c r="AB75" s="428"/>
      <c r="AC75" s="428"/>
      <c r="AD75" s="277" t="s">
        <v>4</v>
      </c>
      <c r="AE75" s="286" t="s">
        <v>5</v>
      </c>
      <c r="AF75" s="76" t="s">
        <v>576</v>
      </c>
      <c r="AG75" s="76" t="s">
        <v>577</v>
      </c>
      <c r="AH75" s="159" t="s">
        <v>578</v>
      </c>
      <c r="AI75" s="77" t="s">
        <v>579</v>
      </c>
      <c r="AJ75" s="76"/>
      <c r="AK75" s="77" t="s">
        <v>580</v>
      </c>
    </row>
    <row r="76" spans="1:37" ht="30" customHeight="1" x14ac:dyDescent="0.2">
      <c r="A76" s="434" t="s">
        <v>1584</v>
      </c>
      <c r="B76" s="434"/>
      <c r="C76" s="434"/>
      <c r="D76" s="434"/>
      <c r="E76" s="434"/>
      <c r="F76" s="434"/>
      <c r="G76" s="434"/>
      <c r="H76" s="434"/>
      <c r="I76" s="434"/>
      <c r="J76" s="434"/>
      <c r="K76" s="434"/>
      <c r="L76" s="434"/>
      <c r="M76" s="434"/>
      <c r="N76" s="434"/>
      <c r="O76" s="434"/>
      <c r="P76" s="434"/>
      <c r="Q76" s="434"/>
      <c r="R76" s="434"/>
      <c r="S76" s="434"/>
      <c r="T76" s="434"/>
      <c r="U76" s="434"/>
      <c r="V76" s="434"/>
      <c r="W76" s="434"/>
      <c r="X76" s="434"/>
      <c r="Y76" s="434"/>
      <c r="Z76" s="434"/>
      <c r="AA76" s="434"/>
      <c r="AB76" s="434"/>
      <c r="AC76" s="434"/>
      <c r="AD76" s="73">
        <f>'Art. 137'!AF86</f>
        <v>0</v>
      </c>
      <c r="AE76" s="189">
        <f t="shared" ref="AE76:AE88" si="7">IF(AG76=1,AK76,AG76)</f>
        <v>0</v>
      </c>
      <c r="AF76" s="76">
        <f t="shared" ref="AF76:AF88" si="8">IF(AD76=2,1,IF(AD76=1,0.5,IF(AD76=0,0," ")))</f>
        <v>0</v>
      </c>
      <c r="AG76" s="76">
        <f t="shared" ref="AG76:AG88" si="9">IF(AND(AF76&gt;=0,AF76&lt;=2),1,"No aplica")</f>
        <v>1</v>
      </c>
      <c r="AH76" s="159">
        <f t="shared" ref="AH76:AH88" si="10">AD76/(AG76*2)</f>
        <v>0</v>
      </c>
      <c r="AI76" s="78">
        <f t="shared" ref="AI76:AI88" si="11">IF(AG76=1,AG76/$AG$89,"No aplica")</f>
        <v>7.6923076923076927E-2</v>
      </c>
      <c r="AJ76" s="78">
        <f t="shared" ref="AJ76:AJ88" si="12">AF76*AI76</f>
        <v>0</v>
      </c>
      <c r="AK76" s="78">
        <f t="shared" ref="AK76:AK88" si="13">AJ76*$AE$74</f>
        <v>0</v>
      </c>
    </row>
    <row r="77" spans="1:37" ht="30" customHeight="1" x14ac:dyDescent="0.2">
      <c r="A77" s="434" t="s">
        <v>353</v>
      </c>
      <c r="B77" s="434"/>
      <c r="C77" s="434"/>
      <c r="D77" s="434"/>
      <c r="E77" s="434"/>
      <c r="F77" s="434"/>
      <c r="G77" s="434"/>
      <c r="H77" s="434"/>
      <c r="I77" s="434"/>
      <c r="J77" s="434"/>
      <c r="K77" s="434"/>
      <c r="L77" s="434"/>
      <c r="M77" s="434"/>
      <c r="N77" s="434"/>
      <c r="O77" s="434"/>
      <c r="P77" s="434"/>
      <c r="Q77" s="434"/>
      <c r="R77" s="434"/>
      <c r="S77" s="434"/>
      <c r="T77" s="434"/>
      <c r="U77" s="434"/>
      <c r="V77" s="434"/>
      <c r="W77" s="434"/>
      <c r="X77" s="434"/>
      <c r="Y77" s="434"/>
      <c r="Z77" s="434"/>
      <c r="AA77" s="434"/>
      <c r="AB77" s="434"/>
      <c r="AC77" s="434"/>
      <c r="AD77" s="73">
        <f>'Art. 137'!AF87</f>
        <v>0</v>
      </c>
      <c r="AE77" s="189">
        <f>IF(AG77=1,AK77,AG77)</f>
        <v>0</v>
      </c>
      <c r="AF77" s="76">
        <f>IF(AD77=2,1,IF(AD77=1,0.5,IF(AD77=0,0," ")))</f>
        <v>0</v>
      </c>
      <c r="AG77" s="76">
        <f>IF(AND(AF77&gt;=0,AF77&lt;=2),1,"No aplica")</f>
        <v>1</v>
      </c>
      <c r="AH77" s="159">
        <f>AD77/(AG77*2)</f>
        <v>0</v>
      </c>
      <c r="AI77" s="78">
        <f>IF(AG77=1,AG77/$AG$89,"No aplica")</f>
        <v>7.6923076923076927E-2</v>
      </c>
      <c r="AJ77" s="78">
        <f>AF77*AI77</f>
        <v>0</v>
      </c>
      <c r="AK77" s="78">
        <f>AJ77*$AE$74</f>
        <v>0</v>
      </c>
    </row>
    <row r="78" spans="1:37" ht="30" customHeight="1" x14ac:dyDescent="0.2">
      <c r="A78" s="434" t="s">
        <v>1427</v>
      </c>
      <c r="B78" s="434"/>
      <c r="C78" s="434"/>
      <c r="D78" s="434"/>
      <c r="E78" s="434"/>
      <c r="F78" s="434"/>
      <c r="G78" s="434"/>
      <c r="H78" s="434"/>
      <c r="I78" s="434"/>
      <c r="J78" s="434"/>
      <c r="K78" s="434"/>
      <c r="L78" s="434"/>
      <c r="M78" s="434"/>
      <c r="N78" s="434"/>
      <c r="O78" s="434"/>
      <c r="P78" s="434"/>
      <c r="Q78" s="434"/>
      <c r="R78" s="434"/>
      <c r="S78" s="434"/>
      <c r="T78" s="434"/>
      <c r="U78" s="434"/>
      <c r="V78" s="434"/>
      <c r="W78" s="434"/>
      <c r="X78" s="434"/>
      <c r="Y78" s="434"/>
      <c r="Z78" s="434"/>
      <c r="AA78" s="434"/>
      <c r="AB78" s="434"/>
      <c r="AC78" s="434"/>
      <c r="AD78" s="73">
        <f>'Art. 137'!AF88</f>
        <v>0</v>
      </c>
      <c r="AE78" s="189">
        <f>IF(AG78=1,AK78,AG78)</f>
        <v>0</v>
      </c>
      <c r="AF78" s="76">
        <f>IF(AD78=2,1,IF(AD78=1,0.5,IF(AD78=0,0," ")))</f>
        <v>0</v>
      </c>
      <c r="AG78" s="76">
        <f>IF(AND(AF78&gt;=0,AF78&lt;=2),1,"No aplica")</f>
        <v>1</v>
      </c>
      <c r="AH78" s="159">
        <f>AD78/(AG78*2)</f>
        <v>0</v>
      </c>
      <c r="AI78" s="78">
        <f>IF(AG78=1,AG78/$AG$89,"No aplica")</f>
        <v>7.6923076923076927E-2</v>
      </c>
      <c r="AJ78" s="78">
        <f>AF78*AI78</f>
        <v>0</v>
      </c>
      <c r="AK78" s="78">
        <f>AJ78*$AE$74</f>
        <v>0</v>
      </c>
    </row>
    <row r="79" spans="1:37" ht="30" customHeight="1" x14ac:dyDescent="0.2">
      <c r="A79" s="434" t="s">
        <v>1428</v>
      </c>
      <c r="B79" s="434"/>
      <c r="C79" s="434"/>
      <c r="D79" s="434"/>
      <c r="E79" s="434"/>
      <c r="F79" s="434"/>
      <c r="G79" s="434"/>
      <c r="H79" s="434"/>
      <c r="I79" s="434"/>
      <c r="J79" s="434"/>
      <c r="K79" s="434"/>
      <c r="L79" s="434"/>
      <c r="M79" s="434"/>
      <c r="N79" s="434"/>
      <c r="O79" s="434"/>
      <c r="P79" s="434"/>
      <c r="Q79" s="434"/>
      <c r="R79" s="434"/>
      <c r="S79" s="434"/>
      <c r="T79" s="434"/>
      <c r="U79" s="434"/>
      <c r="V79" s="434"/>
      <c r="W79" s="434"/>
      <c r="X79" s="434"/>
      <c r="Y79" s="434"/>
      <c r="Z79" s="434"/>
      <c r="AA79" s="434"/>
      <c r="AB79" s="434"/>
      <c r="AC79" s="434"/>
      <c r="AD79" s="73">
        <f>'Art. 137'!AF89</f>
        <v>0</v>
      </c>
      <c r="AE79" s="189">
        <f>IF(AG79=1,AK79,AG79)</f>
        <v>0</v>
      </c>
      <c r="AF79" s="76">
        <f>IF(AD79=2,1,IF(AD79=1,0.5,IF(AD79=0,0," ")))</f>
        <v>0</v>
      </c>
      <c r="AG79" s="76">
        <f>IF(AND(AF79&gt;=0,AF79&lt;=2),1,"No aplica")</f>
        <v>1</v>
      </c>
      <c r="AH79" s="159">
        <f>AD79/(AG79*2)</f>
        <v>0</v>
      </c>
      <c r="AI79" s="78">
        <f>IF(AG79=1,AG79/$AG$89,"No aplica")</f>
        <v>7.6923076923076927E-2</v>
      </c>
      <c r="AJ79" s="78">
        <f>AF79*AI79</f>
        <v>0</v>
      </c>
      <c r="AK79" s="78">
        <f>AJ79*$AE$74</f>
        <v>0</v>
      </c>
    </row>
    <row r="80" spans="1:37" ht="30" customHeight="1" x14ac:dyDescent="0.2">
      <c r="A80" s="434" t="s">
        <v>1429</v>
      </c>
      <c r="B80" s="434"/>
      <c r="C80" s="434"/>
      <c r="D80" s="434"/>
      <c r="E80" s="434"/>
      <c r="F80" s="434"/>
      <c r="G80" s="434"/>
      <c r="H80" s="434"/>
      <c r="I80" s="434"/>
      <c r="J80" s="434"/>
      <c r="K80" s="434"/>
      <c r="L80" s="434"/>
      <c r="M80" s="434"/>
      <c r="N80" s="434"/>
      <c r="O80" s="434"/>
      <c r="P80" s="434"/>
      <c r="Q80" s="434"/>
      <c r="R80" s="434"/>
      <c r="S80" s="434"/>
      <c r="T80" s="434"/>
      <c r="U80" s="434"/>
      <c r="V80" s="434"/>
      <c r="W80" s="434"/>
      <c r="X80" s="434"/>
      <c r="Y80" s="434"/>
      <c r="Z80" s="434"/>
      <c r="AA80" s="434"/>
      <c r="AB80" s="434"/>
      <c r="AC80" s="434"/>
      <c r="AD80" s="73">
        <f>'Art. 137'!AF90</f>
        <v>0</v>
      </c>
      <c r="AE80" s="189">
        <f>IF(AG80=1,AK80,AG80)</f>
        <v>0</v>
      </c>
      <c r="AF80" s="76">
        <f>IF(AD80=2,1,IF(AD80=1,0.5,IF(AD80=0,0," ")))</f>
        <v>0</v>
      </c>
      <c r="AG80" s="76">
        <f>IF(AND(AF80&gt;=0,AF80&lt;=2),1,"No aplica")</f>
        <v>1</v>
      </c>
      <c r="AH80" s="159">
        <f>AD80/(AG80*2)</f>
        <v>0</v>
      </c>
      <c r="AI80" s="78">
        <f>IF(AG80=1,AG80/$AG$89,"No aplica")</f>
        <v>7.6923076923076927E-2</v>
      </c>
      <c r="AJ80" s="78">
        <f>AF80*AI80</f>
        <v>0</v>
      </c>
      <c r="AK80" s="78">
        <f>AJ80*$AE$74</f>
        <v>0</v>
      </c>
    </row>
    <row r="81" spans="1:37" ht="30" customHeight="1" x14ac:dyDescent="0.2">
      <c r="A81" s="434" t="s">
        <v>1430</v>
      </c>
      <c r="B81" s="434"/>
      <c r="C81" s="434"/>
      <c r="D81" s="434"/>
      <c r="E81" s="434"/>
      <c r="F81" s="434"/>
      <c r="G81" s="434"/>
      <c r="H81" s="434"/>
      <c r="I81" s="434"/>
      <c r="J81" s="434"/>
      <c r="K81" s="434"/>
      <c r="L81" s="434"/>
      <c r="M81" s="434"/>
      <c r="N81" s="434"/>
      <c r="O81" s="434"/>
      <c r="P81" s="434"/>
      <c r="Q81" s="434"/>
      <c r="R81" s="434"/>
      <c r="S81" s="434"/>
      <c r="T81" s="434"/>
      <c r="U81" s="434"/>
      <c r="V81" s="434"/>
      <c r="W81" s="434"/>
      <c r="X81" s="434"/>
      <c r="Y81" s="434"/>
      <c r="Z81" s="434"/>
      <c r="AA81" s="434"/>
      <c r="AB81" s="434"/>
      <c r="AC81" s="434"/>
      <c r="AD81" s="73">
        <f>'Art. 137'!AF91</f>
        <v>0</v>
      </c>
      <c r="AE81" s="189">
        <f t="shared" si="7"/>
        <v>0</v>
      </c>
      <c r="AF81" s="76">
        <f t="shared" si="8"/>
        <v>0</v>
      </c>
      <c r="AG81" s="76">
        <f t="shared" si="9"/>
        <v>1</v>
      </c>
      <c r="AH81" s="159">
        <f t="shared" si="10"/>
        <v>0</v>
      </c>
      <c r="AI81" s="78">
        <f t="shared" si="11"/>
        <v>7.6923076923076927E-2</v>
      </c>
      <c r="AJ81" s="78">
        <f t="shared" si="12"/>
        <v>0</v>
      </c>
      <c r="AK81" s="78">
        <f t="shared" si="13"/>
        <v>0</v>
      </c>
    </row>
    <row r="82" spans="1:37" ht="30" customHeight="1" x14ac:dyDescent="0.2">
      <c r="A82" s="434" t="s">
        <v>1431</v>
      </c>
      <c r="B82" s="434"/>
      <c r="C82" s="434"/>
      <c r="D82" s="434"/>
      <c r="E82" s="434"/>
      <c r="F82" s="434"/>
      <c r="G82" s="434"/>
      <c r="H82" s="434"/>
      <c r="I82" s="434"/>
      <c r="J82" s="434"/>
      <c r="K82" s="434"/>
      <c r="L82" s="434"/>
      <c r="M82" s="434"/>
      <c r="N82" s="434"/>
      <c r="O82" s="434"/>
      <c r="P82" s="434"/>
      <c r="Q82" s="434"/>
      <c r="R82" s="434"/>
      <c r="S82" s="434"/>
      <c r="T82" s="434"/>
      <c r="U82" s="434"/>
      <c r="V82" s="434"/>
      <c r="W82" s="434"/>
      <c r="X82" s="434"/>
      <c r="Y82" s="434"/>
      <c r="Z82" s="434"/>
      <c r="AA82" s="434"/>
      <c r="AB82" s="434"/>
      <c r="AC82" s="434"/>
      <c r="AD82" s="73">
        <f>'Art. 137'!AF92</f>
        <v>0</v>
      </c>
      <c r="AE82" s="189">
        <f>IF(AG82=1,AK82,AG82)</f>
        <v>0</v>
      </c>
      <c r="AF82" s="76">
        <f>IF(AD82=2,1,IF(AD82=1,0.5,IF(AD82=0,0," ")))</f>
        <v>0</v>
      </c>
      <c r="AG82" s="76">
        <f>IF(AND(AF82&gt;=0,AF82&lt;=2),1,"No aplica")</f>
        <v>1</v>
      </c>
      <c r="AH82" s="159">
        <f>AD82/(AG82*2)</f>
        <v>0</v>
      </c>
      <c r="AI82" s="78">
        <f>IF(AG82=1,AG82/$AG$89,"No aplica")</f>
        <v>7.6923076923076927E-2</v>
      </c>
      <c r="AJ82" s="78">
        <f>AF82*AI82</f>
        <v>0</v>
      </c>
      <c r="AK82" s="78">
        <f>AJ82*$AE$74</f>
        <v>0</v>
      </c>
    </row>
    <row r="83" spans="1:37" ht="30" customHeight="1" x14ac:dyDescent="0.2">
      <c r="A83" s="434" t="s">
        <v>1432</v>
      </c>
      <c r="B83" s="434"/>
      <c r="C83" s="434"/>
      <c r="D83" s="434"/>
      <c r="E83" s="434"/>
      <c r="F83" s="434"/>
      <c r="G83" s="434"/>
      <c r="H83" s="434"/>
      <c r="I83" s="434"/>
      <c r="J83" s="434"/>
      <c r="K83" s="434"/>
      <c r="L83" s="434"/>
      <c r="M83" s="434"/>
      <c r="N83" s="434"/>
      <c r="O83" s="434"/>
      <c r="P83" s="434"/>
      <c r="Q83" s="434"/>
      <c r="R83" s="434"/>
      <c r="S83" s="434"/>
      <c r="T83" s="434"/>
      <c r="U83" s="434"/>
      <c r="V83" s="434"/>
      <c r="W83" s="434"/>
      <c r="X83" s="434"/>
      <c r="Y83" s="434"/>
      <c r="Z83" s="434"/>
      <c r="AA83" s="434"/>
      <c r="AB83" s="434"/>
      <c r="AC83" s="434"/>
      <c r="AD83" s="73">
        <f>'Art. 137'!AF93</f>
        <v>0</v>
      </c>
      <c r="AE83" s="189">
        <f>IF(AG83=1,AK83,AG83)</f>
        <v>0</v>
      </c>
      <c r="AF83" s="76">
        <f>IF(AD83=2,1,IF(AD83=1,0.5,IF(AD83=0,0," ")))</f>
        <v>0</v>
      </c>
      <c r="AG83" s="76">
        <f>IF(AND(AF83&gt;=0,AF83&lt;=2),1,"No aplica")</f>
        <v>1</v>
      </c>
      <c r="AH83" s="159">
        <f>AD83/(AG83*2)</f>
        <v>0</v>
      </c>
      <c r="AI83" s="78">
        <f>IF(AG83=1,AG83/$AG$89,"No aplica")</f>
        <v>7.6923076923076927E-2</v>
      </c>
      <c r="AJ83" s="78">
        <f>AF83*AI83</f>
        <v>0</v>
      </c>
      <c r="AK83" s="78">
        <f>AJ83*$AE$74</f>
        <v>0</v>
      </c>
    </row>
    <row r="84" spans="1:37" ht="30" customHeight="1" x14ac:dyDescent="0.2">
      <c r="A84" s="434" t="s">
        <v>1433</v>
      </c>
      <c r="B84" s="434"/>
      <c r="C84" s="434"/>
      <c r="D84" s="434"/>
      <c r="E84" s="434"/>
      <c r="F84" s="434"/>
      <c r="G84" s="434"/>
      <c r="H84" s="434"/>
      <c r="I84" s="434"/>
      <c r="J84" s="434"/>
      <c r="K84" s="434"/>
      <c r="L84" s="434"/>
      <c r="M84" s="434"/>
      <c r="N84" s="434"/>
      <c r="O84" s="434"/>
      <c r="P84" s="434"/>
      <c r="Q84" s="434"/>
      <c r="R84" s="434"/>
      <c r="S84" s="434"/>
      <c r="T84" s="434"/>
      <c r="U84" s="434"/>
      <c r="V84" s="434"/>
      <c r="W84" s="434"/>
      <c r="X84" s="434"/>
      <c r="Y84" s="434"/>
      <c r="Z84" s="434"/>
      <c r="AA84" s="434"/>
      <c r="AB84" s="434"/>
      <c r="AC84" s="434"/>
      <c r="AD84" s="73">
        <f>'Art. 137'!AF94</f>
        <v>0</v>
      </c>
      <c r="AE84" s="189">
        <f>IF(AG84=1,AK84,AG84)</f>
        <v>0</v>
      </c>
      <c r="AF84" s="76">
        <f>IF(AD84=2,1,IF(AD84=1,0.5,IF(AD84=0,0," ")))</f>
        <v>0</v>
      </c>
      <c r="AG84" s="76">
        <f>IF(AND(AF84&gt;=0,AF84&lt;=2),1,"No aplica")</f>
        <v>1</v>
      </c>
      <c r="AH84" s="159">
        <f>AD84/(AG84*2)</f>
        <v>0</v>
      </c>
      <c r="AI84" s="78">
        <f>IF(AG84=1,AG84/$AG$89,"No aplica")</f>
        <v>7.6923076923076927E-2</v>
      </c>
      <c r="AJ84" s="78">
        <f>AF84*AI84</f>
        <v>0</v>
      </c>
      <c r="AK84" s="78">
        <f>AJ84*$AE$74</f>
        <v>0</v>
      </c>
    </row>
    <row r="85" spans="1:37" ht="30" customHeight="1" x14ac:dyDescent="0.2">
      <c r="A85" s="434" t="s">
        <v>1434</v>
      </c>
      <c r="B85" s="434"/>
      <c r="C85" s="434"/>
      <c r="D85" s="434"/>
      <c r="E85" s="434"/>
      <c r="F85" s="434"/>
      <c r="G85" s="434"/>
      <c r="H85" s="434"/>
      <c r="I85" s="434"/>
      <c r="J85" s="434"/>
      <c r="K85" s="434"/>
      <c r="L85" s="434"/>
      <c r="M85" s="434"/>
      <c r="N85" s="434"/>
      <c r="O85" s="434"/>
      <c r="P85" s="434"/>
      <c r="Q85" s="434"/>
      <c r="R85" s="434"/>
      <c r="S85" s="434"/>
      <c r="T85" s="434"/>
      <c r="U85" s="434"/>
      <c r="V85" s="434"/>
      <c r="W85" s="434"/>
      <c r="X85" s="434"/>
      <c r="Y85" s="434"/>
      <c r="Z85" s="434"/>
      <c r="AA85" s="434"/>
      <c r="AB85" s="434"/>
      <c r="AC85" s="434"/>
      <c r="AD85" s="73">
        <f>'Art. 137'!AF95</f>
        <v>0</v>
      </c>
      <c r="AE85" s="189">
        <f t="shared" si="7"/>
        <v>0</v>
      </c>
      <c r="AF85" s="76">
        <f t="shared" si="8"/>
        <v>0</v>
      </c>
      <c r="AG85" s="76">
        <f t="shared" si="9"/>
        <v>1</v>
      </c>
      <c r="AH85" s="159">
        <f t="shared" si="10"/>
        <v>0</v>
      </c>
      <c r="AI85" s="78">
        <f t="shared" si="11"/>
        <v>7.6923076923076927E-2</v>
      </c>
      <c r="AJ85" s="78">
        <f t="shared" si="12"/>
        <v>0</v>
      </c>
      <c r="AK85" s="78">
        <f t="shared" si="13"/>
        <v>0</v>
      </c>
    </row>
    <row r="86" spans="1:37" ht="30" customHeight="1" x14ac:dyDescent="0.2">
      <c r="A86" s="434" t="s">
        <v>1585</v>
      </c>
      <c r="B86" s="434"/>
      <c r="C86" s="434"/>
      <c r="D86" s="434"/>
      <c r="E86" s="434"/>
      <c r="F86" s="434"/>
      <c r="G86" s="434"/>
      <c r="H86" s="434"/>
      <c r="I86" s="434"/>
      <c r="J86" s="434"/>
      <c r="K86" s="434"/>
      <c r="L86" s="434"/>
      <c r="M86" s="434"/>
      <c r="N86" s="434"/>
      <c r="O86" s="434"/>
      <c r="P86" s="434"/>
      <c r="Q86" s="434"/>
      <c r="R86" s="434"/>
      <c r="S86" s="434"/>
      <c r="T86" s="434"/>
      <c r="U86" s="434"/>
      <c r="V86" s="434"/>
      <c r="W86" s="434"/>
      <c r="X86" s="434"/>
      <c r="Y86" s="434"/>
      <c r="Z86" s="434"/>
      <c r="AA86" s="434"/>
      <c r="AB86" s="434"/>
      <c r="AC86" s="434"/>
      <c r="AD86" s="73">
        <f>'Art. 137'!AF96</f>
        <v>0</v>
      </c>
      <c r="AE86" s="189">
        <f t="shared" si="7"/>
        <v>0</v>
      </c>
      <c r="AF86" s="76">
        <f t="shared" si="8"/>
        <v>0</v>
      </c>
      <c r="AG86" s="76">
        <f t="shared" si="9"/>
        <v>1</v>
      </c>
      <c r="AH86" s="159">
        <f t="shared" si="10"/>
        <v>0</v>
      </c>
      <c r="AI86" s="78">
        <f t="shared" si="11"/>
        <v>7.6923076923076927E-2</v>
      </c>
      <c r="AJ86" s="78">
        <f t="shared" si="12"/>
        <v>0</v>
      </c>
      <c r="AK86" s="78">
        <f t="shared" si="13"/>
        <v>0</v>
      </c>
    </row>
    <row r="87" spans="1:37" ht="30" customHeight="1" x14ac:dyDescent="0.2">
      <c r="A87" s="434" t="s">
        <v>1436</v>
      </c>
      <c r="B87" s="434"/>
      <c r="C87" s="434"/>
      <c r="D87" s="434"/>
      <c r="E87" s="434"/>
      <c r="F87" s="434"/>
      <c r="G87" s="434"/>
      <c r="H87" s="434"/>
      <c r="I87" s="434"/>
      <c r="J87" s="434"/>
      <c r="K87" s="434"/>
      <c r="L87" s="434"/>
      <c r="M87" s="434"/>
      <c r="N87" s="434"/>
      <c r="O87" s="434"/>
      <c r="P87" s="434"/>
      <c r="Q87" s="434"/>
      <c r="R87" s="434"/>
      <c r="S87" s="434"/>
      <c r="T87" s="434"/>
      <c r="U87" s="434"/>
      <c r="V87" s="434"/>
      <c r="W87" s="434"/>
      <c r="X87" s="434"/>
      <c r="Y87" s="434"/>
      <c r="Z87" s="434"/>
      <c r="AA87" s="434"/>
      <c r="AB87" s="434"/>
      <c r="AC87" s="434"/>
      <c r="AD87" s="73">
        <f>'Art. 137'!AF97</f>
        <v>0</v>
      </c>
      <c r="AE87" s="189">
        <f t="shared" si="7"/>
        <v>0</v>
      </c>
      <c r="AF87" s="76">
        <f t="shared" si="8"/>
        <v>0</v>
      </c>
      <c r="AG87" s="76">
        <f t="shared" si="9"/>
        <v>1</v>
      </c>
      <c r="AH87" s="159">
        <f t="shared" si="10"/>
        <v>0</v>
      </c>
      <c r="AI87" s="78">
        <f t="shared" si="11"/>
        <v>7.6923076923076927E-2</v>
      </c>
      <c r="AJ87" s="78">
        <f t="shared" si="12"/>
        <v>0</v>
      </c>
      <c r="AK87" s="78">
        <f t="shared" si="13"/>
        <v>0</v>
      </c>
    </row>
    <row r="88" spans="1:37" ht="30" customHeight="1" x14ac:dyDescent="0.2">
      <c r="A88" s="434" t="s">
        <v>1437</v>
      </c>
      <c r="B88" s="434"/>
      <c r="C88" s="434"/>
      <c r="D88" s="434"/>
      <c r="E88" s="434"/>
      <c r="F88" s="434"/>
      <c r="G88" s="434"/>
      <c r="H88" s="434"/>
      <c r="I88" s="434"/>
      <c r="J88" s="434"/>
      <c r="K88" s="434"/>
      <c r="L88" s="434"/>
      <c r="M88" s="434"/>
      <c r="N88" s="434"/>
      <c r="O88" s="434"/>
      <c r="P88" s="434"/>
      <c r="Q88" s="434"/>
      <c r="R88" s="434"/>
      <c r="S88" s="434"/>
      <c r="T88" s="434"/>
      <c r="U88" s="434"/>
      <c r="V88" s="434"/>
      <c r="W88" s="434"/>
      <c r="X88" s="434"/>
      <c r="Y88" s="434"/>
      <c r="Z88" s="434"/>
      <c r="AA88" s="434"/>
      <c r="AB88" s="434"/>
      <c r="AC88" s="434"/>
      <c r="AD88" s="73">
        <f>'Art. 137'!AF98</f>
        <v>0</v>
      </c>
      <c r="AE88" s="189">
        <f t="shared" si="7"/>
        <v>0</v>
      </c>
      <c r="AF88" s="76">
        <f t="shared" si="8"/>
        <v>0</v>
      </c>
      <c r="AG88" s="76">
        <f t="shared" si="9"/>
        <v>1</v>
      </c>
      <c r="AH88" s="159">
        <f t="shared" si="10"/>
        <v>0</v>
      </c>
      <c r="AI88" s="78">
        <f t="shared" si="11"/>
        <v>7.6923076923076927E-2</v>
      </c>
      <c r="AJ88" s="78">
        <f t="shared" si="12"/>
        <v>0</v>
      </c>
      <c r="AK88" s="78">
        <f t="shared" si="13"/>
        <v>0</v>
      </c>
    </row>
    <row r="89" spans="1:37" ht="30" customHeight="1" x14ac:dyDescent="0.2">
      <c r="A89" s="435" t="s">
        <v>623</v>
      </c>
      <c r="B89" s="435"/>
      <c r="C89" s="435"/>
      <c r="D89" s="435"/>
      <c r="E89" s="435"/>
      <c r="F89" s="435"/>
      <c r="G89" s="435"/>
      <c r="H89" s="435"/>
      <c r="I89" s="435"/>
      <c r="J89" s="435"/>
      <c r="K89" s="435"/>
      <c r="L89" s="435"/>
      <c r="M89" s="435"/>
      <c r="N89" s="435"/>
      <c r="O89" s="435"/>
      <c r="P89" s="435"/>
      <c r="Q89" s="435"/>
      <c r="R89" s="435"/>
      <c r="S89" s="435"/>
      <c r="T89" s="435"/>
      <c r="U89" s="435"/>
      <c r="V89" s="435"/>
      <c r="W89" s="435"/>
      <c r="X89" s="435"/>
      <c r="Y89" s="435"/>
      <c r="Z89" s="435"/>
      <c r="AA89" s="435"/>
      <c r="AB89" s="435"/>
      <c r="AC89" s="435"/>
      <c r="AD89" s="435"/>
      <c r="AE89" s="189">
        <f>SUM(AE76:AE88)</f>
        <v>0</v>
      </c>
      <c r="AF89" s="24"/>
      <c r="AG89" s="74">
        <f>SUM(AG76:AG88)</f>
        <v>13</v>
      </c>
      <c r="AH89" s="160"/>
      <c r="AI89" s="24"/>
      <c r="AJ89" s="24"/>
      <c r="AK89" s="24"/>
    </row>
    <row r="90" spans="1:37" ht="30" customHeight="1" x14ac:dyDescent="0.2">
      <c r="A90" s="435" t="s">
        <v>624</v>
      </c>
      <c r="B90" s="435"/>
      <c r="C90" s="435"/>
      <c r="D90" s="435"/>
      <c r="E90" s="435"/>
      <c r="F90" s="435"/>
      <c r="G90" s="435"/>
      <c r="H90" s="435"/>
      <c r="I90" s="435"/>
      <c r="J90" s="435"/>
      <c r="K90" s="435"/>
      <c r="L90" s="435"/>
      <c r="M90" s="435"/>
      <c r="N90" s="435"/>
      <c r="O90" s="435"/>
      <c r="P90" s="435"/>
      <c r="Q90" s="435"/>
      <c r="R90" s="435"/>
      <c r="S90" s="435"/>
      <c r="T90" s="435"/>
      <c r="U90" s="435"/>
      <c r="V90" s="435"/>
      <c r="W90" s="435"/>
      <c r="X90" s="435"/>
      <c r="Y90" s="435"/>
      <c r="Z90" s="435"/>
      <c r="AA90" s="435"/>
      <c r="AB90" s="435"/>
      <c r="AC90" s="435"/>
      <c r="AD90" s="435"/>
      <c r="AE90" s="189">
        <f>AE89/AE74*100</f>
        <v>0</v>
      </c>
      <c r="AF90" s="24"/>
      <c r="AG90" s="74"/>
      <c r="AH90" s="160"/>
      <c r="AI90" s="24"/>
      <c r="AJ90" s="24"/>
      <c r="AK90" s="24"/>
    </row>
    <row r="91" spans="1:37" ht="15" customHeight="1" x14ac:dyDescent="0.2">
      <c r="AH91" s="161"/>
    </row>
    <row r="92" spans="1:37" ht="15" customHeight="1" x14ac:dyDescent="0.2">
      <c r="A92" s="439" t="s">
        <v>139</v>
      </c>
      <c r="B92" s="440"/>
      <c r="C92" s="440"/>
      <c r="D92" s="440"/>
      <c r="E92" s="440"/>
      <c r="F92" s="440"/>
      <c r="G92" s="440"/>
      <c r="H92" s="440"/>
      <c r="I92" s="440"/>
      <c r="J92" s="440"/>
      <c r="K92" s="440"/>
      <c r="L92" s="440"/>
      <c r="M92" s="440"/>
      <c r="N92" s="440"/>
      <c r="O92" s="440"/>
      <c r="P92" s="440"/>
      <c r="Q92" s="440"/>
      <c r="R92" s="440"/>
      <c r="S92" s="440"/>
      <c r="T92" s="440"/>
      <c r="U92" s="440"/>
      <c r="V92" s="440"/>
      <c r="W92" s="440"/>
      <c r="X92" s="440"/>
      <c r="Y92" s="440"/>
      <c r="Z92" s="440"/>
      <c r="AA92" s="440"/>
      <c r="AB92" s="440"/>
      <c r="AC92" s="440"/>
      <c r="AD92" s="276" t="s">
        <v>4</v>
      </c>
      <c r="AE92" s="253" t="s">
        <v>5</v>
      </c>
      <c r="AF92" s="24"/>
      <c r="AG92" s="74"/>
      <c r="AH92" s="160"/>
      <c r="AI92" s="24"/>
      <c r="AJ92" s="24"/>
      <c r="AK92" s="24"/>
    </row>
    <row r="93" spans="1:37" ht="30" customHeight="1" x14ac:dyDescent="0.2">
      <c r="A93" s="434" t="s">
        <v>1438</v>
      </c>
      <c r="B93" s="434"/>
      <c r="C93" s="434"/>
      <c r="D93" s="434"/>
      <c r="E93" s="434"/>
      <c r="F93" s="434"/>
      <c r="G93" s="434"/>
      <c r="H93" s="434"/>
      <c r="I93" s="434"/>
      <c r="J93" s="434"/>
      <c r="K93" s="434"/>
      <c r="L93" s="434"/>
      <c r="M93" s="434"/>
      <c r="N93" s="434"/>
      <c r="O93" s="434"/>
      <c r="P93" s="434"/>
      <c r="Q93" s="434"/>
      <c r="R93" s="434"/>
      <c r="S93" s="434"/>
      <c r="T93" s="434"/>
      <c r="U93" s="434"/>
      <c r="V93" s="434"/>
      <c r="W93" s="434"/>
      <c r="X93" s="434"/>
      <c r="Y93" s="434"/>
      <c r="Z93" s="434"/>
      <c r="AA93" s="434"/>
      <c r="AB93" s="434"/>
      <c r="AC93" s="434"/>
      <c r="AD93" s="73">
        <f>'Art. 137'!AF101</f>
        <v>0</v>
      </c>
      <c r="AE93" s="189">
        <f>IF(AG93=1,AK93,AG93)</f>
        <v>0</v>
      </c>
      <c r="AF93" s="76">
        <f>IF(AD93=2,1,IF(AD93=1,0.5,IF(AD93=0,0," ")))</f>
        <v>0</v>
      </c>
      <c r="AG93" s="76">
        <f>IF(AND(AF93&gt;=0,AF93&lt;=2),1,"No aplica")</f>
        <v>1</v>
      </c>
      <c r="AH93" s="159">
        <f>AD93/(AG93*2)</f>
        <v>0</v>
      </c>
      <c r="AI93" s="78">
        <f>IF(AG93=1,AG93/$AG$96,"No aplica")</f>
        <v>0.33333333333333331</v>
      </c>
      <c r="AJ93" s="78">
        <f>AF93*AI93</f>
        <v>0</v>
      </c>
      <c r="AK93" s="78">
        <f>AJ93*$AE$74</f>
        <v>0</v>
      </c>
    </row>
    <row r="94" spans="1:37" ht="30" customHeight="1" x14ac:dyDescent="0.2">
      <c r="A94" s="434" t="s">
        <v>1439</v>
      </c>
      <c r="B94" s="434"/>
      <c r="C94" s="434"/>
      <c r="D94" s="434"/>
      <c r="E94" s="434"/>
      <c r="F94" s="434"/>
      <c r="G94" s="434"/>
      <c r="H94" s="434"/>
      <c r="I94" s="434"/>
      <c r="J94" s="434"/>
      <c r="K94" s="434"/>
      <c r="L94" s="434"/>
      <c r="M94" s="434"/>
      <c r="N94" s="434"/>
      <c r="O94" s="434"/>
      <c r="P94" s="434"/>
      <c r="Q94" s="434"/>
      <c r="R94" s="434"/>
      <c r="S94" s="434"/>
      <c r="T94" s="434"/>
      <c r="U94" s="434"/>
      <c r="V94" s="434"/>
      <c r="W94" s="434"/>
      <c r="X94" s="434"/>
      <c r="Y94" s="434"/>
      <c r="Z94" s="434"/>
      <c r="AA94" s="434"/>
      <c r="AB94" s="434"/>
      <c r="AC94" s="434"/>
      <c r="AD94" s="73">
        <f>'Art. 137'!AF102</f>
        <v>0</v>
      </c>
      <c r="AE94" s="189">
        <f>IF(AG94=1,AK94,AG94)</f>
        <v>0</v>
      </c>
      <c r="AF94" s="76">
        <f>IF(AD94=2,1,IF(AD94=1,0.5,IF(AD94=0,0," ")))</f>
        <v>0</v>
      </c>
      <c r="AG94" s="76">
        <f>IF(AND(AF94&gt;=0,AF94&lt;=2),1,"No aplica")</f>
        <v>1</v>
      </c>
      <c r="AH94" s="159">
        <f>AD94/(AG94*2)</f>
        <v>0</v>
      </c>
      <c r="AI94" s="78">
        <f>IF(AG94=1,AG94/$AG$96,"No aplica")</f>
        <v>0.33333333333333331</v>
      </c>
      <c r="AJ94" s="78">
        <f>AF94*AI94</f>
        <v>0</v>
      </c>
      <c r="AK94" s="78">
        <f>AJ94*$AE$74</f>
        <v>0</v>
      </c>
    </row>
    <row r="95" spans="1:37" ht="30" customHeight="1" x14ac:dyDescent="0.2">
      <c r="A95" s="434" t="s">
        <v>1440</v>
      </c>
      <c r="B95" s="434"/>
      <c r="C95" s="434"/>
      <c r="D95" s="434"/>
      <c r="E95" s="434"/>
      <c r="F95" s="434"/>
      <c r="G95" s="434"/>
      <c r="H95" s="434"/>
      <c r="I95" s="434"/>
      <c r="J95" s="434"/>
      <c r="K95" s="434"/>
      <c r="L95" s="434"/>
      <c r="M95" s="434"/>
      <c r="N95" s="434"/>
      <c r="O95" s="434"/>
      <c r="P95" s="434"/>
      <c r="Q95" s="434"/>
      <c r="R95" s="434"/>
      <c r="S95" s="434"/>
      <c r="T95" s="434"/>
      <c r="U95" s="434"/>
      <c r="V95" s="434"/>
      <c r="W95" s="434"/>
      <c r="X95" s="434"/>
      <c r="Y95" s="434"/>
      <c r="Z95" s="434"/>
      <c r="AA95" s="434"/>
      <c r="AB95" s="434"/>
      <c r="AC95" s="434"/>
      <c r="AD95" s="73">
        <f>'Art. 137'!AF103</f>
        <v>0</v>
      </c>
      <c r="AE95" s="189">
        <f>IF(AG95=1,AK95,AG95)</f>
        <v>0</v>
      </c>
      <c r="AF95" s="76">
        <f>IF(AD95=2,1,IF(AD95=1,0.5,IF(AD95=0,0," ")))</f>
        <v>0</v>
      </c>
      <c r="AG95" s="76">
        <f>IF(AND(AF95&gt;=0,AF95&lt;=2),1,"No aplica")</f>
        <v>1</v>
      </c>
      <c r="AH95" s="159">
        <f>AD95/(AG95*2)</f>
        <v>0</v>
      </c>
      <c r="AI95" s="78">
        <f>IF(AG95=1,AG95/$AG$96,"No aplica")</f>
        <v>0.33333333333333331</v>
      </c>
      <c r="AJ95" s="78">
        <f>AF95*AI95</f>
        <v>0</v>
      </c>
      <c r="AK95" s="78">
        <f>AJ95*$AE$74</f>
        <v>0</v>
      </c>
    </row>
    <row r="96" spans="1:37" ht="30" customHeight="1" x14ac:dyDescent="0.2">
      <c r="A96" s="435" t="s">
        <v>629</v>
      </c>
      <c r="B96" s="435"/>
      <c r="C96" s="435"/>
      <c r="D96" s="435"/>
      <c r="E96" s="435"/>
      <c r="F96" s="435"/>
      <c r="G96" s="435"/>
      <c r="H96" s="435"/>
      <c r="I96" s="435"/>
      <c r="J96" s="435"/>
      <c r="K96" s="435"/>
      <c r="L96" s="435"/>
      <c r="M96" s="435"/>
      <c r="N96" s="435"/>
      <c r="O96" s="435"/>
      <c r="P96" s="435"/>
      <c r="Q96" s="435"/>
      <c r="R96" s="435"/>
      <c r="S96" s="435"/>
      <c r="T96" s="435"/>
      <c r="U96" s="435"/>
      <c r="V96" s="435"/>
      <c r="W96" s="435"/>
      <c r="X96" s="435"/>
      <c r="Y96" s="435"/>
      <c r="Z96" s="435"/>
      <c r="AA96" s="435"/>
      <c r="AB96" s="435"/>
      <c r="AC96" s="435"/>
      <c r="AD96" s="435"/>
      <c r="AE96" s="189">
        <f>SUM(AE93:AE95)</f>
        <v>0</v>
      </c>
      <c r="AF96" s="24"/>
      <c r="AG96" s="74">
        <f>SUM(AG93:AG95)</f>
        <v>3</v>
      </c>
      <c r="AH96" s="160"/>
      <c r="AI96" s="24"/>
      <c r="AJ96" s="24"/>
      <c r="AK96" s="24"/>
    </row>
    <row r="97" spans="1:37" ht="30" customHeight="1" x14ac:dyDescent="0.2">
      <c r="A97" s="435" t="s">
        <v>630</v>
      </c>
      <c r="B97" s="435"/>
      <c r="C97" s="435"/>
      <c r="D97" s="435"/>
      <c r="E97" s="435"/>
      <c r="F97" s="435"/>
      <c r="G97" s="435"/>
      <c r="H97" s="435"/>
      <c r="I97" s="435"/>
      <c r="J97" s="435"/>
      <c r="K97" s="435"/>
      <c r="L97" s="435"/>
      <c r="M97" s="435"/>
      <c r="N97" s="435"/>
      <c r="O97" s="435"/>
      <c r="P97" s="435"/>
      <c r="Q97" s="435"/>
      <c r="R97" s="435"/>
      <c r="S97" s="435"/>
      <c r="T97" s="435"/>
      <c r="U97" s="435"/>
      <c r="V97" s="435"/>
      <c r="W97" s="435"/>
      <c r="X97" s="435"/>
      <c r="Y97" s="435"/>
      <c r="Z97" s="435"/>
      <c r="AA97" s="435"/>
      <c r="AB97" s="435"/>
      <c r="AC97" s="435"/>
      <c r="AD97" s="435"/>
      <c r="AE97" s="189">
        <f>AE96/AE74*100</f>
        <v>0</v>
      </c>
      <c r="AF97" s="24"/>
      <c r="AG97" s="74"/>
      <c r="AH97" s="160"/>
      <c r="AI97" s="24"/>
      <c r="AJ97" s="24"/>
      <c r="AK97" s="24"/>
    </row>
    <row r="98" spans="1:37" ht="15" customHeight="1" x14ac:dyDescent="0.2">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c r="AB98" s="24"/>
      <c r="AC98" s="24"/>
      <c r="AD98" s="24"/>
      <c r="AE98" s="164"/>
      <c r="AF98" s="24"/>
      <c r="AG98" s="74"/>
      <c r="AH98" s="160"/>
      <c r="AI98" s="24"/>
      <c r="AJ98" s="24"/>
      <c r="AK98" s="24"/>
    </row>
    <row r="99" spans="1:37" ht="15" customHeight="1" x14ac:dyDescent="0.2">
      <c r="A99" s="439" t="s">
        <v>140</v>
      </c>
      <c r="B99" s="440"/>
      <c r="C99" s="440"/>
      <c r="D99" s="440"/>
      <c r="E99" s="440"/>
      <c r="F99" s="440"/>
      <c r="G99" s="440"/>
      <c r="H99" s="440"/>
      <c r="I99" s="440"/>
      <c r="J99" s="440"/>
      <c r="K99" s="440"/>
      <c r="L99" s="440"/>
      <c r="M99" s="440"/>
      <c r="N99" s="440"/>
      <c r="O99" s="440"/>
      <c r="P99" s="440"/>
      <c r="Q99" s="440"/>
      <c r="R99" s="440"/>
      <c r="S99" s="440"/>
      <c r="T99" s="440"/>
      <c r="U99" s="440"/>
      <c r="V99" s="440"/>
      <c r="W99" s="440"/>
      <c r="X99" s="440"/>
      <c r="Y99" s="440"/>
      <c r="Z99" s="440"/>
      <c r="AA99" s="440"/>
      <c r="AB99" s="440"/>
      <c r="AC99" s="440"/>
      <c r="AD99" s="276" t="s">
        <v>4</v>
      </c>
      <c r="AE99" s="253" t="s">
        <v>5</v>
      </c>
      <c r="AF99" s="24"/>
      <c r="AG99" s="74"/>
      <c r="AH99" s="160"/>
      <c r="AI99" s="24"/>
      <c r="AJ99" s="24"/>
      <c r="AK99" s="24"/>
    </row>
    <row r="100" spans="1:37" ht="30" customHeight="1" x14ac:dyDescent="0.2">
      <c r="A100" s="434" t="s">
        <v>119</v>
      </c>
      <c r="B100" s="434"/>
      <c r="C100" s="434"/>
      <c r="D100" s="434"/>
      <c r="E100" s="434"/>
      <c r="F100" s="434"/>
      <c r="G100" s="434"/>
      <c r="H100" s="434"/>
      <c r="I100" s="434"/>
      <c r="J100" s="434"/>
      <c r="K100" s="434"/>
      <c r="L100" s="434"/>
      <c r="M100" s="434"/>
      <c r="N100" s="434"/>
      <c r="O100" s="434"/>
      <c r="P100" s="434"/>
      <c r="Q100" s="434"/>
      <c r="R100" s="434"/>
      <c r="S100" s="434"/>
      <c r="T100" s="434"/>
      <c r="U100" s="434"/>
      <c r="V100" s="434"/>
      <c r="W100" s="434"/>
      <c r="X100" s="434"/>
      <c r="Y100" s="434"/>
      <c r="Z100" s="434"/>
      <c r="AA100" s="434"/>
      <c r="AB100" s="434"/>
      <c r="AC100" s="434"/>
      <c r="AD100" s="73">
        <f>'Art. 137'!AF106</f>
        <v>0</v>
      </c>
      <c r="AE100" s="189">
        <f>IF(AG100=1,AK100,AG100)</f>
        <v>0</v>
      </c>
      <c r="AF100" s="76">
        <f>IF(AD100=2,1,IF(AD100=1,0.5,IF(AD100=0,0," ")))</f>
        <v>0</v>
      </c>
      <c r="AG100" s="76">
        <f>IF(AND(AF100&gt;=0,AF100&lt;=2),1,"No aplica")</f>
        <v>1</v>
      </c>
      <c r="AH100" s="159">
        <f>AD100/(AG100*2)</f>
        <v>0</v>
      </c>
      <c r="AI100" s="78">
        <f>IF(AG100=1,AG100/$AG$103,"No aplica")</f>
        <v>0.33333333333333331</v>
      </c>
      <c r="AJ100" s="78">
        <f>AF100*AI100</f>
        <v>0</v>
      </c>
      <c r="AK100" s="78">
        <f>AJ100*$AE$74</f>
        <v>0</v>
      </c>
    </row>
    <row r="101" spans="1:37" ht="30" customHeight="1" x14ac:dyDescent="0.2">
      <c r="A101" s="434" t="s">
        <v>489</v>
      </c>
      <c r="B101" s="434"/>
      <c r="C101" s="434"/>
      <c r="D101" s="434"/>
      <c r="E101" s="434"/>
      <c r="F101" s="434"/>
      <c r="G101" s="434"/>
      <c r="H101" s="434"/>
      <c r="I101" s="434"/>
      <c r="J101" s="434"/>
      <c r="K101" s="434"/>
      <c r="L101" s="434"/>
      <c r="M101" s="434"/>
      <c r="N101" s="434"/>
      <c r="O101" s="434"/>
      <c r="P101" s="434"/>
      <c r="Q101" s="434"/>
      <c r="R101" s="434"/>
      <c r="S101" s="434"/>
      <c r="T101" s="434"/>
      <c r="U101" s="434"/>
      <c r="V101" s="434"/>
      <c r="W101" s="434"/>
      <c r="X101" s="434"/>
      <c r="Y101" s="434"/>
      <c r="Z101" s="434"/>
      <c r="AA101" s="434"/>
      <c r="AB101" s="434"/>
      <c r="AC101" s="434"/>
      <c r="AD101" s="73">
        <f>'Art. 137'!AF107</f>
        <v>0</v>
      </c>
      <c r="AE101" s="189">
        <f>IF(AG101=1,AK101,AG101)</f>
        <v>0</v>
      </c>
      <c r="AF101" s="76">
        <f>IF(AD101=2,1,IF(AD101=1,0.5,IF(AD101=0,0," ")))</f>
        <v>0</v>
      </c>
      <c r="AG101" s="76">
        <f>IF(AND(AF101&gt;=0,AF101&lt;=2),1,"No aplica")</f>
        <v>1</v>
      </c>
      <c r="AH101" s="159">
        <f>AD101/(AG101*2)</f>
        <v>0</v>
      </c>
      <c r="AI101" s="78">
        <f>IF(AG101=1,AG101/$AG$103,"No aplica")</f>
        <v>0.33333333333333331</v>
      </c>
      <c r="AJ101" s="78">
        <f>AF101*AI101</f>
        <v>0</v>
      </c>
      <c r="AK101" s="78">
        <f>AJ101*$AE$74</f>
        <v>0</v>
      </c>
    </row>
    <row r="102" spans="1:37" ht="30" customHeight="1" x14ac:dyDescent="0.2">
      <c r="A102" s="434" t="s">
        <v>1441</v>
      </c>
      <c r="B102" s="434"/>
      <c r="C102" s="434"/>
      <c r="D102" s="434"/>
      <c r="E102" s="434"/>
      <c r="F102" s="434"/>
      <c r="G102" s="434"/>
      <c r="H102" s="434"/>
      <c r="I102" s="434"/>
      <c r="J102" s="434"/>
      <c r="K102" s="434"/>
      <c r="L102" s="434"/>
      <c r="M102" s="434"/>
      <c r="N102" s="434"/>
      <c r="O102" s="434"/>
      <c r="P102" s="434"/>
      <c r="Q102" s="434"/>
      <c r="R102" s="434"/>
      <c r="S102" s="434"/>
      <c r="T102" s="434"/>
      <c r="U102" s="434"/>
      <c r="V102" s="434"/>
      <c r="W102" s="434"/>
      <c r="X102" s="434"/>
      <c r="Y102" s="434"/>
      <c r="Z102" s="434"/>
      <c r="AA102" s="434"/>
      <c r="AB102" s="434"/>
      <c r="AC102" s="434"/>
      <c r="AD102" s="73">
        <f>'Art. 137'!AF108</f>
        <v>0</v>
      </c>
      <c r="AE102" s="189">
        <f>IF(AG102=1,AK102,AG102)</f>
        <v>0</v>
      </c>
      <c r="AF102" s="76">
        <f>IF(AD102=2,1,IF(AD102=1,0.5,IF(AD102=0,0," ")))</f>
        <v>0</v>
      </c>
      <c r="AG102" s="76">
        <f>IF(AND(AF102&gt;=0,AF102&lt;=2),1,"No aplica")</f>
        <v>1</v>
      </c>
      <c r="AH102" s="159">
        <f>AD102/(AG102*2)</f>
        <v>0</v>
      </c>
      <c r="AI102" s="78">
        <f>IF(AG102=1,AG102/$AG$103,"No aplica")</f>
        <v>0.33333333333333331</v>
      </c>
      <c r="AJ102" s="78">
        <f>AF102*AI102</f>
        <v>0</v>
      </c>
      <c r="AK102" s="78">
        <f>AJ102*$AE$74</f>
        <v>0</v>
      </c>
    </row>
    <row r="103" spans="1:37" ht="30" customHeight="1" x14ac:dyDescent="0.2">
      <c r="A103" s="435" t="s">
        <v>633</v>
      </c>
      <c r="B103" s="435"/>
      <c r="C103" s="435"/>
      <c r="D103" s="435"/>
      <c r="E103" s="435"/>
      <c r="F103" s="435"/>
      <c r="G103" s="435"/>
      <c r="H103" s="435"/>
      <c r="I103" s="435"/>
      <c r="J103" s="435"/>
      <c r="K103" s="435"/>
      <c r="L103" s="435"/>
      <c r="M103" s="435"/>
      <c r="N103" s="435"/>
      <c r="O103" s="435"/>
      <c r="P103" s="435"/>
      <c r="Q103" s="435"/>
      <c r="R103" s="435"/>
      <c r="S103" s="435"/>
      <c r="T103" s="435"/>
      <c r="U103" s="435"/>
      <c r="V103" s="435"/>
      <c r="W103" s="435"/>
      <c r="X103" s="435"/>
      <c r="Y103" s="435"/>
      <c r="Z103" s="435"/>
      <c r="AA103" s="435"/>
      <c r="AB103" s="435"/>
      <c r="AC103" s="435"/>
      <c r="AD103" s="435"/>
      <c r="AE103" s="189">
        <f>SUM(AE100:AE102)</f>
        <v>0</v>
      </c>
      <c r="AF103" s="24"/>
      <c r="AG103" s="74">
        <f>SUM(AG100:AG102)</f>
        <v>3</v>
      </c>
      <c r="AH103" s="160"/>
      <c r="AI103" s="24"/>
      <c r="AJ103" s="24"/>
      <c r="AK103" s="24"/>
    </row>
    <row r="104" spans="1:37" ht="30" customHeight="1" x14ac:dyDescent="0.2">
      <c r="A104" s="435" t="s">
        <v>634</v>
      </c>
      <c r="B104" s="435"/>
      <c r="C104" s="435"/>
      <c r="D104" s="435"/>
      <c r="E104" s="435"/>
      <c r="F104" s="435"/>
      <c r="G104" s="435"/>
      <c r="H104" s="435"/>
      <c r="I104" s="435"/>
      <c r="J104" s="435"/>
      <c r="K104" s="435"/>
      <c r="L104" s="435"/>
      <c r="M104" s="435"/>
      <c r="N104" s="435"/>
      <c r="O104" s="435"/>
      <c r="P104" s="435"/>
      <c r="Q104" s="435"/>
      <c r="R104" s="435"/>
      <c r="S104" s="435"/>
      <c r="T104" s="435"/>
      <c r="U104" s="435"/>
      <c r="V104" s="435"/>
      <c r="W104" s="435"/>
      <c r="X104" s="435"/>
      <c r="Y104" s="435"/>
      <c r="Z104" s="435"/>
      <c r="AA104" s="435"/>
      <c r="AB104" s="435"/>
      <c r="AC104" s="435"/>
      <c r="AD104" s="435"/>
      <c r="AE104" s="189">
        <f>AE103/AE74*100</f>
        <v>0</v>
      </c>
      <c r="AF104" s="24"/>
      <c r="AG104" s="74"/>
      <c r="AH104" s="160"/>
      <c r="AI104" s="24"/>
      <c r="AJ104" s="24"/>
      <c r="AK104" s="24"/>
    </row>
    <row r="105" spans="1:37" ht="15" customHeight="1" x14ac:dyDescent="0.2">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164"/>
      <c r="AF105" s="24"/>
      <c r="AG105" s="74"/>
      <c r="AH105" s="160"/>
      <c r="AI105" s="24"/>
      <c r="AJ105" s="24"/>
      <c r="AK105" s="24"/>
    </row>
    <row r="106" spans="1:37" ht="15" customHeight="1" x14ac:dyDescent="0.2">
      <c r="A106" s="439" t="s">
        <v>141</v>
      </c>
      <c r="B106" s="440"/>
      <c r="C106" s="440"/>
      <c r="D106" s="440"/>
      <c r="E106" s="440"/>
      <c r="F106" s="440"/>
      <c r="G106" s="440"/>
      <c r="H106" s="440"/>
      <c r="I106" s="440"/>
      <c r="J106" s="440"/>
      <c r="K106" s="440"/>
      <c r="L106" s="440"/>
      <c r="M106" s="440"/>
      <c r="N106" s="440"/>
      <c r="O106" s="440"/>
      <c r="P106" s="440"/>
      <c r="Q106" s="440"/>
      <c r="R106" s="440"/>
      <c r="S106" s="440"/>
      <c r="T106" s="440"/>
      <c r="U106" s="440"/>
      <c r="V106" s="440"/>
      <c r="W106" s="440"/>
      <c r="X106" s="440"/>
      <c r="Y106" s="440"/>
      <c r="Z106" s="440"/>
      <c r="AA106" s="440"/>
      <c r="AB106" s="440"/>
      <c r="AC106" s="440"/>
      <c r="AD106" s="276" t="s">
        <v>4</v>
      </c>
      <c r="AE106" s="253" t="s">
        <v>5</v>
      </c>
      <c r="AF106" s="24"/>
      <c r="AG106" s="74"/>
      <c r="AH106" s="160"/>
      <c r="AI106" s="24"/>
      <c r="AJ106" s="24"/>
      <c r="AK106" s="24"/>
    </row>
    <row r="107" spans="1:37" ht="30" customHeight="1" x14ac:dyDescent="0.2">
      <c r="A107" s="434" t="s">
        <v>1442</v>
      </c>
      <c r="B107" s="434"/>
      <c r="C107" s="434"/>
      <c r="D107" s="434"/>
      <c r="E107" s="434"/>
      <c r="F107" s="434"/>
      <c r="G107" s="434"/>
      <c r="H107" s="434"/>
      <c r="I107" s="434"/>
      <c r="J107" s="434"/>
      <c r="K107" s="434"/>
      <c r="L107" s="434"/>
      <c r="M107" s="434"/>
      <c r="N107" s="434"/>
      <c r="O107" s="434"/>
      <c r="P107" s="434"/>
      <c r="Q107" s="434"/>
      <c r="R107" s="434"/>
      <c r="S107" s="434"/>
      <c r="T107" s="434"/>
      <c r="U107" s="434"/>
      <c r="V107" s="434"/>
      <c r="W107" s="434"/>
      <c r="X107" s="434"/>
      <c r="Y107" s="434"/>
      <c r="Z107" s="434"/>
      <c r="AA107" s="434"/>
      <c r="AB107" s="434"/>
      <c r="AC107" s="434"/>
      <c r="AD107" s="73">
        <f>'Art. 137'!AF111</f>
        <v>0</v>
      </c>
      <c r="AE107" s="189">
        <f>IF(AG107=1,AK107,AG107)</f>
        <v>0</v>
      </c>
      <c r="AF107" s="76">
        <f>IF(AD107=2,1,IF(AD107=1,0.5,IF(AD107=0,0," ")))</f>
        <v>0</v>
      </c>
      <c r="AG107" s="76">
        <f>IF(AND(AF107&gt;=0,AF107&lt;=2),1,"No aplica")</f>
        <v>1</v>
      </c>
      <c r="AH107" s="159">
        <f>AD107/(AG107*2)</f>
        <v>0</v>
      </c>
      <c r="AI107" s="78">
        <f>IF(AG107=1,AG107/$AG$109,"No aplica")</f>
        <v>0.5</v>
      </c>
      <c r="AJ107" s="78">
        <f>AF107*AI107</f>
        <v>0</v>
      </c>
      <c r="AK107" s="78">
        <f>AJ107*$AE$74</f>
        <v>0</v>
      </c>
    </row>
    <row r="108" spans="1:37" ht="30" customHeight="1" x14ac:dyDescent="0.2">
      <c r="A108" s="434" t="s">
        <v>120</v>
      </c>
      <c r="B108" s="434"/>
      <c r="C108" s="434"/>
      <c r="D108" s="434"/>
      <c r="E108" s="434"/>
      <c r="F108" s="434"/>
      <c r="G108" s="434"/>
      <c r="H108" s="434"/>
      <c r="I108" s="434"/>
      <c r="J108" s="434"/>
      <c r="K108" s="434"/>
      <c r="L108" s="434"/>
      <c r="M108" s="434"/>
      <c r="N108" s="434"/>
      <c r="O108" s="434"/>
      <c r="P108" s="434"/>
      <c r="Q108" s="434"/>
      <c r="R108" s="434"/>
      <c r="S108" s="434"/>
      <c r="T108" s="434"/>
      <c r="U108" s="434"/>
      <c r="V108" s="434"/>
      <c r="W108" s="434"/>
      <c r="X108" s="434"/>
      <c r="Y108" s="434"/>
      <c r="Z108" s="434"/>
      <c r="AA108" s="434"/>
      <c r="AB108" s="434"/>
      <c r="AC108" s="434"/>
      <c r="AD108" s="73">
        <f>'Art. 137'!AF112</f>
        <v>0</v>
      </c>
      <c r="AE108" s="189">
        <f>IF(AG108=1,AK108,AG108)</f>
        <v>0</v>
      </c>
      <c r="AF108" s="76">
        <f>IF(AD108=2,1,IF(AD108=1,0.5,IF(AD108=0,0," ")))</f>
        <v>0</v>
      </c>
      <c r="AG108" s="76">
        <f>IF(AND(AF108&gt;=0,AF108&lt;=2),1,"No aplica")</f>
        <v>1</v>
      </c>
      <c r="AH108" s="159">
        <f>AD108/(AG108*2)</f>
        <v>0</v>
      </c>
      <c r="AI108" s="78">
        <f>IF(AG108=1,AG108/$AG$109,"No aplica")</f>
        <v>0.5</v>
      </c>
      <c r="AJ108" s="78">
        <f>AF108*AI108</f>
        <v>0</v>
      </c>
      <c r="AK108" s="78">
        <f>AJ108*$AE$74</f>
        <v>0</v>
      </c>
    </row>
    <row r="109" spans="1:37" ht="30" customHeight="1" x14ac:dyDescent="0.2">
      <c r="A109" s="435" t="s">
        <v>635</v>
      </c>
      <c r="B109" s="435"/>
      <c r="C109" s="435"/>
      <c r="D109" s="435"/>
      <c r="E109" s="435"/>
      <c r="F109" s="435"/>
      <c r="G109" s="435"/>
      <c r="H109" s="435"/>
      <c r="I109" s="435"/>
      <c r="J109" s="435"/>
      <c r="K109" s="435"/>
      <c r="L109" s="435"/>
      <c r="M109" s="435"/>
      <c r="N109" s="435"/>
      <c r="O109" s="435"/>
      <c r="P109" s="435"/>
      <c r="Q109" s="435"/>
      <c r="R109" s="435"/>
      <c r="S109" s="435"/>
      <c r="T109" s="435"/>
      <c r="U109" s="435"/>
      <c r="V109" s="435"/>
      <c r="W109" s="435"/>
      <c r="X109" s="435"/>
      <c r="Y109" s="435"/>
      <c r="Z109" s="435"/>
      <c r="AA109" s="435"/>
      <c r="AB109" s="435"/>
      <c r="AC109" s="435"/>
      <c r="AD109" s="435"/>
      <c r="AE109" s="189">
        <f>SUM(AE107:AE108)</f>
        <v>0</v>
      </c>
      <c r="AF109" s="24"/>
      <c r="AG109" s="74">
        <f>SUM(AG107:AG108)</f>
        <v>2</v>
      </c>
      <c r="AH109" s="160"/>
      <c r="AI109" s="24"/>
      <c r="AJ109" s="24"/>
      <c r="AK109" s="24"/>
    </row>
    <row r="110" spans="1:37" ht="30" customHeight="1" x14ac:dyDescent="0.2">
      <c r="A110" s="435" t="s">
        <v>636</v>
      </c>
      <c r="B110" s="435"/>
      <c r="C110" s="435"/>
      <c r="D110" s="435"/>
      <c r="E110" s="435"/>
      <c r="F110" s="435"/>
      <c r="G110" s="435"/>
      <c r="H110" s="435"/>
      <c r="I110" s="435"/>
      <c r="J110" s="435"/>
      <c r="K110" s="435"/>
      <c r="L110" s="435"/>
      <c r="M110" s="435"/>
      <c r="N110" s="435"/>
      <c r="O110" s="435"/>
      <c r="P110" s="435"/>
      <c r="Q110" s="435"/>
      <c r="R110" s="435"/>
      <c r="S110" s="435"/>
      <c r="T110" s="435"/>
      <c r="U110" s="435"/>
      <c r="V110" s="435"/>
      <c r="W110" s="435"/>
      <c r="X110" s="435"/>
      <c r="Y110" s="435"/>
      <c r="Z110" s="435"/>
      <c r="AA110" s="435"/>
      <c r="AB110" s="435"/>
      <c r="AC110" s="435"/>
      <c r="AD110" s="435"/>
      <c r="AE110" s="189">
        <f>AE109/AE74*100</f>
        <v>0</v>
      </c>
      <c r="AF110" s="24"/>
      <c r="AG110" s="74"/>
      <c r="AH110" s="160"/>
      <c r="AI110" s="24"/>
      <c r="AJ110" s="24"/>
      <c r="AK110" s="24"/>
    </row>
    <row r="111" spans="1:37" ht="15" customHeight="1" x14ac:dyDescent="0.2">
      <c r="AH111" s="161"/>
    </row>
    <row r="112" spans="1:37" ht="15" customHeight="1" x14ac:dyDescent="0.2">
      <c r="AH112" s="161"/>
    </row>
    <row r="113" spans="1:37" ht="30" customHeight="1" x14ac:dyDescent="0.2">
      <c r="A113" s="394" t="s">
        <v>1443</v>
      </c>
      <c r="B113" s="394"/>
      <c r="C113" s="394"/>
      <c r="D113" s="394"/>
      <c r="E113" s="394"/>
      <c r="F113" s="394"/>
      <c r="G113" s="394"/>
      <c r="H113" s="394"/>
      <c r="I113" s="394"/>
      <c r="J113" s="394"/>
      <c r="K113" s="394"/>
      <c r="L113" s="394"/>
      <c r="M113" s="394"/>
      <c r="N113" s="394"/>
      <c r="O113" s="394"/>
      <c r="P113" s="394"/>
      <c r="Q113" s="394"/>
      <c r="R113" s="394"/>
      <c r="S113" s="394"/>
      <c r="T113" s="394"/>
      <c r="U113" s="394"/>
      <c r="V113" s="394"/>
      <c r="W113" s="394"/>
      <c r="X113" s="394"/>
      <c r="Y113" s="394"/>
      <c r="Z113" s="394"/>
      <c r="AA113" s="394"/>
      <c r="AB113" s="394"/>
      <c r="AC113" s="394"/>
      <c r="AD113" s="394"/>
      <c r="AE113" s="394"/>
      <c r="AH113" s="161"/>
    </row>
    <row r="114" spans="1:37" ht="15" customHeight="1" x14ac:dyDescent="0.2">
      <c r="A114" s="92"/>
      <c r="B114" s="92"/>
      <c r="C114" s="92"/>
      <c r="D114" s="92"/>
      <c r="E114" s="92"/>
      <c r="F114" s="92"/>
      <c r="G114" s="92"/>
      <c r="H114" s="92"/>
      <c r="I114" s="92"/>
      <c r="J114" s="92"/>
      <c r="K114" s="92"/>
      <c r="L114" s="92"/>
      <c r="M114" s="92"/>
      <c r="N114" s="92"/>
      <c r="O114" s="92"/>
      <c r="P114" s="92"/>
      <c r="Q114" s="92"/>
      <c r="R114" s="92"/>
      <c r="S114" s="92"/>
      <c r="T114" s="92"/>
      <c r="U114" s="92"/>
      <c r="V114" s="92"/>
      <c r="W114" s="92"/>
      <c r="X114" s="92"/>
      <c r="Y114" s="92"/>
      <c r="Z114" s="92"/>
      <c r="AA114" s="92"/>
      <c r="AB114" s="92"/>
      <c r="AC114" s="92"/>
      <c r="AD114" s="92"/>
      <c r="AE114" s="287"/>
      <c r="AH114" s="161"/>
    </row>
    <row r="115" spans="1:37" ht="15" customHeight="1" x14ac:dyDescent="0.2">
      <c r="A115" s="72"/>
      <c r="B115" s="72"/>
      <c r="C115" s="72"/>
      <c r="D115" s="72"/>
      <c r="E115" s="72"/>
      <c r="F115" s="72"/>
      <c r="G115" s="72"/>
      <c r="H115" s="72"/>
      <c r="I115" s="72"/>
      <c r="J115" s="72"/>
      <c r="K115" s="72"/>
      <c r="L115" s="72"/>
      <c r="M115" s="72"/>
      <c r="N115" s="72"/>
      <c r="O115" s="72"/>
      <c r="P115" s="72"/>
      <c r="Q115" s="72"/>
      <c r="R115" s="72"/>
      <c r="S115" s="72"/>
      <c r="T115" s="72"/>
      <c r="U115" s="72"/>
      <c r="V115" s="72"/>
      <c r="W115" s="72"/>
      <c r="X115" s="72"/>
      <c r="Y115" s="72"/>
      <c r="Z115" s="72"/>
      <c r="AA115" s="72"/>
      <c r="AB115" s="72"/>
      <c r="AC115" s="72"/>
      <c r="AD115" s="24"/>
      <c r="AE115" s="249">
        <f>1/$L$13*100</f>
        <v>11.111111111111111</v>
      </c>
      <c r="AF115" s="75"/>
      <c r="AG115" s="76"/>
      <c r="AH115" s="162"/>
      <c r="AI115" s="75"/>
      <c r="AJ115" s="75"/>
      <c r="AK115" s="75"/>
    </row>
    <row r="116" spans="1:37" ht="15" customHeight="1" x14ac:dyDescent="0.2">
      <c r="A116" s="427" t="s">
        <v>138</v>
      </c>
      <c r="B116" s="428"/>
      <c r="C116" s="428"/>
      <c r="D116" s="428"/>
      <c r="E116" s="428"/>
      <c r="F116" s="428"/>
      <c r="G116" s="428"/>
      <c r="H116" s="428"/>
      <c r="I116" s="428"/>
      <c r="J116" s="428"/>
      <c r="K116" s="428"/>
      <c r="L116" s="428"/>
      <c r="M116" s="428"/>
      <c r="N116" s="428"/>
      <c r="O116" s="428"/>
      <c r="P116" s="428"/>
      <c r="Q116" s="428"/>
      <c r="R116" s="428"/>
      <c r="S116" s="428"/>
      <c r="T116" s="428"/>
      <c r="U116" s="428"/>
      <c r="V116" s="428"/>
      <c r="W116" s="428"/>
      <c r="X116" s="428"/>
      <c r="Y116" s="428"/>
      <c r="Z116" s="428"/>
      <c r="AA116" s="428"/>
      <c r="AB116" s="428"/>
      <c r="AC116" s="428"/>
      <c r="AD116" s="277" t="s">
        <v>4</v>
      </c>
      <c r="AE116" s="286" t="s">
        <v>5</v>
      </c>
      <c r="AF116" s="76" t="s">
        <v>576</v>
      </c>
      <c r="AG116" s="76" t="s">
        <v>577</v>
      </c>
      <c r="AH116" s="159" t="s">
        <v>578</v>
      </c>
      <c r="AI116" s="77" t="s">
        <v>579</v>
      </c>
      <c r="AJ116" s="76"/>
      <c r="AK116" s="77" t="s">
        <v>580</v>
      </c>
    </row>
    <row r="117" spans="1:37" ht="30" customHeight="1" x14ac:dyDescent="0.2">
      <c r="A117" s="434" t="s">
        <v>7</v>
      </c>
      <c r="B117" s="434"/>
      <c r="C117" s="434"/>
      <c r="D117" s="434"/>
      <c r="E117" s="434"/>
      <c r="F117" s="434"/>
      <c r="G117" s="434"/>
      <c r="H117" s="434"/>
      <c r="I117" s="434"/>
      <c r="J117" s="434"/>
      <c r="K117" s="434"/>
      <c r="L117" s="434"/>
      <c r="M117" s="434"/>
      <c r="N117" s="434"/>
      <c r="O117" s="434"/>
      <c r="P117" s="434"/>
      <c r="Q117" s="434"/>
      <c r="R117" s="434"/>
      <c r="S117" s="434"/>
      <c r="T117" s="434"/>
      <c r="U117" s="434"/>
      <c r="V117" s="434"/>
      <c r="W117" s="434"/>
      <c r="X117" s="434"/>
      <c r="Y117" s="434"/>
      <c r="Z117" s="434"/>
      <c r="AA117" s="434"/>
      <c r="AB117" s="434"/>
      <c r="AC117" s="434"/>
      <c r="AD117" s="73">
        <f>'Art. 137'!AF121</f>
        <v>0</v>
      </c>
      <c r="AE117" s="189">
        <f t="shared" ref="AE117:AE129" si="14">IF(AG117=1,AK117,AG117)</f>
        <v>0</v>
      </c>
      <c r="AF117" s="76">
        <f t="shared" ref="AF117:AF129" si="15">IF(AD117=2,1,IF(AD117=1,0.5,IF(AD117=0,0," ")))</f>
        <v>0</v>
      </c>
      <c r="AG117" s="76">
        <f t="shared" ref="AG117:AG129" si="16">IF(AND(AF117&gt;=0,AF117&lt;=2),1,"No aplica")</f>
        <v>1</v>
      </c>
      <c r="AH117" s="159">
        <f t="shared" ref="AH117:AH129" si="17">AD117/(AG117*2)</f>
        <v>0</v>
      </c>
      <c r="AI117" s="78">
        <f t="shared" ref="AI117:AI129" si="18">IF(AG117=1,AG117/$AG$130,"No aplica")</f>
        <v>7.6923076923076927E-2</v>
      </c>
      <c r="AJ117" s="78">
        <f t="shared" ref="AJ117:AJ129" si="19">AF117*AI117</f>
        <v>0</v>
      </c>
      <c r="AK117" s="78">
        <f t="shared" ref="AK117:AK129" si="20">AJ117*$AE$115</f>
        <v>0</v>
      </c>
    </row>
    <row r="118" spans="1:37" ht="30" customHeight="1" x14ac:dyDescent="0.2">
      <c r="A118" s="422" t="s">
        <v>353</v>
      </c>
      <c r="B118" s="422"/>
      <c r="C118" s="422"/>
      <c r="D118" s="422"/>
      <c r="E118" s="422"/>
      <c r="F118" s="422"/>
      <c r="G118" s="422"/>
      <c r="H118" s="422"/>
      <c r="I118" s="422"/>
      <c r="J118" s="422"/>
      <c r="K118" s="422"/>
      <c r="L118" s="422"/>
      <c r="M118" s="422"/>
      <c r="N118" s="422"/>
      <c r="O118" s="422"/>
      <c r="P118" s="422"/>
      <c r="Q118" s="422"/>
      <c r="R118" s="422"/>
      <c r="S118" s="422"/>
      <c r="T118" s="422"/>
      <c r="U118" s="422"/>
      <c r="V118" s="422"/>
      <c r="W118" s="422"/>
      <c r="X118" s="422"/>
      <c r="Y118" s="422"/>
      <c r="Z118" s="422"/>
      <c r="AA118" s="422"/>
      <c r="AB118" s="422"/>
      <c r="AC118" s="422"/>
      <c r="AD118" s="73">
        <f>'Art. 137'!AF122</f>
        <v>0</v>
      </c>
      <c r="AE118" s="189">
        <f>IF(AG118=1,AK118,AG118)</f>
        <v>0</v>
      </c>
      <c r="AF118" s="76">
        <f>IF(AD118=2,1,IF(AD118=1,0.5,IF(AD118=0,0," ")))</f>
        <v>0</v>
      </c>
      <c r="AG118" s="76">
        <f>IF(AND(AF118&gt;=0,AF118&lt;=2),1,"No aplica")</f>
        <v>1</v>
      </c>
      <c r="AH118" s="159">
        <f>AD118/(AG118*2)</f>
        <v>0</v>
      </c>
      <c r="AI118" s="78">
        <f>IF(AG118=1,AG118/$AG$130,"No aplica")</f>
        <v>7.6923076923076927E-2</v>
      </c>
      <c r="AJ118" s="78">
        <f>AF118*AI118</f>
        <v>0</v>
      </c>
      <c r="AK118" s="78">
        <f>AJ118*$AE$115</f>
        <v>0</v>
      </c>
    </row>
    <row r="119" spans="1:37" ht="30" customHeight="1" x14ac:dyDescent="0.2">
      <c r="A119" s="434" t="s">
        <v>1427</v>
      </c>
      <c r="B119" s="434"/>
      <c r="C119" s="434"/>
      <c r="D119" s="434"/>
      <c r="E119" s="434"/>
      <c r="F119" s="434"/>
      <c r="G119" s="434"/>
      <c r="H119" s="434"/>
      <c r="I119" s="434"/>
      <c r="J119" s="434"/>
      <c r="K119" s="434"/>
      <c r="L119" s="434"/>
      <c r="M119" s="434"/>
      <c r="N119" s="434"/>
      <c r="O119" s="434"/>
      <c r="P119" s="434"/>
      <c r="Q119" s="434"/>
      <c r="R119" s="434"/>
      <c r="S119" s="434"/>
      <c r="T119" s="434"/>
      <c r="U119" s="434"/>
      <c r="V119" s="434"/>
      <c r="W119" s="434"/>
      <c r="X119" s="434"/>
      <c r="Y119" s="434"/>
      <c r="Z119" s="434"/>
      <c r="AA119" s="434"/>
      <c r="AB119" s="434"/>
      <c r="AC119" s="434"/>
      <c r="AD119" s="73">
        <f>'Art. 137'!AF123</f>
        <v>0</v>
      </c>
      <c r="AE119" s="189">
        <f>IF(AG119=1,AK119,AG119)</f>
        <v>0</v>
      </c>
      <c r="AF119" s="76">
        <f>IF(AD119=2,1,IF(AD119=1,0.5,IF(AD119=0,0," ")))</f>
        <v>0</v>
      </c>
      <c r="AG119" s="76">
        <f>IF(AND(AF119&gt;=0,AF119&lt;=2),1,"No aplica")</f>
        <v>1</v>
      </c>
      <c r="AH119" s="159">
        <f>AD119/(AG119*2)</f>
        <v>0</v>
      </c>
      <c r="AI119" s="78">
        <f>IF(AG119=1,AG119/$AG$130,"No aplica")</f>
        <v>7.6923076923076927E-2</v>
      </c>
      <c r="AJ119" s="78">
        <f>AF119*AI119</f>
        <v>0</v>
      </c>
      <c r="AK119" s="78">
        <f>AJ119*$AE$115</f>
        <v>0</v>
      </c>
    </row>
    <row r="120" spans="1:37" ht="30" customHeight="1" x14ac:dyDescent="0.2">
      <c r="A120" s="422" t="s">
        <v>1445</v>
      </c>
      <c r="B120" s="422"/>
      <c r="C120" s="422"/>
      <c r="D120" s="422"/>
      <c r="E120" s="422"/>
      <c r="F120" s="422"/>
      <c r="G120" s="422"/>
      <c r="H120" s="422"/>
      <c r="I120" s="422"/>
      <c r="J120" s="422"/>
      <c r="K120" s="422"/>
      <c r="L120" s="422"/>
      <c r="M120" s="422"/>
      <c r="N120" s="422"/>
      <c r="O120" s="422"/>
      <c r="P120" s="422"/>
      <c r="Q120" s="422"/>
      <c r="R120" s="422"/>
      <c r="S120" s="422"/>
      <c r="T120" s="422"/>
      <c r="U120" s="422"/>
      <c r="V120" s="422"/>
      <c r="W120" s="422"/>
      <c r="X120" s="422"/>
      <c r="Y120" s="422"/>
      <c r="Z120" s="422"/>
      <c r="AA120" s="422"/>
      <c r="AB120" s="422"/>
      <c r="AC120" s="422"/>
      <c r="AD120" s="73">
        <f>'Art. 137'!AF124</f>
        <v>0</v>
      </c>
      <c r="AE120" s="189">
        <f>IF(AG120=1,AK120,AG120)</f>
        <v>0</v>
      </c>
      <c r="AF120" s="76">
        <f>IF(AD120=2,1,IF(AD120=1,0.5,IF(AD120=0,0," ")))</f>
        <v>0</v>
      </c>
      <c r="AG120" s="76">
        <f>IF(AND(AF120&gt;=0,AF120&lt;=2),1,"No aplica")</f>
        <v>1</v>
      </c>
      <c r="AH120" s="159">
        <f>AD120/(AG120*2)</f>
        <v>0</v>
      </c>
      <c r="AI120" s="78">
        <f>IF(AG120=1,AG120/$AG$130,"No aplica")</f>
        <v>7.6923076923076927E-2</v>
      </c>
      <c r="AJ120" s="78">
        <f>AF120*AI120</f>
        <v>0</v>
      </c>
      <c r="AK120" s="78">
        <f>AJ120*$AE$115</f>
        <v>0</v>
      </c>
    </row>
    <row r="121" spans="1:37" ht="30" customHeight="1" x14ac:dyDescent="0.2">
      <c r="A121" s="434" t="s">
        <v>1429</v>
      </c>
      <c r="B121" s="434"/>
      <c r="C121" s="434"/>
      <c r="D121" s="434"/>
      <c r="E121" s="434"/>
      <c r="F121" s="434"/>
      <c r="G121" s="434"/>
      <c r="H121" s="434"/>
      <c r="I121" s="434"/>
      <c r="J121" s="434"/>
      <c r="K121" s="434"/>
      <c r="L121" s="434"/>
      <c r="M121" s="434"/>
      <c r="N121" s="434"/>
      <c r="O121" s="434"/>
      <c r="P121" s="434"/>
      <c r="Q121" s="434"/>
      <c r="R121" s="434"/>
      <c r="S121" s="434"/>
      <c r="T121" s="434"/>
      <c r="U121" s="434"/>
      <c r="V121" s="434"/>
      <c r="W121" s="434"/>
      <c r="X121" s="434"/>
      <c r="Y121" s="434"/>
      <c r="Z121" s="434"/>
      <c r="AA121" s="434"/>
      <c r="AB121" s="434"/>
      <c r="AC121" s="434"/>
      <c r="AD121" s="73">
        <f>'Art. 137'!AF125</f>
        <v>0</v>
      </c>
      <c r="AE121" s="189">
        <f>IF(AG121=1,AK121,AG121)</f>
        <v>0</v>
      </c>
      <c r="AF121" s="76">
        <f>IF(AD121=2,1,IF(AD121=1,0.5,IF(AD121=0,0," ")))</f>
        <v>0</v>
      </c>
      <c r="AG121" s="76">
        <f>IF(AND(AF121&gt;=0,AF121&lt;=2),1,"No aplica")</f>
        <v>1</v>
      </c>
      <c r="AH121" s="159">
        <f>AD121/(AG121*2)</f>
        <v>0</v>
      </c>
      <c r="AI121" s="78">
        <f>IF(AG121=1,AG121/$AG$130,"No aplica")</f>
        <v>7.6923076923076927E-2</v>
      </c>
      <c r="AJ121" s="78">
        <f>AF121*AI121</f>
        <v>0</v>
      </c>
      <c r="AK121" s="78">
        <f>AJ121*$AE$115</f>
        <v>0</v>
      </c>
    </row>
    <row r="122" spans="1:37" ht="30" customHeight="1" x14ac:dyDescent="0.2">
      <c r="A122" s="422" t="s">
        <v>1430</v>
      </c>
      <c r="B122" s="422"/>
      <c r="C122" s="422"/>
      <c r="D122" s="422"/>
      <c r="E122" s="422"/>
      <c r="F122" s="422"/>
      <c r="G122" s="422"/>
      <c r="H122" s="422"/>
      <c r="I122" s="422"/>
      <c r="J122" s="422"/>
      <c r="K122" s="422"/>
      <c r="L122" s="422"/>
      <c r="M122" s="422"/>
      <c r="N122" s="422"/>
      <c r="O122" s="422"/>
      <c r="P122" s="422"/>
      <c r="Q122" s="422"/>
      <c r="R122" s="422"/>
      <c r="S122" s="422"/>
      <c r="T122" s="422"/>
      <c r="U122" s="422"/>
      <c r="V122" s="422"/>
      <c r="W122" s="422"/>
      <c r="X122" s="422"/>
      <c r="Y122" s="422"/>
      <c r="Z122" s="422"/>
      <c r="AA122" s="422"/>
      <c r="AB122" s="422"/>
      <c r="AC122" s="422"/>
      <c r="AD122" s="73">
        <f>'Art. 137'!AF126</f>
        <v>0</v>
      </c>
      <c r="AE122" s="189">
        <f t="shared" si="14"/>
        <v>0</v>
      </c>
      <c r="AF122" s="76">
        <f t="shared" si="15"/>
        <v>0</v>
      </c>
      <c r="AG122" s="76">
        <f t="shared" si="16"/>
        <v>1</v>
      </c>
      <c r="AH122" s="159">
        <f t="shared" si="17"/>
        <v>0</v>
      </c>
      <c r="AI122" s="78">
        <f t="shared" si="18"/>
        <v>7.6923076923076927E-2</v>
      </c>
      <c r="AJ122" s="78">
        <f t="shared" si="19"/>
        <v>0</v>
      </c>
      <c r="AK122" s="78">
        <f t="shared" si="20"/>
        <v>0</v>
      </c>
    </row>
    <row r="123" spans="1:37" ht="30" customHeight="1" x14ac:dyDescent="0.2">
      <c r="A123" s="434" t="s">
        <v>1431</v>
      </c>
      <c r="B123" s="434"/>
      <c r="C123" s="434"/>
      <c r="D123" s="434"/>
      <c r="E123" s="434"/>
      <c r="F123" s="434"/>
      <c r="G123" s="434"/>
      <c r="H123" s="434"/>
      <c r="I123" s="434"/>
      <c r="J123" s="434"/>
      <c r="K123" s="434"/>
      <c r="L123" s="434"/>
      <c r="M123" s="434"/>
      <c r="N123" s="434"/>
      <c r="O123" s="434"/>
      <c r="P123" s="434"/>
      <c r="Q123" s="434"/>
      <c r="R123" s="434"/>
      <c r="S123" s="434"/>
      <c r="T123" s="434"/>
      <c r="U123" s="434"/>
      <c r="V123" s="434"/>
      <c r="W123" s="434"/>
      <c r="X123" s="434"/>
      <c r="Y123" s="434"/>
      <c r="Z123" s="434"/>
      <c r="AA123" s="434"/>
      <c r="AB123" s="434"/>
      <c r="AC123" s="434"/>
      <c r="AD123" s="73">
        <f>'Art. 137'!AF127</f>
        <v>0</v>
      </c>
      <c r="AE123" s="189">
        <f t="shared" si="14"/>
        <v>0</v>
      </c>
      <c r="AF123" s="76">
        <f t="shared" si="15"/>
        <v>0</v>
      </c>
      <c r="AG123" s="76">
        <f t="shared" si="16"/>
        <v>1</v>
      </c>
      <c r="AH123" s="159">
        <f t="shared" si="17"/>
        <v>0</v>
      </c>
      <c r="AI123" s="78">
        <f t="shared" si="18"/>
        <v>7.6923076923076927E-2</v>
      </c>
      <c r="AJ123" s="78">
        <f t="shared" si="19"/>
        <v>0</v>
      </c>
      <c r="AK123" s="78">
        <f t="shared" si="20"/>
        <v>0</v>
      </c>
    </row>
    <row r="124" spans="1:37" ht="30" customHeight="1" x14ac:dyDescent="0.2">
      <c r="A124" s="422" t="s">
        <v>1446</v>
      </c>
      <c r="B124" s="422"/>
      <c r="C124" s="422"/>
      <c r="D124" s="422"/>
      <c r="E124" s="422"/>
      <c r="F124" s="422"/>
      <c r="G124" s="422"/>
      <c r="H124" s="422"/>
      <c r="I124" s="422"/>
      <c r="J124" s="422"/>
      <c r="K124" s="422"/>
      <c r="L124" s="422"/>
      <c r="M124" s="422"/>
      <c r="N124" s="422"/>
      <c r="O124" s="422"/>
      <c r="P124" s="422"/>
      <c r="Q124" s="422"/>
      <c r="R124" s="422"/>
      <c r="S124" s="422"/>
      <c r="T124" s="422"/>
      <c r="U124" s="422"/>
      <c r="V124" s="422"/>
      <c r="W124" s="422"/>
      <c r="X124" s="422"/>
      <c r="Y124" s="422"/>
      <c r="Z124" s="422"/>
      <c r="AA124" s="422"/>
      <c r="AB124" s="422"/>
      <c r="AC124" s="422"/>
      <c r="AD124" s="73">
        <f>'Art. 137'!AF128</f>
        <v>0</v>
      </c>
      <c r="AE124" s="189">
        <f t="shared" si="14"/>
        <v>0</v>
      </c>
      <c r="AF124" s="76">
        <f t="shared" si="15"/>
        <v>0</v>
      </c>
      <c r="AG124" s="76">
        <f t="shared" si="16"/>
        <v>1</v>
      </c>
      <c r="AH124" s="159">
        <f t="shared" si="17"/>
        <v>0</v>
      </c>
      <c r="AI124" s="78">
        <f t="shared" si="18"/>
        <v>7.6923076923076927E-2</v>
      </c>
      <c r="AJ124" s="78">
        <f t="shared" si="19"/>
        <v>0</v>
      </c>
      <c r="AK124" s="78">
        <f t="shared" si="20"/>
        <v>0</v>
      </c>
    </row>
    <row r="125" spans="1:37" ht="30" customHeight="1" x14ac:dyDescent="0.2">
      <c r="A125" s="434" t="s">
        <v>1447</v>
      </c>
      <c r="B125" s="434"/>
      <c r="C125" s="434"/>
      <c r="D125" s="434"/>
      <c r="E125" s="434"/>
      <c r="F125" s="434"/>
      <c r="G125" s="434"/>
      <c r="H125" s="434"/>
      <c r="I125" s="434"/>
      <c r="J125" s="434"/>
      <c r="K125" s="434"/>
      <c r="L125" s="434"/>
      <c r="M125" s="434"/>
      <c r="N125" s="434"/>
      <c r="O125" s="434"/>
      <c r="P125" s="434"/>
      <c r="Q125" s="434"/>
      <c r="R125" s="434"/>
      <c r="S125" s="434"/>
      <c r="T125" s="434"/>
      <c r="U125" s="434"/>
      <c r="V125" s="434"/>
      <c r="W125" s="434"/>
      <c r="X125" s="434"/>
      <c r="Y125" s="434"/>
      <c r="Z125" s="434"/>
      <c r="AA125" s="434"/>
      <c r="AB125" s="434"/>
      <c r="AC125" s="434"/>
      <c r="AD125" s="73">
        <f>'Art. 137'!AF129</f>
        <v>0</v>
      </c>
      <c r="AE125" s="189">
        <f t="shared" si="14"/>
        <v>0</v>
      </c>
      <c r="AF125" s="76">
        <f t="shared" si="15"/>
        <v>0</v>
      </c>
      <c r="AG125" s="76">
        <f t="shared" si="16"/>
        <v>1</v>
      </c>
      <c r="AH125" s="159">
        <f t="shared" si="17"/>
        <v>0</v>
      </c>
      <c r="AI125" s="78">
        <f t="shared" si="18"/>
        <v>7.6923076923076927E-2</v>
      </c>
      <c r="AJ125" s="78">
        <f t="shared" si="19"/>
        <v>0</v>
      </c>
      <c r="AK125" s="78">
        <f t="shared" si="20"/>
        <v>0</v>
      </c>
    </row>
    <row r="126" spans="1:37" ht="30" customHeight="1" x14ac:dyDescent="0.2">
      <c r="A126" s="434" t="s">
        <v>1448</v>
      </c>
      <c r="B126" s="434"/>
      <c r="C126" s="434"/>
      <c r="D126" s="434"/>
      <c r="E126" s="434"/>
      <c r="F126" s="434"/>
      <c r="G126" s="434"/>
      <c r="H126" s="434"/>
      <c r="I126" s="434"/>
      <c r="J126" s="434"/>
      <c r="K126" s="434"/>
      <c r="L126" s="434"/>
      <c r="M126" s="434"/>
      <c r="N126" s="434"/>
      <c r="O126" s="434"/>
      <c r="P126" s="434"/>
      <c r="Q126" s="434"/>
      <c r="R126" s="434"/>
      <c r="S126" s="434"/>
      <c r="T126" s="434"/>
      <c r="U126" s="434"/>
      <c r="V126" s="434"/>
      <c r="W126" s="434"/>
      <c r="X126" s="434"/>
      <c r="Y126" s="434"/>
      <c r="Z126" s="434"/>
      <c r="AA126" s="434"/>
      <c r="AB126" s="434"/>
      <c r="AC126" s="434"/>
      <c r="AD126" s="73">
        <f>'Art. 137'!AF130</f>
        <v>0</v>
      </c>
      <c r="AE126" s="189">
        <f>IF(AG126=1,AK126,AG126)</f>
        <v>0</v>
      </c>
      <c r="AF126" s="76">
        <f>IF(AD126=2,1,IF(AD126=1,0.5,IF(AD126=0,0," ")))</f>
        <v>0</v>
      </c>
      <c r="AG126" s="76">
        <f>IF(AND(AF126&gt;=0,AF126&lt;=2),1,"No aplica")</f>
        <v>1</v>
      </c>
      <c r="AH126" s="159">
        <f>AD126/(AG126*2)</f>
        <v>0</v>
      </c>
      <c r="AI126" s="78">
        <f>IF(AG126=1,AG126/$AG$130,"No aplica")</f>
        <v>7.6923076923076927E-2</v>
      </c>
      <c r="AJ126" s="78">
        <f>AF126*AI126</f>
        <v>0</v>
      </c>
      <c r="AK126" s="78">
        <f>AJ126*$AE$115</f>
        <v>0</v>
      </c>
    </row>
    <row r="127" spans="1:37" ht="30" customHeight="1" x14ac:dyDescent="0.2">
      <c r="A127" s="422" t="s">
        <v>1449</v>
      </c>
      <c r="B127" s="422"/>
      <c r="C127" s="422"/>
      <c r="D127" s="422"/>
      <c r="E127" s="422"/>
      <c r="F127" s="422"/>
      <c r="G127" s="422"/>
      <c r="H127" s="422"/>
      <c r="I127" s="422"/>
      <c r="J127" s="422"/>
      <c r="K127" s="422"/>
      <c r="L127" s="422"/>
      <c r="M127" s="422"/>
      <c r="N127" s="422"/>
      <c r="O127" s="422"/>
      <c r="P127" s="422"/>
      <c r="Q127" s="422"/>
      <c r="R127" s="422"/>
      <c r="S127" s="422"/>
      <c r="T127" s="422"/>
      <c r="U127" s="422"/>
      <c r="V127" s="422"/>
      <c r="W127" s="422"/>
      <c r="X127" s="422"/>
      <c r="Y127" s="422"/>
      <c r="Z127" s="422"/>
      <c r="AA127" s="422"/>
      <c r="AB127" s="422"/>
      <c r="AC127" s="422"/>
      <c r="AD127" s="73">
        <f>'Art. 137'!AF131</f>
        <v>0</v>
      </c>
      <c r="AE127" s="189">
        <f>IF(AG127=1,AK127,AG127)</f>
        <v>0</v>
      </c>
      <c r="AF127" s="76">
        <f>IF(AD127=2,1,IF(AD127=1,0.5,IF(AD127=0,0," ")))</f>
        <v>0</v>
      </c>
      <c r="AG127" s="76">
        <f>IF(AND(AF127&gt;=0,AF127&lt;=2),1,"No aplica")</f>
        <v>1</v>
      </c>
      <c r="AH127" s="159">
        <f>AD127/(AG127*2)</f>
        <v>0</v>
      </c>
      <c r="AI127" s="78">
        <f>IF(AG127=1,AG127/$AG$130,"No aplica")</f>
        <v>7.6923076923076927E-2</v>
      </c>
      <c r="AJ127" s="78">
        <f>AF127*AI127</f>
        <v>0</v>
      </c>
      <c r="AK127" s="78">
        <f>AJ127*$AE$115</f>
        <v>0</v>
      </c>
    </row>
    <row r="128" spans="1:37" ht="30" customHeight="1" x14ac:dyDescent="0.2">
      <c r="A128" s="434" t="s">
        <v>1450</v>
      </c>
      <c r="B128" s="434"/>
      <c r="C128" s="434"/>
      <c r="D128" s="434"/>
      <c r="E128" s="434"/>
      <c r="F128" s="434"/>
      <c r="G128" s="434"/>
      <c r="H128" s="434"/>
      <c r="I128" s="434"/>
      <c r="J128" s="434"/>
      <c r="K128" s="434"/>
      <c r="L128" s="434"/>
      <c r="M128" s="434"/>
      <c r="N128" s="434"/>
      <c r="O128" s="434"/>
      <c r="P128" s="434"/>
      <c r="Q128" s="434"/>
      <c r="R128" s="434"/>
      <c r="S128" s="434"/>
      <c r="T128" s="434"/>
      <c r="U128" s="434"/>
      <c r="V128" s="434"/>
      <c r="W128" s="434"/>
      <c r="X128" s="434"/>
      <c r="Y128" s="434"/>
      <c r="Z128" s="434"/>
      <c r="AA128" s="434"/>
      <c r="AB128" s="434"/>
      <c r="AC128" s="434"/>
      <c r="AD128" s="73">
        <f>'Art. 137'!AF132</f>
        <v>0</v>
      </c>
      <c r="AE128" s="189">
        <f>IF(AG128=1,AK128,AG128)</f>
        <v>0</v>
      </c>
      <c r="AF128" s="76">
        <f>IF(AD128=2,1,IF(AD128=1,0.5,IF(AD128=0,0," ")))</f>
        <v>0</v>
      </c>
      <c r="AG128" s="76">
        <f>IF(AND(AF128&gt;=0,AF128&lt;=2),1,"No aplica")</f>
        <v>1</v>
      </c>
      <c r="AH128" s="159">
        <f>AD128/(AG128*2)</f>
        <v>0</v>
      </c>
      <c r="AI128" s="78">
        <f>IF(AG128=1,AG128/$AG$130,"No aplica")</f>
        <v>7.6923076923076927E-2</v>
      </c>
      <c r="AJ128" s="78">
        <f>AF128*AI128</f>
        <v>0</v>
      </c>
      <c r="AK128" s="78">
        <f>AJ128*$AE$115</f>
        <v>0</v>
      </c>
    </row>
    <row r="129" spans="1:37" ht="30" customHeight="1" x14ac:dyDescent="0.2">
      <c r="A129" s="422" t="s">
        <v>1451</v>
      </c>
      <c r="B129" s="422"/>
      <c r="C129" s="422"/>
      <c r="D129" s="422"/>
      <c r="E129" s="422"/>
      <c r="F129" s="422"/>
      <c r="G129" s="422"/>
      <c r="H129" s="422"/>
      <c r="I129" s="422"/>
      <c r="J129" s="422"/>
      <c r="K129" s="422"/>
      <c r="L129" s="422"/>
      <c r="M129" s="422"/>
      <c r="N129" s="422"/>
      <c r="O129" s="422"/>
      <c r="P129" s="422"/>
      <c r="Q129" s="422"/>
      <c r="R129" s="422"/>
      <c r="S129" s="422"/>
      <c r="T129" s="422"/>
      <c r="U129" s="422"/>
      <c r="V129" s="422"/>
      <c r="W129" s="422"/>
      <c r="X129" s="422"/>
      <c r="Y129" s="422"/>
      <c r="Z129" s="422"/>
      <c r="AA129" s="422"/>
      <c r="AB129" s="422"/>
      <c r="AC129" s="422"/>
      <c r="AD129" s="73">
        <f>'Art. 137'!AF133</f>
        <v>0</v>
      </c>
      <c r="AE129" s="189">
        <f t="shared" si="14"/>
        <v>0</v>
      </c>
      <c r="AF129" s="76">
        <f t="shared" si="15"/>
        <v>0</v>
      </c>
      <c r="AG129" s="76">
        <f t="shared" si="16"/>
        <v>1</v>
      </c>
      <c r="AH129" s="159">
        <f t="shared" si="17"/>
        <v>0</v>
      </c>
      <c r="AI129" s="78">
        <f t="shared" si="18"/>
        <v>7.6923076923076927E-2</v>
      </c>
      <c r="AJ129" s="78">
        <f t="shared" si="19"/>
        <v>0</v>
      </c>
      <c r="AK129" s="78">
        <f t="shared" si="20"/>
        <v>0</v>
      </c>
    </row>
    <row r="130" spans="1:37" ht="30" customHeight="1" x14ac:dyDescent="0.2">
      <c r="A130" s="435" t="s">
        <v>637</v>
      </c>
      <c r="B130" s="435"/>
      <c r="C130" s="435"/>
      <c r="D130" s="435"/>
      <c r="E130" s="435"/>
      <c r="F130" s="435"/>
      <c r="G130" s="435"/>
      <c r="H130" s="435"/>
      <c r="I130" s="435"/>
      <c r="J130" s="435"/>
      <c r="K130" s="435"/>
      <c r="L130" s="435"/>
      <c r="M130" s="435"/>
      <c r="N130" s="435"/>
      <c r="O130" s="435"/>
      <c r="P130" s="435"/>
      <c r="Q130" s="435"/>
      <c r="R130" s="435"/>
      <c r="S130" s="435"/>
      <c r="T130" s="435"/>
      <c r="U130" s="435"/>
      <c r="V130" s="435"/>
      <c r="W130" s="435"/>
      <c r="X130" s="435"/>
      <c r="Y130" s="435"/>
      <c r="Z130" s="435"/>
      <c r="AA130" s="435"/>
      <c r="AB130" s="435"/>
      <c r="AC130" s="435"/>
      <c r="AD130" s="435"/>
      <c r="AE130" s="189">
        <f>SUM(AE117:AE129)</f>
        <v>0</v>
      </c>
      <c r="AF130" s="24"/>
      <c r="AG130" s="74">
        <f>SUM(AG117:AG129)</f>
        <v>13</v>
      </c>
      <c r="AH130" s="160"/>
      <c r="AI130" s="24"/>
      <c r="AJ130" s="24"/>
      <c r="AK130" s="24"/>
    </row>
    <row r="131" spans="1:37" ht="30" customHeight="1" x14ac:dyDescent="0.2">
      <c r="A131" s="435" t="s">
        <v>638</v>
      </c>
      <c r="B131" s="435"/>
      <c r="C131" s="435"/>
      <c r="D131" s="435"/>
      <c r="E131" s="435"/>
      <c r="F131" s="435"/>
      <c r="G131" s="435"/>
      <c r="H131" s="435"/>
      <c r="I131" s="435"/>
      <c r="J131" s="435"/>
      <c r="K131" s="435"/>
      <c r="L131" s="435"/>
      <c r="M131" s="435"/>
      <c r="N131" s="435"/>
      <c r="O131" s="435"/>
      <c r="P131" s="435"/>
      <c r="Q131" s="435"/>
      <c r="R131" s="435"/>
      <c r="S131" s="435"/>
      <c r="T131" s="435"/>
      <c r="U131" s="435"/>
      <c r="V131" s="435"/>
      <c r="W131" s="435"/>
      <c r="X131" s="435"/>
      <c r="Y131" s="435"/>
      <c r="Z131" s="435"/>
      <c r="AA131" s="435"/>
      <c r="AB131" s="435"/>
      <c r="AC131" s="435"/>
      <c r="AD131" s="435"/>
      <c r="AE131" s="189">
        <f>AE130/AE115*100</f>
        <v>0</v>
      </c>
      <c r="AF131" s="24"/>
      <c r="AG131" s="74"/>
      <c r="AH131" s="160"/>
      <c r="AI131" s="24"/>
      <c r="AJ131" s="24"/>
      <c r="AK131" s="24"/>
    </row>
    <row r="132" spans="1:37" ht="15" customHeight="1" x14ac:dyDescent="0.2">
      <c r="AH132" s="161"/>
    </row>
    <row r="133" spans="1:37" ht="15" customHeight="1" x14ac:dyDescent="0.2">
      <c r="A133" s="439" t="s">
        <v>139</v>
      </c>
      <c r="B133" s="440"/>
      <c r="C133" s="440"/>
      <c r="D133" s="440"/>
      <c r="E133" s="440"/>
      <c r="F133" s="440"/>
      <c r="G133" s="440"/>
      <c r="H133" s="440"/>
      <c r="I133" s="440"/>
      <c r="J133" s="440"/>
      <c r="K133" s="440"/>
      <c r="L133" s="440"/>
      <c r="M133" s="440"/>
      <c r="N133" s="440"/>
      <c r="O133" s="440"/>
      <c r="P133" s="440"/>
      <c r="Q133" s="440"/>
      <c r="R133" s="440"/>
      <c r="S133" s="440"/>
      <c r="T133" s="440"/>
      <c r="U133" s="440"/>
      <c r="V133" s="440"/>
      <c r="W133" s="440"/>
      <c r="X133" s="440"/>
      <c r="Y133" s="440"/>
      <c r="Z133" s="440"/>
      <c r="AA133" s="440"/>
      <c r="AB133" s="440"/>
      <c r="AC133" s="440"/>
      <c r="AD133" s="276" t="s">
        <v>4</v>
      </c>
      <c r="AE133" s="253" t="s">
        <v>5</v>
      </c>
      <c r="AF133" s="24"/>
      <c r="AG133" s="74"/>
      <c r="AH133" s="160"/>
      <c r="AI133" s="24"/>
      <c r="AJ133" s="24"/>
      <c r="AK133" s="24"/>
    </row>
    <row r="134" spans="1:37" ht="30" customHeight="1" x14ac:dyDescent="0.2">
      <c r="A134" s="434" t="s">
        <v>1452</v>
      </c>
      <c r="B134" s="434"/>
      <c r="C134" s="434"/>
      <c r="D134" s="434"/>
      <c r="E134" s="434"/>
      <c r="F134" s="434"/>
      <c r="G134" s="434"/>
      <c r="H134" s="434"/>
      <c r="I134" s="434"/>
      <c r="J134" s="434"/>
      <c r="K134" s="434"/>
      <c r="L134" s="434"/>
      <c r="M134" s="434"/>
      <c r="N134" s="434"/>
      <c r="O134" s="434"/>
      <c r="P134" s="434"/>
      <c r="Q134" s="434"/>
      <c r="R134" s="434"/>
      <c r="S134" s="434"/>
      <c r="T134" s="434"/>
      <c r="U134" s="434"/>
      <c r="V134" s="434"/>
      <c r="W134" s="434"/>
      <c r="X134" s="434"/>
      <c r="Y134" s="434"/>
      <c r="Z134" s="434"/>
      <c r="AA134" s="434"/>
      <c r="AB134" s="434"/>
      <c r="AC134" s="434"/>
      <c r="AD134" s="73">
        <f>'Art. 137'!AF136</f>
        <v>0</v>
      </c>
      <c r="AE134" s="189">
        <f>IF(AG134=1,AK134,AG134)</f>
        <v>0</v>
      </c>
      <c r="AF134" s="76">
        <f>IF(AD134=2,1,IF(AD134=1,0.5,IF(AD134=0,0," ")))</f>
        <v>0</v>
      </c>
      <c r="AG134" s="76">
        <f>IF(AND(AF134&gt;=0,AF134&lt;=2),1,"No aplica")</f>
        <v>1</v>
      </c>
      <c r="AH134" s="159">
        <f>AD134/(AG134*2)</f>
        <v>0</v>
      </c>
      <c r="AI134" s="78">
        <f>IF(AG134=1,AG134/$AG$137,"No aplica")</f>
        <v>0.33333333333333331</v>
      </c>
      <c r="AJ134" s="78">
        <f>AF134*AI134</f>
        <v>0</v>
      </c>
      <c r="AK134" s="78">
        <f>AJ134*$AE$115</f>
        <v>0</v>
      </c>
    </row>
    <row r="135" spans="1:37" ht="30" customHeight="1" x14ac:dyDescent="0.2">
      <c r="A135" s="434" t="s">
        <v>1453</v>
      </c>
      <c r="B135" s="434"/>
      <c r="C135" s="434"/>
      <c r="D135" s="434"/>
      <c r="E135" s="434"/>
      <c r="F135" s="434"/>
      <c r="G135" s="434"/>
      <c r="H135" s="434"/>
      <c r="I135" s="434"/>
      <c r="J135" s="434"/>
      <c r="K135" s="434"/>
      <c r="L135" s="434"/>
      <c r="M135" s="434"/>
      <c r="N135" s="434"/>
      <c r="O135" s="434"/>
      <c r="P135" s="434"/>
      <c r="Q135" s="434"/>
      <c r="R135" s="434"/>
      <c r="S135" s="434"/>
      <c r="T135" s="434"/>
      <c r="U135" s="434"/>
      <c r="V135" s="434"/>
      <c r="W135" s="434"/>
      <c r="X135" s="434"/>
      <c r="Y135" s="434"/>
      <c r="Z135" s="434"/>
      <c r="AA135" s="434"/>
      <c r="AB135" s="434"/>
      <c r="AC135" s="434"/>
      <c r="AD135" s="73">
        <f>'Art. 137'!AF137</f>
        <v>0</v>
      </c>
      <c r="AE135" s="189">
        <f>IF(AG135=1,AK135,AG135)</f>
        <v>0</v>
      </c>
      <c r="AF135" s="76">
        <f>IF(AD135=2,1,IF(AD135=1,0.5,IF(AD135=0,0," ")))</f>
        <v>0</v>
      </c>
      <c r="AG135" s="76">
        <f>IF(AND(AF135&gt;=0,AF135&lt;=2),1,"No aplica")</f>
        <v>1</v>
      </c>
      <c r="AH135" s="159">
        <f>AD135/(AG135*2)</f>
        <v>0</v>
      </c>
      <c r="AI135" s="78">
        <f>IF(AG135=1,AG135/$AG$137,"No aplica")</f>
        <v>0.33333333333333331</v>
      </c>
      <c r="AJ135" s="78">
        <f>AF135*AI135</f>
        <v>0</v>
      </c>
      <c r="AK135" s="78">
        <f>AJ135*$AE$115</f>
        <v>0</v>
      </c>
    </row>
    <row r="136" spans="1:37" ht="30" customHeight="1" x14ac:dyDescent="0.2">
      <c r="A136" s="434" t="s">
        <v>1454</v>
      </c>
      <c r="B136" s="434"/>
      <c r="C136" s="434"/>
      <c r="D136" s="434"/>
      <c r="E136" s="434"/>
      <c r="F136" s="434"/>
      <c r="G136" s="434"/>
      <c r="H136" s="434"/>
      <c r="I136" s="434"/>
      <c r="J136" s="434"/>
      <c r="K136" s="434"/>
      <c r="L136" s="434"/>
      <c r="M136" s="434"/>
      <c r="N136" s="434"/>
      <c r="O136" s="434"/>
      <c r="P136" s="434"/>
      <c r="Q136" s="434"/>
      <c r="R136" s="434"/>
      <c r="S136" s="434"/>
      <c r="T136" s="434"/>
      <c r="U136" s="434"/>
      <c r="V136" s="434"/>
      <c r="W136" s="434"/>
      <c r="X136" s="434"/>
      <c r="Y136" s="434"/>
      <c r="Z136" s="434"/>
      <c r="AA136" s="434"/>
      <c r="AB136" s="434"/>
      <c r="AC136" s="434"/>
      <c r="AD136" s="73">
        <f>'Art. 137'!AF138</f>
        <v>0</v>
      </c>
      <c r="AE136" s="189">
        <f>IF(AG136=1,AK136,AG136)</f>
        <v>0</v>
      </c>
      <c r="AF136" s="76">
        <f>IF(AD136=2,1,IF(AD136=1,0.5,IF(AD136=0,0," ")))</f>
        <v>0</v>
      </c>
      <c r="AG136" s="76">
        <f>IF(AND(AF136&gt;=0,AF136&lt;=2),1,"No aplica")</f>
        <v>1</v>
      </c>
      <c r="AH136" s="159">
        <f>AD136/(AG136*2)</f>
        <v>0</v>
      </c>
      <c r="AI136" s="78">
        <f>IF(AG136=1,AG136/$AG$137,"No aplica")</f>
        <v>0.33333333333333331</v>
      </c>
      <c r="AJ136" s="78">
        <f>AF136*AI136</f>
        <v>0</v>
      </c>
      <c r="AK136" s="78">
        <f>AJ136*$AE$115</f>
        <v>0</v>
      </c>
    </row>
    <row r="137" spans="1:37" ht="30" customHeight="1" x14ac:dyDescent="0.2">
      <c r="A137" s="435" t="s">
        <v>639</v>
      </c>
      <c r="B137" s="435"/>
      <c r="C137" s="435"/>
      <c r="D137" s="435"/>
      <c r="E137" s="435"/>
      <c r="F137" s="435"/>
      <c r="G137" s="435"/>
      <c r="H137" s="435"/>
      <c r="I137" s="435"/>
      <c r="J137" s="435"/>
      <c r="K137" s="435"/>
      <c r="L137" s="435"/>
      <c r="M137" s="435"/>
      <c r="N137" s="435"/>
      <c r="O137" s="435"/>
      <c r="P137" s="435"/>
      <c r="Q137" s="435"/>
      <c r="R137" s="435"/>
      <c r="S137" s="435"/>
      <c r="T137" s="435"/>
      <c r="U137" s="435"/>
      <c r="V137" s="435"/>
      <c r="W137" s="435"/>
      <c r="X137" s="435"/>
      <c r="Y137" s="435"/>
      <c r="Z137" s="435"/>
      <c r="AA137" s="435"/>
      <c r="AB137" s="435"/>
      <c r="AC137" s="435"/>
      <c r="AD137" s="435"/>
      <c r="AE137" s="189">
        <f>SUM(AE134:AE136)</f>
        <v>0</v>
      </c>
      <c r="AF137" s="24"/>
      <c r="AG137" s="74">
        <f>SUM(AG134:AG136)</f>
        <v>3</v>
      </c>
      <c r="AH137" s="160"/>
      <c r="AI137" s="24"/>
      <c r="AJ137" s="24"/>
      <c r="AK137" s="24"/>
    </row>
    <row r="138" spans="1:37" ht="30" customHeight="1" x14ac:dyDescent="0.2">
      <c r="A138" s="435" t="s">
        <v>640</v>
      </c>
      <c r="B138" s="435"/>
      <c r="C138" s="435"/>
      <c r="D138" s="435"/>
      <c r="E138" s="435"/>
      <c r="F138" s="435"/>
      <c r="G138" s="435"/>
      <c r="H138" s="435"/>
      <c r="I138" s="435"/>
      <c r="J138" s="435"/>
      <c r="K138" s="435"/>
      <c r="L138" s="435"/>
      <c r="M138" s="435"/>
      <c r="N138" s="435"/>
      <c r="O138" s="435"/>
      <c r="P138" s="435"/>
      <c r="Q138" s="435"/>
      <c r="R138" s="435"/>
      <c r="S138" s="435"/>
      <c r="T138" s="435"/>
      <c r="U138" s="435"/>
      <c r="V138" s="435"/>
      <c r="W138" s="435"/>
      <c r="X138" s="435"/>
      <c r="Y138" s="435"/>
      <c r="Z138" s="435"/>
      <c r="AA138" s="435"/>
      <c r="AB138" s="435"/>
      <c r="AC138" s="435"/>
      <c r="AD138" s="435"/>
      <c r="AE138" s="189">
        <f>AE137/AE115*100</f>
        <v>0</v>
      </c>
      <c r="AF138" s="24"/>
      <c r="AG138" s="74"/>
      <c r="AH138" s="160"/>
      <c r="AI138" s="24"/>
      <c r="AJ138" s="24"/>
      <c r="AK138" s="24"/>
    </row>
    <row r="139" spans="1:37" ht="15" customHeight="1" x14ac:dyDescent="0.2">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4"/>
      <c r="AB139" s="24"/>
      <c r="AC139" s="24"/>
      <c r="AD139" s="24"/>
      <c r="AE139" s="164"/>
      <c r="AF139" s="24"/>
      <c r="AG139" s="74"/>
      <c r="AH139" s="160"/>
      <c r="AI139" s="24"/>
      <c r="AJ139" s="24"/>
      <c r="AK139" s="24"/>
    </row>
    <row r="140" spans="1:37" ht="15" customHeight="1" x14ac:dyDescent="0.2">
      <c r="A140" s="439" t="s">
        <v>140</v>
      </c>
      <c r="B140" s="440"/>
      <c r="C140" s="440"/>
      <c r="D140" s="440"/>
      <c r="E140" s="440"/>
      <c r="F140" s="440"/>
      <c r="G140" s="440"/>
      <c r="H140" s="440"/>
      <c r="I140" s="440"/>
      <c r="J140" s="440"/>
      <c r="K140" s="440"/>
      <c r="L140" s="440"/>
      <c r="M140" s="440"/>
      <c r="N140" s="440"/>
      <c r="O140" s="440"/>
      <c r="P140" s="440"/>
      <c r="Q140" s="440"/>
      <c r="R140" s="440"/>
      <c r="S140" s="440"/>
      <c r="T140" s="440"/>
      <c r="U140" s="440"/>
      <c r="V140" s="440"/>
      <c r="W140" s="440"/>
      <c r="X140" s="440"/>
      <c r="Y140" s="440"/>
      <c r="Z140" s="440"/>
      <c r="AA140" s="440"/>
      <c r="AB140" s="440"/>
      <c r="AC140" s="440"/>
      <c r="AD140" s="276" t="s">
        <v>4</v>
      </c>
      <c r="AE140" s="253" t="s">
        <v>5</v>
      </c>
      <c r="AF140" s="24"/>
      <c r="AG140" s="74"/>
      <c r="AH140" s="160"/>
      <c r="AI140" s="24"/>
      <c r="AJ140" s="24"/>
      <c r="AK140" s="24"/>
    </row>
    <row r="141" spans="1:37" ht="30" customHeight="1" x14ac:dyDescent="0.2">
      <c r="A141" s="434" t="s">
        <v>119</v>
      </c>
      <c r="B141" s="434"/>
      <c r="C141" s="434"/>
      <c r="D141" s="434"/>
      <c r="E141" s="434"/>
      <c r="F141" s="434"/>
      <c r="G141" s="434"/>
      <c r="H141" s="434"/>
      <c r="I141" s="434"/>
      <c r="J141" s="434"/>
      <c r="K141" s="434"/>
      <c r="L141" s="434"/>
      <c r="M141" s="434"/>
      <c r="N141" s="434"/>
      <c r="O141" s="434"/>
      <c r="P141" s="434"/>
      <c r="Q141" s="434"/>
      <c r="R141" s="434"/>
      <c r="S141" s="434"/>
      <c r="T141" s="434"/>
      <c r="U141" s="434"/>
      <c r="V141" s="434"/>
      <c r="W141" s="434"/>
      <c r="X141" s="434"/>
      <c r="Y141" s="434"/>
      <c r="Z141" s="434"/>
      <c r="AA141" s="434"/>
      <c r="AB141" s="434"/>
      <c r="AC141" s="434"/>
      <c r="AD141" s="73">
        <f>'Art. 137'!AF141</f>
        <v>0</v>
      </c>
      <c r="AE141" s="189">
        <f>IF(AG141=1,AK141,AG141)</f>
        <v>0</v>
      </c>
      <c r="AF141" s="76">
        <f>IF(AD141=2,1,IF(AD141=1,0.5,IF(AD141=0,0," ")))</f>
        <v>0</v>
      </c>
      <c r="AG141" s="76">
        <f>IF(AND(AF141&gt;=0,AF141&lt;=2),1,"No aplica")</f>
        <v>1</v>
      </c>
      <c r="AH141" s="159">
        <f>AD141/(AG141*2)</f>
        <v>0</v>
      </c>
      <c r="AI141" s="78">
        <f>IF(AG141=1,AG141/$AG$144,"No aplica")</f>
        <v>0.33333333333333331</v>
      </c>
      <c r="AJ141" s="78">
        <f>AF141*AI141</f>
        <v>0</v>
      </c>
      <c r="AK141" s="78">
        <f>AJ141*$AE$115</f>
        <v>0</v>
      </c>
    </row>
    <row r="142" spans="1:37" ht="30" customHeight="1" x14ac:dyDescent="0.2">
      <c r="A142" s="434" t="s">
        <v>489</v>
      </c>
      <c r="B142" s="434"/>
      <c r="C142" s="434"/>
      <c r="D142" s="434"/>
      <c r="E142" s="434"/>
      <c r="F142" s="434"/>
      <c r="G142" s="434"/>
      <c r="H142" s="434"/>
      <c r="I142" s="434"/>
      <c r="J142" s="434"/>
      <c r="K142" s="434"/>
      <c r="L142" s="434"/>
      <c r="M142" s="434"/>
      <c r="N142" s="434"/>
      <c r="O142" s="434"/>
      <c r="P142" s="434"/>
      <c r="Q142" s="434"/>
      <c r="R142" s="434"/>
      <c r="S142" s="434"/>
      <c r="T142" s="434"/>
      <c r="U142" s="434"/>
      <c r="V142" s="434"/>
      <c r="W142" s="434"/>
      <c r="X142" s="434"/>
      <c r="Y142" s="434"/>
      <c r="Z142" s="434"/>
      <c r="AA142" s="434"/>
      <c r="AB142" s="434"/>
      <c r="AC142" s="434"/>
      <c r="AD142" s="73">
        <f>'Art. 137'!AF142</f>
        <v>0</v>
      </c>
      <c r="AE142" s="189">
        <f>IF(AG142=1,AK142,AG142)</f>
        <v>0</v>
      </c>
      <c r="AF142" s="76">
        <f>IF(AD142=2,1,IF(AD142=1,0.5,IF(AD142=0,0," ")))</f>
        <v>0</v>
      </c>
      <c r="AG142" s="76">
        <f>IF(AND(AF142&gt;=0,AF142&lt;=2),1,"No aplica")</f>
        <v>1</v>
      </c>
      <c r="AH142" s="159">
        <f>AD142/(AG142*2)</f>
        <v>0</v>
      </c>
      <c r="AI142" s="78">
        <f>IF(AG142=1,AG142/$AG$144,"No aplica")</f>
        <v>0.33333333333333331</v>
      </c>
      <c r="AJ142" s="78">
        <f>AF142*AI142</f>
        <v>0</v>
      </c>
      <c r="AK142" s="78">
        <f>AJ142*$AE$115</f>
        <v>0</v>
      </c>
    </row>
    <row r="143" spans="1:37" ht="30" customHeight="1" x14ac:dyDescent="0.2">
      <c r="A143" s="434" t="s">
        <v>1441</v>
      </c>
      <c r="B143" s="434"/>
      <c r="C143" s="434"/>
      <c r="D143" s="434"/>
      <c r="E143" s="434"/>
      <c r="F143" s="434"/>
      <c r="G143" s="434"/>
      <c r="H143" s="434"/>
      <c r="I143" s="434"/>
      <c r="J143" s="434"/>
      <c r="K143" s="434"/>
      <c r="L143" s="434"/>
      <c r="M143" s="434"/>
      <c r="N143" s="434"/>
      <c r="O143" s="434"/>
      <c r="P143" s="434"/>
      <c r="Q143" s="434"/>
      <c r="R143" s="434"/>
      <c r="S143" s="434"/>
      <c r="T143" s="434"/>
      <c r="U143" s="434"/>
      <c r="V143" s="434"/>
      <c r="W143" s="434"/>
      <c r="X143" s="434"/>
      <c r="Y143" s="434"/>
      <c r="Z143" s="434"/>
      <c r="AA143" s="434"/>
      <c r="AB143" s="434"/>
      <c r="AC143" s="434"/>
      <c r="AD143" s="73">
        <f>'Art. 137'!AF143</f>
        <v>0</v>
      </c>
      <c r="AE143" s="189">
        <f>IF(AG143=1,AK143,AG143)</f>
        <v>0</v>
      </c>
      <c r="AF143" s="76">
        <f>IF(AD143=2,1,IF(AD143=1,0.5,IF(AD143=0,0," ")))</f>
        <v>0</v>
      </c>
      <c r="AG143" s="76">
        <f>IF(AND(AF143&gt;=0,AF143&lt;=2),1,"No aplica")</f>
        <v>1</v>
      </c>
      <c r="AH143" s="159">
        <f>AD143/(AG143*2)</f>
        <v>0</v>
      </c>
      <c r="AI143" s="78">
        <f>IF(AG143=1,AG143/$AG$144,"No aplica")</f>
        <v>0.33333333333333331</v>
      </c>
      <c r="AJ143" s="78">
        <f>AF143*AI143</f>
        <v>0</v>
      </c>
      <c r="AK143" s="78">
        <f>AJ143*$AE$115</f>
        <v>0</v>
      </c>
    </row>
    <row r="144" spans="1:37" ht="30" customHeight="1" x14ac:dyDescent="0.2">
      <c r="A144" s="435" t="s">
        <v>641</v>
      </c>
      <c r="B144" s="435"/>
      <c r="C144" s="435"/>
      <c r="D144" s="435"/>
      <c r="E144" s="435"/>
      <c r="F144" s="435"/>
      <c r="G144" s="435"/>
      <c r="H144" s="435"/>
      <c r="I144" s="435"/>
      <c r="J144" s="435"/>
      <c r="K144" s="435"/>
      <c r="L144" s="435"/>
      <c r="M144" s="435"/>
      <c r="N144" s="435"/>
      <c r="O144" s="435"/>
      <c r="P144" s="435"/>
      <c r="Q144" s="435"/>
      <c r="R144" s="435"/>
      <c r="S144" s="435"/>
      <c r="T144" s="435"/>
      <c r="U144" s="435"/>
      <c r="V144" s="435"/>
      <c r="W144" s="435"/>
      <c r="X144" s="435"/>
      <c r="Y144" s="435"/>
      <c r="Z144" s="435"/>
      <c r="AA144" s="435"/>
      <c r="AB144" s="435"/>
      <c r="AC144" s="435"/>
      <c r="AD144" s="435"/>
      <c r="AE144" s="189">
        <f>SUM(AE141:AE143)</f>
        <v>0</v>
      </c>
      <c r="AF144" s="24"/>
      <c r="AG144" s="74">
        <f>SUM(AG141:AG143)</f>
        <v>3</v>
      </c>
      <c r="AH144" s="160"/>
      <c r="AI144" s="24"/>
      <c r="AJ144" s="24"/>
      <c r="AK144" s="24"/>
    </row>
    <row r="145" spans="1:37" ht="30" customHeight="1" x14ac:dyDescent="0.2">
      <c r="A145" s="435" t="s">
        <v>642</v>
      </c>
      <c r="B145" s="435"/>
      <c r="C145" s="435"/>
      <c r="D145" s="435"/>
      <c r="E145" s="435"/>
      <c r="F145" s="435"/>
      <c r="G145" s="435"/>
      <c r="H145" s="435"/>
      <c r="I145" s="435"/>
      <c r="J145" s="435"/>
      <c r="K145" s="435"/>
      <c r="L145" s="435"/>
      <c r="M145" s="435"/>
      <c r="N145" s="435"/>
      <c r="O145" s="435"/>
      <c r="P145" s="435"/>
      <c r="Q145" s="435"/>
      <c r="R145" s="435"/>
      <c r="S145" s="435"/>
      <c r="T145" s="435"/>
      <c r="U145" s="435"/>
      <c r="V145" s="435"/>
      <c r="W145" s="435"/>
      <c r="X145" s="435"/>
      <c r="Y145" s="435"/>
      <c r="Z145" s="435"/>
      <c r="AA145" s="435"/>
      <c r="AB145" s="435"/>
      <c r="AC145" s="435"/>
      <c r="AD145" s="435"/>
      <c r="AE145" s="189">
        <f>AE144/AE115*100</f>
        <v>0</v>
      </c>
      <c r="AF145" s="24"/>
      <c r="AG145" s="74"/>
      <c r="AH145" s="160"/>
      <c r="AI145" s="24"/>
      <c r="AJ145" s="24"/>
      <c r="AK145" s="24"/>
    </row>
    <row r="146" spans="1:37" ht="15" customHeight="1" x14ac:dyDescent="0.2">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c r="AA146" s="24"/>
      <c r="AB146" s="24"/>
      <c r="AC146" s="24"/>
      <c r="AD146" s="24"/>
      <c r="AE146" s="164"/>
      <c r="AF146" s="24"/>
      <c r="AG146" s="74"/>
      <c r="AH146" s="160"/>
      <c r="AI146" s="24"/>
      <c r="AJ146" s="24"/>
      <c r="AK146" s="24"/>
    </row>
    <row r="147" spans="1:37" ht="15" customHeight="1" x14ac:dyDescent="0.2">
      <c r="A147" s="439" t="s">
        <v>141</v>
      </c>
      <c r="B147" s="440"/>
      <c r="C147" s="440"/>
      <c r="D147" s="440"/>
      <c r="E147" s="440"/>
      <c r="F147" s="440"/>
      <c r="G147" s="440"/>
      <c r="H147" s="440"/>
      <c r="I147" s="440"/>
      <c r="J147" s="440"/>
      <c r="K147" s="440"/>
      <c r="L147" s="440"/>
      <c r="M147" s="440"/>
      <c r="N147" s="440"/>
      <c r="O147" s="440"/>
      <c r="P147" s="440"/>
      <c r="Q147" s="440"/>
      <c r="R147" s="440"/>
      <c r="S147" s="440"/>
      <c r="T147" s="440"/>
      <c r="U147" s="440"/>
      <c r="V147" s="440"/>
      <c r="W147" s="440"/>
      <c r="X147" s="440"/>
      <c r="Y147" s="440"/>
      <c r="Z147" s="440"/>
      <c r="AA147" s="440"/>
      <c r="AB147" s="440"/>
      <c r="AC147" s="440"/>
      <c r="AD147" s="276" t="s">
        <v>4</v>
      </c>
      <c r="AE147" s="253" t="s">
        <v>5</v>
      </c>
      <c r="AF147" s="24"/>
      <c r="AG147" s="74"/>
      <c r="AH147" s="160"/>
      <c r="AI147" s="24"/>
      <c r="AJ147" s="24"/>
      <c r="AK147" s="24"/>
    </row>
    <row r="148" spans="1:37" ht="30" customHeight="1" x14ac:dyDescent="0.2">
      <c r="A148" s="434" t="s">
        <v>1455</v>
      </c>
      <c r="B148" s="434"/>
      <c r="C148" s="434"/>
      <c r="D148" s="434"/>
      <c r="E148" s="434"/>
      <c r="F148" s="434"/>
      <c r="G148" s="434"/>
      <c r="H148" s="434"/>
      <c r="I148" s="434"/>
      <c r="J148" s="434"/>
      <c r="K148" s="434"/>
      <c r="L148" s="434"/>
      <c r="M148" s="434"/>
      <c r="N148" s="434"/>
      <c r="O148" s="434"/>
      <c r="P148" s="434"/>
      <c r="Q148" s="434"/>
      <c r="R148" s="434"/>
      <c r="S148" s="434"/>
      <c r="T148" s="434"/>
      <c r="U148" s="434"/>
      <c r="V148" s="434"/>
      <c r="W148" s="434"/>
      <c r="X148" s="434"/>
      <c r="Y148" s="434"/>
      <c r="Z148" s="434"/>
      <c r="AA148" s="434"/>
      <c r="AB148" s="434"/>
      <c r="AC148" s="434"/>
      <c r="AD148" s="73">
        <f>'Art. 137'!AF146</f>
        <v>0</v>
      </c>
      <c r="AE148" s="189">
        <f>IF(AG148=1,AK148,AG148)</f>
        <v>0</v>
      </c>
      <c r="AF148" s="76">
        <f>IF(AD148=2,1,IF(AD148=1,0.5,IF(AD148=0,0," ")))</f>
        <v>0</v>
      </c>
      <c r="AG148" s="76">
        <f>IF(AND(AF148&gt;=0,AF148&lt;=2),1,"No aplica")</f>
        <v>1</v>
      </c>
      <c r="AH148" s="159">
        <f>AD148/(AG148*2)</f>
        <v>0</v>
      </c>
      <c r="AI148" s="78">
        <f>IF(AG148=1,AG148/$AG$150,"No aplica")</f>
        <v>0.5</v>
      </c>
      <c r="AJ148" s="78">
        <f>AF148*AI148</f>
        <v>0</v>
      </c>
      <c r="AK148" s="78">
        <f>AJ148*$AE$115</f>
        <v>0</v>
      </c>
    </row>
    <row r="149" spans="1:37" ht="30" customHeight="1" x14ac:dyDescent="0.2">
      <c r="A149" s="434" t="s">
        <v>120</v>
      </c>
      <c r="B149" s="434"/>
      <c r="C149" s="434"/>
      <c r="D149" s="434"/>
      <c r="E149" s="434"/>
      <c r="F149" s="434"/>
      <c r="G149" s="434"/>
      <c r="H149" s="434"/>
      <c r="I149" s="434"/>
      <c r="J149" s="434"/>
      <c r="K149" s="434"/>
      <c r="L149" s="434"/>
      <c r="M149" s="434"/>
      <c r="N149" s="434"/>
      <c r="O149" s="434"/>
      <c r="P149" s="434"/>
      <c r="Q149" s="434"/>
      <c r="R149" s="434"/>
      <c r="S149" s="434"/>
      <c r="T149" s="434"/>
      <c r="U149" s="434"/>
      <c r="V149" s="434"/>
      <c r="W149" s="434"/>
      <c r="X149" s="434"/>
      <c r="Y149" s="434"/>
      <c r="Z149" s="434"/>
      <c r="AA149" s="434"/>
      <c r="AB149" s="434"/>
      <c r="AC149" s="434"/>
      <c r="AD149" s="73">
        <f>'Art. 137'!AF147</f>
        <v>0</v>
      </c>
      <c r="AE149" s="189">
        <f>IF(AG149=1,AK149,AG149)</f>
        <v>0</v>
      </c>
      <c r="AF149" s="76">
        <f>IF(AD149=2,1,IF(AD149=1,0.5,IF(AD149=0,0," ")))</f>
        <v>0</v>
      </c>
      <c r="AG149" s="76">
        <f>IF(AND(AF149&gt;=0,AF149&lt;=2),1,"No aplica")</f>
        <v>1</v>
      </c>
      <c r="AH149" s="159">
        <f>AD149/(AG149*2)</f>
        <v>0</v>
      </c>
      <c r="AI149" s="78">
        <f>IF(AG149=1,AG149/$AG$150,"No aplica")</f>
        <v>0.5</v>
      </c>
      <c r="AJ149" s="78">
        <f>AF149*AI149</f>
        <v>0</v>
      </c>
      <c r="AK149" s="78">
        <f>AJ149*$AE$115</f>
        <v>0</v>
      </c>
    </row>
    <row r="150" spans="1:37" ht="30" customHeight="1" x14ac:dyDescent="0.2">
      <c r="A150" s="435" t="s">
        <v>643</v>
      </c>
      <c r="B150" s="435"/>
      <c r="C150" s="435"/>
      <c r="D150" s="435"/>
      <c r="E150" s="435"/>
      <c r="F150" s="435"/>
      <c r="G150" s="435"/>
      <c r="H150" s="435"/>
      <c r="I150" s="435"/>
      <c r="J150" s="435"/>
      <c r="K150" s="435"/>
      <c r="L150" s="435"/>
      <c r="M150" s="435"/>
      <c r="N150" s="435"/>
      <c r="O150" s="435"/>
      <c r="P150" s="435"/>
      <c r="Q150" s="435"/>
      <c r="R150" s="435"/>
      <c r="S150" s="435"/>
      <c r="T150" s="435"/>
      <c r="U150" s="435"/>
      <c r="V150" s="435"/>
      <c r="W150" s="435"/>
      <c r="X150" s="435"/>
      <c r="Y150" s="435"/>
      <c r="Z150" s="435"/>
      <c r="AA150" s="435"/>
      <c r="AB150" s="435"/>
      <c r="AC150" s="435"/>
      <c r="AD150" s="435"/>
      <c r="AE150" s="189">
        <f>SUM(AE148:AE149)</f>
        <v>0</v>
      </c>
      <c r="AF150" s="24"/>
      <c r="AG150" s="74">
        <f>SUM(AG148:AG149)</f>
        <v>2</v>
      </c>
      <c r="AH150" s="160"/>
      <c r="AI150" s="24"/>
      <c r="AJ150" s="24"/>
      <c r="AK150" s="24"/>
    </row>
    <row r="151" spans="1:37" ht="30" customHeight="1" x14ac:dyDescent="0.2">
      <c r="A151" s="435" t="s">
        <v>644</v>
      </c>
      <c r="B151" s="435"/>
      <c r="C151" s="435"/>
      <c r="D151" s="435"/>
      <c r="E151" s="435"/>
      <c r="F151" s="435"/>
      <c r="G151" s="435"/>
      <c r="H151" s="435"/>
      <c r="I151" s="435"/>
      <c r="J151" s="435"/>
      <c r="K151" s="435"/>
      <c r="L151" s="435"/>
      <c r="M151" s="435"/>
      <c r="N151" s="435"/>
      <c r="O151" s="435"/>
      <c r="P151" s="435"/>
      <c r="Q151" s="435"/>
      <c r="R151" s="435"/>
      <c r="S151" s="435"/>
      <c r="T151" s="435"/>
      <c r="U151" s="435"/>
      <c r="V151" s="435"/>
      <c r="W151" s="435"/>
      <c r="X151" s="435"/>
      <c r="Y151" s="435"/>
      <c r="Z151" s="435"/>
      <c r="AA151" s="435"/>
      <c r="AB151" s="435"/>
      <c r="AC151" s="435"/>
      <c r="AD151" s="435"/>
      <c r="AE151" s="189">
        <f>AE150/AE115*100</f>
        <v>0</v>
      </c>
      <c r="AF151" s="24"/>
      <c r="AG151" s="74"/>
      <c r="AH151" s="160"/>
      <c r="AI151" s="24"/>
      <c r="AJ151" s="24"/>
      <c r="AK151" s="24"/>
    </row>
    <row r="152" spans="1:37" ht="15" customHeight="1" x14ac:dyDescent="0.2">
      <c r="AH152" s="161"/>
    </row>
    <row r="153" spans="1:37" ht="15" customHeight="1" x14ac:dyDescent="0.2">
      <c r="AH153" s="161"/>
    </row>
    <row r="154" spans="1:37" ht="30" customHeight="1" x14ac:dyDescent="0.2">
      <c r="A154" s="394" t="s">
        <v>1456</v>
      </c>
      <c r="B154" s="394"/>
      <c r="C154" s="394"/>
      <c r="D154" s="394"/>
      <c r="E154" s="394"/>
      <c r="F154" s="394"/>
      <c r="G154" s="394"/>
      <c r="H154" s="394"/>
      <c r="I154" s="394"/>
      <c r="J154" s="394"/>
      <c r="K154" s="394"/>
      <c r="L154" s="394"/>
      <c r="M154" s="394"/>
      <c r="N154" s="394"/>
      <c r="O154" s="394"/>
      <c r="P154" s="394"/>
      <c r="Q154" s="394"/>
      <c r="R154" s="394"/>
      <c r="S154" s="394"/>
      <c r="T154" s="394"/>
      <c r="U154" s="394"/>
      <c r="V154" s="394"/>
      <c r="W154" s="394"/>
      <c r="X154" s="394"/>
      <c r="Y154" s="394"/>
      <c r="Z154" s="394"/>
      <c r="AA154" s="394"/>
      <c r="AB154" s="394"/>
      <c r="AC154" s="394"/>
      <c r="AD154" s="394"/>
      <c r="AE154" s="394"/>
      <c r="AH154" s="161"/>
    </row>
    <row r="155" spans="1:37" ht="15" customHeight="1" x14ac:dyDescent="0.2">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c r="AA155" s="24"/>
      <c r="AB155" s="24"/>
      <c r="AC155" s="24"/>
      <c r="AD155" s="24"/>
      <c r="AE155" s="164"/>
      <c r="AF155" s="24"/>
      <c r="AG155" s="74"/>
      <c r="AH155" s="160"/>
      <c r="AI155" s="24"/>
      <c r="AJ155" s="24"/>
      <c r="AK155" s="24"/>
    </row>
    <row r="156" spans="1:37" ht="15" customHeight="1" x14ac:dyDescent="0.2">
      <c r="A156" s="72"/>
      <c r="B156" s="72"/>
      <c r="C156" s="72"/>
      <c r="D156" s="72"/>
      <c r="E156" s="72"/>
      <c r="F156" s="72"/>
      <c r="G156" s="72"/>
      <c r="H156" s="72"/>
      <c r="I156" s="72"/>
      <c r="J156" s="72"/>
      <c r="K156" s="72"/>
      <c r="L156" s="72"/>
      <c r="M156" s="72"/>
      <c r="N156" s="72"/>
      <c r="O156" s="72"/>
      <c r="P156" s="72"/>
      <c r="Q156" s="72"/>
      <c r="R156" s="72"/>
      <c r="S156" s="72"/>
      <c r="T156" s="72"/>
      <c r="U156" s="72"/>
      <c r="V156" s="72"/>
      <c r="W156" s="72"/>
      <c r="X156" s="72"/>
      <c r="Y156" s="72"/>
      <c r="Z156" s="72"/>
      <c r="AA156" s="72"/>
      <c r="AB156" s="72"/>
      <c r="AC156" s="72"/>
      <c r="AD156" s="24"/>
      <c r="AE156" s="249">
        <f>1/$L$13*100</f>
        <v>11.111111111111111</v>
      </c>
      <c r="AF156" s="75"/>
      <c r="AG156" s="76"/>
      <c r="AH156" s="162"/>
      <c r="AI156" s="75"/>
      <c r="AJ156" s="75"/>
      <c r="AK156" s="75"/>
    </row>
    <row r="157" spans="1:37" ht="15" customHeight="1" x14ac:dyDescent="0.2">
      <c r="A157" s="444" t="s">
        <v>138</v>
      </c>
      <c r="B157" s="445"/>
      <c r="C157" s="445"/>
      <c r="D157" s="445"/>
      <c r="E157" s="445"/>
      <c r="F157" s="445"/>
      <c r="G157" s="445"/>
      <c r="H157" s="445"/>
      <c r="I157" s="445"/>
      <c r="J157" s="445"/>
      <c r="K157" s="445"/>
      <c r="L157" s="445"/>
      <c r="M157" s="445"/>
      <c r="N157" s="445"/>
      <c r="O157" s="445"/>
      <c r="P157" s="445"/>
      <c r="Q157" s="445"/>
      <c r="R157" s="445"/>
      <c r="S157" s="445"/>
      <c r="T157" s="445"/>
      <c r="U157" s="445"/>
      <c r="V157" s="445"/>
      <c r="W157" s="445"/>
      <c r="X157" s="445"/>
      <c r="Y157" s="445"/>
      <c r="Z157" s="445"/>
      <c r="AA157" s="445"/>
      <c r="AB157" s="445"/>
      <c r="AC157" s="446"/>
      <c r="AD157" s="277" t="s">
        <v>4</v>
      </c>
      <c r="AE157" s="288" t="s">
        <v>5</v>
      </c>
      <c r="AF157" s="76" t="s">
        <v>576</v>
      </c>
      <c r="AG157" s="76" t="s">
        <v>577</v>
      </c>
      <c r="AH157" s="159" t="s">
        <v>578</v>
      </c>
      <c r="AI157" s="77" t="s">
        <v>579</v>
      </c>
      <c r="AJ157" s="76"/>
      <c r="AK157" s="77" t="s">
        <v>580</v>
      </c>
    </row>
    <row r="158" spans="1:37" ht="30" customHeight="1" x14ac:dyDescent="0.2">
      <c r="A158" s="434" t="s">
        <v>1586</v>
      </c>
      <c r="B158" s="434"/>
      <c r="C158" s="434"/>
      <c r="D158" s="434"/>
      <c r="E158" s="434"/>
      <c r="F158" s="434"/>
      <c r="G158" s="434"/>
      <c r="H158" s="434"/>
      <c r="I158" s="434"/>
      <c r="J158" s="434"/>
      <c r="K158" s="434"/>
      <c r="L158" s="434"/>
      <c r="M158" s="434"/>
      <c r="N158" s="434"/>
      <c r="O158" s="434"/>
      <c r="P158" s="434"/>
      <c r="Q158" s="434"/>
      <c r="R158" s="434"/>
      <c r="S158" s="434"/>
      <c r="T158" s="434"/>
      <c r="U158" s="434"/>
      <c r="V158" s="434"/>
      <c r="W158" s="434"/>
      <c r="X158" s="434"/>
      <c r="Y158" s="434"/>
      <c r="Z158" s="434"/>
      <c r="AA158" s="434"/>
      <c r="AB158" s="434"/>
      <c r="AC158" s="434"/>
      <c r="AD158" s="73">
        <f>'Art. 137'!AF156</f>
        <v>0</v>
      </c>
      <c r="AE158" s="189">
        <f t="shared" ref="AE158:AE167" si="21">IF(AG158=1,AK158,AG158)</f>
        <v>0</v>
      </c>
      <c r="AF158" s="76">
        <f t="shared" ref="AF158:AF167" si="22">IF(AD158=2,1,IF(AD158=1,0.5,IF(AD158=0,0," ")))</f>
        <v>0</v>
      </c>
      <c r="AG158" s="76">
        <f t="shared" ref="AG158:AG167" si="23">IF(AND(AF158&gt;=0,AF158&lt;=2),1,"No aplica")</f>
        <v>1</v>
      </c>
      <c r="AH158" s="159">
        <f t="shared" ref="AH158:AH167" si="24">AD158/(AG158*2)</f>
        <v>0</v>
      </c>
      <c r="AI158" s="78">
        <f t="shared" ref="AI158:AI167" si="25">IF(AG158=1,AG158/$AG$168,"No aplica")</f>
        <v>0.1</v>
      </c>
      <c r="AJ158" s="78">
        <f t="shared" ref="AJ158:AJ167" si="26">AF158*AI158</f>
        <v>0</v>
      </c>
      <c r="AK158" s="78">
        <f t="shared" ref="AK158:AK167" si="27">AJ158*$AE$156</f>
        <v>0</v>
      </c>
    </row>
    <row r="159" spans="1:37" ht="30" customHeight="1" x14ac:dyDescent="0.2">
      <c r="A159" s="479" t="s">
        <v>353</v>
      </c>
      <c r="B159" s="479"/>
      <c r="C159" s="479"/>
      <c r="D159" s="479"/>
      <c r="E159" s="479"/>
      <c r="F159" s="479"/>
      <c r="G159" s="479"/>
      <c r="H159" s="479"/>
      <c r="I159" s="479"/>
      <c r="J159" s="479"/>
      <c r="K159" s="479"/>
      <c r="L159" s="479"/>
      <c r="M159" s="479"/>
      <c r="N159" s="479"/>
      <c r="O159" s="479"/>
      <c r="P159" s="479"/>
      <c r="Q159" s="479"/>
      <c r="R159" s="479"/>
      <c r="S159" s="479"/>
      <c r="T159" s="479"/>
      <c r="U159" s="479"/>
      <c r="V159" s="479"/>
      <c r="W159" s="479"/>
      <c r="X159" s="479"/>
      <c r="Y159" s="479"/>
      <c r="Z159" s="479"/>
      <c r="AA159" s="479"/>
      <c r="AB159" s="479"/>
      <c r="AC159" s="479"/>
      <c r="AD159" s="73">
        <f>'Art. 137'!AF157</f>
        <v>0</v>
      </c>
      <c r="AE159" s="189">
        <f t="shared" si="21"/>
        <v>0</v>
      </c>
      <c r="AF159" s="76">
        <f t="shared" si="22"/>
        <v>0</v>
      </c>
      <c r="AG159" s="76">
        <f t="shared" si="23"/>
        <v>1</v>
      </c>
      <c r="AH159" s="159">
        <f t="shared" si="24"/>
        <v>0</v>
      </c>
      <c r="AI159" s="78">
        <f t="shared" si="25"/>
        <v>0.1</v>
      </c>
      <c r="AJ159" s="78">
        <f t="shared" si="26"/>
        <v>0</v>
      </c>
      <c r="AK159" s="78">
        <f t="shared" si="27"/>
        <v>0</v>
      </c>
    </row>
    <row r="160" spans="1:37" ht="30" customHeight="1" x14ac:dyDescent="0.2">
      <c r="A160" s="479" t="s">
        <v>1427</v>
      </c>
      <c r="B160" s="479"/>
      <c r="C160" s="479"/>
      <c r="D160" s="479"/>
      <c r="E160" s="479"/>
      <c r="F160" s="479"/>
      <c r="G160" s="479"/>
      <c r="H160" s="479"/>
      <c r="I160" s="479"/>
      <c r="J160" s="479"/>
      <c r="K160" s="479"/>
      <c r="L160" s="479"/>
      <c r="M160" s="479"/>
      <c r="N160" s="479"/>
      <c r="O160" s="479"/>
      <c r="P160" s="479"/>
      <c r="Q160" s="479"/>
      <c r="R160" s="479"/>
      <c r="S160" s="479"/>
      <c r="T160" s="479"/>
      <c r="U160" s="479"/>
      <c r="V160" s="479"/>
      <c r="W160" s="479"/>
      <c r="X160" s="479"/>
      <c r="Y160" s="479"/>
      <c r="Z160" s="479"/>
      <c r="AA160" s="479"/>
      <c r="AB160" s="479"/>
      <c r="AC160" s="479"/>
      <c r="AD160" s="73">
        <f>'Art. 137'!AF158</f>
        <v>0</v>
      </c>
      <c r="AE160" s="189">
        <f t="shared" si="21"/>
        <v>0</v>
      </c>
      <c r="AF160" s="76">
        <f t="shared" si="22"/>
        <v>0</v>
      </c>
      <c r="AG160" s="76">
        <f t="shared" si="23"/>
        <v>1</v>
      </c>
      <c r="AH160" s="159">
        <f t="shared" si="24"/>
        <v>0</v>
      </c>
      <c r="AI160" s="78">
        <f t="shared" si="25"/>
        <v>0.1</v>
      </c>
      <c r="AJ160" s="78">
        <f t="shared" si="26"/>
        <v>0</v>
      </c>
      <c r="AK160" s="78">
        <f t="shared" si="27"/>
        <v>0</v>
      </c>
    </row>
    <row r="161" spans="1:37" ht="30" customHeight="1" x14ac:dyDescent="0.2">
      <c r="A161" s="479" t="s">
        <v>1459</v>
      </c>
      <c r="B161" s="479"/>
      <c r="C161" s="479"/>
      <c r="D161" s="479"/>
      <c r="E161" s="479"/>
      <c r="F161" s="479"/>
      <c r="G161" s="479"/>
      <c r="H161" s="479"/>
      <c r="I161" s="479"/>
      <c r="J161" s="479"/>
      <c r="K161" s="479"/>
      <c r="L161" s="479"/>
      <c r="M161" s="479"/>
      <c r="N161" s="479"/>
      <c r="O161" s="479"/>
      <c r="P161" s="479"/>
      <c r="Q161" s="479"/>
      <c r="R161" s="479"/>
      <c r="S161" s="479"/>
      <c r="T161" s="479"/>
      <c r="U161" s="479"/>
      <c r="V161" s="479"/>
      <c r="W161" s="479"/>
      <c r="X161" s="479"/>
      <c r="Y161" s="479"/>
      <c r="Z161" s="479"/>
      <c r="AA161" s="479"/>
      <c r="AB161" s="479"/>
      <c r="AC161" s="479"/>
      <c r="AD161" s="73">
        <f>'Art. 137'!AF159</f>
        <v>0</v>
      </c>
      <c r="AE161" s="189">
        <f t="shared" si="21"/>
        <v>0</v>
      </c>
      <c r="AF161" s="76">
        <f t="shared" si="22"/>
        <v>0</v>
      </c>
      <c r="AG161" s="76">
        <f t="shared" si="23"/>
        <v>1</v>
      </c>
      <c r="AH161" s="159">
        <f t="shared" si="24"/>
        <v>0</v>
      </c>
      <c r="AI161" s="78">
        <f t="shared" si="25"/>
        <v>0.1</v>
      </c>
      <c r="AJ161" s="78">
        <f t="shared" si="26"/>
        <v>0</v>
      </c>
      <c r="AK161" s="78">
        <f t="shared" si="27"/>
        <v>0</v>
      </c>
    </row>
    <row r="162" spans="1:37" ht="30" customHeight="1" x14ac:dyDescent="0.2">
      <c r="A162" s="479" t="s">
        <v>1460</v>
      </c>
      <c r="B162" s="479"/>
      <c r="C162" s="479"/>
      <c r="D162" s="479"/>
      <c r="E162" s="479"/>
      <c r="F162" s="479"/>
      <c r="G162" s="479"/>
      <c r="H162" s="479"/>
      <c r="I162" s="479"/>
      <c r="J162" s="479"/>
      <c r="K162" s="479"/>
      <c r="L162" s="479"/>
      <c r="M162" s="479"/>
      <c r="N162" s="479"/>
      <c r="O162" s="479"/>
      <c r="P162" s="479"/>
      <c r="Q162" s="479"/>
      <c r="R162" s="479"/>
      <c r="S162" s="479"/>
      <c r="T162" s="479"/>
      <c r="U162" s="479"/>
      <c r="V162" s="479"/>
      <c r="W162" s="479"/>
      <c r="X162" s="479"/>
      <c r="Y162" s="479"/>
      <c r="Z162" s="479"/>
      <c r="AA162" s="479"/>
      <c r="AB162" s="479"/>
      <c r="AC162" s="479"/>
      <c r="AD162" s="73">
        <f>'Art. 137'!AF160</f>
        <v>0</v>
      </c>
      <c r="AE162" s="189">
        <f t="shared" si="21"/>
        <v>0</v>
      </c>
      <c r="AF162" s="76">
        <f t="shared" si="22"/>
        <v>0</v>
      </c>
      <c r="AG162" s="76">
        <f t="shared" si="23"/>
        <v>1</v>
      </c>
      <c r="AH162" s="159">
        <f t="shared" si="24"/>
        <v>0</v>
      </c>
      <c r="AI162" s="78">
        <f t="shared" si="25"/>
        <v>0.1</v>
      </c>
      <c r="AJ162" s="78">
        <f t="shared" si="26"/>
        <v>0</v>
      </c>
      <c r="AK162" s="78">
        <f t="shared" si="27"/>
        <v>0</v>
      </c>
    </row>
    <row r="163" spans="1:37" ht="30" customHeight="1" x14ac:dyDescent="0.2">
      <c r="A163" s="479" t="s">
        <v>1461</v>
      </c>
      <c r="B163" s="479"/>
      <c r="C163" s="479"/>
      <c r="D163" s="479"/>
      <c r="E163" s="479"/>
      <c r="F163" s="479"/>
      <c r="G163" s="479"/>
      <c r="H163" s="479"/>
      <c r="I163" s="479"/>
      <c r="J163" s="479"/>
      <c r="K163" s="479"/>
      <c r="L163" s="479"/>
      <c r="M163" s="479"/>
      <c r="N163" s="479"/>
      <c r="O163" s="479"/>
      <c r="P163" s="479"/>
      <c r="Q163" s="479"/>
      <c r="R163" s="479"/>
      <c r="S163" s="479"/>
      <c r="T163" s="479"/>
      <c r="U163" s="479"/>
      <c r="V163" s="479"/>
      <c r="W163" s="479"/>
      <c r="X163" s="479"/>
      <c r="Y163" s="479"/>
      <c r="Z163" s="479"/>
      <c r="AA163" s="479"/>
      <c r="AB163" s="479"/>
      <c r="AC163" s="479"/>
      <c r="AD163" s="73">
        <f>'Art. 137'!AF161</f>
        <v>0</v>
      </c>
      <c r="AE163" s="189">
        <f t="shared" si="21"/>
        <v>0</v>
      </c>
      <c r="AF163" s="76">
        <f t="shared" si="22"/>
        <v>0</v>
      </c>
      <c r="AG163" s="76">
        <f t="shared" si="23"/>
        <v>1</v>
      </c>
      <c r="AH163" s="159">
        <f t="shared" si="24"/>
        <v>0</v>
      </c>
      <c r="AI163" s="78">
        <f t="shared" si="25"/>
        <v>0.1</v>
      </c>
      <c r="AJ163" s="78">
        <f t="shared" si="26"/>
        <v>0</v>
      </c>
      <c r="AK163" s="78">
        <f t="shared" si="27"/>
        <v>0</v>
      </c>
    </row>
    <row r="164" spans="1:37" ht="45" customHeight="1" x14ac:dyDescent="0.2">
      <c r="A164" s="479" t="s">
        <v>1462</v>
      </c>
      <c r="B164" s="479"/>
      <c r="C164" s="479"/>
      <c r="D164" s="479"/>
      <c r="E164" s="479"/>
      <c r="F164" s="479"/>
      <c r="G164" s="479"/>
      <c r="H164" s="479"/>
      <c r="I164" s="479"/>
      <c r="J164" s="479"/>
      <c r="K164" s="479"/>
      <c r="L164" s="479"/>
      <c r="M164" s="479"/>
      <c r="N164" s="479"/>
      <c r="O164" s="479"/>
      <c r="P164" s="479"/>
      <c r="Q164" s="479"/>
      <c r="R164" s="479"/>
      <c r="S164" s="479"/>
      <c r="T164" s="479"/>
      <c r="U164" s="479"/>
      <c r="V164" s="479"/>
      <c r="W164" s="479"/>
      <c r="X164" s="479"/>
      <c r="Y164" s="479"/>
      <c r="Z164" s="479"/>
      <c r="AA164" s="479"/>
      <c r="AB164" s="479"/>
      <c r="AC164" s="479"/>
      <c r="AD164" s="73">
        <f>'Art. 137'!AF162</f>
        <v>0</v>
      </c>
      <c r="AE164" s="189">
        <f t="shared" si="21"/>
        <v>0</v>
      </c>
      <c r="AF164" s="76">
        <f t="shared" si="22"/>
        <v>0</v>
      </c>
      <c r="AG164" s="76">
        <f t="shared" si="23"/>
        <v>1</v>
      </c>
      <c r="AH164" s="159">
        <f t="shared" si="24"/>
        <v>0</v>
      </c>
      <c r="AI164" s="78">
        <f t="shared" si="25"/>
        <v>0.1</v>
      </c>
      <c r="AJ164" s="78">
        <f t="shared" si="26"/>
        <v>0</v>
      </c>
      <c r="AK164" s="78">
        <f t="shared" si="27"/>
        <v>0</v>
      </c>
    </row>
    <row r="165" spans="1:37" ht="30" customHeight="1" x14ac:dyDescent="0.2">
      <c r="A165" s="479" t="s">
        <v>1463</v>
      </c>
      <c r="B165" s="479"/>
      <c r="C165" s="479"/>
      <c r="D165" s="479"/>
      <c r="E165" s="479"/>
      <c r="F165" s="479"/>
      <c r="G165" s="479"/>
      <c r="H165" s="479"/>
      <c r="I165" s="479"/>
      <c r="J165" s="479"/>
      <c r="K165" s="479"/>
      <c r="L165" s="479"/>
      <c r="M165" s="479"/>
      <c r="N165" s="479"/>
      <c r="O165" s="479"/>
      <c r="P165" s="479"/>
      <c r="Q165" s="479"/>
      <c r="R165" s="479"/>
      <c r="S165" s="479"/>
      <c r="T165" s="479"/>
      <c r="U165" s="479"/>
      <c r="V165" s="479"/>
      <c r="W165" s="479"/>
      <c r="X165" s="479"/>
      <c r="Y165" s="479"/>
      <c r="Z165" s="479"/>
      <c r="AA165" s="479"/>
      <c r="AB165" s="479"/>
      <c r="AC165" s="479"/>
      <c r="AD165" s="73">
        <f>'Art. 137'!AF163</f>
        <v>0</v>
      </c>
      <c r="AE165" s="189">
        <f t="shared" si="21"/>
        <v>0</v>
      </c>
      <c r="AF165" s="76">
        <f t="shared" si="22"/>
        <v>0</v>
      </c>
      <c r="AG165" s="76">
        <f t="shared" si="23"/>
        <v>1</v>
      </c>
      <c r="AH165" s="159">
        <f t="shared" si="24"/>
        <v>0</v>
      </c>
      <c r="AI165" s="78">
        <f t="shared" si="25"/>
        <v>0.1</v>
      </c>
      <c r="AJ165" s="78">
        <f t="shared" si="26"/>
        <v>0</v>
      </c>
      <c r="AK165" s="78">
        <f t="shared" si="27"/>
        <v>0</v>
      </c>
    </row>
    <row r="166" spans="1:37" ht="30" customHeight="1" x14ac:dyDescent="0.2">
      <c r="A166" s="479" t="s">
        <v>1464</v>
      </c>
      <c r="B166" s="479"/>
      <c r="C166" s="479"/>
      <c r="D166" s="479"/>
      <c r="E166" s="479"/>
      <c r="F166" s="479"/>
      <c r="G166" s="479"/>
      <c r="H166" s="479"/>
      <c r="I166" s="479"/>
      <c r="J166" s="479"/>
      <c r="K166" s="479"/>
      <c r="L166" s="479"/>
      <c r="M166" s="479"/>
      <c r="N166" s="479"/>
      <c r="O166" s="479"/>
      <c r="P166" s="479"/>
      <c r="Q166" s="479"/>
      <c r="R166" s="479"/>
      <c r="S166" s="479"/>
      <c r="T166" s="479"/>
      <c r="U166" s="479"/>
      <c r="V166" s="479"/>
      <c r="W166" s="479"/>
      <c r="X166" s="479"/>
      <c r="Y166" s="479"/>
      <c r="Z166" s="479"/>
      <c r="AA166" s="479"/>
      <c r="AB166" s="479"/>
      <c r="AC166" s="479"/>
      <c r="AD166" s="73">
        <f>'Art. 137'!AF164</f>
        <v>0</v>
      </c>
      <c r="AE166" s="189">
        <f t="shared" si="21"/>
        <v>0</v>
      </c>
      <c r="AF166" s="76">
        <f t="shared" si="22"/>
        <v>0</v>
      </c>
      <c r="AG166" s="76">
        <f t="shared" si="23"/>
        <v>1</v>
      </c>
      <c r="AH166" s="159">
        <f t="shared" si="24"/>
        <v>0</v>
      </c>
      <c r="AI166" s="78">
        <f t="shared" si="25"/>
        <v>0.1</v>
      </c>
      <c r="AJ166" s="78">
        <f t="shared" si="26"/>
        <v>0</v>
      </c>
      <c r="AK166" s="78">
        <f t="shared" si="27"/>
        <v>0</v>
      </c>
    </row>
    <row r="167" spans="1:37" ht="30" customHeight="1" x14ac:dyDescent="0.2">
      <c r="A167" s="479" t="s">
        <v>1465</v>
      </c>
      <c r="B167" s="479"/>
      <c r="C167" s="479"/>
      <c r="D167" s="479"/>
      <c r="E167" s="479"/>
      <c r="F167" s="479"/>
      <c r="G167" s="479"/>
      <c r="H167" s="479"/>
      <c r="I167" s="479"/>
      <c r="J167" s="479"/>
      <c r="K167" s="479"/>
      <c r="L167" s="479"/>
      <c r="M167" s="479"/>
      <c r="N167" s="479"/>
      <c r="O167" s="479"/>
      <c r="P167" s="479"/>
      <c r="Q167" s="479"/>
      <c r="R167" s="479"/>
      <c r="S167" s="479"/>
      <c r="T167" s="479"/>
      <c r="U167" s="479"/>
      <c r="V167" s="479"/>
      <c r="W167" s="479"/>
      <c r="X167" s="479"/>
      <c r="Y167" s="479"/>
      <c r="Z167" s="479"/>
      <c r="AA167" s="479"/>
      <c r="AB167" s="479"/>
      <c r="AC167" s="479"/>
      <c r="AD167" s="73">
        <f>'Art. 137'!AF165</f>
        <v>0</v>
      </c>
      <c r="AE167" s="189">
        <f t="shared" si="21"/>
        <v>0</v>
      </c>
      <c r="AF167" s="76">
        <f t="shared" si="22"/>
        <v>0</v>
      </c>
      <c r="AG167" s="76">
        <f t="shared" si="23"/>
        <v>1</v>
      </c>
      <c r="AH167" s="159">
        <f t="shared" si="24"/>
        <v>0</v>
      </c>
      <c r="AI167" s="78">
        <f t="shared" si="25"/>
        <v>0.1</v>
      </c>
      <c r="AJ167" s="78">
        <f t="shared" si="26"/>
        <v>0</v>
      </c>
      <c r="AK167" s="78">
        <f t="shared" si="27"/>
        <v>0</v>
      </c>
    </row>
    <row r="168" spans="1:37" ht="30" customHeight="1" x14ac:dyDescent="0.2">
      <c r="A168" s="435" t="s">
        <v>1587</v>
      </c>
      <c r="B168" s="435"/>
      <c r="C168" s="435"/>
      <c r="D168" s="435"/>
      <c r="E168" s="435"/>
      <c r="F168" s="435"/>
      <c r="G168" s="435"/>
      <c r="H168" s="435"/>
      <c r="I168" s="435"/>
      <c r="J168" s="435"/>
      <c r="K168" s="435"/>
      <c r="L168" s="435"/>
      <c r="M168" s="435"/>
      <c r="N168" s="435"/>
      <c r="O168" s="435"/>
      <c r="P168" s="435"/>
      <c r="Q168" s="435"/>
      <c r="R168" s="435"/>
      <c r="S168" s="435"/>
      <c r="T168" s="435"/>
      <c r="U168" s="435"/>
      <c r="V168" s="435"/>
      <c r="W168" s="435"/>
      <c r="X168" s="435"/>
      <c r="Y168" s="435"/>
      <c r="Z168" s="435"/>
      <c r="AA168" s="435"/>
      <c r="AB168" s="435"/>
      <c r="AC168" s="435"/>
      <c r="AD168" s="435"/>
      <c r="AE168" s="189">
        <f>SUM(AE158:AE167)</f>
        <v>0</v>
      </c>
      <c r="AG168" s="74">
        <f>SUM(AG158:AG167)</f>
        <v>10</v>
      </c>
      <c r="AH168" s="161"/>
    </row>
    <row r="169" spans="1:37" ht="30" customHeight="1" x14ac:dyDescent="0.2">
      <c r="A169" s="435" t="s">
        <v>1588</v>
      </c>
      <c r="B169" s="435"/>
      <c r="C169" s="435"/>
      <c r="D169" s="435"/>
      <c r="E169" s="435"/>
      <c r="F169" s="435"/>
      <c r="G169" s="435"/>
      <c r="H169" s="435"/>
      <c r="I169" s="435"/>
      <c r="J169" s="435"/>
      <c r="K169" s="435"/>
      <c r="L169" s="435"/>
      <c r="M169" s="435"/>
      <c r="N169" s="435"/>
      <c r="O169" s="435"/>
      <c r="P169" s="435"/>
      <c r="Q169" s="435"/>
      <c r="R169" s="435"/>
      <c r="S169" s="435"/>
      <c r="T169" s="435"/>
      <c r="U169" s="435"/>
      <c r="V169" s="435"/>
      <c r="W169" s="435"/>
      <c r="X169" s="435"/>
      <c r="Y169" s="435"/>
      <c r="Z169" s="435"/>
      <c r="AA169" s="435"/>
      <c r="AB169" s="435"/>
      <c r="AC169" s="435"/>
      <c r="AD169" s="435"/>
      <c r="AE169" s="189">
        <f>AE168/AE156*100</f>
        <v>0</v>
      </c>
      <c r="AH169" s="161"/>
    </row>
    <row r="170" spans="1:37" ht="15" customHeight="1" x14ac:dyDescent="0.2">
      <c r="A170" s="24"/>
      <c r="B170" s="24"/>
      <c r="C170" s="24"/>
      <c r="D170" s="24"/>
      <c r="E170" s="24"/>
      <c r="F170" s="24"/>
      <c r="G170" s="24"/>
      <c r="H170" s="24"/>
      <c r="I170" s="24"/>
      <c r="J170" s="24"/>
      <c r="K170" s="24"/>
      <c r="L170" s="24"/>
      <c r="M170" s="24"/>
      <c r="N170" s="24"/>
      <c r="O170" s="24"/>
      <c r="P170" s="24"/>
      <c r="AH170" s="161"/>
    </row>
    <row r="171" spans="1:37" ht="15" customHeight="1" x14ac:dyDescent="0.2">
      <c r="A171" s="439" t="s">
        <v>139</v>
      </c>
      <c r="B171" s="440"/>
      <c r="C171" s="440"/>
      <c r="D171" s="440"/>
      <c r="E171" s="440"/>
      <c r="F171" s="440"/>
      <c r="G171" s="440"/>
      <c r="H171" s="440"/>
      <c r="I171" s="440"/>
      <c r="J171" s="440"/>
      <c r="K171" s="440"/>
      <c r="L171" s="440"/>
      <c r="M171" s="440"/>
      <c r="N171" s="440"/>
      <c r="O171" s="440"/>
      <c r="P171" s="440"/>
      <c r="Q171" s="440"/>
      <c r="R171" s="440"/>
      <c r="S171" s="440"/>
      <c r="T171" s="440"/>
      <c r="U171" s="440"/>
      <c r="V171" s="440"/>
      <c r="W171" s="440"/>
      <c r="X171" s="440"/>
      <c r="Y171" s="440"/>
      <c r="Z171" s="440"/>
      <c r="AA171" s="440"/>
      <c r="AB171" s="440"/>
      <c r="AC171" s="440"/>
      <c r="AD171" s="276" t="s">
        <v>4</v>
      </c>
      <c r="AE171" s="253" t="s">
        <v>5</v>
      </c>
      <c r="AH171" s="161"/>
    </row>
    <row r="172" spans="1:37" ht="30" customHeight="1" x14ac:dyDescent="0.2">
      <c r="A172" s="434" t="s">
        <v>348</v>
      </c>
      <c r="B172" s="434"/>
      <c r="C172" s="434"/>
      <c r="D172" s="434"/>
      <c r="E172" s="434"/>
      <c r="F172" s="434"/>
      <c r="G172" s="434"/>
      <c r="H172" s="434"/>
      <c r="I172" s="434"/>
      <c r="J172" s="434"/>
      <c r="K172" s="434"/>
      <c r="L172" s="434"/>
      <c r="M172" s="434"/>
      <c r="N172" s="434"/>
      <c r="O172" s="434"/>
      <c r="P172" s="434"/>
      <c r="Q172" s="434"/>
      <c r="R172" s="434"/>
      <c r="S172" s="434"/>
      <c r="T172" s="434"/>
      <c r="U172" s="434"/>
      <c r="V172" s="434"/>
      <c r="W172" s="434"/>
      <c r="X172" s="434"/>
      <c r="Y172" s="434"/>
      <c r="Z172" s="434"/>
      <c r="AA172" s="434"/>
      <c r="AB172" s="434"/>
      <c r="AC172" s="434"/>
      <c r="AD172" s="73">
        <f>'Art. 137'!AF168</f>
        <v>0</v>
      </c>
      <c r="AE172" s="189">
        <f>IF(AG172=1,AK172,AG172)</f>
        <v>0</v>
      </c>
      <c r="AF172" s="76">
        <f>IF(AD172=2,1,IF(AD172=1,0.5,IF(AD172=0,0," ")))</f>
        <v>0</v>
      </c>
      <c r="AG172" s="76">
        <f>IF(AND(AF172&gt;=0,AF172&lt;=2),1,"No aplica")</f>
        <v>1</v>
      </c>
      <c r="AH172" s="159">
        <f>AD172/(AG172*2)</f>
        <v>0</v>
      </c>
      <c r="AI172" s="78">
        <f>IF(AG172=1,AG172/$AG$175,"No aplica")</f>
        <v>0.33333333333333331</v>
      </c>
      <c r="AJ172" s="78">
        <f>AF172*AI172</f>
        <v>0</v>
      </c>
      <c r="AK172" s="78">
        <f>AJ172*$AE$156</f>
        <v>0</v>
      </c>
    </row>
    <row r="173" spans="1:37" ht="30" customHeight="1" x14ac:dyDescent="0.2">
      <c r="A173" s="434" t="s">
        <v>1466</v>
      </c>
      <c r="B173" s="434"/>
      <c r="C173" s="434"/>
      <c r="D173" s="434"/>
      <c r="E173" s="434"/>
      <c r="F173" s="434"/>
      <c r="G173" s="434"/>
      <c r="H173" s="434"/>
      <c r="I173" s="434"/>
      <c r="J173" s="434"/>
      <c r="K173" s="434"/>
      <c r="L173" s="434"/>
      <c r="M173" s="434"/>
      <c r="N173" s="434"/>
      <c r="O173" s="434"/>
      <c r="P173" s="434"/>
      <c r="Q173" s="434"/>
      <c r="R173" s="434"/>
      <c r="S173" s="434"/>
      <c r="T173" s="434"/>
      <c r="U173" s="434"/>
      <c r="V173" s="434"/>
      <c r="W173" s="434"/>
      <c r="X173" s="434"/>
      <c r="Y173" s="434"/>
      <c r="Z173" s="434"/>
      <c r="AA173" s="434"/>
      <c r="AB173" s="434"/>
      <c r="AC173" s="434"/>
      <c r="AD173" s="73">
        <f>'Art. 137'!AF169</f>
        <v>0</v>
      </c>
      <c r="AE173" s="189">
        <f>IF(AG173=1,AK173,AG173)</f>
        <v>0</v>
      </c>
      <c r="AF173" s="76">
        <f>IF(AD173=2,1,IF(AD173=1,0.5,IF(AD173=0,0," ")))</f>
        <v>0</v>
      </c>
      <c r="AG173" s="76">
        <f>IF(AND(AF173&gt;=0,AF173&lt;=2),1,"No aplica")</f>
        <v>1</v>
      </c>
      <c r="AH173" s="159">
        <f>AD173/(AG173*2)</f>
        <v>0</v>
      </c>
      <c r="AI173" s="78">
        <f>IF(AG173=1,AG173/$AG$175,"No aplica")</f>
        <v>0.33333333333333331</v>
      </c>
      <c r="AJ173" s="78">
        <f>AF173*AI173</f>
        <v>0</v>
      </c>
      <c r="AK173" s="78">
        <f>AJ173*$AE$156</f>
        <v>0</v>
      </c>
    </row>
    <row r="174" spans="1:37" ht="30" customHeight="1" x14ac:dyDescent="0.2">
      <c r="A174" s="434" t="s">
        <v>1467</v>
      </c>
      <c r="B174" s="434"/>
      <c r="C174" s="434"/>
      <c r="D174" s="434"/>
      <c r="E174" s="434"/>
      <c r="F174" s="434"/>
      <c r="G174" s="434"/>
      <c r="H174" s="434"/>
      <c r="I174" s="434"/>
      <c r="J174" s="434"/>
      <c r="K174" s="434"/>
      <c r="L174" s="434"/>
      <c r="M174" s="434"/>
      <c r="N174" s="434"/>
      <c r="O174" s="434"/>
      <c r="P174" s="434"/>
      <c r="Q174" s="434"/>
      <c r="R174" s="434"/>
      <c r="S174" s="434"/>
      <c r="T174" s="434"/>
      <c r="U174" s="434"/>
      <c r="V174" s="434"/>
      <c r="W174" s="434"/>
      <c r="X174" s="434"/>
      <c r="Y174" s="434"/>
      <c r="Z174" s="434"/>
      <c r="AA174" s="434"/>
      <c r="AB174" s="434"/>
      <c r="AC174" s="434"/>
      <c r="AD174" s="73">
        <f>'Art. 137'!AF170</f>
        <v>0</v>
      </c>
      <c r="AE174" s="189">
        <f>IF(AG174=1,AK174,AG174)</f>
        <v>0</v>
      </c>
      <c r="AF174" s="76">
        <f>IF(AD174=2,1,IF(AD174=1,0.5,IF(AD174=0,0," ")))</f>
        <v>0</v>
      </c>
      <c r="AG174" s="76">
        <f>IF(AND(AF174&gt;=0,AF174&lt;=2),1,"No aplica")</f>
        <v>1</v>
      </c>
      <c r="AH174" s="159">
        <f>AD174/(AG174*2)</f>
        <v>0</v>
      </c>
      <c r="AI174" s="78">
        <f>IF(AG174=1,AG174/$AG$175,"No aplica")</f>
        <v>0.33333333333333331</v>
      </c>
      <c r="AJ174" s="78">
        <f>AF174*AI174</f>
        <v>0</v>
      </c>
      <c r="AK174" s="78">
        <f>AJ174*$AE$156</f>
        <v>0</v>
      </c>
    </row>
    <row r="175" spans="1:37" ht="30" customHeight="1" x14ac:dyDescent="0.2">
      <c r="A175" s="435" t="s">
        <v>1589</v>
      </c>
      <c r="B175" s="435"/>
      <c r="C175" s="435"/>
      <c r="D175" s="435"/>
      <c r="E175" s="435"/>
      <c r="F175" s="435"/>
      <c r="G175" s="435"/>
      <c r="H175" s="435"/>
      <c r="I175" s="435"/>
      <c r="J175" s="435"/>
      <c r="K175" s="435"/>
      <c r="L175" s="435"/>
      <c r="M175" s="435"/>
      <c r="N175" s="435"/>
      <c r="O175" s="435"/>
      <c r="P175" s="435"/>
      <c r="Q175" s="435"/>
      <c r="R175" s="435"/>
      <c r="S175" s="435"/>
      <c r="T175" s="435"/>
      <c r="U175" s="435"/>
      <c r="V175" s="435"/>
      <c r="W175" s="435"/>
      <c r="X175" s="435"/>
      <c r="Y175" s="435"/>
      <c r="Z175" s="435"/>
      <c r="AA175" s="435"/>
      <c r="AB175" s="435"/>
      <c r="AC175" s="435"/>
      <c r="AD175" s="435"/>
      <c r="AE175" s="189">
        <f>SUM(AE172:AE174)</f>
        <v>0</v>
      </c>
      <c r="AG175" s="74">
        <f>SUM(AG172:AG174)</f>
        <v>3</v>
      </c>
      <c r="AH175" s="161"/>
    </row>
    <row r="176" spans="1:37" ht="30" customHeight="1" x14ac:dyDescent="0.2">
      <c r="A176" s="435" t="s">
        <v>1590</v>
      </c>
      <c r="B176" s="435"/>
      <c r="C176" s="435"/>
      <c r="D176" s="435"/>
      <c r="E176" s="435"/>
      <c r="F176" s="435"/>
      <c r="G176" s="435"/>
      <c r="H176" s="435"/>
      <c r="I176" s="435"/>
      <c r="J176" s="435"/>
      <c r="K176" s="435"/>
      <c r="L176" s="435"/>
      <c r="M176" s="435"/>
      <c r="N176" s="435"/>
      <c r="O176" s="435"/>
      <c r="P176" s="435"/>
      <c r="Q176" s="435"/>
      <c r="R176" s="435"/>
      <c r="S176" s="435"/>
      <c r="T176" s="435"/>
      <c r="U176" s="435"/>
      <c r="V176" s="435"/>
      <c r="W176" s="435"/>
      <c r="X176" s="435"/>
      <c r="Y176" s="435"/>
      <c r="Z176" s="435"/>
      <c r="AA176" s="435"/>
      <c r="AB176" s="435"/>
      <c r="AC176" s="435"/>
      <c r="AD176" s="435"/>
      <c r="AE176" s="189">
        <f>AE175/AE156*100</f>
        <v>0</v>
      </c>
      <c r="AH176" s="161"/>
    </row>
    <row r="177" spans="1:37" ht="15" customHeight="1" x14ac:dyDescent="0.2">
      <c r="A177" s="24"/>
      <c r="B177" s="24"/>
      <c r="C177" s="24"/>
      <c r="D177" s="24"/>
      <c r="E177" s="24"/>
      <c r="F177" s="24"/>
      <c r="G177" s="24"/>
      <c r="H177" s="24"/>
      <c r="I177" s="24"/>
      <c r="J177" s="24"/>
      <c r="K177" s="24"/>
      <c r="L177" s="24"/>
      <c r="M177" s="24"/>
      <c r="N177" s="24"/>
      <c r="O177" s="24"/>
      <c r="P177" s="24"/>
      <c r="AH177" s="161"/>
    </row>
    <row r="178" spans="1:37" ht="15" customHeight="1" x14ac:dyDescent="0.2">
      <c r="A178" s="439" t="s">
        <v>140</v>
      </c>
      <c r="B178" s="440"/>
      <c r="C178" s="440"/>
      <c r="D178" s="440"/>
      <c r="E178" s="440"/>
      <c r="F178" s="440"/>
      <c r="G178" s="440"/>
      <c r="H178" s="440"/>
      <c r="I178" s="440"/>
      <c r="J178" s="440"/>
      <c r="K178" s="440"/>
      <c r="L178" s="440"/>
      <c r="M178" s="440"/>
      <c r="N178" s="440"/>
      <c r="O178" s="440"/>
      <c r="P178" s="440"/>
      <c r="Q178" s="440"/>
      <c r="R178" s="440"/>
      <c r="S178" s="440"/>
      <c r="T178" s="440"/>
      <c r="U178" s="440"/>
      <c r="V178" s="440"/>
      <c r="W178" s="440"/>
      <c r="X178" s="440"/>
      <c r="Y178" s="440"/>
      <c r="Z178" s="440"/>
      <c r="AA178" s="440"/>
      <c r="AB178" s="440"/>
      <c r="AC178" s="440"/>
      <c r="AD178" s="276" t="s">
        <v>4</v>
      </c>
      <c r="AE178" s="253" t="s">
        <v>5</v>
      </c>
      <c r="AH178" s="161"/>
    </row>
    <row r="179" spans="1:37" ht="30" customHeight="1" x14ac:dyDescent="0.2">
      <c r="A179" s="434" t="s">
        <v>1468</v>
      </c>
      <c r="B179" s="434"/>
      <c r="C179" s="434"/>
      <c r="D179" s="434"/>
      <c r="E179" s="434"/>
      <c r="F179" s="434"/>
      <c r="G179" s="434"/>
      <c r="H179" s="434"/>
      <c r="I179" s="434"/>
      <c r="J179" s="434"/>
      <c r="K179" s="434"/>
      <c r="L179" s="434"/>
      <c r="M179" s="434"/>
      <c r="N179" s="434"/>
      <c r="O179" s="434"/>
      <c r="P179" s="434"/>
      <c r="Q179" s="434"/>
      <c r="R179" s="434"/>
      <c r="S179" s="434"/>
      <c r="T179" s="434"/>
      <c r="U179" s="434"/>
      <c r="V179" s="434"/>
      <c r="W179" s="434"/>
      <c r="X179" s="434"/>
      <c r="Y179" s="434"/>
      <c r="Z179" s="434"/>
      <c r="AA179" s="434"/>
      <c r="AB179" s="434"/>
      <c r="AC179" s="434"/>
      <c r="AD179" s="73">
        <f>'Art. 137'!AF173</f>
        <v>0</v>
      </c>
      <c r="AE179" s="189">
        <f>IF(AG179=1,AK179,AG179)</f>
        <v>0</v>
      </c>
      <c r="AF179" s="76">
        <f>IF(AD179=2,1,IF(AD179=1,0.5,IF(AD179=0,0," ")))</f>
        <v>0</v>
      </c>
      <c r="AG179" s="76">
        <f>IF(AND(AF179&gt;=0,AF179&lt;=2),1,"No aplica")</f>
        <v>1</v>
      </c>
      <c r="AH179" s="159">
        <f>AD179/(AG179*2)</f>
        <v>0</v>
      </c>
      <c r="AI179" s="78">
        <f>IF(AG179=1,AG179/$AG$182,"No aplica")</f>
        <v>0.33333333333333331</v>
      </c>
      <c r="AJ179" s="78">
        <f>AF179*AI179</f>
        <v>0</v>
      </c>
      <c r="AK179" s="78">
        <f>AJ179*$AE$156</f>
        <v>0</v>
      </c>
    </row>
    <row r="180" spans="1:37" ht="30" customHeight="1" x14ac:dyDescent="0.2">
      <c r="A180" s="434" t="s">
        <v>1469</v>
      </c>
      <c r="B180" s="434"/>
      <c r="C180" s="434"/>
      <c r="D180" s="434"/>
      <c r="E180" s="434"/>
      <c r="F180" s="434"/>
      <c r="G180" s="434"/>
      <c r="H180" s="434"/>
      <c r="I180" s="434"/>
      <c r="J180" s="434"/>
      <c r="K180" s="434"/>
      <c r="L180" s="434"/>
      <c r="M180" s="434"/>
      <c r="N180" s="434"/>
      <c r="O180" s="434"/>
      <c r="P180" s="434"/>
      <c r="Q180" s="434"/>
      <c r="R180" s="434"/>
      <c r="S180" s="434"/>
      <c r="T180" s="434"/>
      <c r="U180" s="434"/>
      <c r="V180" s="434"/>
      <c r="W180" s="434"/>
      <c r="X180" s="434"/>
      <c r="Y180" s="434"/>
      <c r="Z180" s="434"/>
      <c r="AA180" s="434"/>
      <c r="AB180" s="434"/>
      <c r="AC180" s="434"/>
      <c r="AD180" s="73">
        <f>'Art. 137'!AF174</f>
        <v>0</v>
      </c>
      <c r="AE180" s="189">
        <f>IF(AG180=1,AK180,AG180)</f>
        <v>0</v>
      </c>
      <c r="AF180" s="76">
        <f>IF(AD180=2,1,IF(AD180=1,0.5,IF(AD180=0,0," ")))</f>
        <v>0</v>
      </c>
      <c r="AG180" s="76">
        <f>IF(AND(AF180&gt;=0,AF180&lt;=2),1,"No aplica")</f>
        <v>1</v>
      </c>
      <c r="AH180" s="159">
        <f>AD180/(AG180*2)</f>
        <v>0</v>
      </c>
      <c r="AI180" s="78">
        <f>IF(AG180=1,AG180/$AG$182,"No aplica")</f>
        <v>0.33333333333333331</v>
      </c>
      <c r="AJ180" s="78">
        <f>AF180*AI180</f>
        <v>0</v>
      </c>
      <c r="AK180" s="78">
        <f>AJ180*$AE$156</f>
        <v>0</v>
      </c>
    </row>
    <row r="181" spans="1:37" ht="30" customHeight="1" x14ac:dyDescent="0.2">
      <c r="A181" s="434" t="s">
        <v>1470</v>
      </c>
      <c r="B181" s="434"/>
      <c r="C181" s="434"/>
      <c r="D181" s="434"/>
      <c r="E181" s="434"/>
      <c r="F181" s="434"/>
      <c r="G181" s="434"/>
      <c r="H181" s="434"/>
      <c r="I181" s="434"/>
      <c r="J181" s="434"/>
      <c r="K181" s="434"/>
      <c r="L181" s="434"/>
      <c r="M181" s="434"/>
      <c r="N181" s="434"/>
      <c r="O181" s="434"/>
      <c r="P181" s="434"/>
      <c r="Q181" s="434"/>
      <c r="R181" s="434"/>
      <c r="S181" s="434"/>
      <c r="T181" s="434"/>
      <c r="U181" s="434"/>
      <c r="V181" s="434"/>
      <c r="W181" s="434"/>
      <c r="X181" s="434"/>
      <c r="Y181" s="434"/>
      <c r="Z181" s="434"/>
      <c r="AA181" s="434"/>
      <c r="AB181" s="434"/>
      <c r="AC181" s="434"/>
      <c r="AD181" s="73">
        <f>'Art. 137'!AF175</f>
        <v>0</v>
      </c>
      <c r="AE181" s="189">
        <f>IF(AG181=1,AK181,AG181)</f>
        <v>0</v>
      </c>
      <c r="AF181" s="76">
        <f>IF(AD181=2,1,IF(AD181=1,0.5,IF(AD181=0,0," ")))</f>
        <v>0</v>
      </c>
      <c r="AG181" s="76">
        <f>IF(AND(AF181&gt;=0,AF181&lt;=2),1,"No aplica")</f>
        <v>1</v>
      </c>
      <c r="AH181" s="159">
        <f>AD181/(AG181*2)</f>
        <v>0</v>
      </c>
      <c r="AI181" s="78">
        <f>IF(AG181=1,AG181/$AG$182,"No aplica")</f>
        <v>0.33333333333333331</v>
      </c>
      <c r="AJ181" s="78">
        <f>AF181*AI181</f>
        <v>0</v>
      </c>
      <c r="AK181" s="78">
        <f>AJ181*$AE$156</f>
        <v>0</v>
      </c>
    </row>
    <row r="182" spans="1:37" ht="30" customHeight="1" x14ac:dyDescent="0.2">
      <c r="A182" s="435" t="s">
        <v>1591</v>
      </c>
      <c r="B182" s="435"/>
      <c r="C182" s="435"/>
      <c r="D182" s="435"/>
      <c r="E182" s="435"/>
      <c r="F182" s="435"/>
      <c r="G182" s="435"/>
      <c r="H182" s="435"/>
      <c r="I182" s="435"/>
      <c r="J182" s="435"/>
      <c r="K182" s="435"/>
      <c r="L182" s="435"/>
      <c r="M182" s="435"/>
      <c r="N182" s="435"/>
      <c r="O182" s="435"/>
      <c r="P182" s="435"/>
      <c r="Q182" s="435"/>
      <c r="R182" s="435"/>
      <c r="S182" s="435"/>
      <c r="T182" s="435"/>
      <c r="U182" s="435"/>
      <c r="V182" s="435"/>
      <c r="W182" s="435"/>
      <c r="X182" s="435"/>
      <c r="Y182" s="435"/>
      <c r="Z182" s="435"/>
      <c r="AA182" s="435"/>
      <c r="AB182" s="435"/>
      <c r="AC182" s="435"/>
      <c r="AD182" s="435"/>
      <c r="AE182" s="189">
        <f>SUM(AE179:AE181)</f>
        <v>0</v>
      </c>
      <c r="AG182" s="74">
        <f>SUM(AG179:AG181)</f>
        <v>3</v>
      </c>
      <c r="AH182" s="161"/>
    </row>
    <row r="183" spans="1:37" ht="30" customHeight="1" x14ac:dyDescent="0.2">
      <c r="A183" s="435" t="s">
        <v>1592</v>
      </c>
      <c r="B183" s="435"/>
      <c r="C183" s="435"/>
      <c r="D183" s="435"/>
      <c r="E183" s="435"/>
      <c r="F183" s="435"/>
      <c r="G183" s="435"/>
      <c r="H183" s="435"/>
      <c r="I183" s="435"/>
      <c r="J183" s="435"/>
      <c r="K183" s="435"/>
      <c r="L183" s="435"/>
      <c r="M183" s="435"/>
      <c r="N183" s="435"/>
      <c r="O183" s="435"/>
      <c r="P183" s="435"/>
      <c r="Q183" s="435"/>
      <c r="R183" s="435"/>
      <c r="S183" s="435"/>
      <c r="T183" s="435"/>
      <c r="U183" s="435"/>
      <c r="V183" s="435"/>
      <c r="W183" s="435"/>
      <c r="X183" s="435"/>
      <c r="Y183" s="435"/>
      <c r="Z183" s="435"/>
      <c r="AA183" s="435"/>
      <c r="AB183" s="435"/>
      <c r="AC183" s="435"/>
      <c r="AD183" s="435"/>
      <c r="AE183" s="189">
        <f>AE182/AE156*100</f>
        <v>0</v>
      </c>
      <c r="AH183" s="161"/>
    </row>
    <row r="184" spans="1:37" ht="15" customHeight="1" x14ac:dyDescent="0.2">
      <c r="A184" s="24"/>
      <c r="B184" s="24"/>
      <c r="C184" s="24"/>
      <c r="D184" s="24"/>
      <c r="E184" s="24"/>
      <c r="F184" s="24"/>
      <c r="G184" s="24"/>
      <c r="H184" s="24"/>
      <c r="I184" s="24"/>
      <c r="J184" s="24"/>
      <c r="K184" s="24"/>
      <c r="L184" s="24"/>
      <c r="M184" s="24"/>
      <c r="N184" s="24"/>
      <c r="O184" s="24"/>
      <c r="P184" s="24"/>
      <c r="AH184" s="161"/>
    </row>
    <row r="185" spans="1:37" ht="15" customHeight="1" x14ac:dyDescent="0.2">
      <c r="A185" s="439" t="s">
        <v>141</v>
      </c>
      <c r="B185" s="440"/>
      <c r="C185" s="440"/>
      <c r="D185" s="440"/>
      <c r="E185" s="440"/>
      <c r="F185" s="440"/>
      <c r="G185" s="440"/>
      <c r="H185" s="440"/>
      <c r="I185" s="440"/>
      <c r="J185" s="440"/>
      <c r="K185" s="440"/>
      <c r="L185" s="440"/>
      <c r="M185" s="440"/>
      <c r="N185" s="440"/>
      <c r="O185" s="440"/>
      <c r="P185" s="440"/>
      <c r="Q185" s="440"/>
      <c r="R185" s="440"/>
      <c r="S185" s="440"/>
      <c r="T185" s="440"/>
      <c r="U185" s="440"/>
      <c r="V185" s="440"/>
      <c r="W185" s="440"/>
      <c r="X185" s="440"/>
      <c r="Y185" s="440"/>
      <c r="Z185" s="440"/>
      <c r="AA185" s="440"/>
      <c r="AB185" s="440"/>
      <c r="AC185" s="440"/>
      <c r="AD185" s="276" t="s">
        <v>4</v>
      </c>
      <c r="AE185" s="253" t="s">
        <v>5</v>
      </c>
      <c r="AH185" s="161"/>
    </row>
    <row r="186" spans="1:37" ht="30" customHeight="1" x14ac:dyDescent="0.2">
      <c r="A186" s="434" t="s">
        <v>1471</v>
      </c>
      <c r="B186" s="434"/>
      <c r="C186" s="434"/>
      <c r="D186" s="434"/>
      <c r="E186" s="434"/>
      <c r="F186" s="434"/>
      <c r="G186" s="434"/>
      <c r="H186" s="434"/>
      <c r="I186" s="434"/>
      <c r="J186" s="434"/>
      <c r="K186" s="434"/>
      <c r="L186" s="434"/>
      <c r="M186" s="434"/>
      <c r="N186" s="434"/>
      <c r="O186" s="434"/>
      <c r="P186" s="434"/>
      <c r="Q186" s="434"/>
      <c r="R186" s="434"/>
      <c r="S186" s="434"/>
      <c r="T186" s="434"/>
      <c r="U186" s="434"/>
      <c r="V186" s="434"/>
      <c r="W186" s="434"/>
      <c r="X186" s="434"/>
      <c r="Y186" s="434"/>
      <c r="Z186" s="434"/>
      <c r="AA186" s="434"/>
      <c r="AB186" s="434"/>
      <c r="AC186" s="434"/>
      <c r="AD186" s="73">
        <f>'Art. 137'!AF178</f>
        <v>0</v>
      </c>
      <c r="AE186" s="189">
        <f>IF(AG186=1,AK186,AG186)</f>
        <v>0</v>
      </c>
      <c r="AF186" s="76">
        <f>IF(AD186=2,1,IF(AD186=1,0.5,IF(AD186=0,0," ")))</f>
        <v>0</v>
      </c>
      <c r="AG186" s="76">
        <f>IF(AND(AF186&gt;=0,AF186&lt;=2),1,"No aplica")</f>
        <v>1</v>
      </c>
      <c r="AH186" s="159">
        <f>AD186/(AG186*2)</f>
        <v>0</v>
      </c>
      <c r="AI186" s="78">
        <f>IF(AG186=1,AG186/$AG$188,"No aplica")</f>
        <v>0.5</v>
      </c>
      <c r="AJ186" s="78">
        <f>AF186*AI186</f>
        <v>0</v>
      </c>
      <c r="AK186" s="78">
        <f>AJ186*$AE$156</f>
        <v>0</v>
      </c>
    </row>
    <row r="187" spans="1:37" ht="30" customHeight="1" x14ac:dyDescent="0.2">
      <c r="A187" s="434" t="s">
        <v>1472</v>
      </c>
      <c r="B187" s="434"/>
      <c r="C187" s="434"/>
      <c r="D187" s="434"/>
      <c r="E187" s="434"/>
      <c r="F187" s="434"/>
      <c r="G187" s="434"/>
      <c r="H187" s="434"/>
      <c r="I187" s="434"/>
      <c r="J187" s="434"/>
      <c r="K187" s="434"/>
      <c r="L187" s="434"/>
      <c r="M187" s="434"/>
      <c r="N187" s="434"/>
      <c r="O187" s="434"/>
      <c r="P187" s="434"/>
      <c r="Q187" s="434"/>
      <c r="R187" s="434"/>
      <c r="S187" s="434"/>
      <c r="T187" s="434"/>
      <c r="U187" s="434"/>
      <c r="V187" s="434"/>
      <c r="W187" s="434"/>
      <c r="X187" s="434"/>
      <c r="Y187" s="434"/>
      <c r="Z187" s="434"/>
      <c r="AA187" s="434"/>
      <c r="AB187" s="434"/>
      <c r="AC187" s="434"/>
      <c r="AD187" s="73">
        <f>'Art. 137'!AF179</f>
        <v>0</v>
      </c>
      <c r="AE187" s="189">
        <f>IF(AG187=1,AK187,AG187)</f>
        <v>0</v>
      </c>
      <c r="AF187" s="76">
        <f>IF(AD187=2,1,IF(AD187=1,0.5,IF(AD187=0,0," ")))</f>
        <v>0</v>
      </c>
      <c r="AG187" s="76">
        <f>IF(AND(AF187&gt;=0,AF187&lt;=2),1,"No aplica")</f>
        <v>1</v>
      </c>
      <c r="AH187" s="159">
        <f>AD187/(AG187*2)</f>
        <v>0</v>
      </c>
      <c r="AI187" s="78">
        <f>IF(AG187=1,AG187/$AG$188,"No aplica")</f>
        <v>0.5</v>
      </c>
      <c r="AJ187" s="78">
        <f>AF187*AI187</f>
        <v>0</v>
      </c>
      <c r="AK187" s="78">
        <f>AJ187*$AE$156</f>
        <v>0</v>
      </c>
    </row>
    <row r="188" spans="1:37" ht="30" customHeight="1" x14ac:dyDescent="0.2">
      <c r="A188" s="435" t="s">
        <v>1593</v>
      </c>
      <c r="B188" s="435"/>
      <c r="C188" s="435"/>
      <c r="D188" s="435"/>
      <c r="E188" s="435"/>
      <c r="F188" s="435"/>
      <c r="G188" s="435"/>
      <c r="H188" s="435"/>
      <c r="I188" s="435"/>
      <c r="J188" s="435"/>
      <c r="K188" s="435"/>
      <c r="L188" s="435"/>
      <c r="M188" s="435"/>
      <c r="N188" s="435"/>
      <c r="O188" s="435"/>
      <c r="P188" s="435"/>
      <c r="Q188" s="435"/>
      <c r="R188" s="435"/>
      <c r="S188" s="435"/>
      <c r="T188" s="435"/>
      <c r="U188" s="435"/>
      <c r="V188" s="435"/>
      <c r="W188" s="435"/>
      <c r="X188" s="435"/>
      <c r="Y188" s="435"/>
      <c r="Z188" s="435"/>
      <c r="AA188" s="435"/>
      <c r="AB188" s="435"/>
      <c r="AC188" s="435"/>
      <c r="AD188" s="435"/>
      <c r="AE188" s="189">
        <f>SUM(AE186:AE187)</f>
        <v>0</v>
      </c>
      <c r="AG188" s="74">
        <f>SUM(AG186:AG187)</f>
        <v>2</v>
      </c>
      <c r="AH188" s="161"/>
    </row>
    <row r="189" spans="1:37" ht="30" customHeight="1" x14ac:dyDescent="0.2">
      <c r="A189" s="435" t="s">
        <v>1594</v>
      </c>
      <c r="B189" s="435"/>
      <c r="C189" s="435"/>
      <c r="D189" s="435"/>
      <c r="E189" s="435"/>
      <c r="F189" s="435"/>
      <c r="G189" s="435"/>
      <c r="H189" s="435"/>
      <c r="I189" s="435"/>
      <c r="J189" s="435"/>
      <c r="K189" s="435"/>
      <c r="L189" s="435"/>
      <c r="M189" s="435"/>
      <c r="N189" s="435"/>
      <c r="O189" s="435"/>
      <c r="P189" s="435"/>
      <c r="Q189" s="435"/>
      <c r="R189" s="435"/>
      <c r="S189" s="435"/>
      <c r="T189" s="435"/>
      <c r="U189" s="435"/>
      <c r="V189" s="435"/>
      <c r="W189" s="435"/>
      <c r="X189" s="435"/>
      <c r="Y189" s="435"/>
      <c r="Z189" s="435"/>
      <c r="AA189" s="435"/>
      <c r="AB189" s="435"/>
      <c r="AC189" s="435"/>
      <c r="AD189" s="435"/>
      <c r="AE189" s="189">
        <f>AE188/AE156*100</f>
        <v>0</v>
      </c>
      <c r="AH189" s="161"/>
    </row>
    <row r="190" spans="1:37" ht="15" customHeight="1" x14ac:dyDescent="0.2">
      <c r="AH190" s="161"/>
    </row>
    <row r="191" spans="1:37" ht="15" customHeight="1" x14ac:dyDescent="0.2">
      <c r="AH191" s="161"/>
    </row>
    <row r="192" spans="1:37" ht="30" customHeight="1" x14ac:dyDescent="0.2">
      <c r="A192" s="383" t="s">
        <v>1473</v>
      </c>
      <c r="B192" s="383"/>
      <c r="C192" s="383"/>
      <c r="D192" s="383"/>
      <c r="E192" s="383"/>
      <c r="F192" s="383"/>
      <c r="G192" s="383"/>
      <c r="H192" s="383"/>
      <c r="I192" s="383"/>
      <c r="J192" s="383"/>
      <c r="K192" s="383"/>
      <c r="L192" s="383"/>
      <c r="M192" s="383"/>
      <c r="N192" s="383"/>
      <c r="O192" s="383"/>
      <c r="P192" s="383"/>
      <c r="Q192" s="383"/>
      <c r="R192" s="383"/>
      <c r="S192" s="383"/>
      <c r="T192" s="383"/>
      <c r="U192" s="383"/>
      <c r="V192" s="383"/>
      <c r="W192" s="383"/>
      <c r="X192" s="383"/>
      <c r="Y192" s="383"/>
      <c r="Z192" s="383"/>
      <c r="AA192" s="383"/>
      <c r="AB192" s="383"/>
      <c r="AC192" s="383"/>
      <c r="AD192" s="383"/>
      <c r="AE192" s="383"/>
      <c r="AH192" s="161"/>
    </row>
    <row r="193" spans="1:37" ht="15" customHeight="1" x14ac:dyDescent="0.2">
      <c r="A193" s="62"/>
      <c r="B193" s="62"/>
      <c r="C193" s="62"/>
      <c r="D193" s="62"/>
      <c r="E193" s="62"/>
      <c r="F193" s="62"/>
      <c r="G193" s="62"/>
      <c r="H193" s="62"/>
      <c r="I193" s="62"/>
      <c r="J193" s="62"/>
      <c r="K193" s="62"/>
      <c r="L193" s="62"/>
      <c r="M193" s="62"/>
      <c r="N193" s="62"/>
      <c r="O193" s="62"/>
      <c r="P193" s="62"/>
      <c r="Q193" s="62"/>
      <c r="R193" s="62"/>
      <c r="S193" s="62"/>
      <c r="T193" s="62"/>
      <c r="U193" s="62"/>
      <c r="V193" s="62"/>
      <c r="W193" s="62"/>
      <c r="X193" s="62"/>
      <c r="Y193" s="62"/>
      <c r="Z193" s="62"/>
      <c r="AA193" s="62"/>
      <c r="AB193" s="62"/>
      <c r="AC193" s="62"/>
      <c r="AD193" s="62"/>
      <c r="AE193" s="289"/>
      <c r="AH193" s="161"/>
    </row>
    <row r="194" spans="1:37" ht="15" customHeight="1" x14ac:dyDescent="0.2">
      <c r="A194" s="72"/>
      <c r="B194" s="72"/>
      <c r="C194" s="72"/>
      <c r="D194" s="72"/>
      <c r="E194" s="72"/>
      <c r="F194" s="72"/>
      <c r="G194" s="72"/>
      <c r="H194" s="72"/>
      <c r="I194" s="72"/>
      <c r="J194" s="72"/>
      <c r="K194" s="72"/>
      <c r="L194" s="72"/>
      <c r="M194" s="72"/>
      <c r="N194" s="72"/>
      <c r="O194" s="72"/>
      <c r="P194" s="72"/>
      <c r="Q194" s="72"/>
      <c r="R194" s="72"/>
      <c r="S194" s="72"/>
      <c r="T194" s="72"/>
      <c r="U194" s="72"/>
      <c r="V194" s="72"/>
      <c r="W194" s="72"/>
      <c r="X194" s="72"/>
      <c r="Y194" s="72"/>
      <c r="Z194" s="72"/>
      <c r="AA194" s="72"/>
      <c r="AB194" s="72"/>
      <c r="AC194" s="72"/>
      <c r="AD194" s="24"/>
      <c r="AE194" s="249">
        <f>1/$L$13*100</f>
        <v>11.111111111111111</v>
      </c>
      <c r="AF194" s="75"/>
      <c r="AG194" s="76"/>
      <c r="AH194" s="162"/>
      <c r="AI194" s="75"/>
      <c r="AJ194" s="75"/>
      <c r="AK194" s="75"/>
    </row>
    <row r="195" spans="1:37" ht="15" customHeight="1" x14ac:dyDescent="0.2">
      <c r="A195" s="480" t="s">
        <v>138</v>
      </c>
      <c r="B195" s="481"/>
      <c r="C195" s="481"/>
      <c r="D195" s="481"/>
      <c r="E195" s="481"/>
      <c r="F195" s="481"/>
      <c r="G195" s="481"/>
      <c r="H195" s="481"/>
      <c r="I195" s="481"/>
      <c r="J195" s="481"/>
      <c r="K195" s="481"/>
      <c r="L195" s="481"/>
      <c r="M195" s="481"/>
      <c r="N195" s="481"/>
      <c r="O195" s="481"/>
      <c r="P195" s="481"/>
      <c r="Q195" s="481"/>
      <c r="R195" s="481"/>
      <c r="S195" s="481"/>
      <c r="T195" s="481"/>
      <c r="U195" s="481"/>
      <c r="V195" s="481"/>
      <c r="W195" s="481"/>
      <c r="X195" s="481"/>
      <c r="Y195" s="481"/>
      <c r="Z195" s="481"/>
      <c r="AA195" s="481"/>
      <c r="AB195" s="481"/>
      <c r="AC195" s="481"/>
      <c r="AD195" s="290" t="s">
        <v>4</v>
      </c>
      <c r="AE195" s="288" t="s">
        <v>5</v>
      </c>
      <c r="AF195" s="76" t="s">
        <v>576</v>
      </c>
      <c r="AG195" s="76" t="s">
        <v>577</v>
      </c>
      <c r="AH195" s="159" t="s">
        <v>578</v>
      </c>
      <c r="AI195" s="77" t="s">
        <v>579</v>
      </c>
      <c r="AJ195" s="76"/>
      <c r="AK195" s="77" t="s">
        <v>580</v>
      </c>
    </row>
    <row r="196" spans="1:37" ht="30" customHeight="1" x14ac:dyDescent="0.2">
      <c r="A196" s="422" t="s">
        <v>7</v>
      </c>
      <c r="B196" s="422"/>
      <c r="C196" s="422"/>
      <c r="D196" s="422"/>
      <c r="E196" s="422"/>
      <c r="F196" s="422"/>
      <c r="G196" s="422"/>
      <c r="H196" s="422"/>
      <c r="I196" s="422"/>
      <c r="J196" s="422"/>
      <c r="K196" s="422"/>
      <c r="L196" s="422"/>
      <c r="M196" s="422"/>
      <c r="N196" s="422"/>
      <c r="O196" s="422"/>
      <c r="P196" s="422"/>
      <c r="Q196" s="422"/>
      <c r="R196" s="422"/>
      <c r="S196" s="422"/>
      <c r="T196" s="422"/>
      <c r="U196" s="422"/>
      <c r="V196" s="422"/>
      <c r="W196" s="422"/>
      <c r="X196" s="422"/>
      <c r="Y196" s="422"/>
      <c r="Z196" s="422"/>
      <c r="AA196" s="422"/>
      <c r="AB196" s="422"/>
      <c r="AC196" s="422"/>
      <c r="AD196" s="73">
        <f>'Art. 137'!AF188</f>
        <v>0</v>
      </c>
      <c r="AE196" s="189">
        <f t="shared" ref="AE196:AE205" si="28">IF(AG196=1,AK196,AG196)</f>
        <v>0</v>
      </c>
      <c r="AF196" s="76">
        <f t="shared" ref="AF196:AF205" si="29">IF(AD196=2,1,IF(AD196=1,0.5,IF(AD196=0,0," ")))</f>
        <v>0</v>
      </c>
      <c r="AG196" s="76">
        <f t="shared" ref="AG196:AG205" si="30">IF(AND(AF196&gt;=0,AF196&lt;=2),1,"No aplica")</f>
        <v>1</v>
      </c>
      <c r="AH196" s="159">
        <f t="shared" ref="AH196:AH205" si="31">AD196/(AG196*2)</f>
        <v>0</v>
      </c>
      <c r="AI196" s="78">
        <f t="shared" ref="AI196:AI205" si="32">IF(AG196=1,AG196/$AG$206,"No aplica")</f>
        <v>0.1</v>
      </c>
      <c r="AJ196" s="78">
        <f t="shared" ref="AJ196:AJ205" si="33">AF196*AI196</f>
        <v>0</v>
      </c>
      <c r="AK196" s="78">
        <f t="shared" ref="AK196:AK205" si="34">AJ196*$AE$194</f>
        <v>0</v>
      </c>
    </row>
    <row r="197" spans="1:37" ht="30" customHeight="1" x14ac:dyDescent="0.2">
      <c r="A197" s="422" t="s">
        <v>1398</v>
      </c>
      <c r="B197" s="422"/>
      <c r="C197" s="422"/>
      <c r="D197" s="422"/>
      <c r="E197" s="422"/>
      <c r="F197" s="422"/>
      <c r="G197" s="422"/>
      <c r="H197" s="422"/>
      <c r="I197" s="422"/>
      <c r="J197" s="422"/>
      <c r="K197" s="422"/>
      <c r="L197" s="422"/>
      <c r="M197" s="422"/>
      <c r="N197" s="422"/>
      <c r="O197" s="422"/>
      <c r="P197" s="422"/>
      <c r="Q197" s="422"/>
      <c r="R197" s="422"/>
      <c r="S197" s="422"/>
      <c r="T197" s="422"/>
      <c r="U197" s="422"/>
      <c r="V197" s="422"/>
      <c r="W197" s="422"/>
      <c r="X197" s="422"/>
      <c r="Y197" s="422"/>
      <c r="Z197" s="422"/>
      <c r="AA197" s="422"/>
      <c r="AB197" s="422"/>
      <c r="AC197" s="422"/>
      <c r="AD197" s="73">
        <f>'Art. 137'!AF189</f>
        <v>0</v>
      </c>
      <c r="AE197" s="189">
        <f t="shared" si="28"/>
        <v>0</v>
      </c>
      <c r="AF197" s="76">
        <f t="shared" si="29"/>
        <v>0</v>
      </c>
      <c r="AG197" s="76">
        <f t="shared" si="30"/>
        <v>1</v>
      </c>
      <c r="AH197" s="159">
        <f t="shared" si="31"/>
        <v>0</v>
      </c>
      <c r="AI197" s="78">
        <f t="shared" si="32"/>
        <v>0.1</v>
      </c>
      <c r="AJ197" s="78">
        <f t="shared" si="33"/>
        <v>0</v>
      </c>
      <c r="AK197" s="78">
        <f t="shared" si="34"/>
        <v>0</v>
      </c>
    </row>
    <row r="198" spans="1:37" ht="30" customHeight="1" x14ac:dyDescent="0.2">
      <c r="A198" s="422" t="s">
        <v>1427</v>
      </c>
      <c r="B198" s="422"/>
      <c r="C198" s="422"/>
      <c r="D198" s="422"/>
      <c r="E198" s="422"/>
      <c r="F198" s="422"/>
      <c r="G198" s="422"/>
      <c r="H198" s="422"/>
      <c r="I198" s="422"/>
      <c r="J198" s="422"/>
      <c r="K198" s="422"/>
      <c r="L198" s="422"/>
      <c r="M198" s="422"/>
      <c r="N198" s="422"/>
      <c r="O198" s="422"/>
      <c r="P198" s="422"/>
      <c r="Q198" s="422"/>
      <c r="R198" s="422"/>
      <c r="S198" s="422"/>
      <c r="T198" s="422"/>
      <c r="U198" s="422"/>
      <c r="V198" s="422"/>
      <c r="W198" s="422"/>
      <c r="X198" s="422"/>
      <c r="Y198" s="422"/>
      <c r="Z198" s="422"/>
      <c r="AA198" s="422"/>
      <c r="AB198" s="422"/>
      <c r="AC198" s="422"/>
      <c r="AD198" s="73">
        <f>'Art. 137'!AF190</f>
        <v>0</v>
      </c>
      <c r="AE198" s="189">
        <f t="shared" si="28"/>
        <v>0</v>
      </c>
      <c r="AF198" s="76">
        <f t="shared" si="29"/>
        <v>0</v>
      </c>
      <c r="AG198" s="76">
        <f t="shared" si="30"/>
        <v>1</v>
      </c>
      <c r="AH198" s="159">
        <f t="shared" si="31"/>
        <v>0</v>
      </c>
      <c r="AI198" s="78">
        <f t="shared" si="32"/>
        <v>0.1</v>
      </c>
      <c r="AJ198" s="78">
        <f t="shared" si="33"/>
        <v>0</v>
      </c>
      <c r="AK198" s="78">
        <f t="shared" si="34"/>
        <v>0</v>
      </c>
    </row>
    <row r="199" spans="1:37" ht="30" customHeight="1" x14ac:dyDescent="0.2">
      <c r="A199" s="422" t="s">
        <v>1475</v>
      </c>
      <c r="B199" s="422"/>
      <c r="C199" s="422"/>
      <c r="D199" s="422"/>
      <c r="E199" s="422"/>
      <c r="F199" s="422"/>
      <c r="G199" s="422"/>
      <c r="H199" s="422"/>
      <c r="I199" s="422"/>
      <c r="J199" s="422"/>
      <c r="K199" s="422"/>
      <c r="L199" s="422"/>
      <c r="M199" s="422"/>
      <c r="N199" s="422"/>
      <c r="O199" s="422"/>
      <c r="P199" s="422"/>
      <c r="Q199" s="422"/>
      <c r="R199" s="422"/>
      <c r="S199" s="422"/>
      <c r="T199" s="422"/>
      <c r="U199" s="422"/>
      <c r="V199" s="422"/>
      <c r="W199" s="422"/>
      <c r="X199" s="422"/>
      <c r="Y199" s="422"/>
      <c r="Z199" s="422"/>
      <c r="AA199" s="422"/>
      <c r="AB199" s="422"/>
      <c r="AC199" s="422"/>
      <c r="AD199" s="73">
        <f>'Art. 137'!AF191</f>
        <v>0</v>
      </c>
      <c r="AE199" s="189">
        <f t="shared" si="28"/>
        <v>0</v>
      </c>
      <c r="AF199" s="76">
        <f t="shared" si="29"/>
        <v>0</v>
      </c>
      <c r="AG199" s="76">
        <f t="shared" si="30"/>
        <v>1</v>
      </c>
      <c r="AH199" s="159">
        <f t="shared" si="31"/>
        <v>0</v>
      </c>
      <c r="AI199" s="78">
        <f t="shared" si="32"/>
        <v>0.1</v>
      </c>
      <c r="AJ199" s="78">
        <f t="shared" si="33"/>
        <v>0</v>
      </c>
      <c r="AK199" s="78">
        <f t="shared" si="34"/>
        <v>0</v>
      </c>
    </row>
    <row r="200" spans="1:37" ht="30" customHeight="1" x14ac:dyDescent="0.2">
      <c r="A200" s="422" t="s">
        <v>1476</v>
      </c>
      <c r="B200" s="422"/>
      <c r="C200" s="422"/>
      <c r="D200" s="422"/>
      <c r="E200" s="422"/>
      <c r="F200" s="422"/>
      <c r="G200" s="422"/>
      <c r="H200" s="422"/>
      <c r="I200" s="422"/>
      <c r="J200" s="422"/>
      <c r="K200" s="422"/>
      <c r="L200" s="422"/>
      <c r="M200" s="422"/>
      <c r="N200" s="422"/>
      <c r="O200" s="422"/>
      <c r="P200" s="422"/>
      <c r="Q200" s="422"/>
      <c r="R200" s="422"/>
      <c r="S200" s="422"/>
      <c r="T200" s="422"/>
      <c r="U200" s="422"/>
      <c r="V200" s="422"/>
      <c r="W200" s="422"/>
      <c r="X200" s="422"/>
      <c r="Y200" s="422"/>
      <c r="Z200" s="422"/>
      <c r="AA200" s="422"/>
      <c r="AB200" s="422"/>
      <c r="AC200" s="422"/>
      <c r="AD200" s="73">
        <f>'Art. 137'!AF192</f>
        <v>0</v>
      </c>
      <c r="AE200" s="189">
        <f t="shared" si="28"/>
        <v>0</v>
      </c>
      <c r="AF200" s="76">
        <f t="shared" si="29"/>
        <v>0</v>
      </c>
      <c r="AG200" s="76">
        <f t="shared" si="30"/>
        <v>1</v>
      </c>
      <c r="AH200" s="159">
        <f t="shared" si="31"/>
        <v>0</v>
      </c>
      <c r="AI200" s="78">
        <f t="shared" si="32"/>
        <v>0.1</v>
      </c>
      <c r="AJ200" s="78">
        <f t="shared" si="33"/>
        <v>0</v>
      </c>
      <c r="AK200" s="78">
        <f t="shared" si="34"/>
        <v>0</v>
      </c>
    </row>
    <row r="201" spans="1:37" ht="30" customHeight="1" x14ac:dyDescent="0.2">
      <c r="A201" s="422" t="s">
        <v>1477</v>
      </c>
      <c r="B201" s="422"/>
      <c r="C201" s="422"/>
      <c r="D201" s="422"/>
      <c r="E201" s="422"/>
      <c r="F201" s="422"/>
      <c r="G201" s="422"/>
      <c r="H201" s="422"/>
      <c r="I201" s="422"/>
      <c r="J201" s="422"/>
      <c r="K201" s="422"/>
      <c r="L201" s="422"/>
      <c r="M201" s="422"/>
      <c r="N201" s="422"/>
      <c r="O201" s="422"/>
      <c r="P201" s="422"/>
      <c r="Q201" s="422"/>
      <c r="R201" s="422"/>
      <c r="S201" s="422"/>
      <c r="T201" s="422"/>
      <c r="U201" s="422"/>
      <c r="V201" s="422"/>
      <c r="W201" s="422"/>
      <c r="X201" s="422"/>
      <c r="Y201" s="422"/>
      <c r="Z201" s="422"/>
      <c r="AA201" s="422"/>
      <c r="AB201" s="422"/>
      <c r="AC201" s="422"/>
      <c r="AD201" s="73">
        <f>'Art. 137'!AF193</f>
        <v>0</v>
      </c>
      <c r="AE201" s="189">
        <f t="shared" si="28"/>
        <v>0</v>
      </c>
      <c r="AF201" s="76">
        <f t="shared" si="29"/>
        <v>0</v>
      </c>
      <c r="AG201" s="76">
        <f t="shared" si="30"/>
        <v>1</v>
      </c>
      <c r="AH201" s="159">
        <f t="shared" si="31"/>
        <v>0</v>
      </c>
      <c r="AI201" s="78">
        <f t="shared" si="32"/>
        <v>0.1</v>
      </c>
      <c r="AJ201" s="78">
        <f t="shared" si="33"/>
        <v>0</v>
      </c>
      <c r="AK201" s="78">
        <f t="shared" si="34"/>
        <v>0</v>
      </c>
    </row>
    <row r="202" spans="1:37" ht="30" customHeight="1" x14ac:dyDescent="0.2">
      <c r="A202" s="422" t="s">
        <v>1478</v>
      </c>
      <c r="B202" s="422"/>
      <c r="C202" s="422"/>
      <c r="D202" s="422"/>
      <c r="E202" s="422"/>
      <c r="F202" s="422"/>
      <c r="G202" s="422"/>
      <c r="H202" s="422"/>
      <c r="I202" s="422"/>
      <c r="J202" s="422"/>
      <c r="K202" s="422"/>
      <c r="L202" s="422"/>
      <c r="M202" s="422"/>
      <c r="N202" s="422"/>
      <c r="O202" s="422"/>
      <c r="P202" s="422"/>
      <c r="Q202" s="422"/>
      <c r="R202" s="422"/>
      <c r="S202" s="422"/>
      <c r="T202" s="422"/>
      <c r="U202" s="422"/>
      <c r="V202" s="422"/>
      <c r="W202" s="422"/>
      <c r="X202" s="422"/>
      <c r="Y202" s="422"/>
      <c r="Z202" s="422"/>
      <c r="AA202" s="422"/>
      <c r="AB202" s="422"/>
      <c r="AC202" s="422"/>
      <c r="AD202" s="73">
        <f>'Art. 137'!AF194</f>
        <v>0</v>
      </c>
      <c r="AE202" s="189">
        <f t="shared" si="28"/>
        <v>0</v>
      </c>
      <c r="AF202" s="76">
        <f t="shared" si="29"/>
        <v>0</v>
      </c>
      <c r="AG202" s="76">
        <f t="shared" si="30"/>
        <v>1</v>
      </c>
      <c r="AH202" s="159">
        <f t="shared" si="31"/>
        <v>0</v>
      </c>
      <c r="AI202" s="78">
        <f t="shared" si="32"/>
        <v>0.1</v>
      </c>
      <c r="AJ202" s="78">
        <f t="shared" si="33"/>
        <v>0</v>
      </c>
      <c r="AK202" s="78">
        <f t="shared" si="34"/>
        <v>0</v>
      </c>
    </row>
    <row r="203" spans="1:37" ht="30" customHeight="1" x14ac:dyDescent="0.2">
      <c r="A203" s="422" t="s">
        <v>1479</v>
      </c>
      <c r="B203" s="422"/>
      <c r="C203" s="422"/>
      <c r="D203" s="422"/>
      <c r="E203" s="422"/>
      <c r="F203" s="422"/>
      <c r="G203" s="422"/>
      <c r="H203" s="422"/>
      <c r="I203" s="422"/>
      <c r="J203" s="422"/>
      <c r="K203" s="422"/>
      <c r="L203" s="422"/>
      <c r="M203" s="422"/>
      <c r="N203" s="422"/>
      <c r="O203" s="422"/>
      <c r="P203" s="422"/>
      <c r="Q203" s="422"/>
      <c r="R203" s="422"/>
      <c r="S203" s="422"/>
      <c r="T203" s="422"/>
      <c r="U203" s="422"/>
      <c r="V203" s="422"/>
      <c r="W203" s="422"/>
      <c r="X203" s="422"/>
      <c r="Y203" s="422"/>
      <c r="Z203" s="422"/>
      <c r="AA203" s="422"/>
      <c r="AB203" s="422"/>
      <c r="AC203" s="422"/>
      <c r="AD203" s="73">
        <f>'Art. 137'!AF195</f>
        <v>0</v>
      </c>
      <c r="AE203" s="189">
        <f t="shared" si="28"/>
        <v>0</v>
      </c>
      <c r="AF203" s="76">
        <f t="shared" si="29"/>
        <v>0</v>
      </c>
      <c r="AG203" s="76">
        <f t="shared" si="30"/>
        <v>1</v>
      </c>
      <c r="AH203" s="159">
        <f t="shared" si="31"/>
        <v>0</v>
      </c>
      <c r="AI203" s="78">
        <f t="shared" si="32"/>
        <v>0.1</v>
      </c>
      <c r="AJ203" s="78">
        <f t="shared" si="33"/>
        <v>0</v>
      </c>
      <c r="AK203" s="78">
        <f t="shared" si="34"/>
        <v>0</v>
      </c>
    </row>
    <row r="204" spans="1:37" ht="30" customHeight="1" x14ac:dyDescent="0.2">
      <c r="A204" s="422" t="s">
        <v>1480</v>
      </c>
      <c r="B204" s="422"/>
      <c r="C204" s="422"/>
      <c r="D204" s="422"/>
      <c r="E204" s="422"/>
      <c r="F204" s="422"/>
      <c r="G204" s="422"/>
      <c r="H204" s="422"/>
      <c r="I204" s="422"/>
      <c r="J204" s="422"/>
      <c r="K204" s="422"/>
      <c r="L204" s="422"/>
      <c r="M204" s="422"/>
      <c r="N204" s="422"/>
      <c r="O204" s="422"/>
      <c r="P204" s="422"/>
      <c r="Q204" s="422"/>
      <c r="R204" s="422"/>
      <c r="S204" s="422"/>
      <c r="T204" s="422"/>
      <c r="U204" s="422"/>
      <c r="V204" s="422"/>
      <c r="W204" s="422"/>
      <c r="X204" s="422"/>
      <c r="Y204" s="422"/>
      <c r="Z204" s="422"/>
      <c r="AA204" s="422"/>
      <c r="AB204" s="422"/>
      <c r="AC204" s="422"/>
      <c r="AD204" s="73">
        <f>'Art. 137'!AF196</f>
        <v>0</v>
      </c>
      <c r="AE204" s="189">
        <f t="shared" si="28"/>
        <v>0</v>
      </c>
      <c r="AF204" s="76">
        <f t="shared" si="29"/>
        <v>0</v>
      </c>
      <c r="AG204" s="76">
        <f t="shared" si="30"/>
        <v>1</v>
      </c>
      <c r="AH204" s="159">
        <f t="shared" si="31"/>
        <v>0</v>
      </c>
      <c r="AI204" s="78">
        <f t="shared" si="32"/>
        <v>0.1</v>
      </c>
      <c r="AJ204" s="78">
        <f t="shared" si="33"/>
        <v>0</v>
      </c>
      <c r="AK204" s="78">
        <f t="shared" si="34"/>
        <v>0</v>
      </c>
    </row>
    <row r="205" spans="1:37" ht="30" customHeight="1" x14ac:dyDescent="0.2">
      <c r="A205" s="422" t="s">
        <v>1481</v>
      </c>
      <c r="B205" s="422"/>
      <c r="C205" s="422"/>
      <c r="D205" s="422"/>
      <c r="E205" s="422"/>
      <c r="F205" s="422"/>
      <c r="G205" s="422"/>
      <c r="H205" s="422"/>
      <c r="I205" s="422"/>
      <c r="J205" s="422"/>
      <c r="K205" s="422"/>
      <c r="L205" s="422"/>
      <c r="M205" s="422"/>
      <c r="N205" s="422"/>
      <c r="O205" s="422"/>
      <c r="P205" s="422"/>
      <c r="Q205" s="422"/>
      <c r="R205" s="422"/>
      <c r="S205" s="422"/>
      <c r="T205" s="422"/>
      <c r="U205" s="422"/>
      <c r="V205" s="422"/>
      <c r="W205" s="422"/>
      <c r="X205" s="422"/>
      <c r="Y205" s="422"/>
      <c r="Z205" s="422"/>
      <c r="AA205" s="422"/>
      <c r="AB205" s="422"/>
      <c r="AC205" s="422"/>
      <c r="AD205" s="73">
        <f>'Art. 137'!AF197</f>
        <v>0</v>
      </c>
      <c r="AE205" s="189">
        <f t="shared" si="28"/>
        <v>0</v>
      </c>
      <c r="AF205" s="76">
        <f t="shared" si="29"/>
        <v>0</v>
      </c>
      <c r="AG205" s="76">
        <f t="shared" si="30"/>
        <v>1</v>
      </c>
      <c r="AH205" s="159">
        <f t="shared" si="31"/>
        <v>0</v>
      </c>
      <c r="AI205" s="78">
        <f t="shared" si="32"/>
        <v>0.1</v>
      </c>
      <c r="AJ205" s="78">
        <f t="shared" si="33"/>
        <v>0</v>
      </c>
      <c r="AK205" s="78">
        <f t="shared" si="34"/>
        <v>0</v>
      </c>
    </row>
    <row r="206" spans="1:37" ht="30" customHeight="1" x14ac:dyDescent="0.2">
      <c r="A206" s="435" t="s">
        <v>1595</v>
      </c>
      <c r="B206" s="435"/>
      <c r="C206" s="435"/>
      <c r="D206" s="435"/>
      <c r="E206" s="435"/>
      <c r="F206" s="435"/>
      <c r="G206" s="435"/>
      <c r="H206" s="435"/>
      <c r="I206" s="435"/>
      <c r="J206" s="435"/>
      <c r="K206" s="435"/>
      <c r="L206" s="435"/>
      <c r="M206" s="435"/>
      <c r="N206" s="435"/>
      <c r="O206" s="435"/>
      <c r="P206" s="435"/>
      <c r="Q206" s="435"/>
      <c r="R206" s="435"/>
      <c r="S206" s="435"/>
      <c r="T206" s="435"/>
      <c r="U206" s="435"/>
      <c r="V206" s="435"/>
      <c r="W206" s="435"/>
      <c r="X206" s="435"/>
      <c r="Y206" s="435"/>
      <c r="Z206" s="435"/>
      <c r="AA206" s="435"/>
      <c r="AB206" s="435"/>
      <c r="AC206" s="435"/>
      <c r="AD206" s="435"/>
      <c r="AE206" s="189">
        <f>SUM(AE196:AE205)</f>
        <v>0</v>
      </c>
      <c r="AG206" s="74">
        <f>SUM(AG196:AG205)</f>
        <v>10</v>
      </c>
      <c r="AH206" s="161"/>
    </row>
    <row r="207" spans="1:37" ht="30" customHeight="1" x14ac:dyDescent="0.2">
      <c r="A207" s="435" t="s">
        <v>1596</v>
      </c>
      <c r="B207" s="435"/>
      <c r="C207" s="435"/>
      <c r="D207" s="435"/>
      <c r="E207" s="435"/>
      <c r="F207" s="435"/>
      <c r="G207" s="435"/>
      <c r="H207" s="435"/>
      <c r="I207" s="435"/>
      <c r="J207" s="435"/>
      <c r="K207" s="435"/>
      <c r="L207" s="435"/>
      <c r="M207" s="435"/>
      <c r="N207" s="435"/>
      <c r="O207" s="435"/>
      <c r="P207" s="435"/>
      <c r="Q207" s="435"/>
      <c r="R207" s="435"/>
      <c r="S207" s="435"/>
      <c r="T207" s="435"/>
      <c r="U207" s="435"/>
      <c r="V207" s="435"/>
      <c r="W207" s="435"/>
      <c r="X207" s="435"/>
      <c r="Y207" s="435"/>
      <c r="Z207" s="435"/>
      <c r="AA207" s="435"/>
      <c r="AB207" s="435"/>
      <c r="AC207" s="435"/>
      <c r="AD207" s="435"/>
      <c r="AE207" s="189">
        <f>AE206/AE194*100</f>
        <v>0</v>
      </c>
      <c r="AH207" s="161"/>
    </row>
    <row r="208" spans="1:37" ht="15" customHeight="1" x14ac:dyDescent="0.2">
      <c r="A208" s="24"/>
      <c r="B208" s="24"/>
      <c r="C208" s="24"/>
      <c r="D208" s="24"/>
      <c r="E208" s="24"/>
      <c r="F208" s="24"/>
      <c r="G208" s="24"/>
      <c r="H208" s="24"/>
      <c r="I208" s="24"/>
      <c r="J208" s="24"/>
      <c r="K208" s="24"/>
      <c r="L208" s="24"/>
      <c r="M208" s="24"/>
      <c r="N208" s="24"/>
      <c r="O208" s="24"/>
      <c r="P208" s="24"/>
      <c r="AH208" s="161"/>
    </row>
    <row r="209" spans="1:37" ht="15" customHeight="1" x14ac:dyDescent="0.2">
      <c r="A209" s="439" t="s">
        <v>139</v>
      </c>
      <c r="B209" s="440"/>
      <c r="C209" s="440"/>
      <c r="D209" s="440"/>
      <c r="E209" s="440"/>
      <c r="F209" s="440"/>
      <c r="G209" s="440"/>
      <c r="H209" s="440"/>
      <c r="I209" s="440"/>
      <c r="J209" s="440"/>
      <c r="K209" s="440"/>
      <c r="L209" s="440"/>
      <c r="M209" s="440"/>
      <c r="N209" s="440"/>
      <c r="O209" s="440"/>
      <c r="P209" s="440"/>
      <c r="Q209" s="440"/>
      <c r="R209" s="440"/>
      <c r="S209" s="440"/>
      <c r="T209" s="440"/>
      <c r="U209" s="440"/>
      <c r="V209" s="440"/>
      <c r="W209" s="440"/>
      <c r="X209" s="440"/>
      <c r="Y209" s="440"/>
      <c r="Z209" s="440"/>
      <c r="AA209" s="440"/>
      <c r="AB209" s="440"/>
      <c r="AC209" s="440"/>
      <c r="AD209" s="276" t="s">
        <v>4</v>
      </c>
      <c r="AE209" s="253" t="s">
        <v>5</v>
      </c>
      <c r="AH209" s="161"/>
    </row>
    <row r="210" spans="1:37" ht="30" customHeight="1" x14ac:dyDescent="0.2">
      <c r="A210" s="434" t="s">
        <v>348</v>
      </c>
      <c r="B210" s="434"/>
      <c r="C210" s="434"/>
      <c r="D210" s="434"/>
      <c r="E210" s="434"/>
      <c r="F210" s="434"/>
      <c r="G210" s="434"/>
      <c r="H210" s="434"/>
      <c r="I210" s="434"/>
      <c r="J210" s="434"/>
      <c r="K210" s="434"/>
      <c r="L210" s="434"/>
      <c r="M210" s="434"/>
      <c r="N210" s="434"/>
      <c r="O210" s="434"/>
      <c r="P210" s="434"/>
      <c r="Q210" s="434"/>
      <c r="R210" s="434"/>
      <c r="S210" s="434"/>
      <c r="T210" s="434"/>
      <c r="U210" s="434"/>
      <c r="V210" s="434"/>
      <c r="W210" s="434"/>
      <c r="X210" s="434"/>
      <c r="Y210" s="434"/>
      <c r="Z210" s="434"/>
      <c r="AA210" s="434"/>
      <c r="AB210" s="434"/>
      <c r="AC210" s="434"/>
      <c r="AD210" s="73">
        <f>'Art. 137'!AF200</f>
        <v>0</v>
      </c>
      <c r="AE210" s="189">
        <f>IF(AG210=1,AK210,AG210)</f>
        <v>0</v>
      </c>
      <c r="AF210" s="76">
        <f>IF(AD210=2,1,IF(AD210=1,0.5,IF(AD210=0,0," ")))</f>
        <v>0</v>
      </c>
      <c r="AG210" s="76">
        <f>IF(AND(AF210&gt;=0,AF210&lt;=2),1,"No aplica")</f>
        <v>1</v>
      </c>
      <c r="AH210" s="159">
        <f>AD210/(AG210*2)</f>
        <v>0</v>
      </c>
      <c r="AI210" s="78">
        <f>IF(AG210=1,AG210/$AG$213,"No aplica")</f>
        <v>0.33333333333333331</v>
      </c>
      <c r="AJ210" s="78">
        <f>AF210*AI210</f>
        <v>0</v>
      </c>
      <c r="AK210" s="78">
        <f>AJ210*$AE$194</f>
        <v>0</v>
      </c>
    </row>
    <row r="211" spans="1:37" ht="30" customHeight="1" x14ac:dyDescent="0.2">
      <c r="A211" s="434" t="s">
        <v>1482</v>
      </c>
      <c r="B211" s="434"/>
      <c r="C211" s="434"/>
      <c r="D211" s="434"/>
      <c r="E211" s="434"/>
      <c r="F211" s="434"/>
      <c r="G211" s="434"/>
      <c r="H211" s="434"/>
      <c r="I211" s="434"/>
      <c r="J211" s="434"/>
      <c r="K211" s="434"/>
      <c r="L211" s="434"/>
      <c r="M211" s="434"/>
      <c r="N211" s="434"/>
      <c r="O211" s="434"/>
      <c r="P211" s="434"/>
      <c r="Q211" s="434"/>
      <c r="R211" s="434"/>
      <c r="S211" s="434"/>
      <c r="T211" s="434"/>
      <c r="U211" s="434"/>
      <c r="V211" s="434"/>
      <c r="W211" s="434"/>
      <c r="X211" s="434"/>
      <c r="Y211" s="434"/>
      <c r="Z211" s="434"/>
      <c r="AA211" s="434"/>
      <c r="AB211" s="434"/>
      <c r="AC211" s="434"/>
      <c r="AD211" s="73">
        <f>'Art. 137'!AF201</f>
        <v>0</v>
      </c>
      <c r="AE211" s="189">
        <f>IF(AG211=1,AK211,AG211)</f>
        <v>0</v>
      </c>
      <c r="AF211" s="76">
        <f>IF(AD211=2,1,IF(AD211=1,0.5,IF(AD211=0,0," ")))</f>
        <v>0</v>
      </c>
      <c r="AG211" s="76">
        <f>IF(AND(AF211&gt;=0,AF211&lt;=2),1,"No aplica")</f>
        <v>1</v>
      </c>
      <c r="AH211" s="159">
        <f>AD211/(AG211*2)</f>
        <v>0</v>
      </c>
      <c r="AI211" s="78">
        <f>IF(AG211=1,AG211/$AG$213,"No aplica")</f>
        <v>0.33333333333333331</v>
      </c>
      <c r="AJ211" s="78">
        <f>AF211*AI211</f>
        <v>0</v>
      </c>
      <c r="AK211" s="78">
        <f>AJ211*$AE$194</f>
        <v>0</v>
      </c>
    </row>
    <row r="212" spans="1:37" ht="30" customHeight="1" x14ac:dyDescent="0.2">
      <c r="A212" s="434" t="s">
        <v>1483</v>
      </c>
      <c r="B212" s="434"/>
      <c r="C212" s="434"/>
      <c r="D212" s="434"/>
      <c r="E212" s="434"/>
      <c r="F212" s="434"/>
      <c r="G212" s="434"/>
      <c r="H212" s="434"/>
      <c r="I212" s="434"/>
      <c r="J212" s="434"/>
      <c r="K212" s="434"/>
      <c r="L212" s="434"/>
      <c r="M212" s="434"/>
      <c r="N212" s="434"/>
      <c r="O212" s="434"/>
      <c r="P212" s="434"/>
      <c r="Q212" s="434"/>
      <c r="R212" s="434"/>
      <c r="S212" s="434"/>
      <c r="T212" s="434"/>
      <c r="U212" s="434"/>
      <c r="V212" s="434"/>
      <c r="W212" s="434"/>
      <c r="X212" s="434"/>
      <c r="Y212" s="434"/>
      <c r="Z212" s="434"/>
      <c r="AA212" s="434"/>
      <c r="AB212" s="434"/>
      <c r="AC212" s="434"/>
      <c r="AD212" s="73">
        <f>'Art. 137'!AF202</f>
        <v>0</v>
      </c>
      <c r="AE212" s="189">
        <f>IF(AG212=1,AK212,AG212)</f>
        <v>0</v>
      </c>
      <c r="AF212" s="76">
        <f>IF(AD212=2,1,IF(AD212=1,0.5,IF(AD212=0,0," ")))</f>
        <v>0</v>
      </c>
      <c r="AG212" s="76">
        <f>IF(AND(AF212&gt;=0,AF212&lt;=2),1,"No aplica")</f>
        <v>1</v>
      </c>
      <c r="AH212" s="159">
        <f>AD212/(AG212*2)</f>
        <v>0</v>
      </c>
      <c r="AI212" s="78">
        <f>IF(AG212=1,AG212/$AG$213,"No aplica")</f>
        <v>0.33333333333333331</v>
      </c>
      <c r="AJ212" s="78">
        <f>AF212*AI212</f>
        <v>0</v>
      </c>
      <c r="AK212" s="78">
        <f>AJ212*$AE$194</f>
        <v>0</v>
      </c>
    </row>
    <row r="213" spans="1:37" ht="30" customHeight="1" x14ac:dyDescent="0.2">
      <c r="A213" s="435" t="s">
        <v>1597</v>
      </c>
      <c r="B213" s="435"/>
      <c r="C213" s="435"/>
      <c r="D213" s="435"/>
      <c r="E213" s="435"/>
      <c r="F213" s="435"/>
      <c r="G213" s="435"/>
      <c r="H213" s="435"/>
      <c r="I213" s="435"/>
      <c r="J213" s="435"/>
      <c r="K213" s="435"/>
      <c r="L213" s="435"/>
      <c r="M213" s="435"/>
      <c r="N213" s="435"/>
      <c r="O213" s="435"/>
      <c r="P213" s="435"/>
      <c r="Q213" s="435"/>
      <c r="R213" s="435"/>
      <c r="S213" s="435"/>
      <c r="T213" s="435"/>
      <c r="U213" s="435"/>
      <c r="V213" s="435"/>
      <c r="W213" s="435"/>
      <c r="X213" s="435"/>
      <c r="Y213" s="435"/>
      <c r="Z213" s="435"/>
      <c r="AA213" s="435"/>
      <c r="AB213" s="435"/>
      <c r="AC213" s="435"/>
      <c r="AD213" s="435"/>
      <c r="AE213" s="189">
        <f>SUM(AE210:AE212)</f>
        <v>0</v>
      </c>
      <c r="AG213" s="74">
        <f>SUM(AG210:AG212)</f>
        <v>3</v>
      </c>
      <c r="AH213" s="161"/>
    </row>
    <row r="214" spans="1:37" ht="30" customHeight="1" x14ac:dyDescent="0.2">
      <c r="A214" s="435" t="s">
        <v>1598</v>
      </c>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189">
        <f>AE213/AE194*100</f>
        <v>0</v>
      </c>
      <c r="AH214" s="161"/>
    </row>
    <row r="215" spans="1:37" ht="15" customHeight="1" x14ac:dyDescent="0.2">
      <c r="A215" s="34"/>
      <c r="B215" s="34"/>
      <c r="C215" s="34"/>
      <c r="D215" s="34"/>
      <c r="E215" s="34"/>
      <c r="F215" s="34"/>
      <c r="G215" s="34"/>
      <c r="H215" s="34"/>
      <c r="I215" s="34"/>
      <c r="J215" s="34"/>
      <c r="K215" s="34"/>
      <c r="L215" s="34"/>
      <c r="M215" s="34"/>
      <c r="N215" s="34"/>
      <c r="O215" s="34"/>
      <c r="P215" s="34"/>
      <c r="AH215" s="161"/>
    </row>
    <row r="216" spans="1:37" ht="15" customHeight="1" x14ac:dyDescent="0.2">
      <c r="A216" s="439" t="s">
        <v>140</v>
      </c>
      <c r="B216" s="440"/>
      <c r="C216" s="440"/>
      <c r="D216" s="440"/>
      <c r="E216" s="440"/>
      <c r="F216" s="440"/>
      <c r="G216" s="440"/>
      <c r="H216" s="440"/>
      <c r="I216" s="440"/>
      <c r="J216" s="440"/>
      <c r="K216" s="440"/>
      <c r="L216" s="440"/>
      <c r="M216" s="440"/>
      <c r="N216" s="440"/>
      <c r="O216" s="440"/>
      <c r="P216" s="440"/>
      <c r="Q216" s="440"/>
      <c r="R216" s="440"/>
      <c r="S216" s="440"/>
      <c r="T216" s="440"/>
      <c r="U216" s="440"/>
      <c r="V216" s="440"/>
      <c r="W216" s="440"/>
      <c r="X216" s="440"/>
      <c r="Y216" s="440"/>
      <c r="Z216" s="440"/>
      <c r="AA216" s="440"/>
      <c r="AB216" s="440"/>
      <c r="AC216" s="440"/>
      <c r="AD216" s="276" t="s">
        <v>4</v>
      </c>
      <c r="AE216" s="253" t="s">
        <v>5</v>
      </c>
      <c r="AH216" s="161"/>
    </row>
    <row r="217" spans="1:37" ht="30" customHeight="1" x14ac:dyDescent="0.2">
      <c r="A217" s="434" t="s">
        <v>1468</v>
      </c>
      <c r="B217" s="434"/>
      <c r="C217" s="434"/>
      <c r="D217" s="434"/>
      <c r="E217" s="434"/>
      <c r="F217" s="434"/>
      <c r="G217" s="434"/>
      <c r="H217" s="434"/>
      <c r="I217" s="434"/>
      <c r="J217" s="434"/>
      <c r="K217" s="434"/>
      <c r="L217" s="434"/>
      <c r="M217" s="434"/>
      <c r="N217" s="434"/>
      <c r="O217" s="434"/>
      <c r="P217" s="434"/>
      <c r="Q217" s="434"/>
      <c r="R217" s="434"/>
      <c r="S217" s="434"/>
      <c r="T217" s="434"/>
      <c r="U217" s="434"/>
      <c r="V217" s="434"/>
      <c r="W217" s="434"/>
      <c r="X217" s="434"/>
      <c r="Y217" s="434"/>
      <c r="Z217" s="434"/>
      <c r="AA217" s="434"/>
      <c r="AB217" s="434"/>
      <c r="AC217" s="434"/>
      <c r="AD217" s="73">
        <f>'Art. 137'!AF205</f>
        <v>0</v>
      </c>
      <c r="AE217" s="189">
        <f>IF(AG217=1,AK217,AG217)</f>
        <v>0</v>
      </c>
      <c r="AF217" s="76">
        <f>IF(AD217=2,1,IF(AD217=1,0.5,IF(AD217=0,0," ")))</f>
        <v>0</v>
      </c>
      <c r="AG217" s="76">
        <f>IF(AND(AF217&gt;=0,AF217&lt;=2),1,"No aplica")</f>
        <v>1</v>
      </c>
      <c r="AH217" s="159">
        <f>AD217/(AG217*2)</f>
        <v>0</v>
      </c>
      <c r="AI217" s="78">
        <f>IF(AG217=1,AG217/$AG$220,"No aplica")</f>
        <v>0.33333333333333331</v>
      </c>
      <c r="AJ217" s="78">
        <f>AF217*AI217</f>
        <v>0</v>
      </c>
      <c r="AK217" s="78">
        <f>AJ217*$AE$194</f>
        <v>0</v>
      </c>
    </row>
    <row r="218" spans="1:37" ht="30" customHeight="1" x14ac:dyDescent="0.2">
      <c r="A218" s="434" t="s">
        <v>1469</v>
      </c>
      <c r="B218" s="434"/>
      <c r="C218" s="434"/>
      <c r="D218" s="434"/>
      <c r="E218" s="434"/>
      <c r="F218" s="434"/>
      <c r="G218" s="434"/>
      <c r="H218" s="434"/>
      <c r="I218" s="434"/>
      <c r="J218" s="434"/>
      <c r="K218" s="434"/>
      <c r="L218" s="434"/>
      <c r="M218" s="434"/>
      <c r="N218" s="434"/>
      <c r="O218" s="434"/>
      <c r="P218" s="434"/>
      <c r="Q218" s="434"/>
      <c r="R218" s="434"/>
      <c r="S218" s="434"/>
      <c r="T218" s="434"/>
      <c r="U218" s="434"/>
      <c r="V218" s="434"/>
      <c r="W218" s="434"/>
      <c r="X218" s="434"/>
      <c r="Y218" s="434"/>
      <c r="Z218" s="434"/>
      <c r="AA218" s="434"/>
      <c r="AB218" s="434"/>
      <c r="AC218" s="434"/>
      <c r="AD218" s="73">
        <f>'Art. 137'!AF206</f>
        <v>0</v>
      </c>
      <c r="AE218" s="189">
        <f>IF(AG218=1,AK218,AG218)</f>
        <v>0</v>
      </c>
      <c r="AF218" s="76">
        <f>IF(AD218=2,1,IF(AD218=1,0.5,IF(AD218=0,0," ")))</f>
        <v>0</v>
      </c>
      <c r="AG218" s="76">
        <f>IF(AND(AF218&gt;=0,AF218&lt;=2),1,"No aplica")</f>
        <v>1</v>
      </c>
      <c r="AH218" s="159">
        <f>AD218/(AG218*2)</f>
        <v>0</v>
      </c>
      <c r="AI218" s="78">
        <f>IF(AG218=1,AG218/$AG$220,"No aplica")</f>
        <v>0.33333333333333331</v>
      </c>
      <c r="AJ218" s="78">
        <f>AF218*AI218</f>
        <v>0</v>
      </c>
      <c r="AK218" s="78">
        <f>AJ218*$AE$194</f>
        <v>0</v>
      </c>
    </row>
    <row r="219" spans="1:37" ht="30" customHeight="1" x14ac:dyDescent="0.2">
      <c r="A219" s="434" t="s">
        <v>1470</v>
      </c>
      <c r="B219" s="434"/>
      <c r="C219" s="434"/>
      <c r="D219" s="434"/>
      <c r="E219" s="434"/>
      <c r="F219" s="434"/>
      <c r="G219" s="434"/>
      <c r="H219" s="434"/>
      <c r="I219" s="434"/>
      <c r="J219" s="434"/>
      <c r="K219" s="434"/>
      <c r="L219" s="434"/>
      <c r="M219" s="434"/>
      <c r="N219" s="434"/>
      <c r="O219" s="434"/>
      <c r="P219" s="434"/>
      <c r="Q219" s="434"/>
      <c r="R219" s="434"/>
      <c r="S219" s="434"/>
      <c r="T219" s="434"/>
      <c r="U219" s="434"/>
      <c r="V219" s="434"/>
      <c r="W219" s="434"/>
      <c r="X219" s="434"/>
      <c r="Y219" s="434"/>
      <c r="Z219" s="434"/>
      <c r="AA219" s="434"/>
      <c r="AB219" s="434"/>
      <c r="AC219" s="434"/>
      <c r="AD219" s="73">
        <f>'Art. 137'!AF207</f>
        <v>0</v>
      </c>
      <c r="AE219" s="189">
        <f>IF(AG219=1,AK219,AG219)</f>
        <v>0</v>
      </c>
      <c r="AF219" s="76">
        <f>IF(AD219=2,1,IF(AD219=1,0.5,IF(AD219=0,0," ")))</f>
        <v>0</v>
      </c>
      <c r="AG219" s="76">
        <f>IF(AND(AF219&gt;=0,AF219&lt;=2),1,"No aplica")</f>
        <v>1</v>
      </c>
      <c r="AH219" s="159">
        <f>AD219/(AG219*2)</f>
        <v>0</v>
      </c>
      <c r="AI219" s="78">
        <f>IF(AG219=1,AG219/$AG$220,"No aplica")</f>
        <v>0.33333333333333331</v>
      </c>
      <c r="AJ219" s="78">
        <f>AF219*AI219</f>
        <v>0</v>
      </c>
      <c r="AK219" s="78">
        <f>AJ219*$AE$194</f>
        <v>0</v>
      </c>
    </row>
    <row r="220" spans="1:37" ht="30" customHeight="1" x14ac:dyDescent="0.2">
      <c r="A220" s="435" t="s">
        <v>1599</v>
      </c>
      <c r="B220" s="435"/>
      <c r="C220" s="435"/>
      <c r="D220" s="435"/>
      <c r="E220" s="435"/>
      <c r="F220" s="435"/>
      <c r="G220" s="435"/>
      <c r="H220" s="435"/>
      <c r="I220" s="435"/>
      <c r="J220" s="435"/>
      <c r="K220" s="435"/>
      <c r="L220" s="435"/>
      <c r="M220" s="435"/>
      <c r="N220" s="435"/>
      <c r="O220" s="435"/>
      <c r="P220" s="435"/>
      <c r="Q220" s="435"/>
      <c r="R220" s="435"/>
      <c r="S220" s="435"/>
      <c r="T220" s="435"/>
      <c r="U220" s="435"/>
      <c r="V220" s="435"/>
      <c r="W220" s="435"/>
      <c r="X220" s="435"/>
      <c r="Y220" s="435"/>
      <c r="Z220" s="435"/>
      <c r="AA220" s="435"/>
      <c r="AB220" s="435"/>
      <c r="AC220" s="435"/>
      <c r="AD220" s="435"/>
      <c r="AE220" s="189">
        <f>SUM(AE217:AE219)</f>
        <v>0</v>
      </c>
      <c r="AG220" s="74">
        <f>SUM(AG217:AG219)</f>
        <v>3</v>
      </c>
      <c r="AH220" s="161"/>
    </row>
    <row r="221" spans="1:37" ht="30" customHeight="1" x14ac:dyDescent="0.2">
      <c r="A221" s="435" t="s">
        <v>1600</v>
      </c>
      <c r="B221" s="435"/>
      <c r="C221" s="435"/>
      <c r="D221" s="435"/>
      <c r="E221" s="435"/>
      <c r="F221" s="435"/>
      <c r="G221" s="435"/>
      <c r="H221" s="435"/>
      <c r="I221" s="435"/>
      <c r="J221" s="435"/>
      <c r="K221" s="435"/>
      <c r="L221" s="435"/>
      <c r="M221" s="435"/>
      <c r="N221" s="435"/>
      <c r="O221" s="435"/>
      <c r="P221" s="435"/>
      <c r="Q221" s="435"/>
      <c r="R221" s="435"/>
      <c r="S221" s="435"/>
      <c r="T221" s="435"/>
      <c r="U221" s="435"/>
      <c r="V221" s="435"/>
      <c r="W221" s="435"/>
      <c r="X221" s="435"/>
      <c r="Y221" s="435"/>
      <c r="Z221" s="435"/>
      <c r="AA221" s="435"/>
      <c r="AB221" s="435"/>
      <c r="AC221" s="435"/>
      <c r="AD221" s="435"/>
      <c r="AE221" s="189">
        <f>AE220/AE194*100</f>
        <v>0</v>
      </c>
      <c r="AH221" s="161"/>
    </row>
    <row r="222" spans="1:37" ht="15" customHeight="1" x14ac:dyDescent="0.2">
      <c r="A222" s="34"/>
      <c r="B222" s="34"/>
      <c r="C222" s="34"/>
      <c r="D222" s="34"/>
      <c r="E222" s="34"/>
      <c r="F222" s="34"/>
      <c r="G222" s="34"/>
      <c r="H222" s="34"/>
      <c r="I222" s="34"/>
      <c r="J222" s="34"/>
      <c r="K222" s="34"/>
      <c r="L222" s="34"/>
      <c r="M222" s="34"/>
      <c r="N222" s="34"/>
      <c r="O222" s="34"/>
      <c r="P222" s="34"/>
      <c r="AH222" s="161"/>
    </row>
    <row r="223" spans="1:37" ht="15" customHeight="1" x14ac:dyDescent="0.2">
      <c r="A223" s="439" t="s">
        <v>141</v>
      </c>
      <c r="B223" s="440"/>
      <c r="C223" s="440"/>
      <c r="D223" s="440"/>
      <c r="E223" s="440"/>
      <c r="F223" s="440"/>
      <c r="G223" s="440"/>
      <c r="H223" s="440"/>
      <c r="I223" s="440"/>
      <c r="J223" s="440"/>
      <c r="K223" s="440"/>
      <c r="L223" s="440"/>
      <c r="M223" s="440"/>
      <c r="N223" s="440"/>
      <c r="O223" s="440"/>
      <c r="P223" s="440"/>
      <c r="Q223" s="440"/>
      <c r="R223" s="440"/>
      <c r="S223" s="440"/>
      <c r="T223" s="440"/>
      <c r="U223" s="440"/>
      <c r="V223" s="440"/>
      <c r="W223" s="440"/>
      <c r="X223" s="440"/>
      <c r="Y223" s="440"/>
      <c r="Z223" s="440"/>
      <c r="AA223" s="440"/>
      <c r="AB223" s="440"/>
      <c r="AC223" s="440"/>
      <c r="AD223" s="276" t="s">
        <v>4</v>
      </c>
      <c r="AE223" s="253" t="s">
        <v>5</v>
      </c>
      <c r="AH223" s="161"/>
    </row>
    <row r="224" spans="1:37" ht="30" customHeight="1" x14ac:dyDescent="0.2">
      <c r="A224" s="434" t="s">
        <v>1484</v>
      </c>
      <c r="B224" s="434"/>
      <c r="C224" s="434"/>
      <c r="D224" s="434"/>
      <c r="E224" s="434"/>
      <c r="F224" s="434"/>
      <c r="G224" s="434"/>
      <c r="H224" s="434"/>
      <c r="I224" s="434"/>
      <c r="J224" s="434"/>
      <c r="K224" s="434"/>
      <c r="L224" s="434"/>
      <c r="M224" s="434"/>
      <c r="N224" s="434"/>
      <c r="O224" s="434"/>
      <c r="P224" s="434"/>
      <c r="Q224" s="434"/>
      <c r="R224" s="434"/>
      <c r="S224" s="434"/>
      <c r="T224" s="434"/>
      <c r="U224" s="434"/>
      <c r="V224" s="434"/>
      <c r="W224" s="434"/>
      <c r="X224" s="434"/>
      <c r="Y224" s="434"/>
      <c r="Z224" s="434"/>
      <c r="AA224" s="434"/>
      <c r="AB224" s="434"/>
      <c r="AC224" s="434"/>
      <c r="AD224" s="73">
        <f>'Art. 137'!AF210</f>
        <v>0</v>
      </c>
      <c r="AE224" s="189">
        <f>IF(AG224=1,AK224,AG224)</f>
        <v>0</v>
      </c>
      <c r="AF224" s="76">
        <f>IF(AD224=2,1,IF(AD224=1,0.5,IF(AD224=0,0," ")))</f>
        <v>0</v>
      </c>
      <c r="AG224" s="76">
        <f>IF(AND(AF224&gt;=0,AF224&lt;=2),1,"No aplica")</f>
        <v>1</v>
      </c>
      <c r="AH224" s="159">
        <f>AD224/(AG224*2)</f>
        <v>0</v>
      </c>
      <c r="AI224" s="78">
        <f>IF(AG224=1,AG224/$AG$226,"No aplica")</f>
        <v>0.5</v>
      </c>
      <c r="AJ224" s="78">
        <f>AF224*AI224</f>
        <v>0</v>
      </c>
      <c r="AK224" s="78">
        <f>AJ224*$AE$194</f>
        <v>0</v>
      </c>
    </row>
    <row r="225" spans="1:37" ht="30" customHeight="1" x14ac:dyDescent="0.2">
      <c r="A225" s="434" t="s">
        <v>1472</v>
      </c>
      <c r="B225" s="434"/>
      <c r="C225" s="434"/>
      <c r="D225" s="434"/>
      <c r="E225" s="434"/>
      <c r="F225" s="434"/>
      <c r="G225" s="434"/>
      <c r="H225" s="434"/>
      <c r="I225" s="434"/>
      <c r="J225" s="434"/>
      <c r="K225" s="434"/>
      <c r="L225" s="434"/>
      <c r="M225" s="434"/>
      <c r="N225" s="434"/>
      <c r="O225" s="434"/>
      <c r="P225" s="434"/>
      <c r="Q225" s="434"/>
      <c r="R225" s="434"/>
      <c r="S225" s="434"/>
      <c r="T225" s="434"/>
      <c r="U225" s="434"/>
      <c r="V225" s="434"/>
      <c r="W225" s="434"/>
      <c r="X225" s="434"/>
      <c r="Y225" s="434"/>
      <c r="Z225" s="434"/>
      <c r="AA225" s="434"/>
      <c r="AB225" s="434"/>
      <c r="AC225" s="434"/>
      <c r="AD225" s="73">
        <f>'Art. 137'!AF211</f>
        <v>0</v>
      </c>
      <c r="AE225" s="189">
        <f>IF(AG225=1,AK225,AG225)</f>
        <v>0</v>
      </c>
      <c r="AF225" s="76">
        <f>IF(AD225=2,1,IF(AD225=1,0.5,IF(AD225=0,0," ")))</f>
        <v>0</v>
      </c>
      <c r="AG225" s="76">
        <f>IF(AND(AF225&gt;=0,AF225&lt;=2),1,"No aplica")</f>
        <v>1</v>
      </c>
      <c r="AH225" s="159">
        <f>AD225/(AG225*2)</f>
        <v>0</v>
      </c>
      <c r="AI225" s="78">
        <f>IF(AG225=1,AG225/$AG$226,"No aplica")</f>
        <v>0.5</v>
      </c>
      <c r="AJ225" s="78">
        <f>AF225*AI225</f>
        <v>0</v>
      </c>
      <c r="AK225" s="78">
        <f>AJ225*$AE$194</f>
        <v>0</v>
      </c>
    </row>
    <row r="226" spans="1:37" ht="30" customHeight="1" x14ac:dyDescent="0.2">
      <c r="A226" s="435" t="s">
        <v>1601</v>
      </c>
      <c r="B226" s="435"/>
      <c r="C226" s="435"/>
      <c r="D226" s="435"/>
      <c r="E226" s="435"/>
      <c r="F226" s="435"/>
      <c r="G226" s="435"/>
      <c r="H226" s="435"/>
      <c r="I226" s="435"/>
      <c r="J226" s="435"/>
      <c r="K226" s="435"/>
      <c r="L226" s="435"/>
      <c r="M226" s="435"/>
      <c r="N226" s="435"/>
      <c r="O226" s="435"/>
      <c r="P226" s="435"/>
      <c r="Q226" s="435"/>
      <c r="R226" s="435"/>
      <c r="S226" s="435"/>
      <c r="T226" s="435"/>
      <c r="U226" s="435"/>
      <c r="V226" s="435"/>
      <c r="W226" s="435"/>
      <c r="X226" s="435"/>
      <c r="Y226" s="435"/>
      <c r="Z226" s="435"/>
      <c r="AA226" s="435"/>
      <c r="AB226" s="435"/>
      <c r="AC226" s="435"/>
      <c r="AD226" s="435"/>
      <c r="AE226" s="189">
        <f>SUM(AE224:AE225)</f>
        <v>0</v>
      </c>
      <c r="AG226" s="74">
        <f>SUM(AG224:AG225)</f>
        <v>2</v>
      </c>
      <c r="AH226" s="161"/>
    </row>
    <row r="227" spans="1:37" ht="30" customHeight="1" x14ac:dyDescent="0.2">
      <c r="A227" s="435" t="s">
        <v>1602</v>
      </c>
      <c r="B227" s="435"/>
      <c r="C227" s="435"/>
      <c r="D227" s="435"/>
      <c r="E227" s="435"/>
      <c r="F227" s="435"/>
      <c r="G227" s="435"/>
      <c r="H227" s="435"/>
      <c r="I227" s="435"/>
      <c r="J227" s="435"/>
      <c r="K227" s="435"/>
      <c r="L227" s="435"/>
      <c r="M227" s="435"/>
      <c r="N227" s="435"/>
      <c r="O227" s="435"/>
      <c r="P227" s="435"/>
      <c r="Q227" s="435"/>
      <c r="R227" s="435"/>
      <c r="S227" s="435"/>
      <c r="T227" s="435"/>
      <c r="U227" s="435"/>
      <c r="V227" s="435"/>
      <c r="W227" s="435"/>
      <c r="X227" s="435"/>
      <c r="Y227" s="435"/>
      <c r="Z227" s="435"/>
      <c r="AA227" s="435"/>
      <c r="AB227" s="435"/>
      <c r="AC227" s="435"/>
      <c r="AD227" s="435"/>
      <c r="AE227" s="189">
        <f>AE226/AE194*100</f>
        <v>0</v>
      </c>
      <c r="AH227" s="161"/>
    </row>
    <row r="228" spans="1:37" ht="15" customHeight="1" x14ac:dyDescent="0.2">
      <c r="AH228" s="161"/>
    </row>
    <row r="229" spans="1:37" ht="15" customHeight="1" x14ac:dyDescent="0.2">
      <c r="AH229" s="161"/>
    </row>
    <row r="230" spans="1:37" ht="30" customHeight="1" x14ac:dyDescent="0.2">
      <c r="A230" s="365" t="s">
        <v>1485</v>
      </c>
      <c r="B230" s="365"/>
      <c r="C230" s="365"/>
      <c r="D230" s="365"/>
      <c r="E230" s="365"/>
      <c r="F230" s="365"/>
      <c r="G230" s="365"/>
      <c r="H230" s="365"/>
      <c r="I230" s="365"/>
      <c r="J230" s="365"/>
      <c r="K230" s="365"/>
      <c r="L230" s="365"/>
      <c r="M230" s="365"/>
      <c r="N230" s="365"/>
      <c r="O230" s="365"/>
      <c r="P230" s="365"/>
      <c r="Q230" s="365"/>
      <c r="R230" s="365"/>
      <c r="S230" s="365"/>
      <c r="T230" s="365"/>
      <c r="U230" s="365"/>
      <c r="V230" s="365"/>
      <c r="W230" s="365"/>
      <c r="X230" s="365"/>
      <c r="Y230" s="365"/>
      <c r="Z230" s="365"/>
      <c r="AA230" s="365"/>
      <c r="AB230" s="365"/>
      <c r="AC230" s="365"/>
      <c r="AD230" s="365"/>
      <c r="AE230" s="365"/>
      <c r="AH230" s="161"/>
    </row>
    <row r="231" spans="1:37" ht="15" customHeight="1" x14ac:dyDescent="0.2">
      <c r="A231" s="62"/>
      <c r="B231" s="62"/>
      <c r="C231" s="62"/>
      <c r="D231" s="62"/>
      <c r="E231" s="62"/>
      <c r="F231" s="62"/>
      <c r="G231" s="62"/>
      <c r="H231" s="62"/>
      <c r="I231" s="62"/>
      <c r="J231" s="62"/>
      <c r="K231" s="62"/>
      <c r="L231" s="62"/>
      <c r="M231" s="62"/>
      <c r="N231" s="62"/>
      <c r="O231" s="62"/>
      <c r="P231" s="62"/>
      <c r="Q231" s="62"/>
      <c r="R231" s="62"/>
      <c r="S231" s="62"/>
      <c r="T231" s="62"/>
      <c r="U231" s="62"/>
      <c r="V231" s="62"/>
      <c r="W231" s="62"/>
      <c r="X231" s="62"/>
      <c r="Y231" s="62"/>
      <c r="Z231" s="62"/>
      <c r="AA231" s="62"/>
      <c r="AB231" s="62"/>
      <c r="AC231" s="62"/>
      <c r="AD231" s="62"/>
      <c r="AE231" s="289"/>
      <c r="AH231" s="161"/>
    </row>
    <row r="232" spans="1:37" ht="15" customHeight="1" x14ac:dyDescent="0.2">
      <c r="A232" s="72"/>
      <c r="B232" s="72"/>
      <c r="C232" s="72"/>
      <c r="D232" s="72"/>
      <c r="E232" s="72"/>
      <c r="F232" s="72"/>
      <c r="G232" s="72"/>
      <c r="H232" s="72"/>
      <c r="I232" s="72"/>
      <c r="J232" s="72"/>
      <c r="K232" s="72"/>
      <c r="L232" s="72"/>
      <c r="M232" s="72"/>
      <c r="N232" s="72"/>
      <c r="O232" s="72"/>
      <c r="P232" s="72"/>
      <c r="Q232" s="72"/>
      <c r="R232" s="72"/>
      <c r="S232" s="72"/>
      <c r="T232" s="72"/>
      <c r="U232" s="72"/>
      <c r="V232" s="72"/>
      <c r="W232" s="72"/>
      <c r="X232" s="72"/>
      <c r="Y232" s="72"/>
      <c r="Z232" s="72"/>
      <c r="AA232" s="72"/>
      <c r="AB232" s="72"/>
      <c r="AC232" s="72"/>
      <c r="AD232" s="24"/>
      <c r="AE232" s="249">
        <f>1/$L$13*100</f>
        <v>11.111111111111111</v>
      </c>
      <c r="AF232" s="75"/>
      <c r="AG232" s="76"/>
      <c r="AH232" s="162"/>
      <c r="AI232" s="75"/>
      <c r="AJ232" s="75"/>
      <c r="AK232" s="75"/>
    </row>
    <row r="233" spans="1:37" ht="15" customHeight="1" x14ac:dyDescent="0.2">
      <c r="A233" s="444" t="s">
        <v>138</v>
      </c>
      <c r="B233" s="445"/>
      <c r="C233" s="445"/>
      <c r="D233" s="445"/>
      <c r="E233" s="445"/>
      <c r="F233" s="445"/>
      <c r="G233" s="445"/>
      <c r="H233" s="445"/>
      <c r="I233" s="445"/>
      <c r="J233" s="445"/>
      <c r="K233" s="445"/>
      <c r="L233" s="445"/>
      <c r="M233" s="445"/>
      <c r="N233" s="445"/>
      <c r="O233" s="445"/>
      <c r="P233" s="445"/>
      <c r="Q233" s="445"/>
      <c r="R233" s="445"/>
      <c r="S233" s="445"/>
      <c r="T233" s="445"/>
      <c r="U233" s="445"/>
      <c r="V233" s="445"/>
      <c r="W233" s="445"/>
      <c r="X233" s="445"/>
      <c r="Y233" s="445"/>
      <c r="Z233" s="445"/>
      <c r="AA233" s="445"/>
      <c r="AB233" s="445"/>
      <c r="AC233" s="446"/>
      <c r="AD233" s="277" t="s">
        <v>4</v>
      </c>
      <c r="AE233" s="288" t="s">
        <v>5</v>
      </c>
      <c r="AF233" s="76" t="s">
        <v>576</v>
      </c>
      <c r="AG233" s="76" t="s">
        <v>577</v>
      </c>
      <c r="AH233" s="159" t="s">
        <v>578</v>
      </c>
      <c r="AI233" s="77" t="s">
        <v>579</v>
      </c>
      <c r="AJ233" s="76"/>
      <c r="AK233" s="77" t="s">
        <v>580</v>
      </c>
    </row>
    <row r="234" spans="1:37" ht="30" customHeight="1" x14ac:dyDescent="0.2">
      <c r="A234" s="422" t="s">
        <v>1603</v>
      </c>
      <c r="B234" s="422"/>
      <c r="C234" s="422"/>
      <c r="D234" s="422"/>
      <c r="E234" s="422"/>
      <c r="F234" s="422"/>
      <c r="G234" s="422"/>
      <c r="H234" s="422"/>
      <c r="I234" s="422"/>
      <c r="J234" s="422"/>
      <c r="K234" s="422"/>
      <c r="L234" s="422"/>
      <c r="M234" s="422"/>
      <c r="N234" s="422"/>
      <c r="O234" s="422"/>
      <c r="P234" s="422"/>
      <c r="Q234" s="422"/>
      <c r="R234" s="422"/>
      <c r="S234" s="422"/>
      <c r="T234" s="422"/>
      <c r="U234" s="422"/>
      <c r="V234" s="422"/>
      <c r="W234" s="422"/>
      <c r="X234" s="422"/>
      <c r="Y234" s="422"/>
      <c r="Z234" s="422"/>
      <c r="AA234" s="422"/>
      <c r="AB234" s="422"/>
      <c r="AC234" s="422"/>
      <c r="AD234" s="73">
        <f>'Art. 137'!AF220</f>
        <v>0</v>
      </c>
      <c r="AE234" s="189">
        <f t="shared" ref="AE234:AE248" si="35">IF(AG234=1,AK234,AG234)</f>
        <v>0</v>
      </c>
      <c r="AF234" s="76">
        <f t="shared" ref="AF234:AF248" si="36">IF(AD234=2,1,IF(AD234=1,0.5,IF(AD234=0,0," ")))</f>
        <v>0</v>
      </c>
      <c r="AG234" s="76">
        <f t="shared" ref="AG234:AG248" si="37">IF(AND(AF234&gt;=0,AF234&lt;=2),1,"No aplica")</f>
        <v>1</v>
      </c>
      <c r="AH234" s="159">
        <f t="shared" ref="AH234:AH248" si="38">AD234/(AG234*2)</f>
        <v>0</v>
      </c>
      <c r="AI234" s="78">
        <f t="shared" ref="AI234:AI249" si="39">IF(AG234=1,AG234/$AG$250,"No aplica")</f>
        <v>6.25E-2</v>
      </c>
      <c r="AJ234" s="78">
        <f t="shared" ref="AJ234:AJ248" si="40">AF234*AI234</f>
        <v>0</v>
      </c>
      <c r="AK234" s="78">
        <f t="shared" ref="AK234:AK249" si="41">AJ234*$AE$232</f>
        <v>0</v>
      </c>
    </row>
    <row r="235" spans="1:37" ht="30" customHeight="1" x14ac:dyDescent="0.2">
      <c r="A235" s="422" t="s">
        <v>148</v>
      </c>
      <c r="B235" s="422"/>
      <c r="C235" s="422"/>
      <c r="D235" s="422"/>
      <c r="E235" s="422"/>
      <c r="F235" s="422"/>
      <c r="G235" s="422"/>
      <c r="H235" s="422"/>
      <c r="I235" s="422"/>
      <c r="J235" s="422"/>
      <c r="K235" s="422"/>
      <c r="L235" s="422"/>
      <c r="M235" s="422"/>
      <c r="N235" s="422"/>
      <c r="O235" s="422"/>
      <c r="P235" s="422"/>
      <c r="Q235" s="422"/>
      <c r="R235" s="422"/>
      <c r="S235" s="422"/>
      <c r="T235" s="422"/>
      <c r="U235" s="422"/>
      <c r="V235" s="422"/>
      <c r="W235" s="422"/>
      <c r="X235" s="422"/>
      <c r="Y235" s="422"/>
      <c r="Z235" s="422"/>
      <c r="AA235" s="422"/>
      <c r="AB235" s="422"/>
      <c r="AC235" s="422"/>
      <c r="AD235" s="73">
        <f>'Art. 137'!AF221</f>
        <v>0</v>
      </c>
      <c r="AE235" s="189">
        <f t="shared" si="35"/>
        <v>0</v>
      </c>
      <c r="AF235" s="76">
        <f t="shared" si="36"/>
        <v>0</v>
      </c>
      <c r="AG235" s="76">
        <f t="shared" si="37"/>
        <v>1</v>
      </c>
      <c r="AH235" s="159">
        <f t="shared" si="38"/>
        <v>0</v>
      </c>
      <c r="AI235" s="78">
        <f t="shared" si="39"/>
        <v>6.25E-2</v>
      </c>
      <c r="AJ235" s="78">
        <f t="shared" si="40"/>
        <v>0</v>
      </c>
      <c r="AK235" s="78">
        <f t="shared" si="41"/>
        <v>0</v>
      </c>
    </row>
    <row r="236" spans="1:37" ht="30" customHeight="1" x14ac:dyDescent="0.2">
      <c r="A236" s="422" t="s">
        <v>1427</v>
      </c>
      <c r="B236" s="422"/>
      <c r="C236" s="422"/>
      <c r="D236" s="422"/>
      <c r="E236" s="422"/>
      <c r="F236" s="422"/>
      <c r="G236" s="422"/>
      <c r="H236" s="422"/>
      <c r="I236" s="422"/>
      <c r="J236" s="422"/>
      <c r="K236" s="422"/>
      <c r="L236" s="422"/>
      <c r="M236" s="422"/>
      <c r="N236" s="422"/>
      <c r="O236" s="422"/>
      <c r="P236" s="422"/>
      <c r="Q236" s="422"/>
      <c r="R236" s="422"/>
      <c r="S236" s="422"/>
      <c r="T236" s="422"/>
      <c r="U236" s="422"/>
      <c r="V236" s="422"/>
      <c r="W236" s="422"/>
      <c r="X236" s="422"/>
      <c r="Y236" s="422"/>
      <c r="Z236" s="422"/>
      <c r="AA236" s="422"/>
      <c r="AB236" s="422"/>
      <c r="AC236" s="422"/>
      <c r="AD236" s="73">
        <f>'Art. 137'!AF222</f>
        <v>0</v>
      </c>
      <c r="AE236" s="189">
        <f t="shared" si="35"/>
        <v>0</v>
      </c>
      <c r="AF236" s="76">
        <f t="shared" si="36"/>
        <v>0</v>
      </c>
      <c r="AG236" s="76">
        <f t="shared" si="37"/>
        <v>1</v>
      </c>
      <c r="AH236" s="159">
        <f t="shared" si="38"/>
        <v>0</v>
      </c>
      <c r="AI236" s="78">
        <f t="shared" si="39"/>
        <v>6.25E-2</v>
      </c>
      <c r="AJ236" s="78">
        <f t="shared" si="40"/>
        <v>0</v>
      </c>
      <c r="AK236" s="78">
        <f t="shared" si="41"/>
        <v>0</v>
      </c>
    </row>
    <row r="237" spans="1:37" ht="30" customHeight="1" x14ac:dyDescent="0.2">
      <c r="A237" s="422" t="s">
        <v>1475</v>
      </c>
      <c r="B237" s="422"/>
      <c r="C237" s="422"/>
      <c r="D237" s="422"/>
      <c r="E237" s="422"/>
      <c r="F237" s="422"/>
      <c r="G237" s="422"/>
      <c r="H237" s="422"/>
      <c r="I237" s="422"/>
      <c r="J237" s="422"/>
      <c r="K237" s="422"/>
      <c r="L237" s="422"/>
      <c r="M237" s="422"/>
      <c r="N237" s="422"/>
      <c r="O237" s="422"/>
      <c r="P237" s="422"/>
      <c r="Q237" s="422"/>
      <c r="R237" s="422"/>
      <c r="S237" s="422"/>
      <c r="T237" s="422"/>
      <c r="U237" s="422"/>
      <c r="V237" s="422"/>
      <c r="W237" s="422"/>
      <c r="X237" s="422"/>
      <c r="Y237" s="422"/>
      <c r="Z237" s="422"/>
      <c r="AA237" s="422"/>
      <c r="AB237" s="422"/>
      <c r="AC237" s="422"/>
      <c r="AD237" s="73">
        <f>'Art. 137'!AF223</f>
        <v>0</v>
      </c>
      <c r="AE237" s="189">
        <f t="shared" si="35"/>
        <v>0</v>
      </c>
      <c r="AF237" s="76">
        <f t="shared" si="36"/>
        <v>0</v>
      </c>
      <c r="AG237" s="76">
        <f t="shared" si="37"/>
        <v>1</v>
      </c>
      <c r="AH237" s="159">
        <f t="shared" si="38"/>
        <v>0</v>
      </c>
      <c r="AI237" s="78">
        <f t="shared" si="39"/>
        <v>6.25E-2</v>
      </c>
      <c r="AJ237" s="78">
        <f t="shared" si="40"/>
        <v>0</v>
      </c>
      <c r="AK237" s="78">
        <f t="shared" si="41"/>
        <v>0</v>
      </c>
    </row>
    <row r="238" spans="1:37" ht="30" customHeight="1" x14ac:dyDescent="0.2">
      <c r="A238" s="422" t="s">
        <v>1488</v>
      </c>
      <c r="B238" s="422"/>
      <c r="C238" s="422"/>
      <c r="D238" s="422"/>
      <c r="E238" s="422"/>
      <c r="F238" s="422"/>
      <c r="G238" s="422"/>
      <c r="H238" s="422"/>
      <c r="I238" s="422"/>
      <c r="J238" s="422"/>
      <c r="K238" s="422"/>
      <c r="L238" s="422"/>
      <c r="M238" s="422"/>
      <c r="N238" s="422"/>
      <c r="O238" s="422"/>
      <c r="P238" s="422"/>
      <c r="Q238" s="422"/>
      <c r="R238" s="422"/>
      <c r="S238" s="422"/>
      <c r="T238" s="422"/>
      <c r="U238" s="422"/>
      <c r="V238" s="422"/>
      <c r="W238" s="422"/>
      <c r="X238" s="422"/>
      <c r="Y238" s="422"/>
      <c r="Z238" s="422"/>
      <c r="AA238" s="422"/>
      <c r="AB238" s="422"/>
      <c r="AC238" s="422"/>
      <c r="AD238" s="73">
        <f>'Art. 137'!AF224</f>
        <v>0</v>
      </c>
      <c r="AE238" s="189">
        <f t="shared" si="35"/>
        <v>0</v>
      </c>
      <c r="AF238" s="76">
        <f t="shared" si="36"/>
        <v>0</v>
      </c>
      <c r="AG238" s="76">
        <f t="shared" si="37"/>
        <v>1</v>
      </c>
      <c r="AH238" s="159">
        <f t="shared" si="38"/>
        <v>0</v>
      </c>
      <c r="AI238" s="78">
        <f t="shared" si="39"/>
        <v>6.25E-2</v>
      </c>
      <c r="AJ238" s="78">
        <f t="shared" si="40"/>
        <v>0</v>
      </c>
      <c r="AK238" s="78">
        <f t="shared" si="41"/>
        <v>0</v>
      </c>
    </row>
    <row r="239" spans="1:37" ht="30" customHeight="1" x14ac:dyDescent="0.2">
      <c r="A239" s="422" t="s">
        <v>1489</v>
      </c>
      <c r="B239" s="422"/>
      <c r="C239" s="422"/>
      <c r="D239" s="422"/>
      <c r="E239" s="422"/>
      <c r="F239" s="422"/>
      <c r="G239" s="422"/>
      <c r="H239" s="422"/>
      <c r="I239" s="422"/>
      <c r="J239" s="422"/>
      <c r="K239" s="422"/>
      <c r="L239" s="422"/>
      <c r="M239" s="422"/>
      <c r="N239" s="422"/>
      <c r="O239" s="422"/>
      <c r="P239" s="422"/>
      <c r="Q239" s="422"/>
      <c r="R239" s="422"/>
      <c r="S239" s="422"/>
      <c r="T239" s="422"/>
      <c r="U239" s="422"/>
      <c r="V239" s="422"/>
      <c r="W239" s="422"/>
      <c r="X239" s="422"/>
      <c r="Y239" s="422"/>
      <c r="Z239" s="422"/>
      <c r="AA239" s="422"/>
      <c r="AB239" s="422"/>
      <c r="AC239" s="422"/>
      <c r="AD239" s="73">
        <f>'Art. 137'!AF225</f>
        <v>0</v>
      </c>
      <c r="AE239" s="189">
        <f t="shared" si="35"/>
        <v>0</v>
      </c>
      <c r="AF239" s="76">
        <f t="shared" si="36"/>
        <v>0</v>
      </c>
      <c r="AG239" s="76">
        <f t="shared" si="37"/>
        <v>1</v>
      </c>
      <c r="AH239" s="159">
        <f t="shared" si="38"/>
        <v>0</v>
      </c>
      <c r="AI239" s="78">
        <f t="shared" si="39"/>
        <v>6.25E-2</v>
      </c>
      <c r="AJ239" s="78">
        <f t="shared" si="40"/>
        <v>0</v>
      </c>
      <c r="AK239" s="78">
        <f t="shared" si="41"/>
        <v>0</v>
      </c>
    </row>
    <row r="240" spans="1:37" ht="30" customHeight="1" x14ac:dyDescent="0.2">
      <c r="A240" s="422" t="s">
        <v>1490</v>
      </c>
      <c r="B240" s="422"/>
      <c r="C240" s="422"/>
      <c r="D240" s="422"/>
      <c r="E240" s="422"/>
      <c r="F240" s="422"/>
      <c r="G240" s="422"/>
      <c r="H240" s="422"/>
      <c r="I240" s="422"/>
      <c r="J240" s="422"/>
      <c r="K240" s="422"/>
      <c r="L240" s="422"/>
      <c r="M240" s="422"/>
      <c r="N240" s="422"/>
      <c r="O240" s="422"/>
      <c r="P240" s="422"/>
      <c r="Q240" s="422"/>
      <c r="R240" s="422"/>
      <c r="S240" s="422"/>
      <c r="T240" s="422"/>
      <c r="U240" s="422"/>
      <c r="V240" s="422"/>
      <c r="W240" s="422"/>
      <c r="X240" s="422"/>
      <c r="Y240" s="422"/>
      <c r="Z240" s="422"/>
      <c r="AA240" s="422"/>
      <c r="AB240" s="422"/>
      <c r="AC240" s="422"/>
      <c r="AD240" s="73">
        <f>'Art. 137'!AF226</f>
        <v>0</v>
      </c>
      <c r="AE240" s="189">
        <f t="shared" si="35"/>
        <v>0</v>
      </c>
      <c r="AF240" s="76">
        <f t="shared" si="36"/>
        <v>0</v>
      </c>
      <c r="AG240" s="76">
        <f t="shared" si="37"/>
        <v>1</v>
      </c>
      <c r="AH240" s="159">
        <f t="shared" si="38"/>
        <v>0</v>
      </c>
      <c r="AI240" s="78">
        <f t="shared" si="39"/>
        <v>6.25E-2</v>
      </c>
      <c r="AJ240" s="78">
        <f t="shared" si="40"/>
        <v>0</v>
      </c>
      <c r="AK240" s="78">
        <f t="shared" si="41"/>
        <v>0</v>
      </c>
    </row>
    <row r="241" spans="1:37" ht="30" customHeight="1" x14ac:dyDescent="0.2">
      <c r="A241" s="422" t="s">
        <v>1491</v>
      </c>
      <c r="B241" s="422"/>
      <c r="C241" s="422"/>
      <c r="D241" s="422"/>
      <c r="E241" s="422"/>
      <c r="F241" s="422"/>
      <c r="G241" s="422"/>
      <c r="H241" s="422"/>
      <c r="I241" s="422"/>
      <c r="J241" s="422"/>
      <c r="K241" s="422"/>
      <c r="L241" s="422"/>
      <c r="M241" s="422"/>
      <c r="N241" s="422"/>
      <c r="O241" s="422"/>
      <c r="P241" s="422"/>
      <c r="Q241" s="422"/>
      <c r="R241" s="422"/>
      <c r="S241" s="422"/>
      <c r="T241" s="422"/>
      <c r="U241" s="422"/>
      <c r="V241" s="422"/>
      <c r="W241" s="422"/>
      <c r="X241" s="422"/>
      <c r="Y241" s="422"/>
      <c r="Z241" s="422"/>
      <c r="AA241" s="422"/>
      <c r="AB241" s="422"/>
      <c r="AC241" s="422"/>
      <c r="AD241" s="73">
        <f>'Art. 137'!AF227</f>
        <v>0</v>
      </c>
      <c r="AE241" s="189">
        <f t="shared" si="35"/>
        <v>0</v>
      </c>
      <c r="AF241" s="76">
        <f t="shared" si="36"/>
        <v>0</v>
      </c>
      <c r="AG241" s="76">
        <f t="shared" si="37"/>
        <v>1</v>
      </c>
      <c r="AH241" s="159">
        <f t="shared" si="38"/>
        <v>0</v>
      </c>
      <c r="AI241" s="78">
        <f t="shared" si="39"/>
        <v>6.25E-2</v>
      </c>
      <c r="AJ241" s="78">
        <f t="shared" si="40"/>
        <v>0</v>
      </c>
      <c r="AK241" s="78">
        <f t="shared" si="41"/>
        <v>0</v>
      </c>
    </row>
    <row r="242" spans="1:37" ht="30" customHeight="1" x14ac:dyDescent="0.2">
      <c r="A242" s="422" t="s">
        <v>1492</v>
      </c>
      <c r="B242" s="422"/>
      <c r="C242" s="422"/>
      <c r="D242" s="422"/>
      <c r="E242" s="422"/>
      <c r="F242" s="422"/>
      <c r="G242" s="422"/>
      <c r="H242" s="422"/>
      <c r="I242" s="422"/>
      <c r="J242" s="422"/>
      <c r="K242" s="422"/>
      <c r="L242" s="422"/>
      <c r="M242" s="422"/>
      <c r="N242" s="422"/>
      <c r="O242" s="422"/>
      <c r="P242" s="422"/>
      <c r="Q242" s="422"/>
      <c r="R242" s="422"/>
      <c r="S242" s="422"/>
      <c r="T242" s="422"/>
      <c r="U242" s="422"/>
      <c r="V242" s="422"/>
      <c r="W242" s="422"/>
      <c r="X242" s="422"/>
      <c r="Y242" s="422"/>
      <c r="Z242" s="422"/>
      <c r="AA242" s="422"/>
      <c r="AB242" s="422"/>
      <c r="AC242" s="422"/>
      <c r="AD242" s="73">
        <f>'Art. 137'!AF228</f>
        <v>0</v>
      </c>
      <c r="AE242" s="189">
        <f t="shared" si="35"/>
        <v>0</v>
      </c>
      <c r="AF242" s="76">
        <f t="shared" si="36"/>
        <v>0</v>
      </c>
      <c r="AG242" s="76">
        <f t="shared" si="37"/>
        <v>1</v>
      </c>
      <c r="AH242" s="159">
        <f t="shared" si="38"/>
        <v>0</v>
      </c>
      <c r="AI242" s="78">
        <f t="shared" si="39"/>
        <v>6.25E-2</v>
      </c>
      <c r="AJ242" s="78">
        <f t="shared" si="40"/>
        <v>0</v>
      </c>
      <c r="AK242" s="78">
        <f t="shared" si="41"/>
        <v>0</v>
      </c>
    </row>
    <row r="243" spans="1:37" ht="30" customHeight="1" x14ac:dyDescent="0.2">
      <c r="A243" s="422" t="s">
        <v>1493</v>
      </c>
      <c r="B243" s="422"/>
      <c r="C243" s="422"/>
      <c r="D243" s="422"/>
      <c r="E243" s="422"/>
      <c r="F243" s="422"/>
      <c r="G243" s="422"/>
      <c r="H243" s="422"/>
      <c r="I243" s="422"/>
      <c r="J243" s="422"/>
      <c r="K243" s="422"/>
      <c r="L243" s="422"/>
      <c r="M243" s="422"/>
      <c r="N243" s="422"/>
      <c r="O243" s="422"/>
      <c r="P243" s="422"/>
      <c r="Q243" s="422"/>
      <c r="R243" s="422"/>
      <c r="S243" s="422"/>
      <c r="T243" s="422"/>
      <c r="U243" s="422"/>
      <c r="V243" s="422"/>
      <c r="W243" s="422"/>
      <c r="X243" s="422"/>
      <c r="Y243" s="422"/>
      <c r="Z243" s="422"/>
      <c r="AA243" s="422"/>
      <c r="AB243" s="422"/>
      <c r="AC243" s="422"/>
      <c r="AD243" s="73">
        <f>'Art. 137'!AF229</f>
        <v>0</v>
      </c>
      <c r="AE243" s="189">
        <f t="shared" si="35"/>
        <v>0</v>
      </c>
      <c r="AF243" s="76">
        <f t="shared" si="36"/>
        <v>0</v>
      </c>
      <c r="AG243" s="76">
        <f t="shared" si="37"/>
        <v>1</v>
      </c>
      <c r="AH243" s="159">
        <f t="shared" si="38"/>
        <v>0</v>
      </c>
      <c r="AI243" s="78">
        <f t="shared" si="39"/>
        <v>6.25E-2</v>
      </c>
      <c r="AJ243" s="78">
        <f t="shared" si="40"/>
        <v>0</v>
      </c>
      <c r="AK243" s="78">
        <f t="shared" si="41"/>
        <v>0</v>
      </c>
    </row>
    <row r="244" spans="1:37" ht="30" customHeight="1" x14ac:dyDescent="0.2">
      <c r="A244" s="422" t="s">
        <v>1494</v>
      </c>
      <c r="B244" s="422"/>
      <c r="C244" s="422"/>
      <c r="D244" s="422"/>
      <c r="E244" s="422"/>
      <c r="F244" s="422"/>
      <c r="G244" s="422"/>
      <c r="H244" s="422"/>
      <c r="I244" s="422"/>
      <c r="J244" s="422"/>
      <c r="K244" s="422"/>
      <c r="L244" s="422"/>
      <c r="M244" s="422"/>
      <c r="N244" s="422"/>
      <c r="O244" s="422"/>
      <c r="P244" s="422"/>
      <c r="Q244" s="422"/>
      <c r="R244" s="422"/>
      <c r="S244" s="422"/>
      <c r="T244" s="422"/>
      <c r="U244" s="422"/>
      <c r="V244" s="422"/>
      <c r="W244" s="422"/>
      <c r="X244" s="422"/>
      <c r="Y244" s="422"/>
      <c r="Z244" s="422"/>
      <c r="AA244" s="422"/>
      <c r="AB244" s="422"/>
      <c r="AC244" s="422"/>
      <c r="AD244" s="73">
        <f>'Art. 137'!AF230</f>
        <v>0</v>
      </c>
      <c r="AE244" s="189">
        <f t="shared" si="35"/>
        <v>0</v>
      </c>
      <c r="AF244" s="76">
        <f t="shared" si="36"/>
        <v>0</v>
      </c>
      <c r="AG244" s="76">
        <f t="shared" si="37"/>
        <v>1</v>
      </c>
      <c r="AH244" s="159">
        <f t="shared" si="38"/>
        <v>0</v>
      </c>
      <c r="AI244" s="78">
        <f t="shared" si="39"/>
        <v>6.25E-2</v>
      </c>
      <c r="AJ244" s="78">
        <f t="shared" si="40"/>
        <v>0</v>
      </c>
      <c r="AK244" s="78">
        <f t="shared" si="41"/>
        <v>0</v>
      </c>
    </row>
    <row r="245" spans="1:37" ht="30" customHeight="1" x14ac:dyDescent="0.2">
      <c r="A245" s="422" t="s">
        <v>1495</v>
      </c>
      <c r="B245" s="422"/>
      <c r="C245" s="422"/>
      <c r="D245" s="422"/>
      <c r="E245" s="422"/>
      <c r="F245" s="422"/>
      <c r="G245" s="422"/>
      <c r="H245" s="422"/>
      <c r="I245" s="422"/>
      <c r="J245" s="422"/>
      <c r="K245" s="422"/>
      <c r="L245" s="422"/>
      <c r="M245" s="422"/>
      <c r="N245" s="422"/>
      <c r="O245" s="422"/>
      <c r="P245" s="422"/>
      <c r="Q245" s="422"/>
      <c r="R245" s="422"/>
      <c r="S245" s="422"/>
      <c r="T245" s="422"/>
      <c r="U245" s="422"/>
      <c r="V245" s="422"/>
      <c r="W245" s="422"/>
      <c r="X245" s="422"/>
      <c r="Y245" s="422"/>
      <c r="Z245" s="422"/>
      <c r="AA245" s="422"/>
      <c r="AB245" s="422"/>
      <c r="AC245" s="422"/>
      <c r="AD245" s="73">
        <f>'Art. 137'!AF231</f>
        <v>0</v>
      </c>
      <c r="AE245" s="189">
        <f t="shared" si="35"/>
        <v>0</v>
      </c>
      <c r="AF245" s="76">
        <f t="shared" si="36"/>
        <v>0</v>
      </c>
      <c r="AG245" s="76">
        <f t="shared" si="37"/>
        <v>1</v>
      </c>
      <c r="AH245" s="159">
        <f t="shared" si="38"/>
        <v>0</v>
      </c>
      <c r="AI245" s="78">
        <f t="shared" si="39"/>
        <v>6.25E-2</v>
      </c>
      <c r="AJ245" s="78">
        <f t="shared" si="40"/>
        <v>0</v>
      </c>
      <c r="AK245" s="78">
        <f t="shared" si="41"/>
        <v>0</v>
      </c>
    </row>
    <row r="246" spans="1:37" ht="30" customHeight="1" x14ac:dyDescent="0.2">
      <c r="A246" s="422" t="s">
        <v>1496</v>
      </c>
      <c r="B246" s="422"/>
      <c r="C246" s="422"/>
      <c r="D246" s="422"/>
      <c r="E246" s="422"/>
      <c r="F246" s="422"/>
      <c r="G246" s="422"/>
      <c r="H246" s="422"/>
      <c r="I246" s="422"/>
      <c r="J246" s="422"/>
      <c r="K246" s="422"/>
      <c r="L246" s="422"/>
      <c r="M246" s="422"/>
      <c r="N246" s="422"/>
      <c r="O246" s="422"/>
      <c r="P246" s="422"/>
      <c r="Q246" s="422"/>
      <c r="R246" s="422"/>
      <c r="S246" s="422"/>
      <c r="T246" s="422"/>
      <c r="U246" s="422"/>
      <c r="V246" s="422"/>
      <c r="W246" s="422"/>
      <c r="X246" s="422"/>
      <c r="Y246" s="422"/>
      <c r="Z246" s="422"/>
      <c r="AA246" s="422"/>
      <c r="AB246" s="422"/>
      <c r="AC246" s="422"/>
      <c r="AD246" s="73">
        <f>'Art. 137'!AF232</f>
        <v>0</v>
      </c>
      <c r="AE246" s="189">
        <f t="shared" si="35"/>
        <v>0</v>
      </c>
      <c r="AF246" s="76">
        <f t="shared" si="36"/>
        <v>0</v>
      </c>
      <c r="AG246" s="76">
        <f t="shared" si="37"/>
        <v>1</v>
      </c>
      <c r="AH246" s="159">
        <f t="shared" si="38"/>
        <v>0</v>
      </c>
      <c r="AI246" s="78">
        <f t="shared" si="39"/>
        <v>6.25E-2</v>
      </c>
      <c r="AJ246" s="78">
        <f t="shared" si="40"/>
        <v>0</v>
      </c>
      <c r="AK246" s="78">
        <f t="shared" si="41"/>
        <v>0</v>
      </c>
    </row>
    <row r="247" spans="1:37" ht="30" customHeight="1" x14ac:dyDescent="0.2">
      <c r="A247" s="422" t="s">
        <v>1497</v>
      </c>
      <c r="B247" s="422"/>
      <c r="C247" s="422"/>
      <c r="D247" s="422"/>
      <c r="E247" s="422"/>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73">
        <f>'Art. 137'!AF233</f>
        <v>0</v>
      </c>
      <c r="AE247" s="189">
        <f t="shared" si="35"/>
        <v>0</v>
      </c>
      <c r="AF247" s="76">
        <f t="shared" si="36"/>
        <v>0</v>
      </c>
      <c r="AG247" s="76">
        <f t="shared" si="37"/>
        <v>1</v>
      </c>
      <c r="AH247" s="159">
        <f>AD247/(AG247*2)</f>
        <v>0</v>
      </c>
      <c r="AI247" s="78">
        <f t="shared" si="39"/>
        <v>6.25E-2</v>
      </c>
      <c r="AJ247" s="78">
        <f t="shared" si="40"/>
        <v>0</v>
      </c>
      <c r="AK247" s="78">
        <f t="shared" si="41"/>
        <v>0</v>
      </c>
    </row>
    <row r="248" spans="1:37" ht="30" customHeight="1" x14ac:dyDescent="0.2">
      <c r="A248" s="422" t="s">
        <v>1498</v>
      </c>
      <c r="B248" s="422"/>
      <c r="C248" s="422"/>
      <c r="D248" s="422"/>
      <c r="E248" s="422"/>
      <c r="F248" s="422"/>
      <c r="G248" s="422"/>
      <c r="H248" s="422"/>
      <c r="I248" s="422"/>
      <c r="J248" s="422"/>
      <c r="K248" s="422"/>
      <c r="L248" s="422"/>
      <c r="M248" s="422"/>
      <c r="N248" s="422"/>
      <c r="O248" s="422"/>
      <c r="P248" s="422"/>
      <c r="Q248" s="422"/>
      <c r="R248" s="422"/>
      <c r="S248" s="422"/>
      <c r="T248" s="422"/>
      <c r="U248" s="422"/>
      <c r="V248" s="422"/>
      <c r="W248" s="422"/>
      <c r="X248" s="422"/>
      <c r="Y248" s="422"/>
      <c r="Z248" s="422"/>
      <c r="AA248" s="422"/>
      <c r="AB248" s="422"/>
      <c r="AC248" s="422"/>
      <c r="AD248" s="73">
        <f>'Art. 137'!AF234</f>
        <v>0</v>
      </c>
      <c r="AE248" s="189">
        <f t="shared" si="35"/>
        <v>0</v>
      </c>
      <c r="AF248" s="76">
        <f t="shared" si="36"/>
        <v>0</v>
      </c>
      <c r="AG248" s="76">
        <f t="shared" si="37"/>
        <v>1</v>
      </c>
      <c r="AH248" s="159">
        <f t="shared" si="38"/>
        <v>0</v>
      </c>
      <c r="AI248" s="78">
        <f t="shared" si="39"/>
        <v>6.25E-2</v>
      </c>
      <c r="AJ248" s="78">
        <f t="shared" si="40"/>
        <v>0</v>
      </c>
      <c r="AK248" s="78">
        <f t="shared" si="41"/>
        <v>0</v>
      </c>
    </row>
    <row r="249" spans="1:37" ht="45" customHeight="1" x14ac:dyDescent="0.2">
      <c r="A249" s="422" t="s">
        <v>1499</v>
      </c>
      <c r="B249" s="422"/>
      <c r="C249" s="422"/>
      <c r="D249" s="422"/>
      <c r="E249" s="422"/>
      <c r="F249" s="422"/>
      <c r="G249" s="422"/>
      <c r="H249" s="422"/>
      <c r="I249" s="422"/>
      <c r="J249" s="422"/>
      <c r="K249" s="422"/>
      <c r="L249" s="422"/>
      <c r="M249" s="422"/>
      <c r="N249" s="422"/>
      <c r="O249" s="422"/>
      <c r="P249" s="422"/>
      <c r="Q249" s="422"/>
      <c r="R249" s="422"/>
      <c r="S249" s="422"/>
      <c r="T249" s="422"/>
      <c r="U249" s="422"/>
      <c r="V249" s="422"/>
      <c r="W249" s="422"/>
      <c r="X249" s="422"/>
      <c r="Y249" s="422"/>
      <c r="Z249" s="422"/>
      <c r="AA249" s="422"/>
      <c r="AB249" s="422"/>
      <c r="AC249" s="422"/>
      <c r="AD249" s="73">
        <f>'Art. 137'!AF235</f>
        <v>0</v>
      </c>
      <c r="AE249" s="189">
        <f>IF(AG249=1,AK249,AG249)</f>
        <v>0</v>
      </c>
      <c r="AF249" s="76">
        <f>IF(AD249=2,1,IF(AD249=1,0.5,IF(AD249=0,0," ")))</f>
        <v>0</v>
      </c>
      <c r="AG249" s="76">
        <f>IF(AND(AF249&gt;=0,AF249&lt;=2),1,"No aplica")</f>
        <v>1</v>
      </c>
      <c r="AH249" s="159">
        <f>AD249/(AG249*2)</f>
        <v>0</v>
      </c>
      <c r="AI249" s="78">
        <f t="shared" si="39"/>
        <v>6.25E-2</v>
      </c>
      <c r="AJ249" s="78">
        <f>AF249*AI249</f>
        <v>0</v>
      </c>
      <c r="AK249" s="78">
        <f t="shared" si="41"/>
        <v>0</v>
      </c>
    </row>
    <row r="250" spans="1:37" ht="30" customHeight="1" x14ac:dyDescent="0.2">
      <c r="A250" s="435" t="s">
        <v>1604</v>
      </c>
      <c r="B250" s="435"/>
      <c r="C250" s="435"/>
      <c r="D250" s="435"/>
      <c r="E250" s="435"/>
      <c r="F250" s="435"/>
      <c r="G250" s="435"/>
      <c r="H250" s="435"/>
      <c r="I250" s="435"/>
      <c r="J250" s="435"/>
      <c r="K250" s="435"/>
      <c r="L250" s="435"/>
      <c r="M250" s="435"/>
      <c r="N250" s="435"/>
      <c r="O250" s="435"/>
      <c r="P250" s="435"/>
      <c r="Q250" s="435"/>
      <c r="R250" s="435"/>
      <c r="S250" s="435"/>
      <c r="T250" s="435"/>
      <c r="U250" s="435"/>
      <c r="V250" s="435"/>
      <c r="W250" s="435"/>
      <c r="X250" s="435"/>
      <c r="Y250" s="435"/>
      <c r="Z250" s="435"/>
      <c r="AA250" s="435"/>
      <c r="AB250" s="435"/>
      <c r="AC250" s="435"/>
      <c r="AD250" s="435"/>
      <c r="AE250" s="189">
        <f>SUM(AE234:AE249)</f>
        <v>0</v>
      </c>
      <c r="AG250" s="74">
        <f>SUM(AG234:AG249)</f>
        <v>16</v>
      </c>
      <c r="AH250" s="161"/>
    </row>
    <row r="251" spans="1:37" ht="30" customHeight="1" x14ac:dyDescent="0.2">
      <c r="A251" s="435" t="s">
        <v>1605</v>
      </c>
      <c r="B251" s="435"/>
      <c r="C251" s="435"/>
      <c r="D251" s="435"/>
      <c r="E251" s="435"/>
      <c r="F251" s="435"/>
      <c r="G251" s="435"/>
      <c r="H251" s="435"/>
      <c r="I251" s="435"/>
      <c r="J251" s="435"/>
      <c r="K251" s="435"/>
      <c r="L251" s="435"/>
      <c r="M251" s="435"/>
      <c r="N251" s="435"/>
      <c r="O251" s="435"/>
      <c r="P251" s="435"/>
      <c r="Q251" s="435"/>
      <c r="R251" s="435"/>
      <c r="S251" s="435"/>
      <c r="T251" s="435"/>
      <c r="U251" s="435"/>
      <c r="V251" s="435"/>
      <c r="W251" s="435"/>
      <c r="X251" s="435"/>
      <c r="Y251" s="435"/>
      <c r="Z251" s="435"/>
      <c r="AA251" s="435"/>
      <c r="AB251" s="435"/>
      <c r="AC251" s="435"/>
      <c r="AD251" s="435"/>
      <c r="AE251" s="189">
        <f>AE250/AE232*100</f>
        <v>0</v>
      </c>
      <c r="AH251" s="161"/>
    </row>
    <row r="252" spans="1:37" ht="15" customHeight="1" x14ac:dyDescent="0.2">
      <c r="A252" s="24"/>
      <c r="B252" s="24"/>
      <c r="C252" s="24"/>
      <c r="D252" s="24"/>
      <c r="E252" s="24"/>
      <c r="F252" s="24"/>
      <c r="G252" s="24"/>
      <c r="H252" s="24"/>
      <c r="I252" s="24"/>
      <c r="J252" s="24"/>
      <c r="K252" s="24"/>
      <c r="L252" s="24"/>
      <c r="M252" s="24"/>
      <c r="N252" s="24"/>
      <c r="O252" s="24"/>
      <c r="P252" s="24"/>
      <c r="AH252" s="161"/>
    </row>
    <row r="253" spans="1:37" ht="15" customHeight="1" x14ac:dyDescent="0.2">
      <c r="A253" s="439" t="s">
        <v>139</v>
      </c>
      <c r="B253" s="440"/>
      <c r="C253" s="440"/>
      <c r="D253" s="440"/>
      <c r="E253" s="440"/>
      <c r="F253" s="440"/>
      <c r="G253" s="440"/>
      <c r="H253" s="440"/>
      <c r="I253" s="440"/>
      <c r="J253" s="440"/>
      <c r="K253" s="440"/>
      <c r="L253" s="440"/>
      <c r="M253" s="440"/>
      <c r="N253" s="440"/>
      <c r="O253" s="440"/>
      <c r="P253" s="440"/>
      <c r="Q253" s="440"/>
      <c r="R253" s="440"/>
      <c r="S253" s="440"/>
      <c r="T253" s="440"/>
      <c r="U253" s="440"/>
      <c r="V253" s="440"/>
      <c r="W253" s="440"/>
      <c r="X253" s="440"/>
      <c r="Y253" s="440"/>
      <c r="Z253" s="440"/>
      <c r="AA253" s="440"/>
      <c r="AB253" s="440"/>
      <c r="AC253" s="440"/>
      <c r="AD253" s="276" t="s">
        <v>4</v>
      </c>
      <c r="AE253" s="253" t="s">
        <v>5</v>
      </c>
      <c r="AH253" s="161"/>
    </row>
    <row r="254" spans="1:37" ht="30" customHeight="1" x14ac:dyDescent="0.2">
      <c r="A254" s="434" t="s">
        <v>1500</v>
      </c>
      <c r="B254" s="434"/>
      <c r="C254" s="434"/>
      <c r="D254" s="434"/>
      <c r="E254" s="434"/>
      <c r="F254" s="434"/>
      <c r="G254" s="434"/>
      <c r="H254" s="434"/>
      <c r="I254" s="434"/>
      <c r="J254" s="434"/>
      <c r="K254" s="434"/>
      <c r="L254" s="434"/>
      <c r="M254" s="434"/>
      <c r="N254" s="434"/>
      <c r="O254" s="434"/>
      <c r="P254" s="434"/>
      <c r="Q254" s="434"/>
      <c r="R254" s="434"/>
      <c r="S254" s="434"/>
      <c r="T254" s="434"/>
      <c r="U254" s="434"/>
      <c r="V254" s="434"/>
      <c r="W254" s="434"/>
      <c r="X254" s="434"/>
      <c r="Y254" s="434"/>
      <c r="Z254" s="434"/>
      <c r="AA254" s="434"/>
      <c r="AB254" s="434"/>
      <c r="AC254" s="434"/>
      <c r="AD254" s="73">
        <f>'Art. 137'!AF238</f>
        <v>0</v>
      </c>
      <c r="AE254" s="189">
        <f>IF(AG254=1,AK254,AG254)</f>
        <v>0</v>
      </c>
      <c r="AF254" s="76">
        <f>IF(AD254=2,1,IF(AD254=1,0.5,IF(AD254=0,0," ")))</f>
        <v>0</v>
      </c>
      <c r="AG254" s="76">
        <f>IF(AND(AF254&gt;=0,AF254&lt;=2),1,"No aplica")</f>
        <v>1</v>
      </c>
      <c r="AH254" s="159">
        <f>AD254/(AG254*2)</f>
        <v>0</v>
      </c>
      <c r="AI254" s="78">
        <f>IF(AG254=1,AG254/$AG$257,"No aplica")</f>
        <v>0.33333333333333331</v>
      </c>
      <c r="AJ254" s="78">
        <f>AF254*AI254</f>
        <v>0</v>
      </c>
      <c r="AK254" s="78">
        <f>AJ254*$AE$232</f>
        <v>0</v>
      </c>
    </row>
    <row r="255" spans="1:37" ht="30" customHeight="1" x14ac:dyDescent="0.2">
      <c r="A255" s="434" t="s">
        <v>1501</v>
      </c>
      <c r="B255" s="434"/>
      <c r="C255" s="434"/>
      <c r="D255" s="434"/>
      <c r="E255" s="434"/>
      <c r="F255" s="434"/>
      <c r="G255" s="434"/>
      <c r="H255" s="434"/>
      <c r="I255" s="434"/>
      <c r="J255" s="434"/>
      <c r="K255" s="434"/>
      <c r="L255" s="434"/>
      <c r="M255" s="434"/>
      <c r="N255" s="434"/>
      <c r="O255" s="434"/>
      <c r="P255" s="434"/>
      <c r="Q255" s="434"/>
      <c r="R255" s="434"/>
      <c r="S255" s="434"/>
      <c r="T255" s="434"/>
      <c r="U255" s="434"/>
      <c r="V255" s="434"/>
      <c r="W255" s="434"/>
      <c r="X255" s="434"/>
      <c r="Y255" s="434"/>
      <c r="Z255" s="434"/>
      <c r="AA255" s="434"/>
      <c r="AB255" s="434"/>
      <c r="AC255" s="434"/>
      <c r="AD255" s="73">
        <f>'Art. 137'!AF239</f>
        <v>0</v>
      </c>
      <c r="AE255" s="189">
        <f>IF(AG255=1,AK255,AG255)</f>
        <v>0</v>
      </c>
      <c r="AF255" s="76">
        <f>IF(AD255=2,1,IF(AD255=1,0.5,IF(AD255=0,0," ")))</f>
        <v>0</v>
      </c>
      <c r="AG255" s="76">
        <f>IF(AND(AF255&gt;=0,AF255&lt;=2),1,"No aplica")</f>
        <v>1</v>
      </c>
      <c r="AH255" s="159">
        <f>AD255/(AG255*2)</f>
        <v>0</v>
      </c>
      <c r="AI255" s="78">
        <f>IF(AG255=1,AG255/$AG$257,"No aplica")</f>
        <v>0.33333333333333331</v>
      </c>
      <c r="AJ255" s="78">
        <f>AF255*AI255</f>
        <v>0</v>
      </c>
      <c r="AK255" s="78">
        <f>AJ255*$AE$232</f>
        <v>0</v>
      </c>
    </row>
    <row r="256" spans="1:37" ht="30" customHeight="1" x14ac:dyDescent="0.2">
      <c r="A256" s="434" t="s">
        <v>1502</v>
      </c>
      <c r="B256" s="434"/>
      <c r="C256" s="434"/>
      <c r="D256" s="434"/>
      <c r="E256" s="434"/>
      <c r="F256" s="434"/>
      <c r="G256" s="434"/>
      <c r="H256" s="434"/>
      <c r="I256" s="434"/>
      <c r="J256" s="434"/>
      <c r="K256" s="434"/>
      <c r="L256" s="434"/>
      <c r="M256" s="434"/>
      <c r="N256" s="434"/>
      <c r="O256" s="434"/>
      <c r="P256" s="434"/>
      <c r="Q256" s="434"/>
      <c r="R256" s="434"/>
      <c r="S256" s="434"/>
      <c r="T256" s="434"/>
      <c r="U256" s="434"/>
      <c r="V256" s="434"/>
      <c r="W256" s="434"/>
      <c r="X256" s="434"/>
      <c r="Y256" s="434"/>
      <c r="Z256" s="434"/>
      <c r="AA256" s="434"/>
      <c r="AB256" s="434"/>
      <c r="AC256" s="434"/>
      <c r="AD256" s="73">
        <f>'Art. 137'!AF240</f>
        <v>0</v>
      </c>
      <c r="AE256" s="189">
        <f>IF(AG256=1,AK256,AG256)</f>
        <v>0</v>
      </c>
      <c r="AF256" s="76">
        <f>IF(AD256=2,1,IF(AD256=1,0.5,IF(AD256=0,0," ")))</f>
        <v>0</v>
      </c>
      <c r="AG256" s="76">
        <f>IF(AND(AF256&gt;=0,AF256&lt;=2),1,"No aplica")</f>
        <v>1</v>
      </c>
      <c r="AH256" s="159">
        <f>AD256/(AG256*2)</f>
        <v>0</v>
      </c>
      <c r="AI256" s="78">
        <f>IF(AG256=1,AG256/$AG$257,"No aplica")</f>
        <v>0.33333333333333331</v>
      </c>
      <c r="AJ256" s="78">
        <f>AF256*AI256</f>
        <v>0</v>
      </c>
      <c r="AK256" s="78">
        <f>AJ256*$AE$232</f>
        <v>0</v>
      </c>
    </row>
    <row r="257" spans="1:37" ht="30" customHeight="1" x14ac:dyDescent="0.2">
      <c r="A257" s="435" t="s">
        <v>1606</v>
      </c>
      <c r="B257" s="435"/>
      <c r="C257" s="435"/>
      <c r="D257" s="435"/>
      <c r="E257" s="435"/>
      <c r="F257" s="435"/>
      <c r="G257" s="435"/>
      <c r="H257" s="435"/>
      <c r="I257" s="435"/>
      <c r="J257" s="435"/>
      <c r="K257" s="435"/>
      <c r="L257" s="435"/>
      <c r="M257" s="435"/>
      <c r="N257" s="435"/>
      <c r="O257" s="435"/>
      <c r="P257" s="435"/>
      <c r="Q257" s="435"/>
      <c r="R257" s="435"/>
      <c r="S257" s="435"/>
      <c r="T257" s="435"/>
      <c r="U257" s="435"/>
      <c r="V257" s="435"/>
      <c r="W257" s="435"/>
      <c r="X257" s="435"/>
      <c r="Y257" s="435"/>
      <c r="Z257" s="435"/>
      <c r="AA257" s="435"/>
      <c r="AB257" s="435"/>
      <c r="AC257" s="435"/>
      <c r="AD257" s="435"/>
      <c r="AE257" s="189">
        <f>SUM(AE254:AE256)</f>
        <v>0</v>
      </c>
      <c r="AG257" s="74">
        <f>SUM(AG254:AG256)</f>
        <v>3</v>
      </c>
      <c r="AH257" s="161"/>
    </row>
    <row r="258" spans="1:37" ht="30" customHeight="1" x14ac:dyDescent="0.2">
      <c r="A258" s="435" t="s">
        <v>1607</v>
      </c>
      <c r="B258" s="435"/>
      <c r="C258" s="435"/>
      <c r="D258" s="435"/>
      <c r="E258" s="435"/>
      <c r="F258" s="435"/>
      <c r="G258" s="435"/>
      <c r="H258" s="435"/>
      <c r="I258" s="435"/>
      <c r="J258" s="435"/>
      <c r="K258" s="435"/>
      <c r="L258" s="435"/>
      <c r="M258" s="435"/>
      <c r="N258" s="435"/>
      <c r="O258" s="435"/>
      <c r="P258" s="435"/>
      <c r="Q258" s="435"/>
      <c r="R258" s="435"/>
      <c r="S258" s="435"/>
      <c r="T258" s="435"/>
      <c r="U258" s="435"/>
      <c r="V258" s="435"/>
      <c r="W258" s="435"/>
      <c r="X258" s="435"/>
      <c r="Y258" s="435"/>
      <c r="Z258" s="435"/>
      <c r="AA258" s="435"/>
      <c r="AB258" s="435"/>
      <c r="AC258" s="435"/>
      <c r="AD258" s="435"/>
      <c r="AE258" s="189">
        <f>AE257/AE232*100</f>
        <v>0</v>
      </c>
      <c r="AH258" s="161"/>
    </row>
    <row r="259" spans="1:37" ht="15" customHeight="1" x14ac:dyDescent="0.2">
      <c r="A259" s="24"/>
      <c r="B259" s="24"/>
      <c r="C259" s="24"/>
      <c r="D259" s="24"/>
      <c r="E259" s="24"/>
      <c r="F259" s="24"/>
      <c r="G259" s="24"/>
      <c r="H259" s="24"/>
      <c r="I259" s="24"/>
      <c r="J259" s="24"/>
      <c r="K259" s="24"/>
      <c r="L259" s="24"/>
      <c r="M259" s="24"/>
      <c r="N259" s="24"/>
      <c r="O259" s="24"/>
      <c r="P259" s="24"/>
      <c r="AH259" s="161"/>
    </row>
    <row r="260" spans="1:37" ht="15" customHeight="1" x14ac:dyDescent="0.2">
      <c r="A260" s="439" t="s">
        <v>140</v>
      </c>
      <c r="B260" s="440"/>
      <c r="C260" s="440"/>
      <c r="D260" s="440"/>
      <c r="E260" s="440"/>
      <c r="F260" s="440"/>
      <c r="G260" s="440"/>
      <c r="H260" s="440"/>
      <c r="I260" s="440"/>
      <c r="J260" s="440"/>
      <c r="K260" s="440"/>
      <c r="L260" s="440"/>
      <c r="M260" s="440"/>
      <c r="N260" s="440"/>
      <c r="O260" s="440"/>
      <c r="P260" s="440"/>
      <c r="Q260" s="440"/>
      <c r="R260" s="440"/>
      <c r="S260" s="440"/>
      <c r="T260" s="440"/>
      <c r="U260" s="440"/>
      <c r="V260" s="440"/>
      <c r="W260" s="440"/>
      <c r="X260" s="440"/>
      <c r="Y260" s="440"/>
      <c r="Z260" s="440"/>
      <c r="AA260" s="440"/>
      <c r="AB260" s="440"/>
      <c r="AC260" s="440"/>
      <c r="AD260" s="276" t="s">
        <v>4</v>
      </c>
      <c r="AE260" s="253" t="s">
        <v>5</v>
      </c>
      <c r="AH260" s="161"/>
    </row>
    <row r="261" spans="1:37" ht="30" customHeight="1" x14ac:dyDescent="0.2">
      <c r="A261" s="434" t="s">
        <v>1503</v>
      </c>
      <c r="B261" s="434"/>
      <c r="C261" s="434"/>
      <c r="D261" s="434"/>
      <c r="E261" s="434"/>
      <c r="F261" s="434"/>
      <c r="G261" s="434"/>
      <c r="H261" s="434"/>
      <c r="I261" s="434"/>
      <c r="J261" s="434"/>
      <c r="K261" s="434"/>
      <c r="L261" s="434"/>
      <c r="M261" s="434"/>
      <c r="N261" s="434"/>
      <c r="O261" s="434"/>
      <c r="P261" s="434"/>
      <c r="Q261" s="434"/>
      <c r="R261" s="434"/>
      <c r="S261" s="434"/>
      <c r="T261" s="434"/>
      <c r="U261" s="434"/>
      <c r="V261" s="434"/>
      <c r="W261" s="434"/>
      <c r="X261" s="434"/>
      <c r="Y261" s="434"/>
      <c r="Z261" s="434"/>
      <c r="AA261" s="434"/>
      <c r="AB261" s="434"/>
      <c r="AC261" s="434"/>
      <c r="AD261" s="73">
        <f>'Art. 137'!AF243</f>
        <v>0</v>
      </c>
      <c r="AE261" s="189">
        <f>IF(AG261=1,AK261,AG261)</f>
        <v>0</v>
      </c>
      <c r="AF261" s="76">
        <f>IF(AD261=2,1,IF(AD261=1,0.5,IF(AD261=0,0," ")))</f>
        <v>0</v>
      </c>
      <c r="AG261" s="76">
        <f>IF(AND(AF261&gt;=0,AF261&lt;=2),1,"No aplica")</f>
        <v>1</v>
      </c>
      <c r="AH261" s="159">
        <f>AD261/(AG261*2)</f>
        <v>0</v>
      </c>
      <c r="AI261" s="78">
        <f>IF(AG261=1,AG261/$AG$264,"No aplica")</f>
        <v>0.33333333333333331</v>
      </c>
      <c r="AJ261" s="78">
        <f>AF261*AI261</f>
        <v>0</v>
      </c>
      <c r="AK261" s="78">
        <f>AJ261*$AE$232</f>
        <v>0</v>
      </c>
    </row>
    <row r="262" spans="1:37" ht="30" customHeight="1" x14ac:dyDescent="0.2">
      <c r="A262" s="434" t="s">
        <v>1504</v>
      </c>
      <c r="B262" s="434"/>
      <c r="C262" s="434"/>
      <c r="D262" s="434"/>
      <c r="E262" s="434"/>
      <c r="F262" s="434"/>
      <c r="G262" s="434"/>
      <c r="H262" s="434"/>
      <c r="I262" s="434"/>
      <c r="J262" s="434"/>
      <c r="K262" s="434"/>
      <c r="L262" s="434"/>
      <c r="M262" s="434"/>
      <c r="N262" s="434"/>
      <c r="O262" s="434"/>
      <c r="P262" s="434"/>
      <c r="Q262" s="434"/>
      <c r="R262" s="434"/>
      <c r="S262" s="434"/>
      <c r="T262" s="434"/>
      <c r="U262" s="434"/>
      <c r="V262" s="434"/>
      <c r="W262" s="434"/>
      <c r="X262" s="434"/>
      <c r="Y262" s="434"/>
      <c r="Z262" s="434"/>
      <c r="AA262" s="434"/>
      <c r="AB262" s="434"/>
      <c r="AC262" s="434"/>
      <c r="AD262" s="73">
        <f>'Art. 137'!AF244</f>
        <v>0</v>
      </c>
      <c r="AE262" s="189">
        <f>IF(AG262=1,AK262,AG262)</f>
        <v>0</v>
      </c>
      <c r="AF262" s="76">
        <f>IF(AD262=2,1,IF(AD262=1,0.5,IF(AD262=0,0," ")))</f>
        <v>0</v>
      </c>
      <c r="AG262" s="76">
        <f>IF(AND(AF262&gt;=0,AF262&lt;=2),1,"No aplica")</f>
        <v>1</v>
      </c>
      <c r="AH262" s="159">
        <f>AD262/(AG262*2)</f>
        <v>0</v>
      </c>
      <c r="AI262" s="78">
        <f>IF(AG262=1,AG262/$AG$264,"No aplica")</f>
        <v>0.33333333333333331</v>
      </c>
      <c r="AJ262" s="78">
        <f>AF262*AI262</f>
        <v>0</v>
      </c>
      <c r="AK262" s="78">
        <f>AJ262*$AE$232</f>
        <v>0</v>
      </c>
    </row>
    <row r="263" spans="1:37" ht="30" customHeight="1" x14ac:dyDescent="0.2">
      <c r="A263" s="434" t="s">
        <v>1505</v>
      </c>
      <c r="B263" s="434"/>
      <c r="C263" s="434"/>
      <c r="D263" s="434"/>
      <c r="E263" s="434"/>
      <c r="F263" s="434"/>
      <c r="G263" s="434"/>
      <c r="H263" s="434"/>
      <c r="I263" s="434"/>
      <c r="J263" s="434"/>
      <c r="K263" s="434"/>
      <c r="L263" s="434"/>
      <c r="M263" s="434"/>
      <c r="N263" s="434"/>
      <c r="O263" s="434"/>
      <c r="P263" s="434"/>
      <c r="Q263" s="434"/>
      <c r="R263" s="434"/>
      <c r="S263" s="434"/>
      <c r="T263" s="434"/>
      <c r="U263" s="434"/>
      <c r="V263" s="434"/>
      <c r="W263" s="434"/>
      <c r="X263" s="434"/>
      <c r="Y263" s="434"/>
      <c r="Z263" s="434"/>
      <c r="AA263" s="434"/>
      <c r="AB263" s="434"/>
      <c r="AC263" s="434"/>
      <c r="AD263" s="73">
        <f>'Art. 137'!AF245</f>
        <v>0</v>
      </c>
      <c r="AE263" s="189">
        <f>IF(AG263=1,AK263,AG263)</f>
        <v>0</v>
      </c>
      <c r="AF263" s="76">
        <f>IF(AD263=2,1,IF(AD263=1,0.5,IF(AD263=0,0," ")))</f>
        <v>0</v>
      </c>
      <c r="AG263" s="76">
        <f>IF(AND(AF263&gt;=0,AF263&lt;=2),1,"No aplica")</f>
        <v>1</v>
      </c>
      <c r="AH263" s="159">
        <f>AD263/(AG263*2)</f>
        <v>0</v>
      </c>
      <c r="AI263" s="78">
        <f>IF(AG263=1,AG263/$AG$264,"No aplica")</f>
        <v>0.33333333333333331</v>
      </c>
      <c r="AJ263" s="78">
        <f>AF263*AI263</f>
        <v>0</v>
      </c>
      <c r="AK263" s="78">
        <f>AJ263*$AE$232</f>
        <v>0</v>
      </c>
    </row>
    <row r="264" spans="1:37" ht="30" customHeight="1" x14ac:dyDescent="0.2">
      <c r="A264" s="435" t="s">
        <v>1608</v>
      </c>
      <c r="B264" s="435"/>
      <c r="C264" s="435"/>
      <c r="D264" s="435"/>
      <c r="E264" s="435"/>
      <c r="F264" s="435"/>
      <c r="G264" s="435"/>
      <c r="H264" s="435"/>
      <c r="I264" s="435"/>
      <c r="J264" s="435"/>
      <c r="K264" s="435"/>
      <c r="L264" s="435"/>
      <c r="M264" s="435"/>
      <c r="N264" s="435"/>
      <c r="O264" s="435"/>
      <c r="P264" s="435"/>
      <c r="Q264" s="435"/>
      <c r="R264" s="435"/>
      <c r="S264" s="435"/>
      <c r="T264" s="435"/>
      <c r="U264" s="435"/>
      <c r="V264" s="435"/>
      <c r="W264" s="435"/>
      <c r="X264" s="435"/>
      <c r="Y264" s="435"/>
      <c r="Z264" s="435"/>
      <c r="AA264" s="435"/>
      <c r="AB264" s="435"/>
      <c r="AC264" s="435"/>
      <c r="AD264" s="435"/>
      <c r="AE264" s="189">
        <f>SUM(AE261:AE263)</f>
        <v>0</v>
      </c>
      <c r="AG264" s="74">
        <f>SUM(AG261:AG263)</f>
        <v>3</v>
      </c>
      <c r="AH264" s="161"/>
    </row>
    <row r="265" spans="1:37" ht="30" customHeight="1" x14ac:dyDescent="0.2">
      <c r="A265" s="435" t="s">
        <v>1609</v>
      </c>
      <c r="B265" s="435"/>
      <c r="C265" s="435"/>
      <c r="D265" s="435"/>
      <c r="E265" s="435"/>
      <c r="F265" s="435"/>
      <c r="G265" s="435"/>
      <c r="H265" s="435"/>
      <c r="I265" s="435"/>
      <c r="J265" s="435"/>
      <c r="K265" s="435"/>
      <c r="L265" s="435"/>
      <c r="M265" s="435"/>
      <c r="N265" s="435"/>
      <c r="O265" s="435"/>
      <c r="P265" s="435"/>
      <c r="Q265" s="435"/>
      <c r="R265" s="435"/>
      <c r="S265" s="435"/>
      <c r="T265" s="435"/>
      <c r="U265" s="435"/>
      <c r="V265" s="435"/>
      <c r="W265" s="435"/>
      <c r="X265" s="435"/>
      <c r="Y265" s="435"/>
      <c r="Z265" s="435"/>
      <c r="AA265" s="435"/>
      <c r="AB265" s="435"/>
      <c r="AC265" s="435"/>
      <c r="AD265" s="435"/>
      <c r="AE265" s="189">
        <f>AE264/AE232*100</f>
        <v>0</v>
      </c>
      <c r="AH265" s="161"/>
    </row>
    <row r="266" spans="1:37" ht="15" customHeight="1" x14ac:dyDescent="0.2">
      <c r="A266" s="24"/>
      <c r="B266" s="24"/>
      <c r="C266" s="24"/>
      <c r="D266" s="24"/>
      <c r="E266" s="24"/>
      <c r="F266" s="24"/>
      <c r="G266" s="24"/>
      <c r="H266" s="24"/>
      <c r="I266" s="24"/>
      <c r="J266" s="24"/>
      <c r="K266" s="24"/>
      <c r="L266" s="24"/>
      <c r="M266" s="24"/>
      <c r="N266" s="24"/>
      <c r="O266" s="24"/>
      <c r="P266" s="24"/>
      <c r="AH266" s="161"/>
    </row>
    <row r="267" spans="1:37" ht="15" customHeight="1" x14ac:dyDescent="0.2">
      <c r="A267" s="439" t="s">
        <v>141</v>
      </c>
      <c r="B267" s="440"/>
      <c r="C267" s="440"/>
      <c r="D267" s="440"/>
      <c r="E267" s="440"/>
      <c r="F267" s="440"/>
      <c r="G267" s="440"/>
      <c r="H267" s="440"/>
      <c r="I267" s="440"/>
      <c r="J267" s="440"/>
      <c r="K267" s="440"/>
      <c r="L267" s="440"/>
      <c r="M267" s="440"/>
      <c r="N267" s="440"/>
      <c r="O267" s="440"/>
      <c r="P267" s="440"/>
      <c r="Q267" s="440"/>
      <c r="R267" s="440"/>
      <c r="S267" s="440"/>
      <c r="T267" s="440"/>
      <c r="U267" s="440"/>
      <c r="V267" s="440"/>
      <c r="W267" s="440"/>
      <c r="X267" s="440"/>
      <c r="Y267" s="440"/>
      <c r="Z267" s="440"/>
      <c r="AA267" s="440"/>
      <c r="AB267" s="440"/>
      <c r="AC267" s="440"/>
      <c r="AD267" s="276" t="s">
        <v>4</v>
      </c>
      <c r="AE267" s="253" t="s">
        <v>5</v>
      </c>
      <c r="AH267" s="161"/>
    </row>
    <row r="268" spans="1:37" ht="30" customHeight="1" x14ac:dyDescent="0.2">
      <c r="A268" s="434" t="s">
        <v>1506</v>
      </c>
      <c r="B268" s="434"/>
      <c r="C268" s="434"/>
      <c r="D268" s="434"/>
      <c r="E268" s="434"/>
      <c r="F268" s="434"/>
      <c r="G268" s="434"/>
      <c r="H268" s="434"/>
      <c r="I268" s="434"/>
      <c r="J268" s="434"/>
      <c r="K268" s="434"/>
      <c r="L268" s="434"/>
      <c r="M268" s="434"/>
      <c r="N268" s="434"/>
      <c r="O268" s="434"/>
      <c r="P268" s="434"/>
      <c r="Q268" s="434"/>
      <c r="R268" s="434"/>
      <c r="S268" s="434"/>
      <c r="T268" s="434"/>
      <c r="U268" s="434"/>
      <c r="V268" s="434"/>
      <c r="W268" s="434"/>
      <c r="X268" s="434"/>
      <c r="Y268" s="434"/>
      <c r="Z268" s="434"/>
      <c r="AA268" s="434"/>
      <c r="AB268" s="434"/>
      <c r="AC268" s="434"/>
      <c r="AD268" s="73">
        <f>'Art. 137'!AF248</f>
        <v>0</v>
      </c>
      <c r="AE268" s="189">
        <f>IF(AG268=1,AK268,AG268)</f>
        <v>0</v>
      </c>
      <c r="AF268" s="76">
        <f>IF(AD268=2,1,IF(AD268=1,0.5,IF(AD268=0,0," ")))</f>
        <v>0</v>
      </c>
      <c r="AG268" s="76">
        <f>IF(AND(AF268&gt;=0,AF268&lt;=2),1,"No aplica")</f>
        <v>1</v>
      </c>
      <c r="AH268" s="159">
        <f>AD268/(AG268*2)</f>
        <v>0</v>
      </c>
      <c r="AI268" s="78">
        <f>IF(AG268=1,AG268/$AG$270,"No aplica")</f>
        <v>0.5</v>
      </c>
      <c r="AJ268" s="78">
        <f>AF268*AI268</f>
        <v>0</v>
      </c>
      <c r="AK268" s="78">
        <f>AJ268*$AE$232</f>
        <v>0</v>
      </c>
    </row>
    <row r="269" spans="1:37" ht="30" customHeight="1" x14ac:dyDescent="0.2">
      <c r="A269" s="434" t="s">
        <v>1507</v>
      </c>
      <c r="B269" s="434"/>
      <c r="C269" s="434"/>
      <c r="D269" s="434"/>
      <c r="E269" s="434"/>
      <c r="F269" s="434"/>
      <c r="G269" s="434"/>
      <c r="H269" s="434"/>
      <c r="I269" s="434"/>
      <c r="J269" s="434"/>
      <c r="K269" s="434"/>
      <c r="L269" s="434"/>
      <c r="M269" s="434"/>
      <c r="N269" s="434"/>
      <c r="O269" s="434"/>
      <c r="P269" s="434"/>
      <c r="Q269" s="434"/>
      <c r="R269" s="434"/>
      <c r="S269" s="434"/>
      <c r="T269" s="434"/>
      <c r="U269" s="434"/>
      <c r="V269" s="434"/>
      <c r="W269" s="434"/>
      <c r="X269" s="434"/>
      <c r="Y269" s="434"/>
      <c r="Z269" s="434"/>
      <c r="AA269" s="434"/>
      <c r="AB269" s="434"/>
      <c r="AC269" s="434"/>
      <c r="AD269" s="73">
        <f>'Art. 137'!AF249</f>
        <v>0</v>
      </c>
      <c r="AE269" s="189">
        <f>IF(AG269=1,AK269,AG269)</f>
        <v>0</v>
      </c>
      <c r="AF269" s="76">
        <f>IF(AD269=2,1,IF(AD269=1,0.5,IF(AD269=0,0," ")))</f>
        <v>0</v>
      </c>
      <c r="AG269" s="76">
        <f>IF(AND(AF269&gt;=0,AF269&lt;=2),1,"No aplica")</f>
        <v>1</v>
      </c>
      <c r="AH269" s="159">
        <f>AD269/(AG269*2)</f>
        <v>0</v>
      </c>
      <c r="AI269" s="78">
        <f>IF(AG269=1,AG269/$AG$270,"No aplica")</f>
        <v>0.5</v>
      </c>
      <c r="AJ269" s="78">
        <f>AF269*AI269</f>
        <v>0</v>
      </c>
      <c r="AK269" s="78">
        <f>AJ269*$AE$232</f>
        <v>0</v>
      </c>
    </row>
    <row r="270" spans="1:37" ht="30" customHeight="1" x14ac:dyDescent="0.2">
      <c r="A270" s="435" t="s">
        <v>1610</v>
      </c>
      <c r="B270" s="435"/>
      <c r="C270" s="435"/>
      <c r="D270" s="435"/>
      <c r="E270" s="435"/>
      <c r="F270" s="435"/>
      <c r="G270" s="435"/>
      <c r="H270" s="435"/>
      <c r="I270" s="435"/>
      <c r="J270" s="435"/>
      <c r="K270" s="435"/>
      <c r="L270" s="435"/>
      <c r="M270" s="435"/>
      <c r="N270" s="435"/>
      <c r="O270" s="435"/>
      <c r="P270" s="435"/>
      <c r="Q270" s="435"/>
      <c r="R270" s="435"/>
      <c r="S270" s="435"/>
      <c r="T270" s="435"/>
      <c r="U270" s="435"/>
      <c r="V270" s="435"/>
      <c r="W270" s="435"/>
      <c r="X270" s="435"/>
      <c r="Y270" s="435"/>
      <c r="Z270" s="435"/>
      <c r="AA270" s="435"/>
      <c r="AB270" s="435"/>
      <c r="AC270" s="435"/>
      <c r="AD270" s="435"/>
      <c r="AE270" s="189">
        <f>SUM(AE268:AE269)</f>
        <v>0</v>
      </c>
      <c r="AG270" s="74">
        <f>SUM(AG268:AG269)</f>
        <v>2</v>
      </c>
      <c r="AH270" s="161"/>
    </row>
    <row r="271" spans="1:37" ht="30" customHeight="1" x14ac:dyDescent="0.2">
      <c r="A271" s="435" t="s">
        <v>1611</v>
      </c>
      <c r="B271" s="435"/>
      <c r="C271" s="435"/>
      <c r="D271" s="435"/>
      <c r="E271" s="435"/>
      <c r="F271" s="435"/>
      <c r="G271" s="435"/>
      <c r="H271" s="435"/>
      <c r="I271" s="435"/>
      <c r="J271" s="435"/>
      <c r="K271" s="435"/>
      <c r="L271" s="435"/>
      <c r="M271" s="435"/>
      <c r="N271" s="435"/>
      <c r="O271" s="435"/>
      <c r="P271" s="435"/>
      <c r="Q271" s="435"/>
      <c r="R271" s="435"/>
      <c r="S271" s="435"/>
      <c r="T271" s="435"/>
      <c r="U271" s="435"/>
      <c r="V271" s="435"/>
      <c r="W271" s="435"/>
      <c r="X271" s="435"/>
      <c r="Y271" s="435"/>
      <c r="Z271" s="435"/>
      <c r="AA271" s="435"/>
      <c r="AB271" s="435"/>
      <c r="AC271" s="435"/>
      <c r="AD271" s="435"/>
      <c r="AE271" s="189">
        <f>AE270/AE232*100</f>
        <v>0</v>
      </c>
      <c r="AH271" s="161"/>
    </row>
    <row r="272" spans="1:37" ht="15" customHeight="1" x14ac:dyDescent="0.2">
      <c r="AH272" s="161"/>
    </row>
    <row r="273" spans="1:37" ht="15" customHeight="1" x14ac:dyDescent="0.2">
      <c r="AH273" s="161"/>
    </row>
    <row r="274" spans="1:37" ht="30" customHeight="1" x14ac:dyDescent="0.2">
      <c r="A274" s="365" t="s">
        <v>1508</v>
      </c>
      <c r="B274" s="365"/>
      <c r="C274" s="365"/>
      <c r="D274" s="365"/>
      <c r="E274" s="365"/>
      <c r="F274" s="365"/>
      <c r="G274" s="365"/>
      <c r="H274" s="365"/>
      <c r="I274" s="365"/>
      <c r="J274" s="365"/>
      <c r="K274" s="365"/>
      <c r="L274" s="365"/>
      <c r="M274" s="365"/>
      <c r="N274" s="365"/>
      <c r="O274" s="365"/>
      <c r="P274" s="365"/>
      <c r="Q274" s="365"/>
      <c r="R274" s="365"/>
      <c r="S274" s="365"/>
      <c r="T274" s="365"/>
      <c r="U274" s="365"/>
      <c r="V274" s="365"/>
      <c r="W274" s="365"/>
      <c r="X274" s="365"/>
      <c r="Y274" s="365"/>
      <c r="Z274" s="365"/>
      <c r="AA274" s="365"/>
      <c r="AB274" s="365"/>
      <c r="AC274" s="365"/>
      <c r="AD274" s="365"/>
      <c r="AE274" s="365"/>
      <c r="AH274" s="161"/>
    </row>
    <row r="275" spans="1:37" ht="15" customHeight="1" x14ac:dyDescent="0.2">
      <c r="A275" s="62"/>
      <c r="B275" s="62"/>
      <c r="C275" s="62"/>
      <c r="D275" s="62"/>
      <c r="E275" s="62"/>
      <c r="F275" s="62"/>
      <c r="G275" s="62"/>
      <c r="H275" s="62"/>
      <c r="I275" s="62"/>
      <c r="J275" s="62"/>
      <c r="K275" s="62"/>
      <c r="L275" s="62"/>
      <c r="M275" s="62"/>
      <c r="N275" s="62"/>
      <c r="O275" s="62"/>
      <c r="P275" s="62"/>
      <c r="Q275" s="62"/>
      <c r="R275" s="62"/>
      <c r="S275" s="62"/>
      <c r="T275" s="62"/>
      <c r="U275" s="62"/>
      <c r="V275" s="62"/>
      <c r="W275" s="62"/>
      <c r="X275" s="62"/>
      <c r="Y275" s="62"/>
      <c r="Z275" s="62"/>
      <c r="AA275" s="62"/>
      <c r="AB275" s="62"/>
      <c r="AC275" s="62"/>
      <c r="AD275" s="62"/>
      <c r="AE275" s="289"/>
      <c r="AH275" s="161"/>
    </row>
    <row r="276" spans="1:37" ht="15" customHeight="1" x14ac:dyDescent="0.2">
      <c r="A276" s="72"/>
      <c r="B276" s="72"/>
      <c r="C276" s="72"/>
      <c r="D276" s="72"/>
      <c r="E276" s="72"/>
      <c r="F276" s="72"/>
      <c r="G276" s="72"/>
      <c r="H276" s="72"/>
      <c r="I276" s="72"/>
      <c r="J276" s="72"/>
      <c r="K276" s="72"/>
      <c r="L276" s="72"/>
      <c r="M276" s="72"/>
      <c r="N276" s="72"/>
      <c r="O276" s="72"/>
      <c r="P276" s="72"/>
      <c r="Q276" s="72"/>
      <c r="R276" s="72"/>
      <c r="S276" s="72"/>
      <c r="T276" s="72"/>
      <c r="U276" s="72"/>
      <c r="V276" s="72"/>
      <c r="W276" s="72"/>
      <c r="X276" s="72"/>
      <c r="Y276" s="72"/>
      <c r="Z276" s="72"/>
      <c r="AA276" s="72"/>
      <c r="AB276" s="72"/>
      <c r="AC276" s="72"/>
      <c r="AD276" s="24"/>
      <c r="AE276" s="249">
        <f>1/$L$13*100</f>
        <v>11.111111111111111</v>
      </c>
      <c r="AF276" s="75"/>
      <c r="AG276" s="76"/>
      <c r="AH276" s="162"/>
      <c r="AI276" s="75"/>
      <c r="AJ276" s="75"/>
      <c r="AK276" s="75"/>
    </row>
    <row r="277" spans="1:37" ht="15" customHeight="1" x14ac:dyDescent="0.2">
      <c r="A277" s="444" t="s">
        <v>138</v>
      </c>
      <c r="B277" s="445"/>
      <c r="C277" s="445"/>
      <c r="D277" s="445"/>
      <c r="E277" s="445"/>
      <c r="F277" s="445"/>
      <c r="G277" s="445"/>
      <c r="H277" s="445"/>
      <c r="I277" s="445"/>
      <c r="J277" s="445"/>
      <c r="K277" s="445"/>
      <c r="L277" s="445"/>
      <c r="M277" s="445"/>
      <c r="N277" s="445"/>
      <c r="O277" s="445"/>
      <c r="P277" s="445"/>
      <c r="Q277" s="445"/>
      <c r="R277" s="445"/>
      <c r="S277" s="445"/>
      <c r="T277" s="445"/>
      <c r="U277" s="445"/>
      <c r="V277" s="445"/>
      <c r="W277" s="445"/>
      <c r="X277" s="445"/>
      <c r="Y277" s="445"/>
      <c r="Z277" s="445"/>
      <c r="AA277" s="445"/>
      <c r="AB277" s="445"/>
      <c r="AC277" s="446"/>
      <c r="AD277" s="277" t="s">
        <v>4</v>
      </c>
      <c r="AE277" s="288" t="s">
        <v>5</v>
      </c>
      <c r="AF277" s="76" t="s">
        <v>576</v>
      </c>
      <c r="AG277" s="76" t="s">
        <v>577</v>
      </c>
      <c r="AH277" s="159" t="s">
        <v>578</v>
      </c>
      <c r="AI277" s="77" t="s">
        <v>579</v>
      </c>
      <c r="AJ277" s="76"/>
      <c r="AK277" s="77" t="s">
        <v>580</v>
      </c>
    </row>
    <row r="278" spans="1:37" ht="30" customHeight="1" x14ac:dyDescent="0.2">
      <c r="A278" s="434" t="s">
        <v>7</v>
      </c>
      <c r="B278" s="434"/>
      <c r="C278" s="434"/>
      <c r="D278" s="434"/>
      <c r="E278" s="434"/>
      <c r="F278" s="434"/>
      <c r="G278" s="434"/>
      <c r="H278" s="434"/>
      <c r="I278" s="434"/>
      <c r="J278" s="434"/>
      <c r="K278" s="434"/>
      <c r="L278" s="434"/>
      <c r="M278" s="434"/>
      <c r="N278" s="434"/>
      <c r="O278" s="434"/>
      <c r="P278" s="434"/>
      <c r="Q278" s="434"/>
      <c r="R278" s="434"/>
      <c r="S278" s="434"/>
      <c r="T278" s="434"/>
      <c r="U278" s="434"/>
      <c r="V278" s="434"/>
      <c r="W278" s="434"/>
      <c r="X278" s="434"/>
      <c r="Y278" s="434"/>
      <c r="Z278" s="434"/>
      <c r="AA278" s="434"/>
      <c r="AB278" s="434"/>
      <c r="AC278" s="434"/>
      <c r="AD278" s="73">
        <f>'Art. 137'!AF258</f>
        <v>0</v>
      </c>
      <c r="AE278" s="189">
        <f t="shared" ref="AE278:AE314" si="42">IF(AG278=1,AK278,AG278)</f>
        <v>0</v>
      </c>
      <c r="AF278" s="76">
        <f t="shared" ref="AF278:AF314" si="43">IF(AD278=2,1,IF(AD278=1,0.5,IF(AD278=0,0," ")))</f>
        <v>0</v>
      </c>
      <c r="AG278" s="76">
        <f t="shared" ref="AG278:AG314" si="44">IF(AND(AF278&gt;=0,AF278&lt;=2),1,"No aplica")</f>
        <v>1</v>
      </c>
      <c r="AH278" s="159">
        <f t="shared" ref="AH278:AH314" si="45">AD278/(AG278*2)</f>
        <v>0</v>
      </c>
      <c r="AI278" s="78">
        <f t="shared" ref="AI278:AI314" si="46">IF(AG278=1,AG278/$AG$315,"No aplica")</f>
        <v>2.7027027027027029E-2</v>
      </c>
      <c r="AJ278" s="78">
        <f t="shared" ref="AJ278:AJ314" si="47">AF278*AI278</f>
        <v>0</v>
      </c>
      <c r="AK278" s="78">
        <f t="shared" ref="AK278:AK314" si="48">AJ278*$AE$276</f>
        <v>0</v>
      </c>
    </row>
    <row r="279" spans="1:37" ht="30" customHeight="1" x14ac:dyDescent="0.2">
      <c r="A279" s="434" t="s">
        <v>148</v>
      </c>
      <c r="B279" s="434"/>
      <c r="C279" s="434"/>
      <c r="D279" s="434"/>
      <c r="E279" s="434"/>
      <c r="F279" s="434"/>
      <c r="G279" s="434"/>
      <c r="H279" s="434"/>
      <c r="I279" s="434"/>
      <c r="J279" s="434"/>
      <c r="K279" s="434"/>
      <c r="L279" s="434"/>
      <c r="M279" s="434"/>
      <c r="N279" s="434"/>
      <c r="O279" s="434"/>
      <c r="P279" s="434"/>
      <c r="Q279" s="434"/>
      <c r="R279" s="434"/>
      <c r="S279" s="434"/>
      <c r="T279" s="434"/>
      <c r="U279" s="434"/>
      <c r="V279" s="434"/>
      <c r="W279" s="434"/>
      <c r="X279" s="434"/>
      <c r="Y279" s="434"/>
      <c r="Z279" s="434"/>
      <c r="AA279" s="434"/>
      <c r="AB279" s="434"/>
      <c r="AC279" s="434"/>
      <c r="AD279" s="73">
        <f>'Art. 137'!AF259</f>
        <v>0</v>
      </c>
      <c r="AE279" s="189">
        <f t="shared" si="42"/>
        <v>0</v>
      </c>
      <c r="AF279" s="76">
        <f t="shared" si="43"/>
        <v>0</v>
      </c>
      <c r="AG279" s="76">
        <f t="shared" si="44"/>
        <v>1</v>
      </c>
      <c r="AH279" s="159">
        <f t="shared" si="45"/>
        <v>0</v>
      </c>
      <c r="AI279" s="78">
        <f t="shared" si="46"/>
        <v>2.7027027027027029E-2</v>
      </c>
      <c r="AJ279" s="78">
        <f t="shared" si="47"/>
        <v>0</v>
      </c>
      <c r="AK279" s="78">
        <f t="shared" si="48"/>
        <v>0</v>
      </c>
    </row>
    <row r="280" spans="1:37" ht="30" customHeight="1" x14ac:dyDescent="0.2">
      <c r="A280" s="434" t="s">
        <v>1510</v>
      </c>
      <c r="B280" s="434"/>
      <c r="C280" s="434"/>
      <c r="D280" s="434"/>
      <c r="E280" s="434"/>
      <c r="F280" s="434"/>
      <c r="G280" s="434"/>
      <c r="H280" s="434"/>
      <c r="I280" s="434"/>
      <c r="J280" s="434"/>
      <c r="K280" s="434"/>
      <c r="L280" s="434"/>
      <c r="M280" s="434"/>
      <c r="N280" s="434"/>
      <c r="O280" s="434"/>
      <c r="P280" s="434"/>
      <c r="Q280" s="434"/>
      <c r="R280" s="434"/>
      <c r="S280" s="434"/>
      <c r="T280" s="434"/>
      <c r="U280" s="434"/>
      <c r="V280" s="434"/>
      <c r="W280" s="434"/>
      <c r="X280" s="434"/>
      <c r="Y280" s="434"/>
      <c r="Z280" s="434"/>
      <c r="AA280" s="434"/>
      <c r="AB280" s="434"/>
      <c r="AC280" s="434"/>
      <c r="AD280" s="73">
        <f>'Art. 137'!AF260</f>
        <v>0</v>
      </c>
      <c r="AE280" s="189">
        <f t="shared" si="42"/>
        <v>0</v>
      </c>
      <c r="AF280" s="76">
        <f t="shared" si="43"/>
        <v>0</v>
      </c>
      <c r="AG280" s="76">
        <f t="shared" si="44"/>
        <v>1</v>
      </c>
      <c r="AH280" s="159">
        <f t="shared" si="45"/>
        <v>0</v>
      </c>
      <c r="AI280" s="78">
        <f t="shared" si="46"/>
        <v>2.7027027027027029E-2</v>
      </c>
      <c r="AJ280" s="78">
        <f t="shared" si="47"/>
        <v>0</v>
      </c>
      <c r="AK280" s="78">
        <f t="shared" si="48"/>
        <v>0</v>
      </c>
    </row>
    <row r="281" spans="1:37" ht="45" customHeight="1" x14ac:dyDescent="0.2">
      <c r="A281" s="434" t="s">
        <v>1511</v>
      </c>
      <c r="B281" s="434"/>
      <c r="C281" s="434"/>
      <c r="D281" s="434"/>
      <c r="E281" s="434"/>
      <c r="F281" s="434"/>
      <c r="G281" s="434"/>
      <c r="H281" s="434"/>
      <c r="I281" s="434"/>
      <c r="J281" s="434"/>
      <c r="K281" s="434"/>
      <c r="L281" s="434"/>
      <c r="M281" s="434"/>
      <c r="N281" s="434"/>
      <c r="O281" s="434"/>
      <c r="P281" s="434"/>
      <c r="Q281" s="434"/>
      <c r="R281" s="434"/>
      <c r="S281" s="434"/>
      <c r="T281" s="434"/>
      <c r="U281" s="434"/>
      <c r="V281" s="434"/>
      <c r="W281" s="434"/>
      <c r="X281" s="434"/>
      <c r="Y281" s="434"/>
      <c r="Z281" s="434"/>
      <c r="AA281" s="434"/>
      <c r="AB281" s="434"/>
      <c r="AC281" s="434"/>
      <c r="AD281" s="73">
        <f>'Art. 137'!AF261</f>
        <v>0</v>
      </c>
      <c r="AE281" s="189">
        <f t="shared" si="42"/>
        <v>0</v>
      </c>
      <c r="AF281" s="76">
        <f t="shared" si="43"/>
        <v>0</v>
      </c>
      <c r="AG281" s="76">
        <f t="shared" si="44"/>
        <v>1</v>
      </c>
      <c r="AH281" s="159">
        <f t="shared" si="45"/>
        <v>0</v>
      </c>
      <c r="AI281" s="78">
        <f t="shared" si="46"/>
        <v>2.7027027027027029E-2</v>
      </c>
      <c r="AJ281" s="78">
        <f t="shared" si="47"/>
        <v>0</v>
      </c>
      <c r="AK281" s="78">
        <f t="shared" si="48"/>
        <v>0</v>
      </c>
    </row>
    <row r="282" spans="1:37" ht="30" customHeight="1" x14ac:dyDescent="0.2">
      <c r="A282" s="434" t="s">
        <v>1512</v>
      </c>
      <c r="B282" s="434"/>
      <c r="C282" s="434"/>
      <c r="D282" s="434"/>
      <c r="E282" s="434"/>
      <c r="F282" s="434"/>
      <c r="G282" s="434"/>
      <c r="H282" s="434"/>
      <c r="I282" s="434"/>
      <c r="J282" s="434"/>
      <c r="K282" s="434"/>
      <c r="L282" s="434"/>
      <c r="M282" s="434"/>
      <c r="N282" s="434"/>
      <c r="O282" s="434"/>
      <c r="P282" s="434"/>
      <c r="Q282" s="434"/>
      <c r="R282" s="434"/>
      <c r="S282" s="434"/>
      <c r="T282" s="434"/>
      <c r="U282" s="434"/>
      <c r="V282" s="434"/>
      <c r="W282" s="434"/>
      <c r="X282" s="434"/>
      <c r="Y282" s="434"/>
      <c r="Z282" s="434"/>
      <c r="AA282" s="434"/>
      <c r="AB282" s="434"/>
      <c r="AC282" s="434"/>
      <c r="AD282" s="73">
        <f>'Art. 137'!AF262</f>
        <v>0</v>
      </c>
      <c r="AE282" s="189">
        <f t="shared" si="42"/>
        <v>0</v>
      </c>
      <c r="AF282" s="76">
        <f t="shared" si="43"/>
        <v>0</v>
      </c>
      <c r="AG282" s="76">
        <f t="shared" si="44"/>
        <v>1</v>
      </c>
      <c r="AH282" s="159">
        <f t="shared" si="45"/>
        <v>0</v>
      </c>
      <c r="AI282" s="78">
        <f t="shared" si="46"/>
        <v>2.7027027027027029E-2</v>
      </c>
      <c r="AJ282" s="78">
        <f t="shared" si="47"/>
        <v>0</v>
      </c>
      <c r="AK282" s="78">
        <f t="shared" si="48"/>
        <v>0</v>
      </c>
    </row>
    <row r="283" spans="1:37" ht="30" customHeight="1" x14ac:dyDescent="0.2">
      <c r="A283" s="434" t="s">
        <v>1612</v>
      </c>
      <c r="B283" s="434"/>
      <c r="C283" s="434"/>
      <c r="D283" s="434"/>
      <c r="E283" s="434"/>
      <c r="F283" s="434"/>
      <c r="G283" s="434"/>
      <c r="H283" s="434"/>
      <c r="I283" s="434"/>
      <c r="J283" s="434"/>
      <c r="K283" s="434"/>
      <c r="L283" s="434"/>
      <c r="M283" s="434"/>
      <c r="N283" s="434"/>
      <c r="O283" s="434"/>
      <c r="P283" s="434"/>
      <c r="Q283" s="434"/>
      <c r="R283" s="434"/>
      <c r="S283" s="434"/>
      <c r="T283" s="434"/>
      <c r="U283" s="434"/>
      <c r="V283" s="434"/>
      <c r="W283" s="434"/>
      <c r="X283" s="434"/>
      <c r="Y283" s="434"/>
      <c r="Z283" s="434"/>
      <c r="AA283" s="434"/>
      <c r="AB283" s="434"/>
      <c r="AC283" s="434"/>
      <c r="AD283" s="73">
        <f>'Art. 137'!AF263</f>
        <v>0</v>
      </c>
      <c r="AE283" s="189">
        <f t="shared" si="42"/>
        <v>0</v>
      </c>
      <c r="AF283" s="76">
        <f t="shared" si="43"/>
        <v>0</v>
      </c>
      <c r="AG283" s="76">
        <f t="shared" si="44"/>
        <v>1</v>
      </c>
      <c r="AH283" s="159">
        <f t="shared" si="45"/>
        <v>0</v>
      </c>
      <c r="AI283" s="78">
        <f t="shared" si="46"/>
        <v>2.7027027027027029E-2</v>
      </c>
      <c r="AJ283" s="78">
        <f t="shared" si="47"/>
        <v>0</v>
      </c>
      <c r="AK283" s="78">
        <f t="shared" si="48"/>
        <v>0</v>
      </c>
    </row>
    <row r="284" spans="1:37" ht="45" customHeight="1" x14ac:dyDescent="0.2">
      <c r="A284" s="434" t="s">
        <v>1514</v>
      </c>
      <c r="B284" s="434"/>
      <c r="C284" s="434"/>
      <c r="D284" s="434"/>
      <c r="E284" s="434"/>
      <c r="F284" s="434"/>
      <c r="G284" s="434"/>
      <c r="H284" s="434"/>
      <c r="I284" s="434"/>
      <c r="J284" s="434"/>
      <c r="K284" s="434"/>
      <c r="L284" s="434"/>
      <c r="M284" s="434"/>
      <c r="N284" s="434"/>
      <c r="O284" s="434"/>
      <c r="P284" s="434"/>
      <c r="Q284" s="434"/>
      <c r="R284" s="434"/>
      <c r="S284" s="434"/>
      <c r="T284" s="434"/>
      <c r="U284" s="434"/>
      <c r="V284" s="434"/>
      <c r="W284" s="434"/>
      <c r="X284" s="434"/>
      <c r="Y284" s="434"/>
      <c r="Z284" s="434"/>
      <c r="AA284" s="434"/>
      <c r="AB284" s="434"/>
      <c r="AC284" s="434"/>
      <c r="AD284" s="73">
        <f>'Art. 137'!AF264</f>
        <v>0</v>
      </c>
      <c r="AE284" s="189">
        <f t="shared" si="42"/>
        <v>0</v>
      </c>
      <c r="AF284" s="76">
        <f t="shared" si="43"/>
        <v>0</v>
      </c>
      <c r="AG284" s="76">
        <f t="shared" si="44"/>
        <v>1</v>
      </c>
      <c r="AH284" s="159">
        <f t="shared" si="45"/>
        <v>0</v>
      </c>
      <c r="AI284" s="78">
        <f t="shared" si="46"/>
        <v>2.7027027027027029E-2</v>
      </c>
      <c r="AJ284" s="78">
        <f t="shared" si="47"/>
        <v>0</v>
      </c>
      <c r="AK284" s="78">
        <f t="shared" si="48"/>
        <v>0</v>
      </c>
    </row>
    <row r="285" spans="1:37" ht="30" customHeight="1" x14ac:dyDescent="0.2">
      <c r="A285" s="434" t="s">
        <v>1515</v>
      </c>
      <c r="B285" s="434"/>
      <c r="C285" s="434"/>
      <c r="D285" s="434"/>
      <c r="E285" s="434"/>
      <c r="F285" s="434"/>
      <c r="G285" s="434"/>
      <c r="H285" s="434"/>
      <c r="I285" s="434"/>
      <c r="J285" s="434"/>
      <c r="K285" s="434"/>
      <c r="L285" s="434"/>
      <c r="M285" s="434"/>
      <c r="N285" s="434"/>
      <c r="O285" s="434"/>
      <c r="P285" s="434"/>
      <c r="Q285" s="434"/>
      <c r="R285" s="434"/>
      <c r="S285" s="434"/>
      <c r="T285" s="434"/>
      <c r="U285" s="434"/>
      <c r="V285" s="434"/>
      <c r="W285" s="434"/>
      <c r="X285" s="434"/>
      <c r="Y285" s="434"/>
      <c r="Z285" s="434"/>
      <c r="AA285" s="434"/>
      <c r="AB285" s="434"/>
      <c r="AC285" s="434"/>
      <c r="AD285" s="73">
        <f>'Art. 137'!AF265</f>
        <v>0</v>
      </c>
      <c r="AE285" s="189">
        <f t="shared" si="42"/>
        <v>0</v>
      </c>
      <c r="AF285" s="76">
        <f t="shared" si="43"/>
        <v>0</v>
      </c>
      <c r="AG285" s="76">
        <f t="shared" si="44"/>
        <v>1</v>
      </c>
      <c r="AH285" s="159">
        <f t="shared" si="45"/>
        <v>0</v>
      </c>
      <c r="AI285" s="78">
        <f t="shared" si="46"/>
        <v>2.7027027027027029E-2</v>
      </c>
      <c r="AJ285" s="78">
        <f t="shared" si="47"/>
        <v>0</v>
      </c>
      <c r="AK285" s="78">
        <f t="shared" si="48"/>
        <v>0</v>
      </c>
    </row>
    <row r="286" spans="1:37" ht="30" customHeight="1" x14ac:dyDescent="0.2">
      <c r="A286" s="434" t="s">
        <v>1516</v>
      </c>
      <c r="B286" s="434"/>
      <c r="C286" s="434"/>
      <c r="D286" s="434"/>
      <c r="E286" s="434"/>
      <c r="F286" s="434"/>
      <c r="G286" s="434"/>
      <c r="H286" s="434"/>
      <c r="I286" s="434"/>
      <c r="J286" s="434"/>
      <c r="K286" s="434"/>
      <c r="L286" s="434"/>
      <c r="M286" s="434"/>
      <c r="N286" s="434"/>
      <c r="O286" s="434"/>
      <c r="P286" s="434"/>
      <c r="Q286" s="434"/>
      <c r="R286" s="434"/>
      <c r="S286" s="434"/>
      <c r="T286" s="434"/>
      <c r="U286" s="434"/>
      <c r="V286" s="434"/>
      <c r="W286" s="434"/>
      <c r="X286" s="434"/>
      <c r="Y286" s="434"/>
      <c r="Z286" s="434"/>
      <c r="AA286" s="434"/>
      <c r="AB286" s="434"/>
      <c r="AC286" s="434"/>
      <c r="AD286" s="73">
        <f>'Art. 137'!AF266</f>
        <v>0</v>
      </c>
      <c r="AE286" s="189">
        <f t="shared" si="42"/>
        <v>0</v>
      </c>
      <c r="AF286" s="76">
        <f t="shared" si="43"/>
        <v>0</v>
      </c>
      <c r="AG286" s="76">
        <f t="shared" si="44"/>
        <v>1</v>
      </c>
      <c r="AH286" s="159">
        <f t="shared" si="45"/>
        <v>0</v>
      </c>
      <c r="AI286" s="78">
        <f t="shared" si="46"/>
        <v>2.7027027027027029E-2</v>
      </c>
      <c r="AJ286" s="78">
        <f t="shared" si="47"/>
        <v>0</v>
      </c>
      <c r="AK286" s="78">
        <f t="shared" si="48"/>
        <v>0</v>
      </c>
    </row>
    <row r="287" spans="1:37" ht="30" customHeight="1" x14ac:dyDescent="0.2">
      <c r="A287" s="434" t="s">
        <v>1517</v>
      </c>
      <c r="B287" s="434"/>
      <c r="C287" s="434"/>
      <c r="D287" s="434"/>
      <c r="E287" s="434"/>
      <c r="F287" s="434"/>
      <c r="G287" s="434"/>
      <c r="H287" s="434"/>
      <c r="I287" s="434"/>
      <c r="J287" s="434"/>
      <c r="K287" s="434"/>
      <c r="L287" s="434"/>
      <c r="M287" s="434"/>
      <c r="N287" s="434"/>
      <c r="O287" s="434"/>
      <c r="P287" s="434"/>
      <c r="Q287" s="434"/>
      <c r="R287" s="434"/>
      <c r="S287" s="434"/>
      <c r="T287" s="434"/>
      <c r="U287" s="434"/>
      <c r="V287" s="434"/>
      <c r="W287" s="434"/>
      <c r="X287" s="434"/>
      <c r="Y287" s="434"/>
      <c r="Z287" s="434"/>
      <c r="AA287" s="434"/>
      <c r="AB287" s="434"/>
      <c r="AC287" s="434"/>
      <c r="AD287" s="73">
        <f>'Art. 137'!AF267</f>
        <v>0</v>
      </c>
      <c r="AE287" s="189">
        <f t="shared" si="42"/>
        <v>0</v>
      </c>
      <c r="AF287" s="76">
        <f t="shared" si="43"/>
        <v>0</v>
      </c>
      <c r="AG287" s="76">
        <f t="shared" si="44"/>
        <v>1</v>
      </c>
      <c r="AH287" s="159">
        <f t="shared" si="45"/>
        <v>0</v>
      </c>
      <c r="AI287" s="78">
        <f t="shared" si="46"/>
        <v>2.7027027027027029E-2</v>
      </c>
      <c r="AJ287" s="78">
        <f t="shared" si="47"/>
        <v>0</v>
      </c>
      <c r="AK287" s="78">
        <f t="shared" si="48"/>
        <v>0</v>
      </c>
    </row>
    <row r="288" spans="1:37" ht="30" customHeight="1" x14ac:dyDescent="0.2">
      <c r="A288" s="434" t="s">
        <v>1394</v>
      </c>
      <c r="B288" s="434"/>
      <c r="C288" s="434"/>
      <c r="D288" s="434"/>
      <c r="E288" s="434"/>
      <c r="F288" s="434"/>
      <c r="G288" s="434"/>
      <c r="H288" s="434"/>
      <c r="I288" s="434"/>
      <c r="J288" s="434"/>
      <c r="K288" s="434"/>
      <c r="L288" s="434"/>
      <c r="M288" s="434"/>
      <c r="N288" s="434"/>
      <c r="O288" s="434"/>
      <c r="P288" s="434"/>
      <c r="Q288" s="434"/>
      <c r="R288" s="434"/>
      <c r="S288" s="434"/>
      <c r="T288" s="434"/>
      <c r="U288" s="434"/>
      <c r="V288" s="434"/>
      <c r="W288" s="434"/>
      <c r="X288" s="434"/>
      <c r="Y288" s="434"/>
      <c r="Z288" s="434"/>
      <c r="AA288" s="434"/>
      <c r="AB288" s="434"/>
      <c r="AC288" s="434"/>
      <c r="AD288" s="73">
        <f>'Art. 137'!AF268</f>
        <v>0</v>
      </c>
      <c r="AE288" s="189">
        <f t="shared" si="42"/>
        <v>0</v>
      </c>
      <c r="AF288" s="76">
        <f t="shared" si="43"/>
        <v>0</v>
      </c>
      <c r="AG288" s="76">
        <f t="shared" si="44"/>
        <v>1</v>
      </c>
      <c r="AH288" s="159">
        <f t="shared" si="45"/>
        <v>0</v>
      </c>
      <c r="AI288" s="78">
        <f t="shared" si="46"/>
        <v>2.7027027027027029E-2</v>
      </c>
      <c r="AJ288" s="78">
        <f t="shared" si="47"/>
        <v>0</v>
      </c>
      <c r="AK288" s="78">
        <f t="shared" si="48"/>
        <v>0</v>
      </c>
    </row>
    <row r="289" spans="1:37" ht="30" customHeight="1" x14ac:dyDescent="0.2">
      <c r="A289" s="434" t="s">
        <v>1518</v>
      </c>
      <c r="B289" s="434"/>
      <c r="C289" s="434"/>
      <c r="D289" s="434"/>
      <c r="E289" s="434"/>
      <c r="F289" s="434"/>
      <c r="G289" s="434"/>
      <c r="H289" s="434"/>
      <c r="I289" s="434"/>
      <c r="J289" s="434"/>
      <c r="K289" s="434"/>
      <c r="L289" s="434"/>
      <c r="M289" s="434"/>
      <c r="N289" s="434"/>
      <c r="O289" s="434"/>
      <c r="P289" s="434"/>
      <c r="Q289" s="434"/>
      <c r="R289" s="434"/>
      <c r="S289" s="434"/>
      <c r="T289" s="434"/>
      <c r="U289" s="434"/>
      <c r="V289" s="434"/>
      <c r="W289" s="434"/>
      <c r="X289" s="434"/>
      <c r="Y289" s="434"/>
      <c r="Z289" s="434"/>
      <c r="AA289" s="434"/>
      <c r="AB289" s="434"/>
      <c r="AC289" s="434"/>
      <c r="AD289" s="73">
        <f>'Art. 137'!AF269</f>
        <v>0</v>
      </c>
      <c r="AE289" s="189">
        <f t="shared" si="42"/>
        <v>0</v>
      </c>
      <c r="AF289" s="76">
        <f t="shared" si="43"/>
        <v>0</v>
      </c>
      <c r="AG289" s="76">
        <f t="shared" si="44"/>
        <v>1</v>
      </c>
      <c r="AH289" s="159">
        <f t="shared" si="45"/>
        <v>0</v>
      </c>
      <c r="AI289" s="78">
        <f t="shared" si="46"/>
        <v>2.7027027027027029E-2</v>
      </c>
      <c r="AJ289" s="78">
        <f t="shared" si="47"/>
        <v>0</v>
      </c>
      <c r="AK289" s="78">
        <f t="shared" si="48"/>
        <v>0</v>
      </c>
    </row>
    <row r="290" spans="1:37" ht="30" customHeight="1" x14ac:dyDescent="0.2">
      <c r="A290" s="434" t="s">
        <v>1519</v>
      </c>
      <c r="B290" s="434"/>
      <c r="C290" s="434"/>
      <c r="D290" s="434"/>
      <c r="E290" s="434"/>
      <c r="F290" s="434"/>
      <c r="G290" s="434"/>
      <c r="H290" s="434"/>
      <c r="I290" s="434"/>
      <c r="J290" s="434"/>
      <c r="K290" s="434"/>
      <c r="L290" s="434"/>
      <c r="M290" s="434"/>
      <c r="N290" s="434"/>
      <c r="O290" s="434"/>
      <c r="P290" s="434"/>
      <c r="Q290" s="434"/>
      <c r="R290" s="434"/>
      <c r="S290" s="434"/>
      <c r="T290" s="434"/>
      <c r="U290" s="434"/>
      <c r="V290" s="434"/>
      <c r="W290" s="434"/>
      <c r="X290" s="434"/>
      <c r="Y290" s="434"/>
      <c r="Z290" s="434"/>
      <c r="AA290" s="434"/>
      <c r="AB290" s="434"/>
      <c r="AC290" s="434"/>
      <c r="AD290" s="73">
        <f>'Art. 137'!AF270</f>
        <v>0</v>
      </c>
      <c r="AE290" s="189">
        <f t="shared" si="42"/>
        <v>0</v>
      </c>
      <c r="AF290" s="76">
        <f t="shared" si="43"/>
        <v>0</v>
      </c>
      <c r="AG290" s="76">
        <f t="shared" si="44"/>
        <v>1</v>
      </c>
      <c r="AH290" s="159">
        <f t="shared" si="45"/>
        <v>0</v>
      </c>
      <c r="AI290" s="78">
        <f t="shared" si="46"/>
        <v>2.7027027027027029E-2</v>
      </c>
      <c r="AJ290" s="78">
        <f t="shared" si="47"/>
        <v>0</v>
      </c>
      <c r="AK290" s="78">
        <f t="shared" si="48"/>
        <v>0</v>
      </c>
    </row>
    <row r="291" spans="1:37" ht="30" customHeight="1" x14ac:dyDescent="0.2">
      <c r="A291" s="434" t="s">
        <v>1520</v>
      </c>
      <c r="B291" s="434"/>
      <c r="C291" s="434"/>
      <c r="D291" s="434"/>
      <c r="E291" s="434"/>
      <c r="F291" s="434"/>
      <c r="G291" s="434"/>
      <c r="H291" s="434"/>
      <c r="I291" s="434"/>
      <c r="J291" s="434"/>
      <c r="K291" s="434"/>
      <c r="L291" s="434"/>
      <c r="M291" s="434"/>
      <c r="N291" s="434"/>
      <c r="O291" s="434"/>
      <c r="P291" s="434"/>
      <c r="Q291" s="434"/>
      <c r="R291" s="434"/>
      <c r="S291" s="434"/>
      <c r="T291" s="434"/>
      <c r="U291" s="434"/>
      <c r="V291" s="434"/>
      <c r="W291" s="434"/>
      <c r="X291" s="434"/>
      <c r="Y291" s="434"/>
      <c r="Z291" s="434"/>
      <c r="AA291" s="434"/>
      <c r="AB291" s="434"/>
      <c r="AC291" s="434"/>
      <c r="AD291" s="73">
        <f>'Art. 137'!AF271</f>
        <v>0</v>
      </c>
      <c r="AE291" s="189">
        <f t="shared" si="42"/>
        <v>0</v>
      </c>
      <c r="AF291" s="76">
        <f t="shared" si="43"/>
        <v>0</v>
      </c>
      <c r="AG291" s="76">
        <f t="shared" si="44"/>
        <v>1</v>
      </c>
      <c r="AH291" s="159">
        <f t="shared" si="45"/>
        <v>0</v>
      </c>
      <c r="AI291" s="78">
        <f t="shared" si="46"/>
        <v>2.7027027027027029E-2</v>
      </c>
      <c r="AJ291" s="78">
        <f t="shared" si="47"/>
        <v>0</v>
      </c>
      <c r="AK291" s="78">
        <f t="shared" si="48"/>
        <v>0</v>
      </c>
    </row>
    <row r="292" spans="1:37" ht="30" customHeight="1" x14ac:dyDescent="0.2">
      <c r="A292" s="434" t="s">
        <v>1521</v>
      </c>
      <c r="B292" s="434"/>
      <c r="C292" s="434"/>
      <c r="D292" s="434"/>
      <c r="E292" s="434"/>
      <c r="F292" s="434"/>
      <c r="G292" s="434"/>
      <c r="H292" s="434"/>
      <c r="I292" s="434"/>
      <c r="J292" s="434"/>
      <c r="K292" s="434"/>
      <c r="L292" s="434"/>
      <c r="M292" s="434"/>
      <c r="N292" s="434"/>
      <c r="O292" s="434"/>
      <c r="P292" s="434"/>
      <c r="Q292" s="434"/>
      <c r="R292" s="434"/>
      <c r="S292" s="434"/>
      <c r="T292" s="434"/>
      <c r="U292" s="434"/>
      <c r="V292" s="434"/>
      <c r="W292" s="434"/>
      <c r="X292" s="434"/>
      <c r="Y292" s="434"/>
      <c r="Z292" s="434"/>
      <c r="AA292" s="434"/>
      <c r="AB292" s="434"/>
      <c r="AC292" s="434"/>
      <c r="AD292" s="73">
        <f>'Art. 137'!AF272</f>
        <v>0</v>
      </c>
      <c r="AE292" s="189">
        <f t="shared" si="42"/>
        <v>0</v>
      </c>
      <c r="AF292" s="76">
        <f t="shared" si="43"/>
        <v>0</v>
      </c>
      <c r="AG292" s="76">
        <f t="shared" si="44"/>
        <v>1</v>
      </c>
      <c r="AH292" s="159">
        <f t="shared" si="45"/>
        <v>0</v>
      </c>
      <c r="AI292" s="78">
        <f t="shared" si="46"/>
        <v>2.7027027027027029E-2</v>
      </c>
      <c r="AJ292" s="78">
        <f t="shared" si="47"/>
        <v>0</v>
      </c>
      <c r="AK292" s="78">
        <f t="shared" si="48"/>
        <v>0</v>
      </c>
    </row>
    <row r="293" spans="1:37" ht="30" customHeight="1" x14ac:dyDescent="0.2">
      <c r="A293" s="434" t="s">
        <v>1522</v>
      </c>
      <c r="B293" s="434"/>
      <c r="C293" s="434"/>
      <c r="D293" s="434"/>
      <c r="E293" s="434"/>
      <c r="F293" s="434"/>
      <c r="G293" s="434"/>
      <c r="H293" s="434"/>
      <c r="I293" s="434"/>
      <c r="J293" s="434"/>
      <c r="K293" s="434"/>
      <c r="L293" s="434"/>
      <c r="M293" s="434"/>
      <c r="N293" s="434"/>
      <c r="O293" s="434"/>
      <c r="P293" s="434"/>
      <c r="Q293" s="434"/>
      <c r="R293" s="434"/>
      <c r="S293" s="434"/>
      <c r="T293" s="434"/>
      <c r="U293" s="434"/>
      <c r="V293" s="434"/>
      <c r="W293" s="434"/>
      <c r="X293" s="434"/>
      <c r="Y293" s="434"/>
      <c r="Z293" s="434"/>
      <c r="AA293" s="434"/>
      <c r="AB293" s="434"/>
      <c r="AC293" s="434"/>
      <c r="AD293" s="73">
        <f>'Art. 137'!AF273</f>
        <v>0</v>
      </c>
      <c r="AE293" s="189">
        <f t="shared" si="42"/>
        <v>0</v>
      </c>
      <c r="AF293" s="76">
        <f t="shared" si="43"/>
        <v>0</v>
      </c>
      <c r="AG293" s="76">
        <f t="shared" si="44"/>
        <v>1</v>
      </c>
      <c r="AH293" s="159">
        <f t="shared" si="45"/>
        <v>0</v>
      </c>
      <c r="AI293" s="78">
        <f t="shared" si="46"/>
        <v>2.7027027027027029E-2</v>
      </c>
      <c r="AJ293" s="78">
        <f t="shared" si="47"/>
        <v>0</v>
      </c>
      <c r="AK293" s="78">
        <f t="shared" si="48"/>
        <v>0</v>
      </c>
    </row>
    <row r="294" spans="1:37" ht="30" customHeight="1" x14ac:dyDescent="0.2">
      <c r="A294" s="434" t="s">
        <v>1523</v>
      </c>
      <c r="B294" s="434"/>
      <c r="C294" s="434"/>
      <c r="D294" s="434"/>
      <c r="E294" s="434"/>
      <c r="F294" s="434"/>
      <c r="G294" s="434"/>
      <c r="H294" s="434"/>
      <c r="I294" s="434"/>
      <c r="J294" s="434"/>
      <c r="K294" s="434"/>
      <c r="L294" s="434"/>
      <c r="M294" s="434"/>
      <c r="N294" s="434"/>
      <c r="O294" s="434"/>
      <c r="P294" s="434"/>
      <c r="Q294" s="434"/>
      <c r="R294" s="434"/>
      <c r="S294" s="434"/>
      <c r="T294" s="434"/>
      <c r="U294" s="434"/>
      <c r="V294" s="434"/>
      <c r="W294" s="434"/>
      <c r="X294" s="434"/>
      <c r="Y294" s="434"/>
      <c r="Z294" s="434"/>
      <c r="AA294" s="434"/>
      <c r="AB294" s="434"/>
      <c r="AC294" s="434"/>
      <c r="AD294" s="73">
        <f>'Art. 137'!AF274</f>
        <v>0</v>
      </c>
      <c r="AE294" s="189">
        <f t="shared" si="42"/>
        <v>0</v>
      </c>
      <c r="AF294" s="76">
        <f t="shared" si="43"/>
        <v>0</v>
      </c>
      <c r="AG294" s="76">
        <f t="shared" si="44"/>
        <v>1</v>
      </c>
      <c r="AH294" s="159">
        <f t="shared" si="45"/>
        <v>0</v>
      </c>
      <c r="AI294" s="78">
        <f t="shared" si="46"/>
        <v>2.7027027027027029E-2</v>
      </c>
      <c r="AJ294" s="78">
        <f t="shared" si="47"/>
        <v>0</v>
      </c>
      <c r="AK294" s="78">
        <f t="shared" si="48"/>
        <v>0</v>
      </c>
    </row>
    <row r="295" spans="1:37" ht="30" customHeight="1" x14ac:dyDescent="0.2">
      <c r="A295" s="434" t="s">
        <v>1524</v>
      </c>
      <c r="B295" s="434"/>
      <c r="C295" s="434"/>
      <c r="D295" s="434"/>
      <c r="E295" s="434"/>
      <c r="F295" s="434"/>
      <c r="G295" s="434"/>
      <c r="H295" s="434"/>
      <c r="I295" s="434"/>
      <c r="J295" s="434"/>
      <c r="K295" s="434"/>
      <c r="L295" s="434"/>
      <c r="M295" s="434"/>
      <c r="N295" s="434"/>
      <c r="O295" s="434"/>
      <c r="P295" s="434"/>
      <c r="Q295" s="434"/>
      <c r="R295" s="434"/>
      <c r="S295" s="434"/>
      <c r="T295" s="434"/>
      <c r="U295" s="434"/>
      <c r="V295" s="434"/>
      <c r="W295" s="434"/>
      <c r="X295" s="434"/>
      <c r="Y295" s="434"/>
      <c r="Z295" s="434"/>
      <c r="AA295" s="434"/>
      <c r="AB295" s="434"/>
      <c r="AC295" s="434"/>
      <c r="AD295" s="73">
        <f>'Art. 137'!AF275</f>
        <v>0</v>
      </c>
      <c r="AE295" s="189">
        <f t="shared" si="42"/>
        <v>0</v>
      </c>
      <c r="AF295" s="76">
        <f t="shared" si="43"/>
        <v>0</v>
      </c>
      <c r="AG295" s="76">
        <f t="shared" si="44"/>
        <v>1</v>
      </c>
      <c r="AH295" s="159">
        <f t="shared" si="45"/>
        <v>0</v>
      </c>
      <c r="AI295" s="78">
        <f t="shared" si="46"/>
        <v>2.7027027027027029E-2</v>
      </c>
      <c r="AJ295" s="78">
        <f t="shared" si="47"/>
        <v>0</v>
      </c>
      <c r="AK295" s="78">
        <f t="shared" si="48"/>
        <v>0</v>
      </c>
    </row>
    <row r="296" spans="1:37" ht="30" customHeight="1" x14ac:dyDescent="0.2">
      <c r="A296" s="434" t="s">
        <v>1525</v>
      </c>
      <c r="B296" s="434"/>
      <c r="C296" s="434"/>
      <c r="D296" s="434"/>
      <c r="E296" s="434"/>
      <c r="F296" s="434"/>
      <c r="G296" s="434"/>
      <c r="H296" s="434"/>
      <c r="I296" s="434"/>
      <c r="J296" s="434"/>
      <c r="K296" s="434"/>
      <c r="L296" s="434"/>
      <c r="M296" s="434"/>
      <c r="N296" s="434"/>
      <c r="O296" s="434"/>
      <c r="P296" s="434"/>
      <c r="Q296" s="434"/>
      <c r="R296" s="434"/>
      <c r="S296" s="434"/>
      <c r="T296" s="434"/>
      <c r="U296" s="434"/>
      <c r="V296" s="434"/>
      <c r="W296" s="434"/>
      <c r="X296" s="434"/>
      <c r="Y296" s="434"/>
      <c r="Z296" s="434"/>
      <c r="AA296" s="434"/>
      <c r="AB296" s="434"/>
      <c r="AC296" s="434"/>
      <c r="AD296" s="73">
        <f>'Art. 137'!AF276</f>
        <v>0</v>
      </c>
      <c r="AE296" s="189">
        <f t="shared" si="42"/>
        <v>0</v>
      </c>
      <c r="AF296" s="76">
        <f t="shared" si="43"/>
        <v>0</v>
      </c>
      <c r="AG296" s="76">
        <f t="shared" si="44"/>
        <v>1</v>
      </c>
      <c r="AH296" s="159">
        <f t="shared" si="45"/>
        <v>0</v>
      </c>
      <c r="AI296" s="78">
        <f t="shared" si="46"/>
        <v>2.7027027027027029E-2</v>
      </c>
      <c r="AJ296" s="78">
        <f t="shared" si="47"/>
        <v>0</v>
      </c>
      <c r="AK296" s="78">
        <f t="shared" si="48"/>
        <v>0</v>
      </c>
    </row>
    <row r="297" spans="1:37" ht="30" customHeight="1" x14ac:dyDescent="0.2">
      <c r="A297" s="434" t="s">
        <v>1526</v>
      </c>
      <c r="B297" s="434"/>
      <c r="C297" s="434"/>
      <c r="D297" s="434"/>
      <c r="E297" s="434"/>
      <c r="F297" s="434"/>
      <c r="G297" s="434"/>
      <c r="H297" s="434"/>
      <c r="I297" s="434"/>
      <c r="J297" s="434"/>
      <c r="K297" s="434"/>
      <c r="L297" s="434"/>
      <c r="M297" s="434"/>
      <c r="N297" s="434"/>
      <c r="O297" s="434"/>
      <c r="P297" s="434"/>
      <c r="Q297" s="434"/>
      <c r="R297" s="434"/>
      <c r="S297" s="434"/>
      <c r="T297" s="434"/>
      <c r="U297" s="434"/>
      <c r="V297" s="434"/>
      <c r="W297" s="434"/>
      <c r="X297" s="434"/>
      <c r="Y297" s="434"/>
      <c r="Z297" s="434"/>
      <c r="AA297" s="434"/>
      <c r="AB297" s="434"/>
      <c r="AC297" s="434"/>
      <c r="AD297" s="73">
        <f>'Art. 137'!AF277</f>
        <v>0</v>
      </c>
      <c r="AE297" s="189">
        <f t="shared" si="42"/>
        <v>0</v>
      </c>
      <c r="AF297" s="76">
        <f t="shared" si="43"/>
        <v>0</v>
      </c>
      <c r="AG297" s="76">
        <f t="shared" si="44"/>
        <v>1</v>
      </c>
      <c r="AH297" s="159">
        <f t="shared" si="45"/>
        <v>0</v>
      </c>
      <c r="AI297" s="78">
        <f t="shared" si="46"/>
        <v>2.7027027027027029E-2</v>
      </c>
      <c r="AJ297" s="78">
        <f t="shared" si="47"/>
        <v>0</v>
      </c>
      <c r="AK297" s="78">
        <f t="shared" si="48"/>
        <v>0</v>
      </c>
    </row>
    <row r="298" spans="1:37" ht="30" customHeight="1" x14ac:dyDescent="0.2">
      <c r="A298" s="434" t="s">
        <v>1527</v>
      </c>
      <c r="B298" s="434"/>
      <c r="C298" s="434"/>
      <c r="D298" s="434"/>
      <c r="E298" s="434"/>
      <c r="F298" s="434"/>
      <c r="G298" s="434"/>
      <c r="H298" s="434"/>
      <c r="I298" s="434"/>
      <c r="J298" s="434"/>
      <c r="K298" s="434"/>
      <c r="L298" s="434"/>
      <c r="M298" s="434"/>
      <c r="N298" s="434"/>
      <c r="O298" s="434"/>
      <c r="P298" s="434"/>
      <c r="Q298" s="434"/>
      <c r="R298" s="434"/>
      <c r="S298" s="434"/>
      <c r="T298" s="434"/>
      <c r="U298" s="434"/>
      <c r="V298" s="434"/>
      <c r="W298" s="434"/>
      <c r="X298" s="434"/>
      <c r="Y298" s="434"/>
      <c r="Z298" s="434"/>
      <c r="AA298" s="434"/>
      <c r="AB298" s="434"/>
      <c r="AC298" s="434"/>
      <c r="AD298" s="73">
        <f>'Art. 137'!AF278</f>
        <v>0</v>
      </c>
      <c r="AE298" s="189">
        <f t="shared" si="42"/>
        <v>0</v>
      </c>
      <c r="AF298" s="76">
        <f t="shared" si="43"/>
        <v>0</v>
      </c>
      <c r="AG298" s="76">
        <f t="shared" si="44"/>
        <v>1</v>
      </c>
      <c r="AH298" s="159">
        <f t="shared" si="45"/>
        <v>0</v>
      </c>
      <c r="AI298" s="78">
        <f t="shared" si="46"/>
        <v>2.7027027027027029E-2</v>
      </c>
      <c r="AJ298" s="78">
        <f t="shared" si="47"/>
        <v>0</v>
      </c>
      <c r="AK298" s="78">
        <f t="shared" si="48"/>
        <v>0</v>
      </c>
    </row>
    <row r="299" spans="1:37" ht="30" customHeight="1" x14ac:dyDescent="0.2">
      <c r="A299" s="434" t="s">
        <v>1528</v>
      </c>
      <c r="B299" s="434"/>
      <c r="C299" s="434"/>
      <c r="D299" s="434"/>
      <c r="E299" s="434"/>
      <c r="F299" s="434"/>
      <c r="G299" s="434"/>
      <c r="H299" s="434"/>
      <c r="I299" s="434"/>
      <c r="J299" s="434"/>
      <c r="K299" s="434"/>
      <c r="L299" s="434"/>
      <c r="M299" s="434"/>
      <c r="N299" s="434"/>
      <c r="O299" s="434"/>
      <c r="P299" s="434"/>
      <c r="Q299" s="434"/>
      <c r="R299" s="434"/>
      <c r="S299" s="434"/>
      <c r="T299" s="434"/>
      <c r="U299" s="434"/>
      <c r="V299" s="434"/>
      <c r="W299" s="434"/>
      <c r="X299" s="434"/>
      <c r="Y299" s="434"/>
      <c r="Z299" s="434"/>
      <c r="AA299" s="434"/>
      <c r="AB299" s="434"/>
      <c r="AC299" s="434"/>
      <c r="AD299" s="73">
        <f>'Art. 137'!AF279</f>
        <v>0</v>
      </c>
      <c r="AE299" s="189">
        <f t="shared" si="42"/>
        <v>0</v>
      </c>
      <c r="AF299" s="76">
        <f t="shared" si="43"/>
        <v>0</v>
      </c>
      <c r="AG299" s="76">
        <f t="shared" si="44"/>
        <v>1</v>
      </c>
      <c r="AH299" s="159">
        <f t="shared" si="45"/>
        <v>0</v>
      </c>
      <c r="AI299" s="78">
        <f t="shared" si="46"/>
        <v>2.7027027027027029E-2</v>
      </c>
      <c r="AJ299" s="78">
        <f t="shared" si="47"/>
        <v>0</v>
      </c>
      <c r="AK299" s="78">
        <f t="shared" si="48"/>
        <v>0</v>
      </c>
    </row>
    <row r="300" spans="1:37" ht="45" customHeight="1" x14ac:dyDescent="0.2">
      <c r="A300" s="434" t="s">
        <v>1529</v>
      </c>
      <c r="B300" s="434"/>
      <c r="C300" s="434"/>
      <c r="D300" s="434"/>
      <c r="E300" s="434"/>
      <c r="F300" s="434"/>
      <c r="G300" s="434"/>
      <c r="H300" s="434"/>
      <c r="I300" s="434"/>
      <c r="J300" s="434"/>
      <c r="K300" s="434"/>
      <c r="L300" s="434"/>
      <c r="M300" s="434"/>
      <c r="N300" s="434"/>
      <c r="O300" s="434"/>
      <c r="P300" s="434"/>
      <c r="Q300" s="434"/>
      <c r="R300" s="434"/>
      <c r="S300" s="434"/>
      <c r="T300" s="434"/>
      <c r="U300" s="434"/>
      <c r="V300" s="434"/>
      <c r="W300" s="434"/>
      <c r="X300" s="434"/>
      <c r="Y300" s="434"/>
      <c r="Z300" s="434"/>
      <c r="AA300" s="434"/>
      <c r="AB300" s="434"/>
      <c r="AC300" s="434"/>
      <c r="AD300" s="73">
        <f>'Art. 137'!AF280</f>
        <v>0</v>
      </c>
      <c r="AE300" s="189">
        <f t="shared" si="42"/>
        <v>0</v>
      </c>
      <c r="AF300" s="76">
        <f t="shared" si="43"/>
        <v>0</v>
      </c>
      <c r="AG300" s="76">
        <f t="shared" si="44"/>
        <v>1</v>
      </c>
      <c r="AH300" s="159">
        <f t="shared" si="45"/>
        <v>0</v>
      </c>
      <c r="AI300" s="78">
        <f t="shared" si="46"/>
        <v>2.7027027027027029E-2</v>
      </c>
      <c r="AJ300" s="78">
        <f t="shared" si="47"/>
        <v>0</v>
      </c>
      <c r="AK300" s="78">
        <f t="shared" si="48"/>
        <v>0</v>
      </c>
    </row>
    <row r="301" spans="1:37" ht="30" customHeight="1" x14ac:dyDescent="0.2">
      <c r="A301" s="434" t="s">
        <v>1613</v>
      </c>
      <c r="B301" s="434"/>
      <c r="C301" s="434"/>
      <c r="D301" s="434"/>
      <c r="E301" s="434"/>
      <c r="F301" s="434"/>
      <c r="G301" s="434"/>
      <c r="H301" s="434"/>
      <c r="I301" s="434"/>
      <c r="J301" s="434"/>
      <c r="K301" s="434"/>
      <c r="L301" s="434"/>
      <c r="M301" s="434"/>
      <c r="N301" s="434"/>
      <c r="O301" s="434"/>
      <c r="P301" s="434"/>
      <c r="Q301" s="434"/>
      <c r="R301" s="434"/>
      <c r="S301" s="434"/>
      <c r="T301" s="434"/>
      <c r="U301" s="434"/>
      <c r="V301" s="434"/>
      <c r="W301" s="434"/>
      <c r="X301" s="434"/>
      <c r="Y301" s="434"/>
      <c r="Z301" s="434"/>
      <c r="AA301" s="434"/>
      <c r="AB301" s="434"/>
      <c r="AC301" s="434"/>
      <c r="AD301" s="73">
        <f>'Art. 137'!AF281</f>
        <v>0</v>
      </c>
      <c r="AE301" s="189">
        <f t="shared" si="42"/>
        <v>0</v>
      </c>
      <c r="AF301" s="76">
        <f t="shared" si="43"/>
        <v>0</v>
      </c>
      <c r="AG301" s="76">
        <f t="shared" si="44"/>
        <v>1</v>
      </c>
      <c r="AH301" s="159">
        <f t="shared" si="45"/>
        <v>0</v>
      </c>
      <c r="AI301" s="78">
        <f t="shared" si="46"/>
        <v>2.7027027027027029E-2</v>
      </c>
      <c r="AJ301" s="78">
        <f t="shared" si="47"/>
        <v>0</v>
      </c>
      <c r="AK301" s="78">
        <f t="shared" si="48"/>
        <v>0</v>
      </c>
    </row>
    <row r="302" spans="1:37" ht="45" customHeight="1" x14ac:dyDescent="0.2">
      <c r="A302" s="434" t="s">
        <v>1531</v>
      </c>
      <c r="B302" s="434"/>
      <c r="C302" s="434"/>
      <c r="D302" s="434"/>
      <c r="E302" s="434"/>
      <c r="F302" s="434"/>
      <c r="G302" s="434"/>
      <c r="H302" s="434"/>
      <c r="I302" s="434"/>
      <c r="J302" s="434"/>
      <c r="K302" s="434"/>
      <c r="L302" s="434"/>
      <c r="M302" s="434"/>
      <c r="N302" s="434"/>
      <c r="O302" s="434"/>
      <c r="P302" s="434"/>
      <c r="Q302" s="434"/>
      <c r="R302" s="434"/>
      <c r="S302" s="434"/>
      <c r="T302" s="434"/>
      <c r="U302" s="434"/>
      <c r="V302" s="434"/>
      <c r="W302" s="434"/>
      <c r="X302" s="434"/>
      <c r="Y302" s="434"/>
      <c r="Z302" s="434"/>
      <c r="AA302" s="434"/>
      <c r="AB302" s="434"/>
      <c r="AC302" s="434"/>
      <c r="AD302" s="73">
        <f>'Art. 137'!AF282</f>
        <v>0</v>
      </c>
      <c r="AE302" s="189">
        <f t="shared" si="42"/>
        <v>0</v>
      </c>
      <c r="AF302" s="76">
        <f t="shared" si="43"/>
        <v>0</v>
      </c>
      <c r="AG302" s="76">
        <f t="shared" si="44"/>
        <v>1</v>
      </c>
      <c r="AH302" s="159">
        <f t="shared" si="45"/>
        <v>0</v>
      </c>
      <c r="AI302" s="78">
        <f t="shared" si="46"/>
        <v>2.7027027027027029E-2</v>
      </c>
      <c r="AJ302" s="78">
        <f t="shared" si="47"/>
        <v>0</v>
      </c>
      <c r="AK302" s="78">
        <f t="shared" si="48"/>
        <v>0</v>
      </c>
    </row>
    <row r="303" spans="1:37" ht="30" customHeight="1" x14ac:dyDescent="0.2">
      <c r="A303" s="434" t="s">
        <v>1532</v>
      </c>
      <c r="B303" s="434"/>
      <c r="C303" s="434"/>
      <c r="D303" s="434"/>
      <c r="E303" s="434"/>
      <c r="F303" s="434"/>
      <c r="G303" s="434"/>
      <c r="H303" s="434"/>
      <c r="I303" s="434"/>
      <c r="J303" s="434"/>
      <c r="K303" s="434"/>
      <c r="L303" s="434"/>
      <c r="M303" s="434"/>
      <c r="N303" s="434"/>
      <c r="O303" s="434"/>
      <c r="P303" s="434"/>
      <c r="Q303" s="434"/>
      <c r="R303" s="434"/>
      <c r="S303" s="434"/>
      <c r="T303" s="434"/>
      <c r="U303" s="434"/>
      <c r="V303" s="434"/>
      <c r="W303" s="434"/>
      <c r="X303" s="434"/>
      <c r="Y303" s="434"/>
      <c r="Z303" s="434"/>
      <c r="AA303" s="434"/>
      <c r="AB303" s="434"/>
      <c r="AC303" s="434"/>
      <c r="AD303" s="73">
        <f>'Art. 137'!AF283</f>
        <v>0</v>
      </c>
      <c r="AE303" s="189">
        <f t="shared" si="42"/>
        <v>0</v>
      </c>
      <c r="AF303" s="76">
        <f t="shared" si="43"/>
        <v>0</v>
      </c>
      <c r="AG303" s="76">
        <f t="shared" si="44"/>
        <v>1</v>
      </c>
      <c r="AH303" s="159">
        <f t="shared" si="45"/>
        <v>0</v>
      </c>
      <c r="AI303" s="78">
        <f t="shared" si="46"/>
        <v>2.7027027027027029E-2</v>
      </c>
      <c r="AJ303" s="78">
        <f t="shared" si="47"/>
        <v>0</v>
      </c>
      <c r="AK303" s="78">
        <f t="shared" si="48"/>
        <v>0</v>
      </c>
    </row>
    <row r="304" spans="1:37" ht="30" customHeight="1" x14ac:dyDescent="0.2">
      <c r="A304" s="434" t="s">
        <v>1533</v>
      </c>
      <c r="B304" s="434"/>
      <c r="C304" s="434"/>
      <c r="D304" s="434"/>
      <c r="E304" s="434"/>
      <c r="F304" s="434"/>
      <c r="G304" s="434"/>
      <c r="H304" s="434"/>
      <c r="I304" s="434"/>
      <c r="J304" s="434"/>
      <c r="K304" s="434"/>
      <c r="L304" s="434"/>
      <c r="M304" s="434"/>
      <c r="N304" s="434"/>
      <c r="O304" s="434"/>
      <c r="P304" s="434"/>
      <c r="Q304" s="434"/>
      <c r="R304" s="434"/>
      <c r="S304" s="434"/>
      <c r="T304" s="434"/>
      <c r="U304" s="434"/>
      <c r="V304" s="434"/>
      <c r="W304" s="434"/>
      <c r="X304" s="434"/>
      <c r="Y304" s="434"/>
      <c r="Z304" s="434"/>
      <c r="AA304" s="434"/>
      <c r="AB304" s="434"/>
      <c r="AC304" s="434"/>
      <c r="AD304" s="73">
        <f>'Art. 137'!AF284</f>
        <v>0</v>
      </c>
      <c r="AE304" s="189">
        <f t="shared" si="42"/>
        <v>0</v>
      </c>
      <c r="AF304" s="76">
        <f t="shared" si="43"/>
        <v>0</v>
      </c>
      <c r="AG304" s="76">
        <f t="shared" si="44"/>
        <v>1</v>
      </c>
      <c r="AH304" s="159">
        <f t="shared" si="45"/>
        <v>0</v>
      </c>
      <c r="AI304" s="78">
        <f t="shared" si="46"/>
        <v>2.7027027027027029E-2</v>
      </c>
      <c r="AJ304" s="78">
        <f t="shared" si="47"/>
        <v>0</v>
      </c>
      <c r="AK304" s="78">
        <f t="shared" si="48"/>
        <v>0</v>
      </c>
    </row>
    <row r="305" spans="1:37" ht="30" customHeight="1" x14ac:dyDescent="0.2">
      <c r="A305" s="434" t="s">
        <v>1534</v>
      </c>
      <c r="B305" s="434"/>
      <c r="C305" s="434"/>
      <c r="D305" s="434"/>
      <c r="E305" s="434"/>
      <c r="F305" s="434"/>
      <c r="G305" s="434"/>
      <c r="H305" s="434"/>
      <c r="I305" s="434"/>
      <c r="J305" s="434"/>
      <c r="K305" s="434"/>
      <c r="L305" s="434"/>
      <c r="M305" s="434"/>
      <c r="N305" s="434"/>
      <c r="O305" s="434"/>
      <c r="P305" s="434"/>
      <c r="Q305" s="434"/>
      <c r="R305" s="434"/>
      <c r="S305" s="434"/>
      <c r="T305" s="434"/>
      <c r="U305" s="434"/>
      <c r="V305" s="434"/>
      <c r="W305" s="434"/>
      <c r="X305" s="434"/>
      <c r="Y305" s="434"/>
      <c r="Z305" s="434"/>
      <c r="AA305" s="434"/>
      <c r="AB305" s="434"/>
      <c r="AC305" s="434"/>
      <c r="AD305" s="73">
        <f>'Art. 137'!AF285</f>
        <v>0</v>
      </c>
      <c r="AE305" s="189">
        <f t="shared" si="42"/>
        <v>0</v>
      </c>
      <c r="AF305" s="76">
        <f t="shared" si="43"/>
        <v>0</v>
      </c>
      <c r="AG305" s="76">
        <f t="shared" si="44"/>
        <v>1</v>
      </c>
      <c r="AH305" s="159">
        <f t="shared" si="45"/>
        <v>0</v>
      </c>
      <c r="AI305" s="78">
        <f t="shared" si="46"/>
        <v>2.7027027027027029E-2</v>
      </c>
      <c r="AJ305" s="78">
        <f t="shared" si="47"/>
        <v>0</v>
      </c>
      <c r="AK305" s="78">
        <f t="shared" si="48"/>
        <v>0</v>
      </c>
    </row>
    <row r="306" spans="1:37" ht="30" customHeight="1" x14ac:dyDescent="0.2">
      <c r="A306" s="434" t="s">
        <v>1535</v>
      </c>
      <c r="B306" s="434"/>
      <c r="C306" s="434"/>
      <c r="D306" s="434"/>
      <c r="E306" s="434"/>
      <c r="F306" s="434"/>
      <c r="G306" s="434"/>
      <c r="H306" s="434"/>
      <c r="I306" s="434"/>
      <c r="J306" s="434"/>
      <c r="K306" s="434"/>
      <c r="L306" s="434"/>
      <c r="M306" s="434"/>
      <c r="N306" s="434"/>
      <c r="O306" s="434"/>
      <c r="P306" s="434"/>
      <c r="Q306" s="434"/>
      <c r="R306" s="434"/>
      <c r="S306" s="434"/>
      <c r="T306" s="434"/>
      <c r="U306" s="434"/>
      <c r="V306" s="434"/>
      <c r="W306" s="434"/>
      <c r="X306" s="434"/>
      <c r="Y306" s="434"/>
      <c r="Z306" s="434"/>
      <c r="AA306" s="434"/>
      <c r="AB306" s="434"/>
      <c r="AC306" s="434"/>
      <c r="AD306" s="73">
        <f>'Art. 137'!AF286</f>
        <v>0</v>
      </c>
      <c r="AE306" s="189">
        <f t="shared" si="42"/>
        <v>0</v>
      </c>
      <c r="AF306" s="76">
        <f t="shared" si="43"/>
        <v>0</v>
      </c>
      <c r="AG306" s="76">
        <f t="shared" si="44"/>
        <v>1</v>
      </c>
      <c r="AH306" s="159">
        <f t="shared" si="45"/>
        <v>0</v>
      </c>
      <c r="AI306" s="78">
        <f t="shared" si="46"/>
        <v>2.7027027027027029E-2</v>
      </c>
      <c r="AJ306" s="78">
        <f t="shared" si="47"/>
        <v>0</v>
      </c>
      <c r="AK306" s="78">
        <f t="shared" si="48"/>
        <v>0</v>
      </c>
    </row>
    <row r="307" spans="1:37" ht="30" customHeight="1" x14ac:dyDescent="0.2">
      <c r="A307" s="434" t="s">
        <v>1614</v>
      </c>
      <c r="B307" s="434"/>
      <c r="C307" s="434"/>
      <c r="D307" s="434"/>
      <c r="E307" s="434"/>
      <c r="F307" s="434"/>
      <c r="G307" s="434"/>
      <c r="H307" s="434"/>
      <c r="I307" s="434"/>
      <c r="J307" s="434"/>
      <c r="K307" s="434"/>
      <c r="L307" s="434"/>
      <c r="M307" s="434"/>
      <c r="N307" s="434"/>
      <c r="O307" s="434"/>
      <c r="P307" s="434"/>
      <c r="Q307" s="434"/>
      <c r="R307" s="434"/>
      <c r="S307" s="434"/>
      <c r="T307" s="434"/>
      <c r="U307" s="434"/>
      <c r="V307" s="434"/>
      <c r="W307" s="434"/>
      <c r="X307" s="434"/>
      <c r="Y307" s="434"/>
      <c r="Z307" s="434"/>
      <c r="AA307" s="434"/>
      <c r="AB307" s="434"/>
      <c r="AC307" s="434"/>
      <c r="AD307" s="73">
        <f>'Art. 137'!AF287</f>
        <v>0</v>
      </c>
      <c r="AE307" s="189">
        <f t="shared" si="42"/>
        <v>0</v>
      </c>
      <c r="AF307" s="76">
        <f t="shared" si="43"/>
        <v>0</v>
      </c>
      <c r="AG307" s="76">
        <f t="shared" si="44"/>
        <v>1</v>
      </c>
      <c r="AH307" s="159">
        <f t="shared" si="45"/>
        <v>0</v>
      </c>
      <c r="AI307" s="78">
        <f t="shared" si="46"/>
        <v>2.7027027027027029E-2</v>
      </c>
      <c r="AJ307" s="78">
        <f t="shared" si="47"/>
        <v>0</v>
      </c>
      <c r="AK307" s="78">
        <f t="shared" si="48"/>
        <v>0</v>
      </c>
    </row>
    <row r="308" spans="1:37" ht="30" customHeight="1" x14ac:dyDescent="0.2">
      <c r="A308" s="434" t="s">
        <v>1537</v>
      </c>
      <c r="B308" s="434"/>
      <c r="C308" s="434"/>
      <c r="D308" s="434"/>
      <c r="E308" s="434"/>
      <c r="F308" s="434"/>
      <c r="G308" s="434"/>
      <c r="H308" s="434"/>
      <c r="I308" s="434"/>
      <c r="J308" s="434"/>
      <c r="K308" s="434"/>
      <c r="L308" s="434"/>
      <c r="M308" s="434"/>
      <c r="N308" s="434"/>
      <c r="O308" s="434"/>
      <c r="P308" s="434"/>
      <c r="Q308" s="434"/>
      <c r="R308" s="434"/>
      <c r="S308" s="434"/>
      <c r="T308" s="434"/>
      <c r="U308" s="434"/>
      <c r="V308" s="434"/>
      <c r="W308" s="434"/>
      <c r="X308" s="434"/>
      <c r="Y308" s="434"/>
      <c r="Z308" s="434"/>
      <c r="AA308" s="434"/>
      <c r="AB308" s="434"/>
      <c r="AC308" s="434"/>
      <c r="AD308" s="73">
        <f>'Art. 137'!AF288</f>
        <v>0</v>
      </c>
      <c r="AE308" s="189">
        <f t="shared" si="42"/>
        <v>0</v>
      </c>
      <c r="AF308" s="76">
        <f t="shared" si="43"/>
        <v>0</v>
      </c>
      <c r="AG308" s="76">
        <f t="shared" si="44"/>
        <v>1</v>
      </c>
      <c r="AH308" s="159">
        <f t="shared" si="45"/>
        <v>0</v>
      </c>
      <c r="AI308" s="78">
        <f t="shared" si="46"/>
        <v>2.7027027027027029E-2</v>
      </c>
      <c r="AJ308" s="78">
        <f t="shared" si="47"/>
        <v>0</v>
      </c>
      <c r="AK308" s="78">
        <f t="shared" si="48"/>
        <v>0</v>
      </c>
    </row>
    <row r="309" spans="1:37" ht="30" customHeight="1" x14ac:dyDescent="0.2">
      <c r="A309" s="434" t="s">
        <v>1538</v>
      </c>
      <c r="B309" s="434"/>
      <c r="C309" s="434"/>
      <c r="D309" s="434"/>
      <c r="E309" s="434"/>
      <c r="F309" s="434"/>
      <c r="G309" s="434"/>
      <c r="H309" s="434"/>
      <c r="I309" s="434"/>
      <c r="J309" s="434"/>
      <c r="K309" s="434"/>
      <c r="L309" s="434"/>
      <c r="M309" s="434"/>
      <c r="N309" s="434"/>
      <c r="O309" s="434"/>
      <c r="P309" s="434"/>
      <c r="Q309" s="434"/>
      <c r="R309" s="434"/>
      <c r="S309" s="434"/>
      <c r="T309" s="434"/>
      <c r="U309" s="434"/>
      <c r="V309" s="434"/>
      <c r="W309" s="434"/>
      <c r="X309" s="434"/>
      <c r="Y309" s="434"/>
      <c r="Z309" s="434"/>
      <c r="AA309" s="434"/>
      <c r="AB309" s="434"/>
      <c r="AC309" s="434"/>
      <c r="AD309" s="73">
        <f>'Art. 137'!AF289</f>
        <v>0</v>
      </c>
      <c r="AE309" s="189">
        <f t="shared" si="42"/>
        <v>0</v>
      </c>
      <c r="AF309" s="76">
        <f t="shared" si="43"/>
        <v>0</v>
      </c>
      <c r="AG309" s="76">
        <f t="shared" si="44"/>
        <v>1</v>
      </c>
      <c r="AH309" s="159">
        <f t="shared" si="45"/>
        <v>0</v>
      </c>
      <c r="AI309" s="78">
        <f t="shared" si="46"/>
        <v>2.7027027027027029E-2</v>
      </c>
      <c r="AJ309" s="78">
        <f t="shared" si="47"/>
        <v>0</v>
      </c>
      <c r="AK309" s="78">
        <f t="shared" si="48"/>
        <v>0</v>
      </c>
    </row>
    <row r="310" spans="1:37" ht="30" customHeight="1" x14ac:dyDescent="0.2">
      <c r="A310" s="434" t="s">
        <v>1539</v>
      </c>
      <c r="B310" s="434"/>
      <c r="C310" s="434"/>
      <c r="D310" s="434"/>
      <c r="E310" s="434"/>
      <c r="F310" s="434"/>
      <c r="G310" s="434"/>
      <c r="H310" s="434"/>
      <c r="I310" s="434"/>
      <c r="J310" s="434"/>
      <c r="K310" s="434"/>
      <c r="L310" s="434"/>
      <c r="M310" s="434"/>
      <c r="N310" s="434"/>
      <c r="O310" s="434"/>
      <c r="P310" s="434"/>
      <c r="Q310" s="434"/>
      <c r="R310" s="434"/>
      <c r="S310" s="434"/>
      <c r="T310" s="434"/>
      <c r="U310" s="434"/>
      <c r="V310" s="434"/>
      <c r="W310" s="434"/>
      <c r="X310" s="434"/>
      <c r="Y310" s="434"/>
      <c r="Z310" s="434"/>
      <c r="AA310" s="434"/>
      <c r="AB310" s="434"/>
      <c r="AC310" s="434"/>
      <c r="AD310" s="73">
        <f>'Art. 137'!AF290</f>
        <v>0</v>
      </c>
      <c r="AE310" s="189">
        <f t="shared" si="42"/>
        <v>0</v>
      </c>
      <c r="AF310" s="76">
        <f t="shared" si="43"/>
        <v>0</v>
      </c>
      <c r="AG310" s="76">
        <f t="shared" si="44"/>
        <v>1</v>
      </c>
      <c r="AH310" s="159">
        <f t="shared" si="45"/>
        <v>0</v>
      </c>
      <c r="AI310" s="78">
        <f t="shared" si="46"/>
        <v>2.7027027027027029E-2</v>
      </c>
      <c r="AJ310" s="78">
        <f t="shared" si="47"/>
        <v>0</v>
      </c>
      <c r="AK310" s="78">
        <f t="shared" si="48"/>
        <v>0</v>
      </c>
    </row>
    <row r="311" spans="1:37" ht="30" customHeight="1" x14ac:dyDescent="0.2">
      <c r="A311" s="434" t="s">
        <v>1540</v>
      </c>
      <c r="B311" s="434"/>
      <c r="C311" s="434"/>
      <c r="D311" s="434"/>
      <c r="E311" s="434"/>
      <c r="F311" s="434"/>
      <c r="G311" s="434"/>
      <c r="H311" s="434"/>
      <c r="I311" s="434"/>
      <c r="J311" s="434"/>
      <c r="K311" s="434"/>
      <c r="L311" s="434"/>
      <c r="M311" s="434"/>
      <c r="N311" s="434"/>
      <c r="O311" s="434"/>
      <c r="P311" s="434"/>
      <c r="Q311" s="434"/>
      <c r="R311" s="434"/>
      <c r="S311" s="434"/>
      <c r="T311" s="434"/>
      <c r="U311" s="434"/>
      <c r="V311" s="434"/>
      <c r="W311" s="434"/>
      <c r="X311" s="434"/>
      <c r="Y311" s="434"/>
      <c r="Z311" s="434"/>
      <c r="AA311" s="434"/>
      <c r="AB311" s="434"/>
      <c r="AC311" s="434"/>
      <c r="AD311" s="73">
        <f>'Art. 137'!AF291</f>
        <v>0</v>
      </c>
      <c r="AE311" s="189">
        <f t="shared" si="42"/>
        <v>0</v>
      </c>
      <c r="AF311" s="76">
        <f t="shared" si="43"/>
        <v>0</v>
      </c>
      <c r="AG311" s="76">
        <f t="shared" si="44"/>
        <v>1</v>
      </c>
      <c r="AH311" s="159">
        <f t="shared" si="45"/>
        <v>0</v>
      </c>
      <c r="AI311" s="78">
        <f t="shared" si="46"/>
        <v>2.7027027027027029E-2</v>
      </c>
      <c r="AJ311" s="78">
        <f t="shared" si="47"/>
        <v>0</v>
      </c>
      <c r="AK311" s="78">
        <f t="shared" si="48"/>
        <v>0</v>
      </c>
    </row>
    <row r="312" spans="1:37" ht="30" customHeight="1" x14ac:dyDescent="0.2">
      <c r="A312" s="434" t="s">
        <v>1615</v>
      </c>
      <c r="B312" s="434"/>
      <c r="C312" s="434"/>
      <c r="D312" s="434"/>
      <c r="E312" s="434"/>
      <c r="F312" s="434"/>
      <c r="G312" s="434"/>
      <c r="H312" s="434"/>
      <c r="I312" s="434"/>
      <c r="J312" s="434"/>
      <c r="K312" s="434"/>
      <c r="L312" s="434"/>
      <c r="M312" s="434"/>
      <c r="N312" s="434"/>
      <c r="O312" s="434"/>
      <c r="P312" s="434"/>
      <c r="Q312" s="434"/>
      <c r="R312" s="434"/>
      <c r="S312" s="434"/>
      <c r="T312" s="434"/>
      <c r="U312" s="434"/>
      <c r="V312" s="434"/>
      <c r="W312" s="434"/>
      <c r="X312" s="434"/>
      <c r="Y312" s="434"/>
      <c r="Z312" s="434"/>
      <c r="AA312" s="434"/>
      <c r="AB312" s="434"/>
      <c r="AC312" s="434"/>
      <c r="AD312" s="73">
        <f>'Art. 137'!AF292</f>
        <v>0</v>
      </c>
      <c r="AE312" s="189">
        <f>IF(AG312=1,AK312,AG312)</f>
        <v>0</v>
      </c>
      <c r="AF312" s="76">
        <f>IF(AD312=2,1,IF(AD312=1,0.5,IF(AD312=0,0," ")))</f>
        <v>0</v>
      </c>
      <c r="AG312" s="76">
        <f>IF(AND(AF312&gt;=0,AF312&lt;=2),1,"No aplica")</f>
        <v>1</v>
      </c>
      <c r="AH312" s="159">
        <f>AD312/(AG312*2)</f>
        <v>0</v>
      </c>
      <c r="AI312" s="78">
        <f t="shared" si="46"/>
        <v>2.7027027027027029E-2</v>
      </c>
      <c r="AJ312" s="78">
        <f>AF312*AI312</f>
        <v>0</v>
      </c>
      <c r="AK312" s="78">
        <f t="shared" si="48"/>
        <v>0</v>
      </c>
    </row>
    <row r="313" spans="1:37" ht="45" customHeight="1" x14ac:dyDescent="0.2">
      <c r="A313" s="434" t="s">
        <v>1542</v>
      </c>
      <c r="B313" s="434"/>
      <c r="C313" s="434"/>
      <c r="D313" s="434"/>
      <c r="E313" s="434"/>
      <c r="F313" s="434"/>
      <c r="G313" s="434"/>
      <c r="H313" s="434"/>
      <c r="I313" s="434"/>
      <c r="J313" s="434"/>
      <c r="K313" s="434"/>
      <c r="L313" s="434"/>
      <c r="M313" s="434"/>
      <c r="N313" s="434"/>
      <c r="O313" s="434"/>
      <c r="P313" s="434"/>
      <c r="Q313" s="434"/>
      <c r="R313" s="434"/>
      <c r="S313" s="434"/>
      <c r="T313" s="434"/>
      <c r="U313" s="434"/>
      <c r="V313" s="434"/>
      <c r="W313" s="434"/>
      <c r="X313" s="434"/>
      <c r="Y313" s="434"/>
      <c r="Z313" s="434"/>
      <c r="AA313" s="434"/>
      <c r="AB313" s="434"/>
      <c r="AC313" s="434"/>
      <c r="AD313" s="73">
        <f>'Art. 137'!AF293</f>
        <v>0</v>
      </c>
      <c r="AE313" s="189">
        <f>IF(AG313=1,AK313,AG313)</f>
        <v>0</v>
      </c>
      <c r="AF313" s="76">
        <f>IF(AD313=2,1,IF(AD313=1,0.5,IF(AD313=0,0," ")))</f>
        <v>0</v>
      </c>
      <c r="AG313" s="76">
        <f>IF(AND(AF313&gt;=0,AF313&lt;=2),1,"No aplica")</f>
        <v>1</v>
      </c>
      <c r="AH313" s="159">
        <f>AD313/(AG313*2)</f>
        <v>0</v>
      </c>
      <c r="AI313" s="78">
        <f t="shared" si="46"/>
        <v>2.7027027027027029E-2</v>
      </c>
      <c r="AJ313" s="78">
        <f>AF313*AI313</f>
        <v>0</v>
      </c>
      <c r="AK313" s="78">
        <f t="shared" si="48"/>
        <v>0</v>
      </c>
    </row>
    <row r="314" spans="1:37" ht="30" customHeight="1" x14ac:dyDescent="0.2">
      <c r="A314" s="434" t="s">
        <v>1543</v>
      </c>
      <c r="B314" s="434"/>
      <c r="C314" s="434"/>
      <c r="D314" s="434"/>
      <c r="E314" s="434"/>
      <c r="F314" s="434"/>
      <c r="G314" s="434"/>
      <c r="H314" s="434"/>
      <c r="I314" s="434"/>
      <c r="J314" s="434"/>
      <c r="K314" s="434"/>
      <c r="L314" s="434"/>
      <c r="M314" s="434"/>
      <c r="N314" s="434"/>
      <c r="O314" s="434"/>
      <c r="P314" s="434"/>
      <c r="Q314" s="434"/>
      <c r="R314" s="434"/>
      <c r="S314" s="434"/>
      <c r="T314" s="434"/>
      <c r="U314" s="434"/>
      <c r="V314" s="434"/>
      <c r="W314" s="434"/>
      <c r="X314" s="434"/>
      <c r="Y314" s="434"/>
      <c r="Z314" s="434"/>
      <c r="AA314" s="434"/>
      <c r="AB314" s="434"/>
      <c r="AC314" s="434"/>
      <c r="AD314" s="73">
        <f>'Art. 137'!AF294</f>
        <v>0</v>
      </c>
      <c r="AE314" s="189">
        <f t="shared" si="42"/>
        <v>0</v>
      </c>
      <c r="AF314" s="76">
        <f t="shared" si="43"/>
        <v>0</v>
      </c>
      <c r="AG314" s="76">
        <f t="shared" si="44"/>
        <v>1</v>
      </c>
      <c r="AH314" s="159">
        <f t="shared" si="45"/>
        <v>0</v>
      </c>
      <c r="AI314" s="78">
        <f t="shared" si="46"/>
        <v>2.7027027027027029E-2</v>
      </c>
      <c r="AJ314" s="78">
        <f t="shared" si="47"/>
        <v>0</v>
      </c>
      <c r="AK314" s="78">
        <f t="shared" si="48"/>
        <v>0</v>
      </c>
    </row>
    <row r="315" spans="1:37" ht="30" customHeight="1" x14ac:dyDescent="0.2">
      <c r="A315" s="435" t="s">
        <v>1616</v>
      </c>
      <c r="B315" s="435"/>
      <c r="C315" s="435"/>
      <c r="D315" s="435"/>
      <c r="E315" s="435"/>
      <c r="F315" s="435"/>
      <c r="G315" s="435"/>
      <c r="H315" s="435"/>
      <c r="I315" s="435"/>
      <c r="J315" s="435"/>
      <c r="K315" s="435"/>
      <c r="L315" s="435"/>
      <c r="M315" s="435"/>
      <c r="N315" s="435"/>
      <c r="O315" s="435"/>
      <c r="P315" s="435"/>
      <c r="Q315" s="435"/>
      <c r="R315" s="435"/>
      <c r="S315" s="435"/>
      <c r="T315" s="435"/>
      <c r="U315" s="435"/>
      <c r="V315" s="435"/>
      <c r="W315" s="435"/>
      <c r="X315" s="435"/>
      <c r="Y315" s="435"/>
      <c r="Z315" s="435"/>
      <c r="AA315" s="435"/>
      <c r="AB315" s="435"/>
      <c r="AC315" s="435"/>
      <c r="AD315" s="435"/>
      <c r="AE315" s="189">
        <f>SUM(AE278:AE314)</f>
        <v>0</v>
      </c>
      <c r="AG315" s="74">
        <f>SUM(AG278:AG314)</f>
        <v>37</v>
      </c>
      <c r="AH315" s="161"/>
    </row>
    <row r="316" spans="1:37" ht="30" customHeight="1" x14ac:dyDescent="0.2">
      <c r="A316" s="435" t="s">
        <v>1617</v>
      </c>
      <c r="B316" s="435"/>
      <c r="C316" s="435"/>
      <c r="D316" s="435"/>
      <c r="E316" s="435"/>
      <c r="F316" s="435"/>
      <c r="G316" s="435"/>
      <c r="H316" s="435"/>
      <c r="I316" s="435"/>
      <c r="J316" s="435"/>
      <c r="K316" s="435"/>
      <c r="L316" s="435"/>
      <c r="M316" s="435"/>
      <c r="N316" s="435"/>
      <c r="O316" s="435"/>
      <c r="P316" s="435"/>
      <c r="Q316" s="435"/>
      <c r="R316" s="435"/>
      <c r="S316" s="435"/>
      <c r="T316" s="435"/>
      <c r="U316" s="435"/>
      <c r="V316" s="435"/>
      <c r="W316" s="435"/>
      <c r="X316" s="435"/>
      <c r="Y316" s="435"/>
      <c r="Z316" s="435"/>
      <c r="AA316" s="435"/>
      <c r="AB316" s="435"/>
      <c r="AC316" s="435"/>
      <c r="AD316" s="435"/>
      <c r="AE316" s="189">
        <f>AE315/AE276*100</f>
        <v>0</v>
      </c>
      <c r="AH316" s="161"/>
    </row>
    <row r="317" spans="1:37" ht="15" customHeight="1" x14ac:dyDescent="0.2">
      <c r="A317" s="24"/>
      <c r="B317" s="24"/>
      <c r="C317" s="24"/>
      <c r="D317" s="24"/>
      <c r="E317" s="24"/>
      <c r="F317" s="24"/>
      <c r="G317" s="24"/>
      <c r="H317" s="24"/>
      <c r="I317" s="24"/>
      <c r="J317" s="24"/>
      <c r="K317" s="24"/>
      <c r="L317" s="24"/>
      <c r="M317" s="24"/>
      <c r="N317" s="24"/>
      <c r="O317" s="24"/>
      <c r="P317" s="24"/>
      <c r="AH317" s="161"/>
    </row>
    <row r="318" spans="1:37" ht="15" customHeight="1" x14ac:dyDescent="0.2">
      <c r="A318" s="439" t="s">
        <v>139</v>
      </c>
      <c r="B318" s="440"/>
      <c r="C318" s="440"/>
      <c r="D318" s="440"/>
      <c r="E318" s="440"/>
      <c r="F318" s="440"/>
      <c r="G318" s="440"/>
      <c r="H318" s="440"/>
      <c r="I318" s="440"/>
      <c r="J318" s="440"/>
      <c r="K318" s="440"/>
      <c r="L318" s="440"/>
      <c r="M318" s="440"/>
      <c r="N318" s="440"/>
      <c r="O318" s="440"/>
      <c r="P318" s="440"/>
      <c r="Q318" s="440"/>
      <c r="R318" s="440"/>
      <c r="S318" s="440"/>
      <c r="T318" s="440"/>
      <c r="U318" s="440"/>
      <c r="V318" s="440"/>
      <c r="W318" s="440"/>
      <c r="X318" s="440"/>
      <c r="Y318" s="440"/>
      <c r="Z318" s="440"/>
      <c r="AA318" s="440"/>
      <c r="AB318" s="440"/>
      <c r="AC318" s="440"/>
      <c r="AD318" s="276" t="s">
        <v>4</v>
      </c>
      <c r="AE318" s="253" t="s">
        <v>5</v>
      </c>
      <c r="AH318" s="161"/>
    </row>
    <row r="319" spans="1:37" ht="30" customHeight="1" x14ac:dyDescent="0.2">
      <c r="A319" s="434" t="s">
        <v>1544</v>
      </c>
      <c r="B319" s="434"/>
      <c r="C319" s="434"/>
      <c r="D319" s="434"/>
      <c r="E319" s="434"/>
      <c r="F319" s="434"/>
      <c r="G319" s="434"/>
      <c r="H319" s="434"/>
      <c r="I319" s="434"/>
      <c r="J319" s="434"/>
      <c r="K319" s="434"/>
      <c r="L319" s="434"/>
      <c r="M319" s="434"/>
      <c r="N319" s="434"/>
      <c r="O319" s="434"/>
      <c r="P319" s="434"/>
      <c r="Q319" s="434"/>
      <c r="R319" s="434"/>
      <c r="S319" s="434"/>
      <c r="T319" s="434"/>
      <c r="U319" s="434"/>
      <c r="V319" s="434"/>
      <c r="W319" s="434"/>
      <c r="X319" s="434"/>
      <c r="Y319" s="434"/>
      <c r="Z319" s="434"/>
      <c r="AA319" s="434"/>
      <c r="AB319" s="434"/>
      <c r="AC319" s="434"/>
      <c r="AD319" s="73">
        <f>'Art. 137'!AF297</f>
        <v>0</v>
      </c>
      <c r="AE319" s="189">
        <f>IF(AG319=1,AK319,AG319)</f>
        <v>0</v>
      </c>
      <c r="AF319" s="76">
        <f>IF(AD319=2,1,IF(AD319=1,0.5,IF(AD319=0,0," ")))</f>
        <v>0</v>
      </c>
      <c r="AG319" s="76">
        <f>IF(AND(AF319&gt;=0,AF319&lt;=2),1,"No aplica")</f>
        <v>1</v>
      </c>
      <c r="AH319" s="159">
        <f>AD319/(AG319*2)</f>
        <v>0</v>
      </c>
      <c r="AI319" s="78">
        <f>IF(AG319=1,AG319/$AG$322,"No aplica")</f>
        <v>0.33333333333333331</v>
      </c>
      <c r="AJ319" s="78">
        <f>AF319*AI319</f>
        <v>0</v>
      </c>
      <c r="AK319" s="78">
        <f>AJ319*$AE$276</f>
        <v>0</v>
      </c>
    </row>
    <row r="320" spans="1:37" ht="30" customHeight="1" x14ac:dyDescent="0.2">
      <c r="A320" s="434" t="s">
        <v>1350</v>
      </c>
      <c r="B320" s="434"/>
      <c r="C320" s="434"/>
      <c r="D320" s="434"/>
      <c r="E320" s="434"/>
      <c r="F320" s="434"/>
      <c r="G320" s="434"/>
      <c r="H320" s="434"/>
      <c r="I320" s="434"/>
      <c r="J320" s="434"/>
      <c r="K320" s="434"/>
      <c r="L320" s="434"/>
      <c r="M320" s="434"/>
      <c r="N320" s="434"/>
      <c r="O320" s="434"/>
      <c r="P320" s="434"/>
      <c r="Q320" s="434"/>
      <c r="R320" s="434"/>
      <c r="S320" s="434"/>
      <c r="T320" s="434"/>
      <c r="U320" s="434"/>
      <c r="V320" s="434"/>
      <c r="W320" s="434"/>
      <c r="X320" s="434"/>
      <c r="Y320" s="434"/>
      <c r="Z320" s="434"/>
      <c r="AA320" s="434"/>
      <c r="AB320" s="434"/>
      <c r="AC320" s="434"/>
      <c r="AD320" s="73">
        <f>'Art. 137'!AF298</f>
        <v>0</v>
      </c>
      <c r="AE320" s="189">
        <f>IF(AG320=1,AK320,AG320)</f>
        <v>0</v>
      </c>
      <c r="AF320" s="76">
        <f>IF(AD320=2,1,IF(AD320=1,0.5,IF(AD320=0,0," ")))</f>
        <v>0</v>
      </c>
      <c r="AG320" s="76">
        <f>IF(AND(AF320&gt;=0,AF320&lt;=2),1,"No aplica")</f>
        <v>1</v>
      </c>
      <c r="AH320" s="159">
        <f>AD320/(AG320*2)</f>
        <v>0</v>
      </c>
      <c r="AI320" s="78">
        <f>IF(AG320=1,AG320/$AG$322,"No aplica")</f>
        <v>0.33333333333333331</v>
      </c>
      <c r="AJ320" s="78">
        <f>AF320*AI320</f>
        <v>0</v>
      </c>
      <c r="AK320" s="78">
        <f>AJ320*$AE$276</f>
        <v>0</v>
      </c>
    </row>
    <row r="321" spans="1:37" ht="30" customHeight="1" x14ac:dyDescent="0.2">
      <c r="A321" s="434" t="s">
        <v>1545</v>
      </c>
      <c r="B321" s="434"/>
      <c r="C321" s="434"/>
      <c r="D321" s="434"/>
      <c r="E321" s="434"/>
      <c r="F321" s="434"/>
      <c r="G321" s="434"/>
      <c r="H321" s="434"/>
      <c r="I321" s="434"/>
      <c r="J321" s="434"/>
      <c r="K321" s="434"/>
      <c r="L321" s="434"/>
      <c r="M321" s="434"/>
      <c r="N321" s="434"/>
      <c r="O321" s="434"/>
      <c r="P321" s="434"/>
      <c r="Q321" s="434"/>
      <c r="R321" s="434"/>
      <c r="S321" s="434"/>
      <c r="T321" s="434"/>
      <c r="U321" s="434"/>
      <c r="V321" s="434"/>
      <c r="W321" s="434"/>
      <c r="X321" s="434"/>
      <c r="Y321" s="434"/>
      <c r="Z321" s="434"/>
      <c r="AA321" s="434"/>
      <c r="AB321" s="434"/>
      <c r="AC321" s="434"/>
      <c r="AD321" s="73">
        <f>'Art. 137'!AF299</f>
        <v>0</v>
      </c>
      <c r="AE321" s="189">
        <f>IF(AG321=1,AK321,AG321)</f>
        <v>0</v>
      </c>
      <c r="AF321" s="76">
        <f>IF(AD321=2,1,IF(AD321=1,0.5,IF(AD321=0,0," ")))</f>
        <v>0</v>
      </c>
      <c r="AG321" s="76">
        <f>IF(AND(AF321&gt;=0,AF321&lt;=2),1,"No aplica")</f>
        <v>1</v>
      </c>
      <c r="AH321" s="159">
        <f>AD321/(AG321*2)</f>
        <v>0</v>
      </c>
      <c r="AI321" s="78">
        <f>IF(AG321=1,AG321/$AG$322,"No aplica")</f>
        <v>0.33333333333333331</v>
      </c>
      <c r="AJ321" s="78">
        <f>AF321*AI321</f>
        <v>0</v>
      </c>
      <c r="AK321" s="78">
        <f>AJ321*$AE$276</f>
        <v>0</v>
      </c>
    </row>
    <row r="322" spans="1:37" ht="30" customHeight="1" x14ac:dyDescent="0.2">
      <c r="A322" s="435" t="s">
        <v>1618</v>
      </c>
      <c r="B322" s="435"/>
      <c r="C322" s="435"/>
      <c r="D322" s="435"/>
      <c r="E322" s="435"/>
      <c r="F322" s="435"/>
      <c r="G322" s="435"/>
      <c r="H322" s="435"/>
      <c r="I322" s="435"/>
      <c r="J322" s="435"/>
      <c r="K322" s="435"/>
      <c r="L322" s="435"/>
      <c r="M322" s="435"/>
      <c r="N322" s="435"/>
      <c r="O322" s="435"/>
      <c r="P322" s="435"/>
      <c r="Q322" s="435"/>
      <c r="R322" s="435"/>
      <c r="S322" s="435"/>
      <c r="T322" s="435"/>
      <c r="U322" s="435"/>
      <c r="V322" s="435"/>
      <c r="W322" s="435"/>
      <c r="X322" s="435"/>
      <c r="Y322" s="435"/>
      <c r="Z322" s="435"/>
      <c r="AA322" s="435"/>
      <c r="AB322" s="435"/>
      <c r="AC322" s="435"/>
      <c r="AD322" s="435"/>
      <c r="AE322" s="189">
        <f>SUM(AE319:AE321)</f>
        <v>0</v>
      </c>
      <c r="AG322" s="74">
        <f>SUM(AG319:AG321)</f>
        <v>3</v>
      </c>
      <c r="AH322" s="161"/>
    </row>
    <row r="323" spans="1:37" ht="30" customHeight="1" x14ac:dyDescent="0.2">
      <c r="A323" s="435" t="s">
        <v>1619</v>
      </c>
      <c r="B323" s="435"/>
      <c r="C323" s="435"/>
      <c r="D323" s="435"/>
      <c r="E323" s="435"/>
      <c r="F323" s="435"/>
      <c r="G323" s="435"/>
      <c r="H323" s="435"/>
      <c r="I323" s="435"/>
      <c r="J323" s="435"/>
      <c r="K323" s="435"/>
      <c r="L323" s="435"/>
      <c r="M323" s="435"/>
      <c r="N323" s="435"/>
      <c r="O323" s="435"/>
      <c r="P323" s="435"/>
      <c r="Q323" s="435"/>
      <c r="R323" s="435"/>
      <c r="S323" s="435"/>
      <c r="T323" s="435"/>
      <c r="U323" s="435"/>
      <c r="V323" s="435"/>
      <c r="W323" s="435"/>
      <c r="X323" s="435"/>
      <c r="Y323" s="435"/>
      <c r="Z323" s="435"/>
      <c r="AA323" s="435"/>
      <c r="AB323" s="435"/>
      <c r="AC323" s="435"/>
      <c r="AD323" s="435"/>
      <c r="AE323" s="189">
        <f>AE322/AE276*100</f>
        <v>0</v>
      </c>
      <c r="AH323" s="161"/>
    </row>
    <row r="324" spans="1:37" ht="15" customHeight="1" x14ac:dyDescent="0.2">
      <c r="A324" s="24"/>
      <c r="B324" s="24"/>
      <c r="C324" s="24"/>
      <c r="D324" s="24"/>
      <c r="E324" s="24"/>
      <c r="F324" s="24"/>
      <c r="G324" s="24"/>
      <c r="H324" s="24"/>
      <c r="I324" s="24"/>
      <c r="J324" s="24"/>
      <c r="K324" s="24"/>
      <c r="L324" s="24"/>
      <c r="M324" s="24"/>
      <c r="N324" s="24"/>
      <c r="O324" s="24"/>
      <c r="P324" s="24"/>
      <c r="AH324" s="161"/>
    </row>
    <row r="325" spans="1:37" ht="15" customHeight="1" x14ac:dyDescent="0.2">
      <c r="A325" s="439" t="s">
        <v>140</v>
      </c>
      <c r="B325" s="440"/>
      <c r="C325" s="440"/>
      <c r="D325" s="440"/>
      <c r="E325" s="440"/>
      <c r="F325" s="440"/>
      <c r="G325" s="440"/>
      <c r="H325" s="440"/>
      <c r="I325" s="440"/>
      <c r="J325" s="440"/>
      <c r="K325" s="440"/>
      <c r="L325" s="440"/>
      <c r="M325" s="440"/>
      <c r="N325" s="440"/>
      <c r="O325" s="440"/>
      <c r="P325" s="440"/>
      <c r="Q325" s="440"/>
      <c r="R325" s="440"/>
      <c r="S325" s="440"/>
      <c r="T325" s="440"/>
      <c r="U325" s="440"/>
      <c r="V325" s="440"/>
      <c r="W325" s="440"/>
      <c r="X325" s="440"/>
      <c r="Y325" s="440"/>
      <c r="Z325" s="440"/>
      <c r="AA325" s="440"/>
      <c r="AB325" s="440"/>
      <c r="AC325" s="440"/>
      <c r="AD325" s="276" t="s">
        <v>4</v>
      </c>
      <c r="AE325" s="253" t="s">
        <v>5</v>
      </c>
      <c r="AH325" s="161"/>
    </row>
    <row r="326" spans="1:37" ht="30" customHeight="1" x14ac:dyDescent="0.2">
      <c r="A326" s="434" t="s">
        <v>1546</v>
      </c>
      <c r="B326" s="434"/>
      <c r="C326" s="434"/>
      <c r="D326" s="434"/>
      <c r="E326" s="434"/>
      <c r="F326" s="434"/>
      <c r="G326" s="434"/>
      <c r="H326" s="434"/>
      <c r="I326" s="434"/>
      <c r="J326" s="434"/>
      <c r="K326" s="434"/>
      <c r="L326" s="434"/>
      <c r="M326" s="434"/>
      <c r="N326" s="434"/>
      <c r="O326" s="434"/>
      <c r="P326" s="434"/>
      <c r="Q326" s="434"/>
      <c r="R326" s="434"/>
      <c r="S326" s="434"/>
      <c r="T326" s="434"/>
      <c r="U326" s="434"/>
      <c r="V326" s="434"/>
      <c r="W326" s="434"/>
      <c r="X326" s="434"/>
      <c r="Y326" s="434"/>
      <c r="Z326" s="434"/>
      <c r="AA326" s="434"/>
      <c r="AB326" s="434"/>
      <c r="AC326" s="434"/>
      <c r="AD326" s="73">
        <f>'Art. 137'!AF302</f>
        <v>0</v>
      </c>
      <c r="AE326" s="189">
        <f>IF(AG326=1,AK326,AG326)</f>
        <v>0</v>
      </c>
      <c r="AF326" s="76">
        <f>IF(AD326=2,1,IF(AD326=1,0.5,IF(AD326=0,0," ")))</f>
        <v>0</v>
      </c>
      <c r="AG326" s="76">
        <f>IF(AND(AF326&gt;=0,AF326&lt;=2),1,"No aplica")</f>
        <v>1</v>
      </c>
      <c r="AH326" s="159">
        <f>AD326/(AG326*2)</f>
        <v>0</v>
      </c>
      <c r="AI326" s="78">
        <f>IF(AG326=1,AG326/$AG$329,"No aplica")</f>
        <v>0.33333333333333331</v>
      </c>
      <c r="AJ326" s="78">
        <f>AF326*AI326</f>
        <v>0</v>
      </c>
      <c r="AK326" s="78">
        <f>AJ326*$AE$276</f>
        <v>0</v>
      </c>
    </row>
    <row r="327" spans="1:37" ht="30" customHeight="1" x14ac:dyDescent="0.2">
      <c r="A327" s="434" t="s">
        <v>1547</v>
      </c>
      <c r="B327" s="434"/>
      <c r="C327" s="434"/>
      <c r="D327" s="434"/>
      <c r="E327" s="434"/>
      <c r="F327" s="434"/>
      <c r="G327" s="434"/>
      <c r="H327" s="434"/>
      <c r="I327" s="434"/>
      <c r="J327" s="434"/>
      <c r="K327" s="434"/>
      <c r="L327" s="434"/>
      <c r="M327" s="434"/>
      <c r="N327" s="434"/>
      <c r="O327" s="434"/>
      <c r="P327" s="434"/>
      <c r="Q327" s="434"/>
      <c r="R327" s="434"/>
      <c r="S327" s="434"/>
      <c r="T327" s="434"/>
      <c r="U327" s="434"/>
      <c r="V327" s="434"/>
      <c r="W327" s="434"/>
      <c r="X327" s="434"/>
      <c r="Y327" s="434"/>
      <c r="Z327" s="434"/>
      <c r="AA327" s="434"/>
      <c r="AB327" s="434"/>
      <c r="AC327" s="434"/>
      <c r="AD327" s="73">
        <f>'Art. 137'!AF303</f>
        <v>0</v>
      </c>
      <c r="AE327" s="189">
        <f>IF(AG327=1,AK327,AG327)</f>
        <v>0</v>
      </c>
      <c r="AF327" s="76">
        <f>IF(AD327=2,1,IF(AD327=1,0.5,IF(AD327=0,0," ")))</f>
        <v>0</v>
      </c>
      <c r="AG327" s="76">
        <f>IF(AND(AF327&gt;=0,AF327&lt;=2),1,"No aplica")</f>
        <v>1</v>
      </c>
      <c r="AH327" s="159">
        <f>AD327/(AG327*2)</f>
        <v>0</v>
      </c>
      <c r="AI327" s="78">
        <f>IF(AG327=1,AG327/$AG$329,"No aplica")</f>
        <v>0.33333333333333331</v>
      </c>
      <c r="AJ327" s="78">
        <f>AF327*AI327</f>
        <v>0</v>
      </c>
      <c r="AK327" s="78">
        <f>AJ327*$AE$276</f>
        <v>0</v>
      </c>
    </row>
    <row r="328" spans="1:37" ht="30" customHeight="1" x14ac:dyDescent="0.2">
      <c r="A328" s="434" t="s">
        <v>1548</v>
      </c>
      <c r="B328" s="434"/>
      <c r="C328" s="434"/>
      <c r="D328" s="434"/>
      <c r="E328" s="434"/>
      <c r="F328" s="434"/>
      <c r="G328" s="434"/>
      <c r="H328" s="434"/>
      <c r="I328" s="434"/>
      <c r="J328" s="434"/>
      <c r="K328" s="434"/>
      <c r="L328" s="434"/>
      <c r="M328" s="434"/>
      <c r="N328" s="434"/>
      <c r="O328" s="434"/>
      <c r="P328" s="434"/>
      <c r="Q328" s="434"/>
      <c r="R328" s="434"/>
      <c r="S328" s="434"/>
      <c r="T328" s="434"/>
      <c r="U328" s="434"/>
      <c r="V328" s="434"/>
      <c r="W328" s="434"/>
      <c r="X328" s="434"/>
      <c r="Y328" s="434"/>
      <c r="Z328" s="434"/>
      <c r="AA328" s="434"/>
      <c r="AB328" s="434"/>
      <c r="AC328" s="434"/>
      <c r="AD328" s="73">
        <f>'Art. 137'!AF304</f>
        <v>0</v>
      </c>
      <c r="AE328" s="189">
        <f>IF(AG328=1,AK328,AG328)</f>
        <v>0</v>
      </c>
      <c r="AF328" s="76">
        <f>IF(AD328=2,1,IF(AD328=1,0.5,IF(AD328=0,0," ")))</f>
        <v>0</v>
      </c>
      <c r="AG328" s="76">
        <f>IF(AND(AF328&gt;=0,AF328&lt;=2),1,"No aplica")</f>
        <v>1</v>
      </c>
      <c r="AH328" s="159">
        <f>AD328/(AG328*2)</f>
        <v>0</v>
      </c>
      <c r="AI328" s="78">
        <f>IF(AG328=1,AG328/$AG$329,"No aplica")</f>
        <v>0.33333333333333331</v>
      </c>
      <c r="AJ328" s="78">
        <f>AF328*AI328</f>
        <v>0</v>
      </c>
      <c r="AK328" s="78">
        <f>AJ328*$AE$276</f>
        <v>0</v>
      </c>
    </row>
    <row r="329" spans="1:37" ht="30" customHeight="1" x14ac:dyDescent="0.2">
      <c r="A329" s="435" t="s">
        <v>1620</v>
      </c>
      <c r="B329" s="435"/>
      <c r="C329" s="435"/>
      <c r="D329" s="435"/>
      <c r="E329" s="435"/>
      <c r="F329" s="435"/>
      <c r="G329" s="435"/>
      <c r="H329" s="435"/>
      <c r="I329" s="435"/>
      <c r="J329" s="435"/>
      <c r="K329" s="435"/>
      <c r="L329" s="435"/>
      <c r="M329" s="435"/>
      <c r="N329" s="435"/>
      <c r="O329" s="435"/>
      <c r="P329" s="435"/>
      <c r="Q329" s="435"/>
      <c r="R329" s="435"/>
      <c r="S329" s="435"/>
      <c r="T329" s="435"/>
      <c r="U329" s="435"/>
      <c r="V329" s="435"/>
      <c r="W329" s="435"/>
      <c r="X329" s="435"/>
      <c r="Y329" s="435"/>
      <c r="Z329" s="435"/>
      <c r="AA329" s="435"/>
      <c r="AB329" s="435"/>
      <c r="AC329" s="435"/>
      <c r="AD329" s="435"/>
      <c r="AE329" s="189">
        <f>SUM(AE326:AE328)</f>
        <v>0</v>
      </c>
      <c r="AG329" s="74">
        <f>SUM(AG326:AG328)</f>
        <v>3</v>
      </c>
      <c r="AH329" s="161"/>
    </row>
    <row r="330" spans="1:37" ht="30" customHeight="1" x14ac:dyDescent="0.2">
      <c r="A330" s="435" t="s">
        <v>1621</v>
      </c>
      <c r="B330" s="435"/>
      <c r="C330" s="435"/>
      <c r="D330" s="435"/>
      <c r="E330" s="435"/>
      <c r="F330" s="435"/>
      <c r="G330" s="435"/>
      <c r="H330" s="435"/>
      <c r="I330" s="435"/>
      <c r="J330" s="435"/>
      <c r="K330" s="435"/>
      <c r="L330" s="435"/>
      <c r="M330" s="435"/>
      <c r="N330" s="435"/>
      <c r="O330" s="435"/>
      <c r="P330" s="435"/>
      <c r="Q330" s="435"/>
      <c r="R330" s="435"/>
      <c r="S330" s="435"/>
      <c r="T330" s="435"/>
      <c r="U330" s="435"/>
      <c r="V330" s="435"/>
      <c r="W330" s="435"/>
      <c r="X330" s="435"/>
      <c r="Y330" s="435"/>
      <c r="Z330" s="435"/>
      <c r="AA330" s="435"/>
      <c r="AB330" s="435"/>
      <c r="AC330" s="435"/>
      <c r="AD330" s="435"/>
      <c r="AE330" s="189">
        <f>AE329/AE276*100</f>
        <v>0</v>
      </c>
      <c r="AH330" s="161"/>
    </row>
    <row r="331" spans="1:37" ht="15" customHeight="1" x14ac:dyDescent="0.2">
      <c r="A331" s="24"/>
      <c r="B331" s="24"/>
      <c r="C331" s="24"/>
      <c r="D331" s="24"/>
      <c r="E331" s="24"/>
      <c r="F331" s="24"/>
      <c r="G331" s="24"/>
      <c r="H331" s="24"/>
      <c r="I331" s="24"/>
      <c r="J331" s="24"/>
      <c r="K331" s="24"/>
      <c r="L331" s="24"/>
      <c r="M331" s="24"/>
      <c r="N331" s="24"/>
      <c r="O331" s="24"/>
      <c r="P331" s="24"/>
      <c r="AH331" s="161"/>
    </row>
    <row r="332" spans="1:37" ht="15" customHeight="1" x14ac:dyDescent="0.2">
      <c r="A332" s="439" t="s">
        <v>141</v>
      </c>
      <c r="B332" s="440"/>
      <c r="C332" s="440"/>
      <c r="D332" s="440"/>
      <c r="E332" s="440"/>
      <c r="F332" s="440"/>
      <c r="G332" s="440"/>
      <c r="H332" s="440"/>
      <c r="I332" s="440"/>
      <c r="J332" s="440"/>
      <c r="K332" s="440"/>
      <c r="L332" s="440"/>
      <c r="M332" s="440"/>
      <c r="N332" s="440"/>
      <c r="O332" s="440"/>
      <c r="P332" s="440"/>
      <c r="Q332" s="440"/>
      <c r="R332" s="440"/>
      <c r="S332" s="440"/>
      <c r="T332" s="440"/>
      <c r="U332" s="440"/>
      <c r="V332" s="440"/>
      <c r="W332" s="440"/>
      <c r="X332" s="440"/>
      <c r="Y332" s="440"/>
      <c r="Z332" s="440"/>
      <c r="AA332" s="440"/>
      <c r="AB332" s="440"/>
      <c r="AC332" s="440"/>
      <c r="AD332" s="276" t="s">
        <v>4</v>
      </c>
      <c r="AE332" s="253" t="s">
        <v>5</v>
      </c>
      <c r="AH332" s="161"/>
    </row>
    <row r="333" spans="1:37" ht="30" customHeight="1" x14ac:dyDescent="0.2">
      <c r="A333" s="434" t="s">
        <v>1549</v>
      </c>
      <c r="B333" s="434"/>
      <c r="C333" s="434"/>
      <c r="D333" s="434"/>
      <c r="E333" s="434"/>
      <c r="F333" s="434"/>
      <c r="G333" s="434"/>
      <c r="H333" s="434"/>
      <c r="I333" s="434"/>
      <c r="J333" s="434"/>
      <c r="K333" s="434"/>
      <c r="L333" s="434"/>
      <c r="M333" s="434"/>
      <c r="N333" s="434"/>
      <c r="O333" s="434"/>
      <c r="P333" s="434"/>
      <c r="Q333" s="434"/>
      <c r="R333" s="434"/>
      <c r="S333" s="434"/>
      <c r="T333" s="434"/>
      <c r="U333" s="434"/>
      <c r="V333" s="434"/>
      <c r="W333" s="434"/>
      <c r="X333" s="434"/>
      <c r="Y333" s="434"/>
      <c r="Z333" s="434"/>
      <c r="AA333" s="434"/>
      <c r="AB333" s="434"/>
      <c r="AC333" s="434"/>
      <c r="AD333" s="73">
        <f>'Art. 137'!AF307</f>
        <v>0</v>
      </c>
      <c r="AE333" s="189">
        <f>IF(AG333=1,AK333,AG333)</f>
        <v>0</v>
      </c>
      <c r="AF333" s="76">
        <f>IF(AD333=2,1,IF(AD333=1,0.5,IF(AD333=0,0," ")))</f>
        <v>0</v>
      </c>
      <c r="AG333" s="76">
        <f>IF(AND(AF333&gt;=0,AF333&lt;=2),1,"No aplica")</f>
        <v>1</v>
      </c>
      <c r="AH333" s="159">
        <f>AD333/(AG333*2)</f>
        <v>0</v>
      </c>
      <c r="AI333" s="78">
        <f>IF(AG333=1,AG333/$AG$335,"No aplica")</f>
        <v>0.5</v>
      </c>
      <c r="AJ333" s="78">
        <f>AF333*AI333</f>
        <v>0</v>
      </c>
      <c r="AK333" s="78">
        <f>AJ333*$AE$276</f>
        <v>0</v>
      </c>
    </row>
    <row r="334" spans="1:37" ht="30" customHeight="1" x14ac:dyDescent="0.2">
      <c r="A334" s="434" t="s">
        <v>1356</v>
      </c>
      <c r="B334" s="434"/>
      <c r="C334" s="434"/>
      <c r="D334" s="434"/>
      <c r="E334" s="434"/>
      <c r="F334" s="434"/>
      <c r="G334" s="434"/>
      <c r="H334" s="434"/>
      <c r="I334" s="434"/>
      <c r="J334" s="434"/>
      <c r="K334" s="434"/>
      <c r="L334" s="434"/>
      <c r="M334" s="434"/>
      <c r="N334" s="434"/>
      <c r="O334" s="434"/>
      <c r="P334" s="434"/>
      <c r="Q334" s="434"/>
      <c r="R334" s="434"/>
      <c r="S334" s="434"/>
      <c r="T334" s="434"/>
      <c r="U334" s="434"/>
      <c r="V334" s="434"/>
      <c r="W334" s="434"/>
      <c r="X334" s="434"/>
      <c r="Y334" s="434"/>
      <c r="Z334" s="434"/>
      <c r="AA334" s="434"/>
      <c r="AB334" s="434"/>
      <c r="AC334" s="434"/>
      <c r="AD334" s="73">
        <f>'Art. 137'!AF308</f>
        <v>0</v>
      </c>
      <c r="AE334" s="189">
        <f>IF(AG334=1,AK334,AG334)</f>
        <v>0</v>
      </c>
      <c r="AF334" s="76">
        <f>IF(AD334=2,1,IF(AD334=1,0.5,IF(AD334=0,0," ")))</f>
        <v>0</v>
      </c>
      <c r="AG334" s="76">
        <f>IF(AND(AF334&gt;=0,AF334&lt;=2),1,"No aplica")</f>
        <v>1</v>
      </c>
      <c r="AH334" s="159">
        <f>AD334/(AG334*2)</f>
        <v>0</v>
      </c>
      <c r="AI334" s="78">
        <f>IF(AG334=1,AG334/$AG$335,"No aplica")</f>
        <v>0.5</v>
      </c>
      <c r="AJ334" s="78">
        <f>AF334*AI334</f>
        <v>0</v>
      </c>
      <c r="AK334" s="78">
        <f>AJ334*$AE$276</f>
        <v>0</v>
      </c>
    </row>
    <row r="335" spans="1:37" ht="30" customHeight="1" x14ac:dyDescent="0.2">
      <c r="A335" s="435" t="s">
        <v>1622</v>
      </c>
      <c r="B335" s="435"/>
      <c r="C335" s="435"/>
      <c r="D335" s="435"/>
      <c r="E335" s="435"/>
      <c r="F335" s="435"/>
      <c r="G335" s="435"/>
      <c r="H335" s="435"/>
      <c r="I335" s="435"/>
      <c r="J335" s="435"/>
      <c r="K335" s="435"/>
      <c r="L335" s="435"/>
      <c r="M335" s="435"/>
      <c r="N335" s="435"/>
      <c r="O335" s="435"/>
      <c r="P335" s="435"/>
      <c r="Q335" s="435"/>
      <c r="R335" s="435"/>
      <c r="S335" s="435"/>
      <c r="T335" s="435"/>
      <c r="U335" s="435"/>
      <c r="V335" s="435"/>
      <c r="W335" s="435"/>
      <c r="X335" s="435"/>
      <c r="Y335" s="435"/>
      <c r="Z335" s="435"/>
      <c r="AA335" s="435"/>
      <c r="AB335" s="435"/>
      <c r="AC335" s="435"/>
      <c r="AD335" s="435"/>
      <c r="AE335" s="189">
        <f>SUM(AE333:AE334)</f>
        <v>0</v>
      </c>
      <c r="AG335" s="74">
        <f>SUM(AG333:AG334)</f>
        <v>2</v>
      </c>
      <c r="AH335" s="161"/>
    </row>
    <row r="336" spans="1:37" ht="30" customHeight="1" x14ac:dyDescent="0.2">
      <c r="A336" s="435" t="s">
        <v>1623</v>
      </c>
      <c r="B336" s="435"/>
      <c r="C336" s="435"/>
      <c r="D336" s="435"/>
      <c r="E336" s="435"/>
      <c r="F336" s="435"/>
      <c r="G336" s="435"/>
      <c r="H336" s="435"/>
      <c r="I336" s="435"/>
      <c r="J336" s="435"/>
      <c r="K336" s="435"/>
      <c r="L336" s="435"/>
      <c r="M336" s="435"/>
      <c r="N336" s="435"/>
      <c r="O336" s="435"/>
      <c r="P336" s="435"/>
      <c r="Q336" s="435"/>
      <c r="R336" s="435"/>
      <c r="S336" s="435"/>
      <c r="T336" s="435"/>
      <c r="U336" s="435"/>
      <c r="V336" s="435"/>
      <c r="W336" s="435"/>
      <c r="X336" s="435"/>
      <c r="Y336" s="435"/>
      <c r="Z336" s="435"/>
      <c r="AA336" s="435"/>
      <c r="AB336" s="435"/>
      <c r="AC336" s="435"/>
      <c r="AD336" s="435"/>
      <c r="AE336" s="189">
        <f>AE335/AE276*100</f>
        <v>0</v>
      </c>
      <c r="AH336" s="161"/>
    </row>
    <row r="337" spans="1:37" ht="15" customHeight="1" x14ac:dyDescent="0.2">
      <c r="AH337" s="161"/>
    </row>
    <row r="338" spans="1:37" ht="15" customHeight="1" x14ac:dyDescent="0.2">
      <c r="AH338" s="161"/>
    </row>
    <row r="339" spans="1:37" ht="30" customHeight="1" x14ac:dyDescent="0.2">
      <c r="A339" s="383" t="s">
        <v>1550</v>
      </c>
      <c r="B339" s="383"/>
      <c r="C339" s="383"/>
      <c r="D339" s="383"/>
      <c r="E339" s="383"/>
      <c r="F339" s="383"/>
      <c r="G339" s="383"/>
      <c r="H339" s="383"/>
      <c r="I339" s="383"/>
      <c r="J339" s="383"/>
      <c r="K339" s="383"/>
      <c r="L339" s="383"/>
      <c r="M339" s="383"/>
      <c r="N339" s="383"/>
      <c r="O339" s="383"/>
      <c r="P339" s="383"/>
      <c r="Q339" s="383"/>
      <c r="R339" s="383"/>
      <c r="S339" s="383"/>
      <c r="T339" s="383"/>
      <c r="U339" s="383"/>
      <c r="V339" s="383"/>
      <c r="W339" s="383"/>
      <c r="X339" s="383"/>
      <c r="Y339" s="383"/>
      <c r="Z339" s="383"/>
      <c r="AA339" s="383"/>
      <c r="AB339" s="383"/>
      <c r="AC339" s="383"/>
      <c r="AD339" s="383"/>
      <c r="AE339" s="383"/>
      <c r="AH339" s="161"/>
    </row>
    <row r="340" spans="1:37" ht="15" customHeight="1" x14ac:dyDescent="0.2">
      <c r="A340" s="62"/>
      <c r="B340" s="62"/>
      <c r="C340" s="62"/>
      <c r="D340" s="62"/>
      <c r="E340" s="62"/>
      <c r="F340" s="62"/>
      <c r="G340" s="62"/>
      <c r="H340" s="62"/>
      <c r="I340" s="62"/>
      <c r="J340" s="62"/>
      <c r="K340" s="62"/>
      <c r="L340" s="62"/>
      <c r="M340" s="62"/>
      <c r="N340" s="62"/>
      <c r="O340" s="62"/>
      <c r="P340" s="62"/>
      <c r="Q340" s="62"/>
      <c r="R340" s="62"/>
      <c r="S340" s="62"/>
      <c r="T340" s="62"/>
      <c r="U340" s="62"/>
      <c r="V340" s="62"/>
      <c r="W340" s="62"/>
      <c r="X340" s="62"/>
      <c r="Y340" s="62"/>
      <c r="Z340" s="62"/>
      <c r="AA340" s="62"/>
      <c r="AB340" s="62"/>
      <c r="AC340" s="62"/>
      <c r="AD340" s="62"/>
      <c r="AE340" s="289"/>
      <c r="AH340" s="161"/>
    </row>
    <row r="341" spans="1:37" ht="15" customHeight="1" x14ac:dyDescent="0.2">
      <c r="A341" s="72"/>
      <c r="B341" s="72"/>
      <c r="C341" s="72"/>
      <c r="D341" s="72"/>
      <c r="E341" s="72"/>
      <c r="F341" s="72"/>
      <c r="G341" s="72"/>
      <c r="H341" s="72"/>
      <c r="I341" s="72"/>
      <c r="J341" s="72"/>
      <c r="K341" s="72"/>
      <c r="L341" s="72"/>
      <c r="M341" s="72"/>
      <c r="N341" s="72"/>
      <c r="O341" s="72"/>
      <c r="P341" s="72"/>
      <c r="Q341" s="72"/>
      <c r="R341" s="72"/>
      <c r="S341" s="72"/>
      <c r="T341" s="72"/>
      <c r="U341" s="72"/>
      <c r="V341" s="72"/>
      <c r="W341" s="72"/>
      <c r="X341" s="72"/>
      <c r="Y341" s="72"/>
      <c r="Z341" s="72"/>
      <c r="AA341" s="72"/>
      <c r="AB341" s="72"/>
      <c r="AC341" s="72"/>
      <c r="AD341" s="24"/>
      <c r="AE341" s="249">
        <f>1/$L$13*100</f>
        <v>11.111111111111111</v>
      </c>
      <c r="AF341" s="75"/>
      <c r="AG341" s="76"/>
      <c r="AH341" s="162"/>
      <c r="AI341" s="75"/>
      <c r="AJ341" s="75"/>
      <c r="AK341" s="75"/>
    </row>
    <row r="342" spans="1:37" ht="15" customHeight="1" x14ac:dyDescent="0.2">
      <c r="A342" s="444" t="s">
        <v>138</v>
      </c>
      <c r="B342" s="445"/>
      <c r="C342" s="445"/>
      <c r="D342" s="445"/>
      <c r="E342" s="445"/>
      <c r="F342" s="445"/>
      <c r="G342" s="445"/>
      <c r="H342" s="445"/>
      <c r="I342" s="445"/>
      <c r="J342" s="445"/>
      <c r="K342" s="445"/>
      <c r="L342" s="445"/>
      <c r="M342" s="445"/>
      <c r="N342" s="445"/>
      <c r="O342" s="445"/>
      <c r="P342" s="445"/>
      <c r="Q342" s="445"/>
      <c r="R342" s="445"/>
      <c r="S342" s="445"/>
      <c r="T342" s="445"/>
      <c r="U342" s="445"/>
      <c r="V342" s="445"/>
      <c r="W342" s="445"/>
      <c r="X342" s="445"/>
      <c r="Y342" s="445"/>
      <c r="Z342" s="445"/>
      <c r="AA342" s="445"/>
      <c r="AB342" s="445"/>
      <c r="AC342" s="446"/>
      <c r="AD342" s="277" t="s">
        <v>4</v>
      </c>
      <c r="AE342" s="288" t="s">
        <v>5</v>
      </c>
      <c r="AF342" s="76" t="s">
        <v>576</v>
      </c>
      <c r="AG342" s="76" t="s">
        <v>577</v>
      </c>
      <c r="AH342" s="159" t="s">
        <v>578</v>
      </c>
      <c r="AI342" s="77" t="s">
        <v>579</v>
      </c>
      <c r="AJ342" s="76"/>
      <c r="AK342" s="77" t="s">
        <v>580</v>
      </c>
    </row>
    <row r="343" spans="1:37" ht="30" customHeight="1" x14ac:dyDescent="0.2">
      <c r="A343" s="422" t="s">
        <v>7</v>
      </c>
      <c r="B343" s="422"/>
      <c r="C343" s="422"/>
      <c r="D343" s="422"/>
      <c r="E343" s="422"/>
      <c r="F343" s="422"/>
      <c r="G343" s="422"/>
      <c r="H343" s="422"/>
      <c r="I343" s="422"/>
      <c r="J343" s="422"/>
      <c r="K343" s="422"/>
      <c r="L343" s="422"/>
      <c r="M343" s="422"/>
      <c r="N343" s="422"/>
      <c r="O343" s="422"/>
      <c r="P343" s="422"/>
      <c r="Q343" s="422"/>
      <c r="R343" s="422"/>
      <c r="S343" s="422"/>
      <c r="T343" s="422"/>
      <c r="U343" s="422"/>
      <c r="V343" s="422"/>
      <c r="W343" s="422"/>
      <c r="X343" s="422"/>
      <c r="Y343" s="422"/>
      <c r="Z343" s="422"/>
      <c r="AA343" s="422"/>
      <c r="AB343" s="422"/>
      <c r="AC343" s="422"/>
      <c r="AD343" s="73">
        <f>'Art. 137'!AF317</f>
        <v>0</v>
      </c>
      <c r="AE343" s="189">
        <f t="shared" ref="AE343:AE353" si="49">IF(AG343=1,AK343,AG343)</f>
        <v>0</v>
      </c>
      <c r="AF343" s="76">
        <f t="shared" ref="AF343:AF353" si="50">IF(AD343=2,1,IF(AD343=1,0.5,IF(AD343=0,0," ")))</f>
        <v>0</v>
      </c>
      <c r="AG343" s="76">
        <f t="shared" ref="AG343:AG353" si="51">IF(AND(AF343&gt;=0,AF343&lt;=2),1,"No aplica")</f>
        <v>1</v>
      </c>
      <c r="AH343" s="159">
        <f t="shared" ref="AH343:AH353" si="52">AD343/(AG343*2)</f>
        <v>0</v>
      </c>
      <c r="AI343" s="78">
        <f t="shared" ref="AI343:AI353" si="53">IF(AG343=1,AG343/$AG$354,"No aplica")</f>
        <v>9.0909090909090912E-2</v>
      </c>
      <c r="AJ343" s="78">
        <f t="shared" ref="AJ343:AJ353" si="54">AF343*AI343</f>
        <v>0</v>
      </c>
      <c r="AK343" s="78">
        <f t="shared" ref="AK343:AK353" si="55">AJ343*$AE$341</f>
        <v>0</v>
      </c>
    </row>
    <row r="344" spans="1:37" ht="30" customHeight="1" x14ac:dyDescent="0.2">
      <c r="A344" s="422" t="s">
        <v>148</v>
      </c>
      <c r="B344" s="422"/>
      <c r="C344" s="422"/>
      <c r="D344" s="422"/>
      <c r="E344" s="422"/>
      <c r="F344" s="422"/>
      <c r="G344" s="422"/>
      <c r="H344" s="422"/>
      <c r="I344" s="422"/>
      <c r="J344" s="422"/>
      <c r="K344" s="422"/>
      <c r="L344" s="422"/>
      <c r="M344" s="422"/>
      <c r="N344" s="422"/>
      <c r="O344" s="422"/>
      <c r="P344" s="422"/>
      <c r="Q344" s="422"/>
      <c r="R344" s="422"/>
      <c r="S344" s="422"/>
      <c r="T344" s="422"/>
      <c r="U344" s="422"/>
      <c r="V344" s="422"/>
      <c r="W344" s="422"/>
      <c r="X344" s="422"/>
      <c r="Y344" s="422"/>
      <c r="Z344" s="422"/>
      <c r="AA344" s="422"/>
      <c r="AB344" s="422"/>
      <c r="AC344" s="422"/>
      <c r="AD344" s="73">
        <f>'Art. 137'!AF318</f>
        <v>0</v>
      </c>
      <c r="AE344" s="189">
        <f t="shared" si="49"/>
        <v>0</v>
      </c>
      <c r="AF344" s="76">
        <f t="shared" si="50"/>
        <v>0</v>
      </c>
      <c r="AG344" s="76">
        <f t="shared" si="51"/>
        <v>1</v>
      </c>
      <c r="AH344" s="159">
        <f t="shared" si="52"/>
        <v>0</v>
      </c>
      <c r="AI344" s="78">
        <f t="shared" si="53"/>
        <v>9.0909090909090912E-2</v>
      </c>
      <c r="AJ344" s="78">
        <f t="shared" si="54"/>
        <v>0</v>
      </c>
      <c r="AK344" s="78">
        <f t="shared" si="55"/>
        <v>0</v>
      </c>
    </row>
    <row r="345" spans="1:37" ht="30" customHeight="1" x14ac:dyDescent="0.2">
      <c r="A345" s="422" t="s">
        <v>1427</v>
      </c>
      <c r="B345" s="422"/>
      <c r="C345" s="422"/>
      <c r="D345" s="422"/>
      <c r="E345" s="422"/>
      <c r="F345" s="422"/>
      <c r="G345" s="422"/>
      <c r="H345" s="422"/>
      <c r="I345" s="422"/>
      <c r="J345" s="422"/>
      <c r="K345" s="422"/>
      <c r="L345" s="422"/>
      <c r="M345" s="422"/>
      <c r="N345" s="422"/>
      <c r="O345" s="422"/>
      <c r="P345" s="422"/>
      <c r="Q345" s="422"/>
      <c r="R345" s="422"/>
      <c r="S345" s="422"/>
      <c r="T345" s="422"/>
      <c r="U345" s="422"/>
      <c r="V345" s="422"/>
      <c r="W345" s="422"/>
      <c r="X345" s="422"/>
      <c r="Y345" s="422"/>
      <c r="Z345" s="422"/>
      <c r="AA345" s="422"/>
      <c r="AB345" s="422"/>
      <c r="AC345" s="422"/>
      <c r="AD345" s="73">
        <f>'Art. 137'!AF319</f>
        <v>0</v>
      </c>
      <c r="AE345" s="189">
        <f t="shared" si="49"/>
        <v>0</v>
      </c>
      <c r="AF345" s="76">
        <f t="shared" si="50"/>
        <v>0</v>
      </c>
      <c r="AG345" s="76">
        <f t="shared" si="51"/>
        <v>1</v>
      </c>
      <c r="AH345" s="159">
        <f t="shared" si="52"/>
        <v>0</v>
      </c>
      <c r="AI345" s="78">
        <f t="shared" si="53"/>
        <v>9.0909090909090912E-2</v>
      </c>
      <c r="AJ345" s="78">
        <f t="shared" si="54"/>
        <v>0</v>
      </c>
      <c r="AK345" s="78">
        <f t="shared" si="55"/>
        <v>0</v>
      </c>
    </row>
    <row r="346" spans="1:37" ht="30" customHeight="1" x14ac:dyDescent="0.2">
      <c r="A346" s="422" t="s">
        <v>1552</v>
      </c>
      <c r="B346" s="422"/>
      <c r="C346" s="422"/>
      <c r="D346" s="422"/>
      <c r="E346" s="422"/>
      <c r="F346" s="422"/>
      <c r="G346" s="422"/>
      <c r="H346" s="422"/>
      <c r="I346" s="422"/>
      <c r="J346" s="422"/>
      <c r="K346" s="422"/>
      <c r="L346" s="422"/>
      <c r="M346" s="422"/>
      <c r="N346" s="422"/>
      <c r="O346" s="422"/>
      <c r="P346" s="422"/>
      <c r="Q346" s="422"/>
      <c r="R346" s="422"/>
      <c r="S346" s="422"/>
      <c r="T346" s="422"/>
      <c r="U346" s="422"/>
      <c r="V346" s="422"/>
      <c r="W346" s="422"/>
      <c r="X346" s="422"/>
      <c r="Y346" s="422"/>
      <c r="Z346" s="422"/>
      <c r="AA346" s="422"/>
      <c r="AB346" s="422"/>
      <c r="AC346" s="422"/>
      <c r="AD346" s="73">
        <f>'Art. 137'!AF320</f>
        <v>0</v>
      </c>
      <c r="AE346" s="189">
        <f t="shared" si="49"/>
        <v>0</v>
      </c>
      <c r="AF346" s="76">
        <f t="shared" si="50"/>
        <v>0</v>
      </c>
      <c r="AG346" s="76">
        <f t="shared" si="51"/>
        <v>1</v>
      </c>
      <c r="AH346" s="159">
        <f t="shared" si="52"/>
        <v>0</v>
      </c>
      <c r="AI346" s="78">
        <f t="shared" si="53"/>
        <v>9.0909090909090912E-2</v>
      </c>
      <c r="AJ346" s="78">
        <f t="shared" si="54"/>
        <v>0</v>
      </c>
      <c r="AK346" s="78">
        <f t="shared" si="55"/>
        <v>0</v>
      </c>
    </row>
    <row r="347" spans="1:37" ht="30" customHeight="1" x14ac:dyDescent="0.2">
      <c r="A347" s="422" t="s">
        <v>1553</v>
      </c>
      <c r="B347" s="422"/>
      <c r="C347" s="422"/>
      <c r="D347" s="422"/>
      <c r="E347" s="422"/>
      <c r="F347" s="422"/>
      <c r="G347" s="422"/>
      <c r="H347" s="422"/>
      <c r="I347" s="422"/>
      <c r="J347" s="422"/>
      <c r="K347" s="422"/>
      <c r="L347" s="422"/>
      <c r="M347" s="422"/>
      <c r="N347" s="422"/>
      <c r="O347" s="422"/>
      <c r="P347" s="422"/>
      <c r="Q347" s="422"/>
      <c r="R347" s="422"/>
      <c r="S347" s="422"/>
      <c r="T347" s="422"/>
      <c r="U347" s="422"/>
      <c r="V347" s="422"/>
      <c r="W347" s="422"/>
      <c r="X347" s="422"/>
      <c r="Y347" s="422"/>
      <c r="Z347" s="422"/>
      <c r="AA347" s="422"/>
      <c r="AB347" s="422"/>
      <c r="AC347" s="422"/>
      <c r="AD347" s="73">
        <f>'Art. 137'!AF321</f>
        <v>0</v>
      </c>
      <c r="AE347" s="189">
        <f t="shared" si="49"/>
        <v>0</v>
      </c>
      <c r="AF347" s="76">
        <f t="shared" si="50"/>
        <v>0</v>
      </c>
      <c r="AG347" s="76">
        <f t="shared" si="51"/>
        <v>1</v>
      </c>
      <c r="AH347" s="159">
        <f t="shared" si="52"/>
        <v>0</v>
      </c>
      <c r="AI347" s="78">
        <f>IF(AG347=1,AG347/$AG$354,"No aplica")</f>
        <v>9.0909090909090912E-2</v>
      </c>
      <c r="AJ347" s="78">
        <f t="shared" si="54"/>
        <v>0</v>
      </c>
      <c r="AK347" s="78">
        <f t="shared" si="55"/>
        <v>0</v>
      </c>
    </row>
    <row r="348" spans="1:37" ht="30" customHeight="1" x14ac:dyDescent="0.2">
      <c r="A348" s="422" t="s">
        <v>1554</v>
      </c>
      <c r="B348" s="422"/>
      <c r="C348" s="422"/>
      <c r="D348" s="422"/>
      <c r="E348" s="422"/>
      <c r="F348" s="422"/>
      <c r="G348" s="422"/>
      <c r="H348" s="422"/>
      <c r="I348" s="422"/>
      <c r="J348" s="422"/>
      <c r="K348" s="422"/>
      <c r="L348" s="422"/>
      <c r="M348" s="422"/>
      <c r="N348" s="422"/>
      <c r="O348" s="422"/>
      <c r="P348" s="422"/>
      <c r="Q348" s="422"/>
      <c r="R348" s="422"/>
      <c r="S348" s="422"/>
      <c r="T348" s="422"/>
      <c r="U348" s="422"/>
      <c r="V348" s="422"/>
      <c r="W348" s="422"/>
      <c r="X348" s="422"/>
      <c r="Y348" s="422"/>
      <c r="Z348" s="422"/>
      <c r="AA348" s="422"/>
      <c r="AB348" s="422"/>
      <c r="AC348" s="422"/>
      <c r="AD348" s="73">
        <f>'Art. 137'!AF322</f>
        <v>0</v>
      </c>
      <c r="AE348" s="189">
        <f t="shared" si="49"/>
        <v>0</v>
      </c>
      <c r="AF348" s="76">
        <f t="shared" si="50"/>
        <v>0</v>
      </c>
      <c r="AG348" s="76">
        <f t="shared" si="51"/>
        <v>1</v>
      </c>
      <c r="AH348" s="159">
        <f t="shared" si="52"/>
        <v>0</v>
      </c>
      <c r="AI348" s="78">
        <f t="shared" si="53"/>
        <v>9.0909090909090912E-2</v>
      </c>
      <c r="AJ348" s="78">
        <f t="shared" si="54"/>
        <v>0</v>
      </c>
      <c r="AK348" s="78">
        <f t="shared" si="55"/>
        <v>0</v>
      </c>
    </row>
    <row r="349" spans="1:37" ht="30" customHeight="1" x14ac:dyDescent="0.2">
      <c r="A349" s="422" t="s">
        <v>1555</v>
      </c>
      <c r="B349" s="422"/>
      <c r="C349" s="422"/>
      <c r="D349" s="422"/>
      <c r="E349" s="422"/>
      <c r="F349" s="422"/>
      <c r="G349" s="422"/>
      <c r="H349" s="422"/>
      <c r="I349" s="422"/>
      <c r="J349" s="422"/>
      <c r="K349" s="422"/>
      <c r="L349" s="422"/>
      <c r="M349" s="422"/>
      <c r="N349" s="422"/>
      <c r="O349" s="422"/>
      <c r="P349" s="422"/>
      <c r="Q349" s="422"/>
      <c r="R349" s="422"/>
      <c r="S349" s="422"/>
      <c r="T349" s="422"/>
      <c r="U349" s="422"/>
      <c r="V349" s="422"/>
      <c r="W349" s="422"/>
      <c r="X349" s="422"/>
      <c r="Y349" s="422"/>
      <c r="Z349" s="422"/>
      <c r="AA349" s="422"/>
      <c r="AB349" s="422"/>
      <c r="AC349" s="422"/>
      <c r="AD349" s="73">
        <f>'Art. 137'!AF323</f>
        <v>0</v>
      </c>
      <c r="AE349" s="189">
        <f t="shared" si="49"/>
        <v>0</v>
      </c>
      <c r="AF349" s="76">
        <f t="shared" si="50"/>
        <v>0</v>
      </c>
      <c r="AG349" s="76">
        <f t="shared" si="51"/>
        <v>1</v>
      </c>
      <c r="AH349" s="159">
        <f t="shared" si="52"/>
        <v>0</v>
      </c>
      <c r="AI349" s="78">
        <f t="shared" si="53"/>
        <v>9.0909090909090912E-2</v>
      </c>
      <c r="AJ349" s="78">
        <f t="shared" si="54"/>
        <v>0</v>
      </c>
      <c r="AK349" s="78">
        <f t="shared" si="55"/>
        <v>0</v>
      </c>
    </row>
    <row r="350" spans="1:37" ht="30" customHeight="1" x14ac:dyDescent="0.2">
      <c r="A350" s="422" t="s">
        <v>1556</v>
      </c>
      <c r="B350" s="422"/>
      <c r="C350" s="422"/>
      <c r="D350" s="422"/>
      <c r="E350" s="422"/>
      <c r="F350" s="422"/>
      <c r="G350" s="422"/>
      <c r="H350" s="422"/>
      <c r="I350" s="422"/>
      <c r="J350" s="422"/>
      <c r="K350" s="422"/>
      <c r="L350" s="422"/>
      <c r="M350" s="422"/>
      <c r="N350" s="422"/>
      <c r="O350" s="422"/>
      <c r="P350" s="422"/>
      <c r="Q350" s="422"/>
      <c r="R350" s="422"/>
      <c r="S350" s="422"/>
      <c r="T350" s="422"/>
      <c r="U350" s="422"/>
      <c r="V350" s="422"/>
      <c r="W350" s="422"/>
      <c r="X350" s="422"/>
      <c r="Y350" s="422"/>
      <c r="Z350" s="422"/>
      <c r="AA350" s="422"/>
      <c r="AB350" s="422"/>
      <c r="AC350" s="422"/>
      <c r="AD350" s="73">
        <f>'Art. 137'!AF324</f>
        <v>0</v>
      </c>
      <c r="AE350" s="189">
        <f t="shared" si="49"/>
        <v>0</v>
      </c>
      <c r="AF350" s="76">
        <f t="shared" si="50"/>
        <v>0</v>
      </c>
      <c r="AG350" s="76">
        <f t="shared" si="51"/>
        <v>1</v>
      </c>
      <c r="AH350" s="159">
        <f t="shared" si="52"/>
        <v>0</v>
      </c>
      <c r="AI350" s="78">
        <f t="shared" si="53"/>
        <v>9.0909090909090912E-2</v>
      </c>
      <c r="AJ350" s="78">
        <f t="shared" si="54"/>
        <v>0</v>
      </c>
      <c r="AK350" s="78">
        <f t="shared" si="55"/>
        <v>0</v>
      </c>
    </row>
    <row r="351" spans="1:37" ht="30" customHeight="1" x14ac:dyDescent="0.2">
      <c r="A351" s="422" t="s">
        <v>1557</v>
      </c>
      <c r="B351" s="422"/>
      <c r="C351" s="422"/>
      <c r="D351" s="422"/>
      <c r="E351" s="422"/>
      <c r="F351" s="422"/>
      <c r="G351" s="422"/>
      <c r="H351" s="422"/>
      <c r="I351" s="422"/>
      <c r="J351" s="422"/>
      <c r="K351" s="422"/>
      <c r="L351" s="422"/>
      <c r="M351" s="422"/>
      <c r="N351" s="422"/>
      <c r="O351" s="422"/>
      <c r="P351" s="422"/>
      <c r="Q351" s="422"/>
      <c r="R351" s="422"/>
      <c r="S351" s="422"/>
      <c r="T351" s="422"/>
      <c r="U351" s="422"/>
      <c r="V351" s="422"/>
      <c r="W351" s="422"/>
      <c r="X351" s="422"/>
      <c r="Y351" s="422"/>
      <c r="Z351" s="422"/>
      <c r="AA351" s="422"/>
      <c r="AB351" s="422"/>
      <c r="AC351" s="422"/>
      <c r="AD351" s="73">
        <f>'Art. 137'!AF325</f>
        <v>0</v>
      </c>
      <c r="AE351" s="189">
        <f t="shared" si="49"/>
        <v>0</v>
      </c>
      <c r="AF351" s="76">
        <f t="shared" si="50"/>
        <v>0</v>
      </c>
      <c r="AG351" s="76">
        <f t="shared" si="51"/>
        <v>1</v>
      </c>
      <c r="AH351" s="159">
        <f t="shared" si="52"/>
        <v>0</v>
      </c>
      <c r="AI351" s="78">
        <f t="shared" si="53"/>
        <v>9.0909090909090912E-2</v>
      </c>
      <c r="AJ351" s="78">
        <f t="shared" si="54"/>
        <v>0</v>
      </c>
      <c r="AK351" s="78">
        <f t="shared" si="55"/>
        <v>0</v>
      </c>
    </row>
    <row r="352" spans="1:37" ht="30" customHeight="1" x14ac:dyDescent="0.2">
      <c r="A352" s="422" t="s">
        <v>1558</v>
      </c>
      <c r="B352" s="422"/>
      <c r="C352" s="422"/>
      <c r="D352" s="422"/>
      <c r="E352" s="422"/>
      <c r="F352" s="422"/>
      <c r="G352" s="422"/>
      <c r="H352" s="422"/>
      <c r="I352" s="422"/>
      <c r="J352" s="422"/>
      <c r="K352" s="422"/>
      <c r="L352" s="422"/>
      <c r="M352" s="422"/>
      <c r="N352" s="422"/>
      <c r="O352" s="422"/>
      <c r="P352" s="422"/>
      <c r="Q352" s="422"/>
      <c r="R352" s="422"/>
      <c r="S352" s="422"/>
      <c r="T352" s="422"/>
      <c r="U352" s="422"/>
      <c r="V352" s="422"/>
      <c r="W352" s="422"/>
      <c r="X352" s="422"/>
      <c r="Y352" s="422"/>
      <c r="Z352" s="422"/>
      <c r="AA352" s="422"/>
      <c r="AB352" s="422"/>
      <c r="AC352" s="422"/>
      <c r="AD352" s="73">
        <f>'Art. 137'!AF326</f>
        <v>0</v>
      </c>
      <c r="AE352" s="189">
        <f t="shared" si="49"/>
        <v>0</v>
      </c>
      <c r="AF352" s="76">
        <f t="shared" si="50"/>
        <v>0</v>
      </c>
      <c r="AG352" s="76">
        <f t="shared" si="51"/>
        <v>1</v>
      </c>
      <c r="AH352" s="159">
        <f t="shared" si="52"/>
        <v>0</v>
      </c>
      <c r="AI352" s="78">
        <f t="shared" si="53"/>
        <v>9.0909090909090912E-2</v>
      </c>
      <c r="AJ352" s="78">
        <f t="shared" si="54"/>
        <v>0</v>
      </c>
      <c r="AK352" s="78">
        <f t="shared" si="55"/>
        <v>0</v>
      </c>
    </row>
    <row r="353" spans="1:37" ht="30" customHeight="1" x14ac:dyDescent="0.2">
      <c r="A353" s="422" t="s">
        <v>1559</v>
      </c>
      <c r="B353" s="422"/>
      <c r="C353" s="422"/>
      <c r="D353" s="422"/>
      <c r="E353" s="422"/>
      <c r="F353" s="422"/>
      <c r="G353" s="422"/>
      <c r="H353" s="422"/>
      <c r="I353" s="422"/>
      <c r="J353" s="422"/>
      <c r="K353" s="422"/>
      <c r="L353" s="422"/>
      <c r="M353" s="422"/>
      <c r="N353" s="422"/>
      <c r="O353" s="422"/>
      <c r="P353" s="422"/>
      <c r="Q353" s="422"/>
      <c r="R353" s="422"/>
      <c r="S353" s="422"/>
      <c r="T353" s="422"/>
      <c r="U353" s="422"/>
      <c r="V353" s="422"/>
      <c r="W353" s="422"/>
      <c r="X353" s="422"/>
      <c r="Y353" s="422"/>
      <c r="Z353" s="422"/>
      <c r="AA353" s="422"/>
      <c r="AB353" s="422"/>
      <c r="AC353" s="422"/>
      <c r="AD353" s="73">
        <f>'Art. 137'!AF327</f>
        <v>0</v>
      </c>
      <c r="AE353" s="189">
        <f t="shared" si="49"/>
        <v>0</v>
      </c>
      <c r="AF353" s="76">
        <f t="shared" si="50"/>
        <v>0</v>
      </c>
      <c r="AG353" s="76">
        <f t="shared" si="51"/>
        <v>1</v>
      </c>
      <c r="AH353" s="159">
        <f t="shared" si="52"/>
        <v>0</v>
      </c>
      <c r="AI353" s="78">
        <f t="shared" si="53"/>
        <v>9.0909090909090912E-2</v>
      </c>
      <c r="AJ353" s="78">
        <f t="shared" si="54"/>
        <v>0</v>
      </c>
      <c r="AK353" s="78">
        <f t="shared" si="55"/>
        <v>0</v>
      </c>
    </row>
    <row r="354" spans="1:37" ht="30" customHeight="1" x14ac:dyDescent="0.2">
      <c r="A354" s="435" t="s">
        <v>1624</v>
      </c>
      <c r="B354" s="435"/>
      <c r="C354" s="435"/>
      <c r="D354" s="435"/>
      <c r="E354" s="435"/>
      <c r="F354" s="435"/>
      <c r="G354" s="435"/>
      <c r="H354" s="435"/>
      <c r="I354" s="435"/>
      <c r="J354" s="435"/>
      <c r="K354" s="435"/>
      <c r="L354" s="435"/>
      <c r="M354" s="435"/>
      <c r="N354" s="435"/>
      <c r="O354" s="435"/>
      <c r="P354" s="435"/>
      <c r="Q354" s="435"/>
      <c r="R354" s="435"/>
      <c r="S354" s="435"/>
      <c r="T354" s="435"/>
      <c r="U354" s="435"/>
      <c r="V354" s="435"/>
      <c r="W354" s="435"/>
      <c r="X354" s="435"/>
      <c r="Y354" s="435"/>
      <c r="Z354" s="435"/>
      <c r="AA354" s="435"/>
      <c r="AB354" s="435"/>
      <c r="AC354" s="435"/>
      <c r="AD354" s="435"/>
      <c r="AE354" s="189">
        <f>SUM(AE343:AE353)</f>
        <v>0</v>
      </c>
      <c r="AG354" s="74">
        <f>SUM(AG343:AG353)</f>
        <v>11</v>
      </c>
      <c r="AH354" s="161"/>
    </row>
    <row r="355" spans="1:37" ht="30" customHeight="1" x14ac:dyDescent="0.2">
      <c r="A355" s="435" t="s">
        <v>1625</v>
      </c>
      <c r="B355" s="435"/>
      <c r="C355" s="435"/>
      <c r="D355" s="435"/>
      <c r="E355" s="435"/>
      <c r="F355" s="435"/>
      <c r="G355" s="435"/>
      <c r="H355" s="435"/>
      <c r="I355" s="435"/>
      <c r="J355" s="435"/>
      <c r="K355" s="435"/>
      <c r="L355" s="435"/>
      <c r="M355" s="435"/>
      <c r="N355" s="435"/>
      <c r="O355" s="435"/>
      <c r="P355" s="435"/>
      <c r="Q355" s="435"/>
      <c r="R355" s="435"/>
      <c r="S355" s="435"/>
      <c r="T355" s="435"/>
      <c r="U355" s="435"/>
      <c r="V355" s="435"/>
      <c r="W355" s="435"/>
      <c r="X355" s="435"/>
      <c r="Y355" s="435"/>
      <c r="Z355" s="435"/>
      <c r="AA355" s="435"/>
      <c r="AB355" s="435"/>
      <c r="AC355" s="435"/>
      <c r="AD355" s="435"/>
      <c r="AE355" s="189">
        <f>AE354/AE341*100</f>
        <v>0</v>
      </c>
      <c r="AH355" s="161"/>
    </row>
    <row r="356" spans="1:37" ht="15" customHeight="1" x14ac:dyDescent="0.2">
      <c r="A356" s="24"/>
      <c r="B356" s="24"/>
      <c r="C356" s="24"/>
      <c r="D356" s="24"/>
      <c r="E356" s="24"/>
      <c r="F356" s="24"/>
      <c r="G356" s="24"/>
      <c r="H356" s="24"/>
      <c r="I356" s="24"/>
      <c r="J356" s="24"/>
      <c r="K356" s="24"/>
      <c r="L356" s="24"/>
      <c r="M356" s="24"/>
      <c r="N356" s="24"/>
      <c r="O356" s="24"/>
      <c r="P356" s="24"/>
      <c r="AH356" s="161"/>
    </row>
    <row r="357" spans="1:37" ht="15" customHeight="1" x14ac:dyDescent="0.2">
      <c r="A357" s="439" t="s">
        <v>139</v>
      </c>
      <c r="B357" s="440"/>
      <c r="C357" s="440"/>
      <c r="D357" s="440"/>
      <c r="E357" s="440"/>
      <c r="F357" s="440"/>
      <c r="G357" s="440"/>
      <c r="H357" s="440"/>
      <c r="I357" s="440"/>
      <c r="J357" s="440"/>
      <c r="K357" s="440"/>
      <c r="L357" s="440"/>
      <c r="M357" s="440"/>
      <c r="N357" s="440"/>
      <c r="O357" s="440"/>
      <c r="P357" s="440"/>
      <c r="Q357" s="440"/>
      <c r="R357" s="440"/>
      <c r="S357" s="440"/>
      <c r="T357" s="440"/>
      <c r="U357" s="440"/>
      <c r="V357" s="440"/>
      <c r="W357" s="440"/>
      <c r="X357" s="440"/>
      <c r="Y357" s="440"/>
      <c r="Z357" s="440"/>
      <c r="AA357" s="440"/>
      <c r="AB357" s="440"/>
      <c r="AC357" s="440"/>
      <c r="AD357" s="276" t="s">
        <v>4</v>
      </c>
      <c r="AE357" s="253" t="s">
        <v>5</v>
      </c>
      <c r="AH357" s="161"/>
    </row>
    <row r="358" spans="1:37" ht="30" customHeight="1" x14ac:dyDescent="0.2">
      <c r="A358" s="434" t="s">
        <v>1560</v>
      </c>
      <c r="B358" s="434"/>
      <c r="C358" s="434"/>
      <c r="D358" s="434"/>
      <c r="E358" s="434"/>
      <c r="F358" s="434"/>
      <c r="G358" s="434"/>
      <c r="H358" s="434"/>
      <c r="I358" s="434"/>
      <c r="J358" s="434"/>
      <c r="K358" s="434"/>
      <c r="L358" s="434"/>
      <c r="M358" s="434"/>
      <c r="N358" s="434"/>
      <c r="O358" s="434"/>
      <c r="P358" s="434"/>
      <c r="Q358" s="434"/>
      <c r="R358" s="434"/>
      <c r="S358" s="434"/>
      <c r="T358" s="434"/>
      <c r="U358" s="434"/>
      <c r="V358" s="434"/>
      <c r="W358" s="434"/>
      <c r="X358" s="434"/>
      <c r="Y358" s="434"/>
      <c r="Z358" s="434"/>
      <c r="AA358" s="434"/>
      <c r="AB358" s="434"/>
      <c r="AC358" s="434"/>
      <c r="AD358" s="73">
        <f>'Art. 137'!AF330</f>
        <v>0</v>
      </c>
      <c r="AE358" s="189">
        <f>IF(AG358=1,AK358,AG358)</f>
        <v>0</v>
      </c>
      <c r="AF358" s="76">
        <f>IF(AD358=2,1,IF(AD358=1,0.5,IF(AD358=0,0," ")))</f>
        <v>0</v>
      </c>
      <c r="AG358" s="76">
        <f>IF(AND(AF358&gt;=0,AF358&lt;=2),1,"No aplica")</f>
        <v>1</v>
      </c>
      <c r="AH358" s="159">
        <f>AD358/(AG358*2)</f>
        <v>0</v>
      </c>
      <c r="AI358" s="78">
        <f>IF(AG358=1,AG358/$AG$361,"No aplica")</f>
        <v>0.33333333333333331</v>
      </c>
      <c r="AJ358" s="78">
        <f>AF358*AI358</f>
        <v>0</v>
      </c>
      <c r="AK358" s="78">
        <f>AJ358*$AE$341</f>
        <v>0</v>
      </c>
    </row>
    <row r="359" spans="1:37" ht="30" customHeight="1" x14ac:dyDescent="0.2">
      <c r="A359" s="434" t="s">
        <v>1561</v>
      </c>
      <c r="B359" s="434"/>
      <c r="C359" s="434"/>
      <c r="D359" s="434"/>
      <c r="E359" s="434"/>
      <c r="F359" s="434"/>
      <c r="G359" s="434"/>
      <c r="H359" s="434"/>
      <c r="I359" s="434"/>
      <c r="J359" s="434"/>
      <c r="K359" s="434"/>
      <c r="L359" s="434"/>
      <c r="M359" s="434"/>
      <c r="N359" s="434"/>
      <c r="O359" s="434"/>
      <c r="P359" s="434"/>
      <c r="Q359" s="434"/>
      <c r="R359" s="434"/>
      <c r="S359" s="434"/>
      <c r="T359" s="434"/>
      <c r="U359" s="434"/>
      <c r="V359" s="434"/>
      <c r="W359" s="434"/>
      <c r="X359" s="434"/>
      <c r="Y359" s="434"/>
      <c r="Z359" s="434"/>
      <c r="AA359" s="434"/>
      <c r="AB359" s="434"/>
      <c r="AC359" s="434"/>
      <c r="AD359" s="73">
        <f>'Art. 137'!AF331</f>
        <v>0</v>
      </c>
      <c r="AE359" s="189">
        <f>IF(AG359=1,AK359,AG359)</f>
        <v>0</v>
      </c>
      <c r="AF359" s="76">
        <f>IF(AD359=2,1,IF(AD359=1,0.5,IF(AD359=0,0," ")))</f>
        <v>0</v>
      </c>
      <c r="AG359" s="76">
        <f>IF(AND(AF359&gt;=0,AF359&lt;=2),1,"No aplica")</f>
        <v>1</v>
      </c>
      <c r="AH359" s="159">
        <f>AD359/(AG359*2)</f>
        <v>0</v>
      </c>
      <c r="AI359" s="78">
        <f>IF(AG359=1,AG359/$AG$361,"No aplica")</f>
        <v>0.33333333333333331</v>
      </c>
      <c r="AJ359" s="78">
        <f>AF359*AI359</f>
        <v>0</v>
      </c>
      <c r="AK359" s="78">
        <f>AJ359*$AE$341</f>
        <v>0</v>
      </c>
    </row>
    <row r="360" spans="1:37" ht="30" customHeight="1" x14ac:dyDescent="0.2">
      <c r="A360" s="434" t="s">
        <v>1562</v>
      </c>
      <c r="B360" s="434"/>
      <c r="C360" s="434"/>
      <c r="D360" s="434"/>
      <c r="E360" s="434"/>
      <c r="F360" s="434"/>
      <c r="G360" s="434"/>
      <c r="H360" s="434"/>
      <c r="I360" s="434"/>
      <c r="J360" s="434"/>
      <c r="K360" s="434"/>
      <c r="L360" s="434"/>
      <c r="M360" s="434"/>
      <c r="N360" s="434"/>
      <c r="O360" s="434"/>
      <c r="P360" s="434"/>
      <c r="Q360" s="434"/>
      <c r="R360" s="434"/>
      <c r="S360" s="434"/>
      <c r="T360" s="434"/>
      <c r="U360" s="434"/>
      <c r="V360" s="434"/>
      <c r="W360" s="434"/>
      <c r="X360" s="434"/>
      <c r="Y360" s="434"/>
      <c r="Z360" s="434"/>
      <c r="AA360" s="434"/>
      <c r="AB360" s="434"/>
      <c r="AC360" s="434"/>
      <c r="AD360" s="73">
        <f>'Art. 137'!AF332</f>
        <v>0</v>
      </c>
      <c r="AE360" s="189">
        <f>IF(AG360=1,AK360,AG360)</f>
        <v>0</v>
      </c>
      <c r="AF360" s="76">
        <f>IF(AD360=2,1,IF(AD360=1,0.5,IF(AD360=0,0," ")))</f>
        <v>0</v>
      </c>
      <c r="AG360" s="76">
        <f>IF(AND(AF360&gt;=0,AF360&lt;=2),1,"No aplica")</f>
        <v>1</v>
      </c>
      <c r="AH360" s="159">
        <f>AD360/(AG360*2)</f>
        <v>0</v>
      </c>
      <c r="AI360" s="78">
        <f>IF(AG360=1,AG360/$AG$361,"No aplica")</f>
        <v>0.33333333333333331</v>
      </c>
      <c r="AJ360" s="78">
        <f>AF360*AI360</f>
        <v>0</v>
      </c>
      <c r="AK360" s="78">
        <f>AJ360*$AE$341</f>
        <v>0</v>
      </c>
    </row>
    <row r="361" spans="1:37" ht="30" customHeight="1" x14ac:dyDescent="0.2">
      <c r="A361" s="435" t="s">
        <v>1626</v>
      </c>
      <c r="B361" s="435"/>
      <c r="C361" s="435"/>
      <c r="D361" s="435"/>
      <c r="E361" s="435"/>
      <c r="F361" s="435"/>
      <c r="G361" s="435"/>
      <c r="H361" s="435"/>
      <c r="I361" s="435"/>
      <c r="J361" s="435"/>
      <c r="K361" s="435"/>
      <c r="L361" s="435"/>
      <c r="M361" s="435"/>
      <c r="N361" s="435"/>
      <c r="O361" s="435"/>
      <c r="P361" s="435"/>
      <c r="Q361" s="435"/>
      <c r="R361" s="435"/>
      <c r="S361" s="435"/>
      <c r="T361" s="435"/>
      <c r="U361" s="435"/>
      <c r="V361" s="435"/>
      <c r="W361" s="435"/>
      <c r="X361" s="435"/>
      <c r="Y361" s="435"/>
      <c r="Z361" s="435"/>
      <c r="AA361" s="435"/>
      <c r="AB361" s="435"/>
      <c r="AC361" s="435"/>
      <c r="AD361" s="435"/>
      <c r="AE361" s="189">
        <f>SUM(AE358:AE360)</f>
        <v>0</v>
      </c>
      <c r="AG361" s="74">
        <f>SUM(AG358:AG360)</f>
        <v>3</v>
      </c>
      <c r="AH361" s="161"/>
    </row>
    <row r="362" spans="1:37" ht="30" customHeight="1" x14ac:dyDescent="0.2">
      <c r="A362" s="435" t="s">
        <v>1627</v>
      </c>
      <c r="B362" s="435"/>
      <c r="C362" s="435"/>
      <c r="D362" s="435"/>
      <c r="E362" s="435"/>
      <c r="F362" s="435"/>
      <c r="G362" s="435"/>
      <c r="H362" s="435"/>
      <c r="I362" s="435"/>
      <c r="J362" s="435"/>
      <c r="K362" s="435"/>
      <c r="L362" s="435"/>
      <c r="M362" s="435"/>
      <c r="N362" s="435"/>
      <c r="O362" s="435"/>
      <c r="P362" s="435"/>
      <c r="Q362" s="435"/>
      <c r="R362" s="435"/>
      <c r="S362" s="435"/>
      <c r="T362" s="435"/>
      <c r="U362" s="435"/>
      <c r="V362" s="435"/>
      <c r="W362" s="435"/>
      <c r="X362" s="435"/>
      <c r="Y362" s="435"/>
      <c r="Z362" s="435"/>
      <c r="AA362" s="435"/>
      <c r="AB362" s="435"/>
      <c r="AC362" s="435"/>
      <c r="AD362" s="435"/>
      <c r="AE362" s="189">
        <f>AE361/AE341*100</f>
        <v>0</v>
      </c>
      <c r="AH362" s="161"/>
    </row>
    <row r="363" spans="1:37" ht="15" customHeight="1" x14ac:dyDescent="0.2">
      <c r="A363" s="24"/>
      <c r="B363" s="24"/>
      <c r="C363" s="24"/>
      <c r="D363" s="24"/>
      <c r="E363" s="24"/>
      <c r="F363" s="24"/>
      <c r="G363" s="24"/>
      <c r="H363" s="24"/>
      <c r="I363" s="24"/>
      <c r="J363" s="24"/>
      <c r="K363" s="24"/>
      <c r="L363" s="24"/>
      <c r="M363" s="24"/>
      <c r="N363" s="24"/>
      <c r="O363" s="24"/>
      <c r="P363" s="24"/>
      <c r="AH363" s="161"/>
    </row>
    <row r="364" spans="1:37" ht="15" customHeight="1" x14ac:dyDescent="0.2">
      <c r="A364" s="439" t="s">
        <v>140</v>
      </c>
      <c r="B364" s="440"/>
      <c r="C364" s="440"/>
      <c r="D364" s="440"/>
      <c r="E364" s="440"/>
      <c r="F364" s="440"/>
      <c r="G364" s="440"/>
      <c r="H364" s="440"/>
      <c r="I364" s="440"/>
      <c r="J364" s="440"/>
      <c r="K364" s="440"/>
      <c r="L364" s="440"/>
      <c r="M364" s="440"/>
      <c r="N364" s="440"/>
      <c r="O364" s="440"/>
      <c r="P364" s="440"/>
      <c r="Q364" s="440"/>
      <c r="R364" s="440"/>
      <c r="S364" s="440"/>
      <c r="T364" s="440"/>
      <c r="U364" s="440"/>
      <c r="V364" s="440"/>
      <c r="W364" s="440"/>
      <c r="X364" s="440"/>
      <c r="Y364" s="440"/>
      <c r="Z364" s="440"/>
      <c r="AA364" s="440"/>
      <c r="AB364" s="440"/>
      <c r="AC364" s="440"/>
      <c r="AD364" s="276" t="s">
        <v>4</v>
      </c>
      <c r="AE364" s="253" t="s">
        <v>5</v>
      </c>
      <c r="AH364" s="161"/>
    </row>
    <row r="365" spans="1:37" ht="30" customHeight="1" x14ac:dyDescent="0.2">
      <c r="A365" s="434" t="s">
        <v>1563</v>
      </c>
      <c r="B365" s="434"/>
      <c r="C365" s="434"/>
      <c r="D365" s="434"/>
      <c r="E365" s="434"/>
      <c r="F365" s="434"/>
      <c r="G365" s="434"/>
      <c r="H365" s="434"/>
      <c r="I365" s="434"/>
      <c r="J365" s="434"/>
      <c r="K365" s="434"/>
      <c r="L365" s="434"/>
      <c r="M365" s="434"/>
      <c r="N365" s="434"/>
      <c r="O365" s="434"/>
      <c r="P365" s="434"/>
      <c r="Q365" s="434"/>
      <c r="R365" s="434"/>
      <c r="S365" s="434"/>
      <c r="T365" s="434"/>
      <c r="U365" s="434"/>
      <c r="V365" s="434"/>
      <c r="W365" s="434"/>
      <c r="X365" s="434"/>
      <c r="Y365" s="434"/>
      <c r="Z365" s="434"/>
      <c r="AA365" s="434"/>
      <c r="AB365" s="434"/>
      <c r="AC365" s="434"/>
      <c r="AD365" s="73">
        <f>'Art. 137'!AF335</f>
        <v>0</v>
      </c>
      <c r="AE365" s="189">
        <f>IF(AG365=1,AK365,AG365)</f>
        <v>0</v>
      </c>
      <c r="AF365" s="76">
        <f>IF(AD365=2,1,IF(AD365=1,0.5,IF(AD365=0,0," ")))</f>
        <v>0</v>
      </c>
      <c r="AG365" s="76">
        <f>IF(AND(AF365&gt;=0,AF365&lt;=2),1,"No aplica")</f>
        <v>1</v>
      </c>
      <c r="AH365" s="159">
        <f>AD365/(AG365*2)</f>
        <v>0</v>
      </c>
      <c r="AI365" s="78">
        <f>IF(AG365=1,AG365/$AG$368,"No aplica")</f>
        <v>0.33333333333333331</v>
      </c>
      <c r="AJ365" s="78">
        <f>AF365*AI365</f>
        <v>0</v>
      </c>
      <c r="AK365" s="78">
        <f>AJ365*$AE$341</f>
        <v>0</v>
      </c>
    </row>
    <row r="366" spans="1:37" ht="30" customHeight="1" x14ac:dyDescent="0.2">
      <c r="A366" s="434" t="s">
        <v>502</v>
      </c>
      <c r="B366" s="434"/>
      <c r="C366" s="434"/>
      <c r="D366" s="434"/>
      <c r="E366" s="434"/>
      <c r="F366" s="434"/>
      <c r="G366" s="434"/>
      <c r="H366" s="434"/>
      <c r="I366" s="434"/>
      <c r="J366" s="434"/>
      <c r="K366" s="434"/>
      <c r="L366" s="434"/>
      <c r="M366" s="434"/>
      <c r="N366" s="434"/>
      <c r="O366" s="434"/>
      <c r="P366" s="434"/>
      <c r="Q366" s="434"/>
      <c r="R366" s="434"/>
      <c r="S366" s="434"/>
      <c r="T366" s="434"/>
      <c r="U366" s="434"/>
      <c r="V366" s="434"/>
      <c r="W366" s="434"/>
      <c r="X366" s="434"/>
      <c r="Y366" s="434"/>
      <c r="Z366" s="434"/>
      <c r="AA366" s="434"/>
      <c r="AB366" s="434"/>
      <c r="AC366" s="434"/>
      <c r="AD366" s="73">
        <f>'Art. 137'!AF336</f>
        <v>0</v>
      </c>
      <c r="AE366" s="189">
        <f>IF(AG366=1,AK366,AG366)</f>
        <v>0</v>
      </c>
      <c r="AF366" s="76">
        <f>IF(AD366=2,1,IF(AD366=1,0.5,IF(AD366=0,0," ")))</f>
        <v>0</v>
      </c>
      <c r="AG366" s="76">
        <f>IF(AND(AF366&gt;=0,AF366&lt;=2),1,"No aplica")</f>
        <v>1</v>
      </c>
      <c r="AH366" s="159">
        <f>AD366/(AG366*2)</f>
        <v>0</v>
      </c>
      <c r="AI366" s="78">
        <f>IF(AG366=1,AG366/$AG$368,"No aplica")</f>
        <v>0.33333333333333331</v>
      </c>
      <c r="AJ366" s="78">
        <f>AF366*AI366</f>
        <v>0</v>
      </c>
      <c r="AK366" s="78">
        <f>AJ366*$AE$341</f>
        <v>0</v>
      </c>
    </row>
    <row r="367" spans="1:37" ht="30" customHeight="1" x14ac:dyDescent="0.2">
      <c r="A367" s="434" t="s">
        <v>503</v>
      </c>
      <c r="B367" s="434"/>
      <c r="C367" s="434"/>
      <c r="D367" s="434"/>
      <c r="E367" s="434"/>
      <c r="F367" s="434"/>
      <c r="G367" s="434"/>
      <c r="H367" s="434"/>
      <c r="I367" s="434"/>
      <c r="J367" s="434"/>
      <c r="K367" s="434"/>
      <c r="L367" s="434"/>
      <c r="M367" s="434"/>
      <c r="N367" s="434"/>
      <c r="O367" s="434"/>
      <c r="P367" s="434"/>
      <c r="Q367" s="434"/>
      <c r="R367" s="434"/>
      <c r="S367" s="434"/>
      <c r="T367" s="434"/>
      <c r="U367" s="434"/>
      <c r="V367" s="434"/>
      <c r="W367" s="434"/>
      <c r="X367" s="434"/>
      <c r="Y367" s="434"/>
      <c r="Z367" s="434"/>
      <c r="AA367" s="434"/>
      <c r="AB367" s="434"/>
      <c r="AC367" s="434"/>
      <c r="AD367" s="73">
        <f>'Art. 137'!AF337</f>
        <v>0</v>
      </c>
      <c r="AE367" s="189">
        <f>IF(AG367=1,AK367,AG367)</f>
        <v>0</v>
      </c>
      <c r="AF367" s="76">
        <f>IF(AD367=2,1,IF(AD367=1,0.5,IF(AD367=0,0," ")))</f>
        <v>0</v>
      </c>
      <c r="AG367" s="76">
        <f>IF(AND(AF367&gt;=0,AF367&lt;=2),1,"No aplica")</f>
        <v>1</v>
      </c>
      <c r="AH367" s="159">
        <f>AD367/(AG367*2)</f>
        <v>0</v>
      </c>
      <c r="AI367" s="78">
        <f>IF(AG367=1,AG367/$AG$368,"No aplica")</f>
        <v>0.33333333333333331</v>
      </c>
      <c r="AJ367" s="78">
        <f>AF367*AI367</f>
        <v>0</v>
      </c>
      <c r="AK367" s="78">
        <f>AJ367*$AE$341</f>
        <v>0</v>
      </c>
    </row>
    <row r="368" spans="1:37" ht="30" customHeight="1" x14ac:dyDescent="0.2">
      <c r="A368" s="435" t="s">
        <v>1628</v>
      </c>
      <c r="B368" s="435"/>
      <c r="C368" s="435"/>
      <c r="D368" s="435"/>
      <c r="E368" s="435"/>
      <c r="F368" s="435"/>
      <c r="G368" s="435"/>
      <c r="H368" s="435"/>
      <c r="I368" s="435"/>
      <c r="J368" s="435"/>
      <c r="K368" s="435"/>
      <c r="L368" s="435"/>
      <c r="M368" s="435"/>
      <c r="N368" s="435"/>
      <c r="O368" s="435"/>
      <c r="P368" s="435"/>
      <c r="Q368" s="435"/>
      <c r="R368" s="435"/>
      <c r="S368" s="435"/>
      <c r="T368" s="435"/>
      <c r="U368" s="435"/>
      <c r="V368" s="435"/>
      <c r="W368" s="435"/>
      <c r="X368" s="435"/>
      <c r="Y368" s="435"/>
      <c r="Z368" s="435"/>
      <c r="AA368" s="435"/>
      <c r="AB368" s="435"/>
      <c r="AC368" s="435"/>
      <c r="AD368" s="435"/>
      <c r="AE368" s="189">
        <f>SUM(AE365:AE367)</f>
        <v>0</v>
      </c>
      <c r="AG368" s="74">
        <f>SUM(AG365:AG367)</f>
        <v>3</v>
      </c>
      <c r="AH368" s="161"/>
    </row>
    <row r="369" spans="1:37" ht="30" customHeight="1" x14ac:dyDescent="0.2">
      <c r="A369" s="435" t="s">
        <v>1629</v>
      </c>
      <c r="B369" s="435"/>
      <c r="C369" s="435"/>
      <c r="D369" s="435"/>
      <c r="E369" s="435"/>
      <c r="F369" s="435"/>
      <c r="G369" s="435"/>
      <c r="H369" s="435"/>
      <c r="I369" s="435"/>
      <c r="J369" s="435"/>
      <c r="K369" s="435"/>
      <c r="L369" s="435"/>
      <c r="M369" s="435"/>
      <c r="N369" s="435"/>
      <c r="O369" s="435"/>
      <c r="P369" s="435"/>
      <c r="Q369" s="435"/>
      <c r="R369" s="435"/>
      <c r="S369" s="435"/>
      <c r="T369" s="435"/>
      <c r="U369" s="435"/>
      <c r="V369" s="435"/>
      <c r="W369" s="435"/>
      <c r="X369" s="435"/>
      <c r="Y369" s="435"/>
      <c r="Z369" s="435"/>
      <c r="AA369" s="435"/>
      <c r="AB369" s="435"/>
      <c r="AC369" s="435"/>
      <c r="AD369" s="435"/>
      <c r="AE369" s="189">
        <f>AE368/AE341*100</f>
        <v>0</v>
      </c>
      <c r="AH369" s="161"/>
    </row>
    <row r="370" spans="1:37" ht="15" customHeight="1" x14ac:dyDescent="0.2">
      <c r="A370" s="24"/>
      <c r="B370" s="24"/>
      <c r="C370" s="24"/>
      <c r="D370" s="24"/>
      <c r="E370" s="24"/>
      <c r="F370" s="24"/>
      <c r="G370" s="24"/>
      <c r="H370" s="24"/>
      <c r="I370" s="24"/>
      <c r="J370" s="24"/>
      <c r="K370" s="24"/>
      <c r="L370" s="24"/>
      <c r="M370" s="24"/>
      <c r="N370" s="24"/>
      <c r="O370" s="24"/>
      <c r="P370" s="24"/>
      <c r="AH370" s="161"/>
    </row>
    <row r="371" spans="1:37" ht="15" customHeight="1" x14ac:dyDescent="0.2">
      <c r="A371" s="439" t="s">
        <v>141</v>
      </c>
      <c r="B371" s="440"/>
      <c r="C371" s="440"/>
      <c r="D371" s="440"/>
      <c r="E371" s="440"/>
      <c r="F371" s="440"/>
      <c r="G371" s="440"/>
      <c r="H371" s="440"/>
      <c r="I371" s="440"/>
      <c r="J371" s="440"/>
      <c r="K371" s="440"/>
      <c r="L371" s="440"/>
      <c r="M371" s="440"/>
      <c r="N371" s="440"/>
      <c r="O371" s="440"/>
      <c r="P371" s="440"/>
      <c r="Q371" s="440"/>
      <c r="R371" s="440"/>
      <c r="S371" s="440"/>
      <c r="T371" s="440"/>
      <c r="U371" s="440"/>
      <c r="V371" s="440"/>
      <c r="W371" s="440"/>
      <c r="X371" s="440"/>
      <c r="Y371" s="440"/>
      <c r="Z371" s="440"/>
      <c r="AA371" s="440"/>
      <c r="AB371" s="440"/>
      <c r="AC371" s="440"/>
      <c r="AD371" s="276" t="s">
        <v>4</v>
      </c>
      <c r="AE371" s="253" t="s">
        <v>5</v>
      </c>
      <c r="AH371" s="161"/>
    </row>
    <row r="372" spans="1:37" ht="30" customHeight="1" x14ac:dyDescent="0.2">
      <c r="A372" s="434" t="s">
        <v>1564</v>
      </c>
      <c r="B372" s="434"/>
      <c r="C372" s="434"/>
      <c r="D372" s="434"/>
      <c r="E372" s="434"/>
      <c r="F372" s="434"/>
      <c r="G372" s="434"/>
      <c r="H372" s="434"/>
      <c r="I372" s="434"/>
      <c r="J372" s="434"/>
      <c r="K372" s="434"/>
      <c r="L372" s="434"/>
      <c r="M372" s="434"/>
      <c r="N372" s="434"/>
      <c r="O372" s="434"/>
      <c r="P372" s="434"/>
      <c r="Q372" s="434"/>
      <c r="R372" s="434"/>
      <c r="S372" s="434"/>
      <c r="T372" s="434"/>
      <c r="U372" s="434"/>
      <c r="V372" s="434"/>
      <c r="W372" s="434"/>
      <c r="X372" s="434"/>
      <c r="Y372" s="434"/>
      <c r="Z372" s="434"/>
      <c r="AA372" s="434"/>
      <c r="AB372" s="434"/>
      <c r="AC372" s="434"/>
      <c r="AD372" s="73">
        <f>'Art. 137'!AF340</f>
        <v>0</v>
      </c>
      <c r="AE372" s="189">
        <f>IF(AG372=1,AK372,AG372)</f>
        <v>0</v>
      </c>
      <c r="AF372" s="76">
        <f>IF(AD372=2,1,IF(AD372=1,0.5,IF(AD372=0,0," ")))</f>
        <v>0</v>
      </c>
      <c r="AG372" s="76">
        <f>IF(AND(AF372&gt;=0,AF372&lt;=2),1,"No aplica")</f>
        <v>1</v>
      </c>
      <c r="AH372" s="159">
        <f>AD372/(AG372*2)</f>
        <v>0</v>
      </c>
      <c r="AI372" s="78">
        <f>IF(AG372=1,AG372/$AG$374,"No aplica")</f>
        <v>0.5</v>
      </c>
      <c r="AJ372" s="78">
        <f>AF372*AI372</f>
        <v>0</v>
      </c>
      <c r="AK372" s="78">
        <f>AJ372*$AE$341</f>
        <v>0</v>
      </c>
    </row>
    <row r="373" spans="1:37" ht="30" customHeight="1" x14ac:dyDescent="0.2">
      <c r="A373" s="434" t="s">
        <v>136</v>
      </c>
      <c r="B373" s="434"/>
      <c r="C373" s="434"/>
      <c r="D373" s="434"/>
      <c r="E373" s="434"/>
      <c r="F373" s="434"/>
      <c r="G373" s="434"/>
      <c r="H373" s="434"/>
      <c r="I373" s="434"/>
      <c r="J373" s="434"/>
      <c r="K373" s="434"/>
      <c r="L373" s="434"/>
      <c r="M373" s="434"/>
      <c r="N373" s="434"/>
      <c r="O373" s="434"/>
      <c r="P373" s="434"/>
      <c r="Q373" s="434"/>
      <c r="R373" s="434"/>
      <c r="S373" s="434"/>
      <c r="T373" s="434"/>
      <c r="U373" s="434"/>
      <c r="V373" s="434"/>
      <c r="W373" s="434"/>
      <c r="X373" s="434"/>
      <c r="Y373" s="434"/>
      <c r="Z373" s="434"/>
      <c r="AA373" s="434"/>
      <c r="AB373" s="434"/>
      <c r="AC373" s="434"/>
      <c r="AD373" s="73">
        <f>'Art. 137'!AF341</f>
        <v>0</v>
      </c>
      <c r="AE373" s="189">
        <f>IF(AG373=1,AK373,AG373)</f>
        <v>0</v>
      </c>
      <c r="AF373" s="76">
        <f>IF(AD373=2,1,IF(AD373=1,0.5,IF(AD373=0,0," ")))</f>
        <v>0</v>
      </c>
      <c r="AG373" s="76">
        <f>IF(AND(AF373&gt;=0,AF373&lt;=2),1,"No aplica")</f>
        <v>1</v>
      </c>
      <c r="AH373" s="159">
        <f>AD373/(AG373*2)</f>
        <v>0</v>
      </c>
      <c r="AI373" s="78">
        <f>IF(AG373=1,AG373/$AG$374,"No aplica")</f>
        <v>0.5</v>
      </c>
      <c r="AJ373" s="78">
        <f>AF373*AI373</f>
        <v>0</v>
      </c>
      <c r="AK373" s="78">
        <f>AJ373*$AE$341</f>
        <v>0</v>
      </c>
    </row>
    <row r="374" spans="1:37" ht="30" customHeight="1" x14ac:dyDescent="0.2">
      <c r="A374" s="435" t="s">
        <v>1630</v>
      </c>
      <c r="B374" s="435"/>
      <c r="C374" s="435"/>
      <c r="D374" s="435"/>
      <c r="E374" s="435"/>
      <c r="F374" s="435"/>
      <c r="G374" s="435"/>
      <c r="H374" s="435"/>
      <c r="I374" s="435"/>
      <c r="J374" s="435"/>
      <c r="K374" s="435"/>
      <c r="L374" s="435"/>
      <c r="M374" s="435"/>
      <c r="N374" s="435"/>
      <c r="O374" s="435"/>
      <c r="P374" s="435"/>
      <c r="Q374" s="435"/>
      <c r="R374" s="435"/>
      <c r="S374" s="435"/>
      <c r="T374" s="435"/>
      <c r="U374" s="435"/>
      <c r="V374" s="435"/>
      <c r="W374" s="435"/>
      <c r="X374" s="435"/>
      <c r="Y374" s="435"/>
      <c r="Z374" s="435"/>
      <c r="AA374" s="435"/>
      <c r="AB374" s="435"/>
      <c r="AC374" s="435"/>
      <c r="AD374" s="435"/>
      <c r="AE374" s="189">
        <f>SUM(AE372:AE373)</f>
        <v>0</v>
      </c>
      <c r="AG374" s="74">
        <f>SUM(AG372:AG373)</f>
        <v>2</v>
      </c>
      <c r="AH374" s="161"/>
    </row>
    <row r="375" spans="1:37" ht="30" customHeight="1" x14ac:dyDescent="0.2">
      <c r="A375" s="435" t="s">
        <v>1631</v>
      </c>
      <c r="B375" s="435"/>
      <c r="C375" s="435"/>
      <c r="D375" s="435"/>
      <c r="E375" s="435"/>
      <c r="F375" s="435"/>
      <c r="G375" s="435"/>
      <c r="H375" s="435"/>
      <c r="I375" s="435"/>
      <c r="J375" s="435"/>
      <c r="K375" s="435"/>
      <c r="L375" s="435"/>
      <c r="M375" s="435"/>
      <c r="N375" s="435"/>
      <c r="O375" s="435"/>
      <c r="P375" s="435"/>
      <c r="Q375" s="435"/>
      <c r="R375" s="435"/>
      <c r="S375" s="435"/>
      <c r="T375" s="435"/>
      <c r="U375" s="435"/>
      <c r="V375" s="435"/>
      <c r="W375" s="435"/>
      <c r="X375" s="435"/>
      <c r="Y375" s="435"/>
      <c r="Z375" s="435"/>
      <c r="AA375" s="435"/>
      <c r="AB375" s="435"/>
      <c r="AC375" s="435"/>
      <c r="AD375" s="435"/>
      <c r="AE375" s="189">
        <f>AE374/AE341*100</f>
        <v>0</v>
      </c>
      <c r="AH375" s="161"/>
    </row>
    <row r="376" spans="1:37" ht="15" customHeight="1" x14ac:dyDescent="0.2">
      <c r="AH376" s="161"/>
    </row>
    <row r="377" spans="1:37" ht="15" customHeight="1" x14ac:dyDescent="0.2">
      <c r="AH377" s="161"/>
    </row>
    <row r="378" spans="1:37" ht="30" customHeight="1" x14ac:dyDescent="0.2">
      <c r="A378" s="365" t="s">
        <v>1565</v>
      </c>
      <c r="B378" s="365"/>
      <c r="C378" s="365"/>
      <c r="D378" s="365"/>
      <c r="E378" s="365"/>
      <c r="F378" s="365"/>
      <c r="G378" s="365"/>
      <c r="H378" s="365"/>
      <c r="I378" s="365"/>
      <c r="J378" s="365"/>
      <c r="K378" s="365"/>
      <c r="L378" s="365"/>
      <c r="M378" s="365"/>
      <c r="N378" s="365"/>
      <c r="O378" s="365"/>
      <c r="P378" s="365"/>
      <c r="Q378" s="365"/>
      <c r="R378" s="365"/>
      <c r="S378" s="365"/>
      <c r="T378" s="365"/>
      <c r="U378" s="365"/>
      <c r="V378" s="365"/>
      <c r="W378" s="365"/>
      <c r="X378" s="365"/>
      <c r="Y378" s="365"/>
      <c r="Z378" s="365"/>
      <c r="AA378" s="365"/>
      <c r="AB378" s="365"/>
      <c r="AC378" s="365"/>
      <c r="AD378" s="365"/>
      <c r="AE378" s="365"/>
      <c r="AH378" s="161"/>
    </row>
    <row r="379" spans="1:37" ht="15" customHeight="1" x14ac:dyDescent="0.2">
      <c r="A379" s="67"/>
      <c r="B379" s="67"/>
      <c r="C379" s="67"/>
      <c r="D379" s="67"/>
      <c r="E379" s="67"/>
      <c r="F379" s="67"/>
      <c r="G379" s="67"/>
      <c r="H379" s="67"/>
      <c r="I379" s="67"/>
      <c r="J379" s="67"/>
      <c r="K379" s="67"/>
      <c r="L379" s="67"/>
      <c r="M379" s="67"/>
      <c r="N379" s="67"/>
      <c r="O379" s="67"/>
      <c r="P379" s="67"/>
      <c r="Q379" s="67"/>
      <c r="R379" s="67"/>
      <c r="S379" s="67"/>
      <c r="T379" s="67"/>
      <c r="U379" s="67"/>
      <c r="V379" s="67"/>
      <c r="W379" s="67"/>
      <c r="X379" s="67"/>
      <c r="Y379" s="67"/>
      <c r="Z379" s="67"/>
      <c r="AA379" s="67"/>
      <c r="AB379" s="67"/>
      <c r="AC379" s="67"/>
      <c r="AD379" s="67"/>
      <c r="AE379" s="291"/>
      <c r="AH379" s="161"/>
    </row>
    <row r="380" spans="1:37" ht="15" customHeight="1" x14ac:dyDescent="0.2">
      <c r="A380" s="72"/>
      <c r="B380" s="72"/>
      <c r="C380" s="72"/>
      <c r="D380" s="72"/>
      <c r="E380" s="72"/>
      <c r="F380" s="72"/>
      <c r="G380" s="72"/>
      <c r="H380" s="72"/>
      <c r="I380" s="72"/>
      <c r="J380" s="72"/>
      <c r="K380" s="72"/>
      <c r="L380" s="72"/>
      <c r="M380" s="72"/>
      <c r="N380" s="72"/>
      <c r="O380" s="72"/>
      <c r="P380" s="72"/>
      <c r="Q380" s="72"/>
      <c r="R380" s="72"/>
      <c r="S380" s="72"/>
      <c r="T380" s="72"/>
      <c r="U380" s="72"/>
      <c r="V380" s="72"/>
      <c r="W380" s="72"/>
      <c r="X380" s="72"/>
      <c r="Y380" s="72"/>
      <c r="Z380" s="72"/>
      <c r="AA380" s="72"/>
      <c r="AB380" s="72"/>
      <c r="AC380" s="72"/>
      <c r="AD380" s="24"/>
      <c r="AE380" s="249">
        <f>1/$L$13*100</f>
        <v>11.111111111111111</v>
      </c>
      <c r="AF380" s="75"/>
      <c r="AG380" s="76"/>
      <c r="AH380" s="162"/>
      <c r="AI380" s="75"/>
      <c r="AJ380" s="75"/>
      <c r="AK380" s="75"/>
    </row>
    <row r="381" spans="1:37" ht="15" customHeight="1" x14ac:dyDescent="0.2">
      <c r="A381" s="444" t="s">
        <v>138</v>
      </c>
      <c r="B381" s="445"/>
      <c r="C381" s="445"/>
      <c r="D381" s="445"/>
      <c r="E381" s="445"/>
      <c r="F381" s="445"/>
      <c r="G381" s="445"/>
      <c r="H381" s="445"/>
      <c r="I381" s="445"/>
      <c r="J381" s="445"/>
      <c r="K381" s="445"/>
      <c r="L381" s="445"/>
      <c r="M381" s="445"/>
      <c r="N381" s="445"/>
      <c r="O381" s="445"/>
      <c r="P381" s="445"/>
      <c r="Q381" s="445"/>
      <c r="R381" s="445"/>
      <c r="S381" s="445"/>
      <c r="T381" s="445"/>
      <c r="U381" s="445"/>
      <c r="V381" s="445"/>
      <c r="W381" s="445"/>
      <c r="X381" s="445"/>
      <c r="Y381" s="445"/>
      <c r="Z381" s="445"/>
      <c r="AA381" s="445"/>
      <c r="AB381" s="445"/>
      <c r="AC381" s="446"/>
      <c r="AD381" s="277" t="s">
        <v>4</v>
      </c>
      <c r="AE381" s="288" t="s">
        <v>5</v>
      </c>
      <c r="AF381" s="76" t="s">
        <v>576</v>
      </c>
      <c r="AG381" s="76" t="s">
        <v>577</v>
      </c>
      <c r="AH381" s="159" t="s">
        <v>578</v>
      </c>
      <c r="AI381" s="77" t="s">
        <v>579</v>
      </c>
      <c r="AJ381" s="76"/>
      <c r="AK381" s="77" t="s">
        <v>580</v>
      </c>
    </row>
    <row r="382" spans="1:37" ht="30" customHeight="1" x14ac:dyDescent="0.2">
      <c r="A382" s="422" t="s">
        <v>7</v>
      </c>
      <c r="B382" s="422"/>
      <c r="C382" s="422"/>
      <c r="D382" s="422"/>
      <c r="E382" s="422"/>
      <c r="F382" s="422"/>
      <c r="G382" s="422"/>
      <c r="H382" s="422"/>
      <c r="I382" s="422"/>
      <c r="J382" s="422"/>
      <c r="K382" s="422"/>
      <c r="L382" s="422"/>
      <c r="M382" s="422"/>
      <c r="N382" s="422"/>
      <c r="O382" s="422"/>
      <c r="P382" s="422"/>
      <c r="Q382" s="422"/>
      <c r="R382" s="422"/>
      <c r="S382" s="422"/>
      <c r="T382" s="422"/>
      <c r="U382" s="422"/>
      <c r="V382" s="422"/>
      <c r="W382" s="422"/>
      <c r="X382" s="422"/>
      <c r="Y382" s="422"/>
      <c r="Z382" s="422"/>
      <c r="AA382" s="422"/>
      <c r="AB382" s="422"/>
      <c r="AC382" s="422"/>
      <c r="AD382" s="73">
        <f>'Art. 137'!AF350</f>
        <v>0</v>
      </c>
      <c r="AE382" s="189">
        <f t="shared" ref="AE382:AE387" si="56">IF(AG382=1,AK382,AG382)</f>
        <v>0</v>
      </c>
      <c r="AF382" s="76">
        <f t="shared" ref="AF382:AF387" si="57">IF(AD382=2,1,IF(AD382=1,0.5,IF(AD382=0,0," ")))</f>
        <v>0</v>
      </c>
      <c r="AG382" s="76">
        <f t="shared" ref="AG382:AG387" si="58">IF(AND(AF382&gt;=0,AF382&lt;=2),1,"No aplica")</f>
        <v>1</v>
      </c>
      <c r="AH382" s="159">
        <f t="shared" ref="AH382:AH387" si="59">AD382/(AG382*2)</f>
        <v>0</v>
      </c>
      <c r="AI382" s="78">
        <f t="shared" ref="AI382:AI387" si="60">IF(AG382=1,AG382/$AG$388,"No aplica")</f>
        <v>0.16666666666666666</v>
      </c>
      <c r="AJ382" s="78">
        <f t="shared" ref="AJ382:AJ387" si="61">AF382*AI382</f>
        <v>0</v>
      </c>
      <c r="AK382" s="78">
        <f t="shared" ref="AK382:AK387" si="62">AJ382*$AE$380</f>
        <v>0</v>
      </c>
    </row>
    <row r="383" spans="1:37" ht="30" customHeight="1" x14ac:dyDescent="0.2">
      <c r="A383" s="422" t="s">
        <v>353</v>
      </c>
      <c r="B383" s="422"/>
      <c r="C383" s="422"/>
      <c r="D383" s="422"/>
      <c r="E383" s="422"/>
      <c r="F383" s="422"/>
      <c r="G383" s="422"/>
      <c r="H383" s="422"/>
      <c r="I383" s="422"/>
      <c r="J383" s="422"/>
      <c r="K383" s="422"/>
      <c r="L383" s="422"/>
      <c r="M383" s="422"/>
      <c r="N383" s="422"/>
      <c r="O383" s="422"/>
      <c r="P383" s="422"/>
      <c r="Q383" s="422"/>
      <c r="R383" s="422"/>
      <c r="S383" s="422"/>
      <c r="T383" s="422"/>
      <c r="U383" s="422"/>
      <c r="V383" s="422"/>
      <c r="W383" s="422"/>
      <c r="X383" s="422"/>
      <c r="Y383" s="422"/>
      <c r="Z383" s="422"/>
      <c r="AA383" s="422"/>
      <c r="AB383" s="422"/>
      <c r="AC383" s="422"/>
      <c r="AD383" s="73">
        <f>'Art. 137'!AF351</f>
        <v>0</v>
      </c>
      <c r="AE383" s="189">
        <f t="shared" si="56"/>
        <v>0</v>
      </c>
      <c r="AF383" s="76">
        <f t="shared" si="57"/>
        <v>0</v>
      </c>
      <c r="AG383" s="76">
        <f t="shared" si="58"/>
        <v>1</v>
      </c>
      <c r="AH383" s="159">
        <f t="shared" si="59"/>
        <v>0</v>
      </c>
      <c r="AI383" s="78">
        <f t="shared" si="60"/>
        <v>0.16666666666666666</v>
      </c>
      <c r="AJ383" s="78">
        <f t="shared" si="61"/>
        <v>0</v>
      </c>
      <c r="AK383" s="78">
        <f t="shared" si="62"/>
        <v>0</v>
      </c>
    </row>
    <row r="384" spans="1:37" ht="30" customHeight="1" x14ac:dyDescent="0.2">
      <c r="A384" s="422" t="s">
        <v>1567</v>
      </c>
      <c r="B384" s="422"/>
      <c r="C384" s="422"/>
      <c r="D384" s="422"/>
      <c r="E384" s="422"/>
      <c r="F384" s="422"/>
      <c r="G384" s="422"/>
      <c r="H384" s="422"/>
      <c r="I384" s="422"/>
      <c r="J384" s="422"/>
      <c r="K384" s="422"/>
      <c r="L384" s="422"/>
      <c r="M384" s="422"/>
      <c r="N384" s="422"/>
      <c r="O384" s="422"/>
      <c r="P384" s="422"/>
      <c r="Q384" s="422"/>
      <c r="R384" s="422"/>
      <c r="S384" s="422"/>
      <c r="T384" s="422"/>
      <c r="U384" s="422"/>
      <c r="V384" s="422"/>
      <c r="W384" s="422"/>
      <c r="X384" s="422"/>
      <c r="Y384" s="422"/>
      <c r="Z384" s="422"/>
      <c r="AA384" s="422"/>
      <c r="AB384" s="422"/>
      <c r="AC384" s="422"/>
      <c r="AD384" s="73">
        <f>'Art. 137'!AF352</f>
        <v>0</v>
      </c>
      <c r="AE384" s="189">
        <f t="shared" si="56"/>
        <v>0</v>
      </c>
      <c r="AF384" s="76">
        <f t="shared" si="57"/>
        <v>0</v>
      </c>
      <c r="AG384" s="76">
        <f t="shared" si="58"/>
        <v>1</v>
      </c>
      <c r="AH384" s="159">
        <f t="shared" si="59"/>
        <v>0</v>
      </c>
      <c r="AI384" s="78">
        <f t="shared" si="60"/>
        <v>0.16666666666666666</v>
      </c>
      <c r="AJ384" s="78">
        <f t="shared" si="61"/>
        <v>0</v>
      </c>
      <c r="AK384" s="78">
        <f t="shared" si="62"/>
        <v>0</v>
      </c>
    </row>
    <row r="385" spans="1:37" ht="45" customHeight="1" x14ac:dyDescent="0.2">
      <c r="A385" s="422" t="s">
        <v>1568</v>
      </c>
      <c r="B385" s="422"/>
      <c r="C385" s="422"/>
      <c r="D385" s="422"/>
      <c r="E385" s="422"/>
      <c r="F385" s="422"/>
      <c r="G385" s="422"/>
      <c r="H385" s="422"/>
      <c r="I385" s="422"/>
      <c r="J385" s="422"/>
      <c r="K385" s="422"/>
      <c r="L385" s="422"/>
      <c r="M385" s="422"/>
      <c r="N385" s="422"/>
      <c r="O385" s="422"/>
      <c r="P385" s="422"/>
      <c r="Q385" s="422"/>
      <c r="R385" s="422"/>
      <c r="S385" s="422"/>
      <c r="T385" s="422"/>
      <c r="U385" s="422"/>
      <c r="V385" s="422"/>
      <c r="W385" s="422"/>
      <c r="X385" s="422"/>
      <c r="Y385" s="422"/>
      <c r="Z385" s="422"/>
      <c r="AA385" s="422"/>
      <c r="AB385" s="422"/>
      <c r="AC385" s="422"/>
      <c r="AD385" s="73">
        <f>'Art. 137'!AF353</f>
        <v>0</v>
      </c>
      <c r="AE385" s="189">
        <f t="shared" si="56"/>
        <v>0</v>
      </c>
      <c r="AF385" s="76">
        <f t="shared" si="57"/>
        <v>0</v>
      </c>
      <c r="AG385" s="76">
        <f t="shared" si="58"/>
        <v>1</v>
      </c>
      <c r="AH385" s="159">
        <f t="shared" si="59"/>
        <v>0</v>
      </c>
      <c r="AI385" s="78">
        <f t="shared" si="60"/>
        <v>0.16666666666666666</v>
      </c>
      <c r="AJ385" s="78">
        <f t="shared" si="61"/>
        <v>0</v>
      </c>
      <c r="AK385" s="78">
        <f t="shared" si="62"/>
        <v>0</v>
      </c>
    </row>
    <row r="386" spans="1:37" ht="30" customHeight="1" x14ac:dyDescent="0.2">
      <c r="A386" s="422" t="s">
        <v>1569</v>
      </c>
      <c r="B386" s="422"/>
      <c r="C386" s="422"/>
      <c r="D386" s="422"/>
      <c r="E386" s="422"/>
      <c r="F386" s="422"/>
      <c r="G386" s="422"/>
      <c r="H386" s="422"/>
      <c r="I386" s="422"/>
      <c r="J386" s="422"/>
      <c r="K386" s="422"/>
      <c r="L386" s="422"/>
      <c r="M386" s="422"/>
      <c r="N386" s="422"/>
      <c r="O386" s="422"/>
      <c r="P386" s="422"/>
      <c r="Q386" s="422"/>
      <c r="R386" s="422"/>
      <c r="S386" s="422"/>
      <c r="T386" s="422"/>
      <c r="U386" s="422"/>
      <c r="V386" s="422"/>
      <c r="W386" s="422"/>
      <c r="X386" s="422"/>
      <c r="Y386" s="422"/>
      <c r="Z386" s="422"/>
      <c r="AA386" s="422"/>
      <c r="AB386" s="422"/>
      <c r="AC386" s="422"/>
      <c r="AD386" s="73">
        <f>'Art. 137'!AF354</f>
        <v>0</v>
      </c>
      <c r="AE386" s="189">
        <f t="shared" si="56"/>
        <v>0</v>
      </c>
      <c r="AF386" s="76">
        <f t="shared" si="57"/>
        <v>0</v>
      </c>
      <c r="AG386" s="76">
        <f t="shared" si="58"/>
        <v>1</v>
      </c>
      <c r="AH386" s="159">
        <f t="shared" si="59"/>
        <v>0</v>
      </c>
      <c r="AI386" s="78">
        <f t="shared" si="60"/>
        <v>0.16666666666666666</v>
      </c>
      <c r="AJ386" s="78">
        <f t="shared" si="61"/>
        <v>0</v>
      </c>
      <c r="AK386" s="78">
        <f t="shared" si="62"/>
        <v>0</v>
      </c>
    </row>
    <row r="387" spans="1:37" ht="30" customHeight="1" x14ac:dyDescent="0.2">
      <c r="A387" s="422" t="s">
        <v>1570</v>
      </c>
      <c r="B387" s="422"/>
      <c r="C387" s="422"/>
      <c r="D387" s="422"/>
      <c r="E387" s="422"/>
      <c r="F387" s="422"/>
      <c r="G387" s="422"/>
      <c r="H387" s="422"/>
      <c r="I387" s="422"/>
      <c r="J387" s="422"/>
      <c r="K387" s="422"/>
      <c r="L387" s="422"/>
      <c r="M387" s="422"/>
      <c r="N387" s="422"/>
      <c r="O387" s="422"/>
      <c r="P387" s="422"/>
      <c r="Q387" s="422"/>
      <c r="R387" s="422"/>
      <c r="S387" s="422"/>
      <c r="T387" s="422"/>
      <c r="U387" s="422"/>
      <c r="V387" s="422"/>
      <c r="W387" s="422"/>
      <c r="X387" s="422"/>
      <c r="Y387" s="422"/>
      <c r="Z387" s="422"/>
      <c r="AA387" s="422"/>
      <c r="AB387" s="422"/>
      <c r="AC387" s="422"/>
      <c r="AD387" s="73">
        <f>'Art. 137'!AF355</f>
        <v>0</v>
      </c>
      <c r="AE387" s="189">
        <f t="shared" si="56"/>
        <v>0</v>
      </c>
      <c r="AF387" s="76">
        <f t="shared" si="57"/>
        <v>0</v>
      </c>
      <c r="AG387" s="76">
        <f t="shared" si="58"/>
        <v>1</v>
      </c>
      <c r="AH387" s="159">
        <f t="shared" si="59"/>
        <v>0</v>
      </c>
      <c r="AI387" s="78">
        <f t="shared" si="60"/>
        <v>0.16666666666666666</v>
      </c>
      <c r="AJ387" s="78">
        <f t="shared" si="61"/>
        <v>0</v>
      </c>
      <c r="AK387" s="78">
        <f t="shared" si="62"/>
        <v>0</v>
      </c>
    </row>
    <row r="388" spans="1:37" ht="30" customHeight="1" x14ac:dyDescent="0.2">
      <c r="A388" s="435" t="s">
        <v>672</v>
      </c>
      <c r="B388" s="435"/>
      <c r="C388" s="435"/>
      <c r="D388" s="435"/>
      <c r="E388" s="435"/>
      <c r="F388" s="435"/>
      <c r="G388" s="435"/>
      <c r="H388" s="435"/>
      <c r="I388" s="435"/>
      <c r="J388" s="435"/>
      <c r="K388" s="435"/>
      <c r="L388" s="435"/>
      <c r="M388" s="435"/>
      <c r="N388" s="435"/>
      <c r="O388" s="435"/>
      <c r="P388" s="435"/>
      <c r="Q388" s="435"/>
      <c r="R388" s="435"/>
      <c r="S388" s="435"/>
      <c r="T388" s="435"/>
      <c r="U388" s="435"/>
      <c r="V388" s="435"/>
      <c r="W388" s="435"/>
      <c r="X388" s="435"/>
      <c r="Y388" s="435"/>
      <c r="Z388" s="435"/>
      <c r="AA388" s="435"/>
      <c r="AB388" s="435"/>
      <c r="AC388" s="435"/>
      <c r="AD388" s="435"/>
      <c r="AE388" s="189">
        <f>SUM(AE382:AE387)</f>
        <v>0</v>
      </c>
      <c r="AG388" s="74">
        <f>SUM(AG382:AG387)</f>
        <v>6</v>
      </c>
      <c r="AH388" s="161"/>
    </row>
    <row r="389" spans="1:37" ht="30" customHeight="1" x14ac:dyDescent="0.2">
      <c r="A389" s="435" t="s">
        <v>673</v>
      </c>
      <c r="B389" s="435"/>
      <c r="C389" s="435"/>
      <c r="D389" s="435"/>
      <c r="E389" s="435"/>
      <c r="F389" s="435"/>
      <c r="G389" s="435"/>
      <c r="H389" s="435"/>
      <c r="I389" s="435"/>
      <c r="J389" s="435"/>
      <c r="K389" s="435"/>
      <c r="L389" s="435"/>
      <c r="M389" s="435"/>
      <c r="N389" s="435"/>
      <c r="O389" s="435"/>
      <c r="P389" s="435"/>
      <c r="Q389" s="435"/>
      <c r="R389" s="435"/>
      <c r="S389" s="435"/>
      <c r="T389" s="435"/>
      <c r="U389" s="435"/>
      <c r="V389" s="435"/>
      <c r="W389" s="435"/>
      <c r="X389" s="435"/>
      <c r="Y389" s="435"/>
      <c r="Z389" s="435"/>
      <c r="AA389" s="435"/>
      <c r="AB389" s="435"/>
      <c r="AC389" s="435"/>
      <c r="AD389" s="435"/>
      <c r="AE389" s="189">
        <f>AE388/AE380*100</f>
        <v>0</v>
      </c>
      <c r="AH389" s="161"/>
    </row>
    <row r="390" spans="1:37" ht="15" customHeight="1" x14ac:dyDescent="0.2">
      <c r="A390" s="24"/>
      <c r="B390" s="24"/>
      <c r="C390" s="24"/>
      <c r="D390" s="24"/>
      <c r="E390" s="24"/>
      <c r="F390" s="24"/>
      <c r="G390" s="24"/>
      <c r="H390" s="24"/>
      <c r="I390" s="24"/>
      <c r="J390" s="24"/>
      <c r="K390" s="24"/>
      <c r="L390" s="24"/>
      <c r="M390" s="24"/>
      <c r="N390" s="24"/>
      <c r="O390" s="24"/>
      <c r="P390" s="24"/>
      <c r="AH390" s="161"/>
    </row>
    <row r="391" spans="1:37" ht="15" customHeight="1" x14ac:dyDescent="0.2">
      <c r="A391" s="439" t="s">
        <v>139</v>
      </c>
      <c r="B391" s="440"/>
      <c r="C391" s="440"/>
      <c r="D391" s="440"/>
      <c r="E391" s="440"/>
      <c r="F391" s="440"/>
      <c r="G391" s="440"/>
      <c r="H391" s="440"/>
      <c r="I391" s="440"/>
      <c r="J391" s="440"/>
      <c r="K391" s="440"/>
      <c r="L391" s="440"/>
      <c r="M391" s="440"/>
      <c r="N391" s="440"/>
      <c r="O391" s="440"/>
      <c r="P391" s="440"/>
      <c r="Q391" s="440"/>
      <c r="R391" s="440"/>
      <c r="S391" s="440"/>
      <c r="T391" s="440"/>
      <c r="U391" s="440"/>
      <c r="V391" s="440"/>
      <c r="W391" s="440"/>
      <c r="X391" s="440"/>
      <c r="Y391" s="440"/>
      <c r="Z391" s="440"/>
      <c r="AA391" s="440"/>
      <c r="AB391" s="440"/>
      <c r="AC391" s="440"/>
      <c r="AD391" s="276" t="s">
        <v>4</v>
      </c>
      <c r="AE391" s="253" t="s">
        <v>5</v>
      </c>
      <c r="AH391" s="161"/>
    </row>
    <row r="392" spans="1:37" ht="30" customHeight="1" x14ac:dyDescent="0.2">
      <c r="A392" s="434" t="s">
        <v>1571</v>
      </c>
      <c r="B392" s="434"/>
      <c r="C392" s="434"/>
      <c r="D392" s="434"/>
      <c r="E392" s="434"/>
      <c r="F392" s="434"/>
      <c r="G392" s="434"/>
      <c r="H392" s="434"/>
      <c r="I392" s="434"/>
      <c r="J392" s="434"/>
      <c r="K392" s="434"/>
      <c r="L392" s="434"/>
      <c r="M392" s="434"/>
      <c r="N392" s="434"/>
      <c r="O392" s="434"/>
      <c r="P392" s="434"/>
      <c r="Q392" s="434"/>
      <c r="R392" s="434"/>
      <c r="S392" s="434"/>
      <c r="T392" s="434"/>
      <c r="U392" s="434"/>
      <c r="V392" s="434"/>
      <c r="W392" s="434"/>
      <c r="X392" s="434"/>
      <c r="Y392" s="434"/>
      <c r="Z392" s="434"/>
      <c r="AA392" s="434"/>
      <c r="AB392" s="434"/>
      <c r="AC392" s="434"/>
      <c r="AD392" s="73">
        <f>'Art. 137'!AF358</f>
        <v>0</v>
      </c>
      <c r="AE392" s="189">
        <f>IF(AG392=1,AK392,AG392)</f>
        <v>0</v>
      </c>
      <c r="AF392" s="76">
        <f>IF(AD392=2,1,IF(AD392=1,0.5,IF(AD392=0,0," ")))</f>
        <v>0</v>
      </c>
      <c r="AG392" s="76">
        <f>IF(AND(AF392&gt;=0,AF392&lt;=2),1,"No aplica")</f>
        <v>1</v>
      </c>
      <c r="AH392" s="159">
        <f>AD392/(AG392*2)</f>
        <v>0</v>
      </c>
      <c r="AI392" s="78">
        <f>IF(AG392=1,AG392/$AG$395,"No aplica")</f>
        <v>0.33333333333333331</v>
      </c>
      <c r="AJ392" s="78">
        <f>AF392*AI392</f>
        <v>0</v>
      </c>
      <c r="AK392" s="78">
        <f>AJ392*$AE$380</f>
        <v>0</v>
      </c>
    </row>
    <row r="393" spans="1:37" ht="30" customHeight="1" x14ac:dyDescent="0.2">
      <c r="A393" s="434" t="s">
        <v>1572</v>
      </c>
      <c r="B393" s="434"/>
      <c r="C393" s="434"/>
      <c r="D393" s="434"/>
      <c r="E393" s="434"/>
      <c r="F393" s="434"/>
      <c r="G393" s="434"/>
      <c r="H393" s="434"/>
      <c r="I393" s="434"/>
      <c r="J393" s="434"/>
      <c r="K393" s="434"/>
      <c r="L393" s="434"/>
      <c r="M393" s="434"/>
      <c r="N393" s="434"/>
      <c r="O393" s="434"/>
      <c r="P393" s="434"/>
      <c r="Q393" s="434"/>
      <c r="R393" s="434"/>
      <c r="S393" s="434"/>
      <c r="T393" s="434"/>
      <c r="U393" s="434"/>
      <c r="V393" s="434"/>
      <c r="W393" s="434"/>
      <c r="X393" s="434"/>
      <c r="Y393" s="434"/>
      <c r="Z393" s="434"/>
      <c r="AA393" s="434"/>
      <c r="AB393" s="434"/>
      <c r="AC393" s="434"/>
      <c r="AD393" s="73">
        <f>'Art. 137'!AF359</f>
        <v>0</v>
      </c>
      <c r="AE393" s="189">
        <f>IF(AG393=1,AK393,AG393)</f>
        <v>0</v>
      </c>
      <c r="AF393" s="76">
        <f>IF(AD393=2,1,IF(AD393=1,0.5,IF(AD393=0,0," ")))</f>
        <v>0</v>
      </c>
      <c r="AG393" s="76">
        <f>IF(AND(AF393&gt;=0,AF393&lt;=2),1,"No aplica")</f>
        <v>1</v>
      </c>
      <c r="AH393" s="159">
        <f>AD393/(AG393*2)</f>
        <v>0</v>
      </c>
      <c r="AI393" s="78">
        <f>IF(AG393=1,AG393/$AG$395,"No aplica")</f>
        <v>0.33333333333333331</v>
      </c>
      <c r="AJ393" s="78">
        <f>AF393*AI393</f>
        <v>0</v>
      </c>
      <c r="AK393" s="78">
        <f>AJ393*$AE$380</f>
        <v>0</v>
      </c>
    </row>
    <row r="394" spans="1:37" ht="30" customHeight="1" x14ac:dyDescent="0.2">
      <c r="A394" s="434" t="s">
        <v>1573</v>
      </c>
      <c r="B394" s="434"/>
      <c r="C394" s="434"/>
      <c r="D394" s="434"/>
      <c r="E394" s="434"/>
      <c r="F394" s="434"/>
      <c r="G394" s="434"/>
      <c r="H394" s="434"/>
      <c r="I394" s="434"/>
      <c r="J394" s="434"/>
      <c r="K394" s="434"/>
      <c r="L394" s="434"/>
      <c r="M394" s="434"/>
      <c r="N394" s="434"/>
      <c r="O394" s="434"/>
      <c r="P394" s="434"/>
      <c r="Q394" s="434"/>
      <c r="R394" s="434"/>
      <c r="S394" s="434"/>
      <c r="T394" s="434"/>
      <c r="U394" s="434"/>
      <c r="V394" s="434"/>
      <c r="W394" s="434"/>
      <c r="X394" s="434"/>
      <c r="Y394" s="434"/>
      <c r="Z394" s="434"/>
      <c r="AA394" s="434"/>
      <c r="AB394" s="434"/>
      <c r="AC394" s="434"/>
      <c r="AD394" s="73">
        <f>'Art. 137'!AF360</f>
        <v>0</v>
      </c>
      <c r="AE394" s="189">
        <f>IF(AG394=1,AK394,AG394)</f>
        <v>0</v>
      </c>
      <c r="AF394" s="76">
        <f>IF(AD394=2,1,IF(AD394=1,0.5,IF(AD394=0,0," ")))</f>
        <v>0</v>
      </c>
      <c r="AG394" s="76">
        <f>IF(AND(AF394&gt;=0,AF394&lt;=2),1,"No aplica")</f>
        <v>1</v>
      </c>
      <c r="AH394" s="159">
        <f>AD394/(AG394*2)</f>
        <v>0</v>
      </c>
      <c r="AI394" s="78">
        <f>IF(AG394=1,AG394/$AG$395,"No aplica")</f>
        <v>0.33333333333333331</v>
      </c>
      <c r="AJ394" s="78">
        <f>AF394*AI394</f>
        <v>0</v>
      </c>
      <c r="AK394" s="78">
        <f>AJ394*$AE$380</f>
        <v>0</v>
      </c>
    </row>
    <row r="395" spans="1:37" ht="30" customHeight="1" x14ac:dyDescent="0.2">
      <c r="A395" s="435" t="s">
        <v>676</v>
      </c>
      <c r="B395" s="435"/>
      <c r="C395" s="435"/>
      <c r="D395" s="435"/>
      <c r="E395" s="435"/>
      <c r="F395" s="435"/>
      <c r="G395" s="435"/>
      <c r="H395" s="435"/>
      <c r="I395" s="435"/>
      <c r="J395" s="435"/>
      <c r="K395" s="435"/>
      <c r="L395" s="435"/>
      <c r="M395" s="435"/>
      <c r="N395" s="435"/>
      <c r="O395" s="435"/>
      <c r="P395" s="435"/>
      <c r="Q395" s="435"/>
      <c r="R395" s="435"/>
      <c r="S395" s="435"/>
      <c r="T395" s="435"/>
      <c r="U395" s="435"/>
      <c r="V395" s="435"/>
      <c r="W395" s="435"/>
      <c r="X395" s="435"/>
      <c r="Y395" s="435"/>
      <c r="Z395" s="435"/>
      <c r="AA395" s="435"/>
      <c r="AB395" s="435"/>
      <c r="AC395" s="435"/>
      <c r="AD395" s="435"/>
      <c r="AE395" s="189">
        <f>SUM(AE392:AE394)</f>
        <v>0</v>
      </c>
      <c r="AG395" s="74">
        <f>SUM(AG392:AG394)</f>
        <v>3</v>
      </c>
      <c r="AH395" s="161"/>
    </row>
    <row r="396" spans="1:37" ht="30" customHeight="1" x14ac:dyDescent="0.2">
      <c r="A396" s="435" t="s">
        <v>677</v>
      </c>
      <c r="B396" s="435"/>
      <c r="C396" s="435"/>
      <c r="D396" s="435"/>
      <c r="E396" s="435"/>
      <c r="F396" s="435"/>
      <c r="G396" s="435"/>
      <c r="H396" s="435"/>
      <c r="I396" s="435"/>
      <c r="J396" s="435"/>
      <c r="K396" s="435"/>
      <c r="L396" s="435"/>
      <c r="M396" s="435"/>
      <c r="N396" s="435"/>
      <c r="O396" s="435"/>
      <c r="P396" s="435"/>
      <c r="Q396" s="435"/>
      <c r="R396" s="435"/>
      <c r="S396" s="435"/>
      <c r="T396" s="435"/>
      <c r="U396" s="435"/>
      <c r="V396" s="435"/>
      <c r="W396" s="435"/>
      <c r="X396" s="435"/>
      <c r="Y396" s="435"/>
      <c r="Z396" s="435"/>
      <c r="AA396" s="435"/>
      <c r="AB396" s="435"/>
      <c r="AC396" s="435"/>
      <c r="AD396" s="435"/>
      <c r="AE396" s="189">
        <f>AE395/AE380*100</f>
        <v>0</v>
      </c>
      <c r="AH396" s="161"/>
    </row>
    <row r="397" spans="1:37" ht="15" customHeight="1" x14ac:dyDescent="0.2">
      <c r="A397" s="24"/>
      <c r="B397" s="24"/>
      <c r="C397" s="24"/>
      <c r="D397" s="24"/>
      <c r="E397" s="24"/>
      <c r="F397" s="24"/>
      <c r="G397" s="24"/>
      <c r="H397" s="24"/>
      <c r="I397" s="24"/>
      <c r="J397" s="24"/>
      <c r="K397" s="24"/>
      <c r="L397" s="24"/>
      <c r="M397" s="24"/>
      <c r="N397" s="24"/>
      <c r="O397" s="24"/>
      <c r="P397" s="24"/>
      <c r="AH397" s="161"/>
    </row>
    <row r="398" spans="1:37" ht="15" customHeight="1" x14ac:dyDescent="0.2">
      <c r="A398" s="439" t="s">
        <v>140</v>
      </c>
      <c r="B398" s="440"/>
      <c r="C398" s="440"/>
      <c r="D398" s="440"/>
      <c r="E398" s="440"/>
      <c r="F398" s="440"/>
      <c r="G398" s="440"/>
      <c r="H398" s="440"/>
      <c r="I398" s="440"/>
      <c r="J398" s="440"/>
      <c r="K398" s="440"/>
      <c r="L398" s="440"/>
      <c r="M398" s="440"/>
      <c r="N398" s="440"/>
      <c r="O398" s="440"/>
      <c r="P398" s="440"/>
      <c r="Q398" s="440"/>
      <c r="R398" s="440"/>
      <c r="S398" s="440"/>
      <c r="T398" s="440"/>
      <c r="U398" s="440"/>
      <c r="V398" s="440"/>
      <c r="W398" s="440"/>
      <c r="X398" s="440"/>
      <c r="Y398" s="440"/>
      <c r="Z398" s="440"/>
      <c r="AA398" s="440"/>
      <c r="AB398" s="440"/>
      <c r="AC398" s="440"/>
      <c r="AD398" s="276" t="s">
        <v>4</v>
      </c>
      <c r="AE398" s="253" t="s">
        <v>5</v>
      </c>
      <c r="AH398" s="161"/>
    </row>
    <row r="399" spans="1:37" ht="30" customHeight="1" x14ac:dyDescent="0.2">
      <c r="A399" s="434" t="s">
        <v>1574</v>
      </c>
      <c r="B399" s="434"/>
      <c r="C399" s="434"/>
      <c r="D399" s="434"/>
      <c r="E399" s="434"/>
      <c r="F399" s="434"/>
      <c r="G399" s="434"/>
      <c r="H399" s="434"/>
      <c r="I399" s="434"/>
      <c r="J399" s="434"/>
      <c r="K399" s="434"/>
      <c r="L399" s="434"/>
      <c r="M399" s="434"/>
      <c r="N399" s="434"/>
      <c r="O399" s="434"/>
      <c r="P399" s="434"/>
      <c r="Q399" s="434"/>
      <c r="R399" s="434"/>
      <c r="S399" s="434"/>
      <c r="T399" s="434"/>
      <c r="U399" s="434"/>
      <c r="V399" s="434"/>
      <c r="W399" s="434"/>
      <c r="X399" s="434"/>
      <c r="Y399" s="434"/>
      <c r="Z399" s="434"/>
      <c r="AA399" s="434"/>
      <c r="AB399" s="434"/>
      <c r="AC399" s="434"/>
      <c r="AD399" s="73">
        <f>'Art. 137'!AF363</f>
        <v>0</v>
      </c>
      <c r="AE399" s="189">
        <f>IF(AG399=1,AK399,AG399)</f>
        <v>0</v>
      </c>
      <c r="AF399" s="76">
        <f>IF(AD399=2,1,IF(AD399=1,0.5,IF(AD399=0,0," ")))</f>
        <v>0</v>
      </c>
      <c r="AG399" s="76">
        <f>IF(AND(AF399&gt;=0,AF399&lt;=2),1,"No aplica")</f>
        <v>1</v>
      </c>
      <c r="AH399" s="159">
        <f>AD399/(AG399*2)</f>
        <v>0</v>
      </c>
      <c r="AI399" s="78">
        <f>IF(AG399=1,AG399/$AG$402,"No aplica")</f>
        <v>0.33333333333333331</v>
      </c>
      <c r="AJ399" s="78">
        <f>AF399*AI399</f>
        <v>0</v>
      </c>
      <c r="AK399" s="78">
        <f>AJ399*$AE$380</f>
        <v>0</v>
      </c>
    </row>
    <row r="400" spans="1:37" ht="30" customHeight="1" x14ac:dyDescent="0.2">
      <c r="A400" s="434" t="s">
        <v>603</v>
      </c>
      <c r="B400" s="434"/>
      <c r="C400" s="434"/>
      <c r="D400" s="434"/>
      <c r="E400" s="434"/>
      <c r="F400" s="434"/>
      <c r="G400" s="434"/>
      <c r="H400" s="434"/>
      <c r="I400" s="434"/>
      <c r="J400" s="434"/>
      <c r="K400" s="434"/>
      <c r="L400" s="434"/>
      <c r="M400" s="434"/>
      <c r="N400" s="434"/>
      <c r="O400" s="434"/>
      <c r="P400" s="434"/>
      <c r="Q400" s="434"/>
      <c r="R400" s="434"/>
      <c r="S400" s="434"/>
      <c r="T400" s="434"/>
      <c r="U400" s="434"/>
      <c r="V400" s="434"/>
      <c r="W400" s="434"/>
      <c r="X400" s="434"/>
      <c r="Y400" s="434"/>
      <c r="Z400" s="434"/>
      <c r="AA400" s="434"/>
      <c r="AB400" s="434"/>
      <c r="AC400" s="434"/>
      <c r="AD400" s="73">
        <f>'Art. 137'!AF364</f>
        <v>0</v>
      </c>
      <c r="AE400" s="189">
        <f>IF(AG400=1,AK400,AG400)</f>
        <v>0</v>
      </c>
      <c r="AF400" s="76">
        <f>IF(AD400=2,1,IF(AD400=1,0.5,IF(AD400=0,0," ")))</f>
        <v>0</v>
      </c>
      <c r="AG400" s="76">
        <f>IF(AND(AF400&gt;=0,AF400&lt;=2),1,"No aplica")</f>
        <v>1</v>
      </c>
      <c r="AH400" s="159">
        <f>AD400/(AG400*2)</f>
        <v>0</v>
      </c>
      <c r="AI400" s="78">
        <f>IF(AG400=1,AG400/$AG$402,"No aplica")</f>
        <v>0.33333333333333331</v>
      </c>
      <c r="AJ400" s="78">
        <f>AF400*AI400</f>
        <v>0</v>
      </c>
      <c r="AK400" s="78">
        <f>AJ400*$AE$380</f>
        <v>0</v>
      </c>
    </row>
    <row r="401" spans="1:37" ht="30" customHeight="1" x14ac:dyDescent="0.2">
      <c r="A401" s="434" t="s">
        <v>494</v>
      </c>
      <c r="B401" s="434"/>
      <c r="C401" s="434"/>
      <c r="D401" s="434"/>
      <c r="E401" s="434"/>
      <c r="F401" s="434"/>
      <c r="G401" s="434"/>
      <c r="H401" s="434"/>
      <c r="I401" s="434"/>
      <c r="J401" s="434"/>
      <c r="K401" s="434"/>
      <c r="L401" s="434"/>
      <c r="M401" s="434"/>
      <c r="N401" s="434"/>
      <c r="O401" s="434"/>
      <c r="P401" s="434"/>
      <c r="Q401" s="434"/>
      <c r="R401" s="434"/>
      <c r="S401" s="434"/>
      <c r="T401" s="434"/>
      <c r="U401" s="434"/>
      <c r="V401" s="434"/>
      <c r="W401" s="434"/>
      <c r="X401" s="434"/>
      <c r="Y401" s="434"/>
      <c r="Z401" s="434"/>
      <c r="AA401" s="434"/>
      <c r="AB401" s="434"/>
      <c r="AC401" s="434"/>
      <c r="AD401" s="73">
        <f>'Art. 137'!AF365</f>
        <v>0</v>
      </c>
      <c r="AE401" s="189">
        <f>IF(AG401=1,AK401,AG401)</f>
        <v>0</v>
      </c>
      <c r="AF401" s="76">
        <f>IF(AD401=2,1,IF(AD401=1,0.5,IF(AD401=0,0," ")))</f>
        <v>0</v>
      </c>
      <c r="AG401" s="76">
        <f>IF(AND(AF401&gt;=0,AF401&lt;=2),1,"No aplica")</f>
        <v>1</v>
      </c>
      <c r="AH401" s="159">
        <f>AD401/(AG401*2)</f>
        <v>0</v>
      </c>
      <c r="AI401" s="78">
        <f>IF(AG401=1,AG401/$AG$402,"No aplica")</f>
        <v>0.33333333333333331</v>
      </c>
      <c r="AJ401" s="78">
        <f>AF401*AI401</f>
        <v>0</v>
      </c>
      <c r="AK401" s="78">
        <f>AJ401*$AE$380</f>
        <v>0</v>
      </c>
    </row>
    <row r="402" spans="1:37" ht="30" customHeight="1" x14ac:dyDescent="0.2">
      <c r="A402" s="435" t="s">
        <v>678</v>
      </c>
      <c r="B402" s="435"/>
      <c r="C402" s="435"/>
      <c r="D402" s="435"/>
      <c r="E402" s="435"/>
      <c r="F402" s="435"/>
      <c r="G402" s="435"/>
      <c r="H402" s="435"/>
      <c r="I402" s="435"/>
      <c r="J402" s="435"/>
      <c r="K402" s="435"/>
      <c r="L402" s="435"/>
      <c r="M402" s="435"/>
      <c r="N402" s="435"/>
      <c r="O402" s="435"/>
      <c r="P402" s="435"/>
      <c r="Q402" s="435"/>
      <c r="R402" s="435"/>
      <c r="S402" s="435"/>
      <c r="T402" s="435"/>
      <c r="U402" s="435"/>
      <c r="V402" s="435"/>
      <c r="W402" s="435"/>
      <c r="X402" s="435"/>
      <c r="Y402" s="435"/>
      <c r="Z402" s="435"/>
      <c r="AA402" s="435"/>
      <c r="AB402" s="435"/>
      <c r="AC402" s="435"/>
      <c r="AD402" s="435"/>
      <c r="AE402" s="189">
        <f>SUM(AE399:AE401)</f>
        <v>0</v>
      </c>
      <c r="AG402" s="74">
        <f>SUM(AG399:AG401)</f>
        <v>3</v>
      </c>
      <c r="AH402" s="161"/>
    </row>
    <row r="403" spans="1:37" ht="30" customHeight="1" x14ac:dyDescent="0.2">
      <c r="A403" s="435" t="s">
        <v>679</v>
      </c>
      <c r="B403" s="435"/>
      <c r="C403" s="435"/>
      <c r="D403" s="435"/>
      <c r="E403" s="435"/>
      <c r="F403" s="435"/>
      <c r="G403" s="435"/>
      <c r="H403" s="435"/>
      <c r="I403" s="435"/>
      <c r="J403" s="435"/>
      <c r="K403" s="435"/>
      <c r="L403" s="435"/>
      <c r="M403" s="435"/>
      <c r="N403" s="435"/>
      <c r="O403" s="435"/>
      <c r="P403" s="435"/>
      <c r="Q403" s="435"/>
      <c r="R403" s="435"/>
      <c r="S403" s="435"/>
      <c r="T403" s="435"/>
      <c r="U403" s="435"/>
      <c r="V403" s="435"/>
      <c r="W403" s="435"/>
      <c r="X403" s="435"/>
      <c r="Y403" s="435"/>
      <c r="Z403" s="435"/>
      <c r="AA403" s="435"/>
      <c r="AB403" s="435"/>
      <c r="AC403" s="435"/>
      <c r="AD403" s="435"/>
      <c r="AE403" s="189">
        <f>AE402/AE380*100</f>
        <v>0</v>
      </c>
      <c r="AH403" s="161"/>
    </row>
    <row r="404" spans="1:37" ht="15" customHeight="1" x14ac:dyDescent="0.2">
      <c r="A404" s="24"/>
      <c r="B404" s="24"/>
      <c r="C404" s="24"/>
      <c r="D404" s="24"/>
      <c r="E404" s="24"/>
      <c r="F404" s="24"/>
      <c r="G404" s="24"/>
      <c r="H404" s="24"/>
      <c r="I404" s="24"/>
      <c r="J404" s="24"/>
      <c r="K404" s="24"/>
      <c r="L404" s="24"/>
      <c r="M404" s="24"/>
      <c r="N404" s="24"/>
      <c r="O404" s="24"/>
      <c r="P404" s="24"/>
      <c r="AH404" s="161"/>
    </row>
    <row r="405" spans="1:37" ht="15" customHeight="1" x14ac:dyDescent="0.2">
      <c r="A405" s="439" t="s">
        <v>141</v>
      </c>
      <c r="B405" s="440"/>
      <c r="C405" s="440"/>
      <c r="D405" s="440"/>
      <c r="E405" s="440"/>
      <c r="F405" s="440"/>
      <c r="G405" s="440"/>
      <c r="H405" s="440"/>
      <c r="I405" s="440"/>
      <c r="J405" s="440"/>
      <c r="K405" s="440"/>
      <c r="L405" s="440"/>
      <c r="M405" s="440"/>
      <c r="N405" s="440"/>
      <c r="O405" s="440"/>
      <c r="P405" s="440"/>
      <c r="Q405" s="440"/>
      <c r="R405" s="440"/>
      <c r="S405" s="440"/>
      <c r="T405" s="440"/>
      <c r="U405" s="440"/>
      <c r="V405" s="440"/>
      <c r="W405" s="440"/>
      <c r="X405" s="440"/>
      <c r="Y405" s="440"/>
      <c r="Z405" s="440"/>
      <c r="AA405" s="440"/>
      <c r="AB405" s="440"/>
      <c r="AC405" s="440"/>
      <c r="AD405" s="276" t="s">
        <v>4</v>
      </c>
      <c r="AE405" s="253" t="s">
        <v>5</v>
      </c>
      <c r="AH405" s="161"/>
    </row>
    <row r="406" spans="1:37" ht="30" customHeight="1" x14ac:dyDescent="0.2">
      <c r="A406" s="434" t="s">
        <v>1575</v>
      </c>
      <c r="B406" s="434"/>
      <c r="C406" s="434"/>
      <c r="D406" s="434"/>
      <c r="E406" s="434"/>
      <c r="F406" s="434"/>
      <c r="G406" s="434"/>
      <c r="H406" s="434"/>
      <c r="I406" s="434"/>
      <c r="J406" s="434"/>
      <c r="K406" s="434"/>
      <c r="L406" s="434"/>
      <c r="M406" s="434"/>
      <c r="N406" s="434"/>
      <c r="O406" s="434"/>
      <c r="P406" s="434"/>
      <c r="Q406" s="434"/>
      <c r="R406" s="434"/>
      <c r="S406" s="434"/>
      <c r="T406" s="434"/>
      <c r="U406" s="434"/>
      <c r="V406" s="434"/>
      <c r="W406" s="434"/>
      <c r="X406" s="434"/>
      <c r="Y406" s="434"/>
      <c r="Z406" s="434"/>
      <c r="AA406" s="434"/>
      <c r="AB406" s="434"/>
      <c r="AC406" s="434"/>
      <c r="AD406" s="73">
        <f>'Art. 137'!AF368</f>
        <v>0</v>
      </c>
      <c r="AE406" s="189">
        <f>IF(AG406=1,AK406,AG406)</f>
        <v>0</v>
      </c>
      <c r="AF406" s="76">
        <f>IF(AD406=2,1,IF(AD406=1,0.5,IF(AD406=0,0," ")))</f>
        <v>0</v>
      </c>
      <c r="AG406" s="76">
        <f>IF(AND(AF406&gt;=0,AF406&lt;=2),1,"No aplica")</f>
        <v>1</v>
      </c>
      <c r="AH406" s="159">
        <f>AD406/(AG406*2)</f>
        <v>0</v>
      </c>
      <c r="AI406" s="78">
        <f>IF(AG406=1,AG406/$AG$408,"No aplica")</f>
        <v>0.5</v>
      </c>
      <c r="AJ406" s="78">
        <f>AF406*AI406</f>
        <v>0</v>
      </c>
      <c r="AK406" s="78">
        <f>AJ406*$AE$380</f>
        <v>0</v>
      </c>
    </row>
    <row r="407" spans="1:37" ht="30" customHeight="1" x14ac:dyDescent="0.2">
      <c r="A407" s="434" t="s">
        <v>1576</v>
      </c>
      <c r="B407" s="434"/>
      <c r="C407" s="434"/>
      <c r="D407" s="434"/>
      <c r="E407" s="434"/>
      <c r="F407" s="434"/>
      <c r="G407" s="434"/>
      <c r="H407" s="434"/>
      <c r="I407" s="434"/>
      <c r="J407" s="434"/>
      <c r="K407" s="434"/>
      <c r="L407" s="434"/>
      <c r="M407" s="434"/>
      <c r="N407" s="434"/>
      <c r="O407" s="434"/>
      <c r="P407" s="434"/>
      <c r="Q407" s="434"/>
      <c r="R407" s="434"/>
      <c r="S407" s="434"/>
      <c r="T407" s="434"/>
      <c r="U407" s="434"/>
      <c r="V407" s="434"/>
      <c r="W407" s="434"/>
      <c r="X407" s="434"/>
      <c r="Y407" s="434"/>
      <c r="Z407" s="434"/>
      <c r="AA407" s="434"/>
      <c r="AB407" s="434"/>
      <c r="AC407" s="434"/>
      <c r="AD407" s="73">
        <f>'Art. 137'!AF369</f>
        <v>0</v>
      </c>
      <c r="AE407" s="189">
        <f>IF(AG407=1,AK407,AG407)</f>
        <v>0</v>
      </c>
      <c r="AF407" s="76">
        <f>IF(AD407=2,1,IF(AD407=1,0.5,IF(AD407=0,0," ")))</f>
        <v>0</v>
      </c>
      <c r="AG407" s="76">
        <f>IF(AND(AF407&gt;=0,AF407&lt;=2),1,"No aplica")</f>
        <v>1</v>
      </c>
      <c r="AH407" s="159">
        <f>AD407/(AG407*2)</f>
        <v>0</v>
      </c>
      <c r="AI407" s="78">
        <f>IF(AG407=1,AG407/$AG$408,"No aplica")</f>
        <v>0.5</v>
      </c>
      <c r="AJ407" s="78">
        <f>AF407*AI407</f>
        <v>0</v>
      </c>
      <c r="AK407" s="78">
        <f>AJ407*$AE$380</f>
        <v>0</v>
      </c>
    </row>
    <row r="408" spans="1:37" ht="30" customHeight="1" x14ac:dyDescent="0.2">
      <c r="A408" s="435" t="s">
        <v>680</v>
      </c>
      <c r="B408" s="435"/>
      <c r="C408" s="435"/>
      <c r="D408" s="435"/>
      <c r="E408" s="435"/>
      <c r="F408" s="435"/>
      <c r="G408" s="435"/>
      <c r="H408" s="435"/>
      <c r="I408" s="435"/>
      <c r="J408" s="435"/>
      <c r="K408" s="435"/>
      <c r="L408" s="435"/>
      <c r="M408" s="435"/>
      <c r="N408" s="435"/>
      <c r="O408" s="435"/>
      <c r="P408" s="435"/>
      <c r="Q408" s="435"/>
      <c r="R408" s="435"/>
      <c r="S408" s="435"/>
      <c r="T408" s="435"/>
      <c r="U408" s="435"/>
      <c r="V408" s="435"/>
      <c r="W408" s="435"/>
      <c r="X408" s="435"/>
      <c r="Y408" s="435"/>
      <c r="Z408" s="435"/>
      <c r="AA408" s="435"/>
      <c r="AB408" s="435"/>
      <c r="AC408" s="435"/>
      <c r="AD408" s="435"/>
      <c r="AE408" s="189">
        <f>SUM(AE406:AE407)</f>
        <v>0</v>
      </c>
      <c r="AG408" s="74">
        <f>SUM(AG406:AG407)</f>
        <v>2</v>
      </c>
      <c r="AH408" s="161"/>
    </row>
    <row r="409" spans="1:37" ht="30" customHeight="1" x14ac:dyDescent="0.2">
      <c r="A409" s="435" t="s">
        <v>681</v>
      </c>
      <c r="B409" s="435"/>
      <c r="C409" s="435"/>
      <c r="D409" s="435"/>
      <c r="E409" s="435"/>
      <c r="F409" s="435"/>
      <c r="G409" s="435"/>
      <c r="H409" s="435"/>
      <c r="I409" s="435"/>
      <c r="J409" s="435"/>
      <c r="K409" s="435"/>
      <c r="L409" s="435"/>
      <c r="M409" s="435"/>
      <c r="N409" s="435"/>
      <c r="O409" s="435"/>
      <c r="P409" s="435"/>
      <c r="Q409" s="435"/>
      <c r="R409" s="435"/>
      <c r="S409" s="435"/>
      <c r="T409" s="435"/>
      <c r="U409" s="435"/>
      <c r="V409" s="435"/>
      <c r="W409" s="435"/>
      <c r="X409" s="435"/>
      <c r="Y409" s="435"/>
      <c r="Z409" s="435"/>
      <c r="AA409" s="435"/>
      <c r="AB409" s="435"/>
      <c r="AC409" s="435"/>
      <c r="AD409" s="435"/>
      <c r="AE409" s="189">
        <f>AE408/AE380*100</f>
        <v>0</v>
      </c>
      <c r="AH409" s="161"/>
    </row>
    <row r="410" spans="1:37" s="99" customFormat="1" ht="15" customHeight="1" thickBot="1" x14ac:dyDescent="0.25">
      <c r="A410" s="98"/>
      <c r="B410" s="98"/>
      <c r="C410" s="98"/>
      <c r="D410" s="98"/>
      <c r="E410" s="98"/>
      <c r="F410" s="98"/>
      <c r="G410" s="98"/>
      <c r="H410" s="98"/>
      <c r="I410" s="98"/>
      <c r="J410" s="98"/>
      <c r="K410" s="98"/>
      <c r="L410" s="98"/>
      <c r="M410" s="98"/>
      <c r="N410" s="98"/>
      <c r="O410" s="98"/>
      <c r="P410" s="98"/>
      <c r="Q410" s="98"/>
      <c r="R410" s="98"/>
      <c r="S410" s="98"/>
      <c r="T410" s="98"/>
      <c r="U410" s="98"/>
      <c r="V410" s="98"/>
      <c r="W410" s="98"/>
      <c r="X410" s="98"/>
      <c r="Y410" s="98"/>
      <c r="Z410" s="98"/>
      <c r="AA410" s="98"/>
      <c r="AB410" s="98"/>
      <c r="AC410" s="98"/>
      <c r="AD410" s="98"/>
      <c r="AE410" s="292"/>
      <c r="AF410" s="24"/>
      <c r="AG410" s="74"/>
      <c r="AH410" s="24"/>
      <c r="AI410" s="24"/>
      <c r="AJ410" s="24"/>
      <c r="AK410" s="24"/>
    </row>
    <row r="411" spans="1:37" s="99" customFormat="1" ht="15" customHeight="1" thickTop="1" thickBot="1" x14ac:dyDescent="0.25">
      <c r="A411" s="100"/>
      <c r="B411" s="100"/>
      <c r="C411" s="100"/>
      <c r="D411" s="100"/>
      <c r="E411" s="100"/>
      <c r="F411" s="100"/>
      <c r="G411" s="100"/>
      <c r="H411" s="100"/>
      <c r="I411" s="100"/>
      <c r="J411" s="100"/>
      <c r="K411" s="100"/>
      <c r="L411" s="100"/>
      <c r="M411" s="100"/>
      <c r="N411" s="100"/>
      <c r="O411" s="100"/>
      <c r="P411" s="100"/>
      <c r="Q411" s="100"/>
      <c r="R411" s="100"/>
      <c r="S411" s="100"/>
      <c r="T411" s="100"/>
      <c r="U411" s="100"/>
      <c r="V411" s="100"/>
      <c r="W411" s="100"/>
      <c r="X411" s="100"/>
      <c r="Y411" s="100"/>
      <c r="Z411" s="100"/>
      <c r="AA411" s="100"/>
      <c r="AB411" s="100"/>
      <c r="AC411" s="100"/>
      <c r="AD411" s="100"/>
      <c r="AE411" s="293"/>
      <c r="AF411" s="24"/>
      <c r="AG411" s="74"/>
      <c r="AH411" s="24"/>
      <c r="AI411" s="24"/>
      <c r="AJ411" s="24"/>
      <c r="AK411" s="24"/>
    </row>
    <row r="412" spans="1:37" s="99" customFormat="1" ht="15" customHeight="1" thickTop="1" thickBot="1" x14ac:dyDescent="0.25">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c r="AC412" s="24"/>
      <c r="AD412" s="101" t="s">
        <v>1632</v>
      </c>
      <c r="AE412" s="193">
        <f>AE48+AE89+AE130+AE168+AE206+AE250+AE315+AE354+AE388</f>
        <v>0</v>
      </c>
      <c r="AF412" s="24"/>
      <c r="AG412" s="102"/>
      <c r="AH412" s="103"/>
      <c r="AI412" s="103"/>
      <c r="AJ412" s="103"/>
      <c r="AK412" s="103"/>
    </row>
    <row r="413" spans="1:37" s="99" customFormat="1" ht="15" customHeight="1" thickTop="1" thickBot="1" x14ac:dyDescent="0.25">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c r="AC413" s="24"/>
      <c r="AD413" s="104"/>
      <c r="AE413" s="198"/>
      <c r="AF413" s="24"/>
      <c r="AG413" s="103"/>
      <c r="AH413" s="103"/>
      <c r="AI413" s="24"/>
      <c r="AJ413" s="103"/>
      <c r="AK413" s="103"/>
    </row>
    <row r="414" spans="1:37" s="99" customFormat="1" ht="15" customHeight="1" thickTop="1" thickBot="1" x14ac:dyDescent="0.25">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c r="AC414" s="24"/>
      <c r="AD414" s="101" t="s">
        <v>1633</v>
      </c>
      <c r="AE414" s="193">
        <f>AE55+AE96+AE137+AE175+AE213+AE257+AE322+AE361+AE395</f>
        <v>0</v>
      </c>
      <c r="AF414" s="24"/>
      <c r="AG414" s="102"/>
      <c r="AH414" s="103"/>
      <c r="AI414" s="103"/>
      <c r="AJ414" s="103"/>
      <c r="AK414" s="103"/>
    </row>
    <row r="415" spans="1:37" s="99" customFormat="1" ht="15" customHeight="1" thickTop="1" thickBot="1" x14ac:dyDescent="0.25">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c r="AC415" s="24"/>
      <c r="AD415" s="75"/>
      <c r="AE415" s="165"/>
      <c r="AF415" s="24"/>
      <c r="AG415" s="74"/>
      <c r="AH415" s="24"/>
      <c r="AI415" s="24"/>
      <c r="AJ415" s="24"/>
      <c r="AK415" s="24"/>
    </row>
    <row r="416" spans="1:37" s="99" customFormat="1" ht="15" customHeight="1" thickTop="1" thickBot="1" x14ac:dyDescent="0.25">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c r="AC416" s="24"/>
      <c r="AD416" s="101" t="s">
        <v>1634</v>
      </c>
      <c r="AE416" s="193">
        <f>AE62+AE103+AE144+AE182+AE220+AE264+AE329+AE368+AE402</f>
        <v>0</v>
      </c>
      <c r="AF416" s="24"/>
      <c r="AG416" s="102"/>
      <c r="AH416" s="103"/>
      <c r="AI416" s="103"/>
      <c r="AJ416" s="103"/>
      <c r="AK416" s="103"/>
    </row>
    <row r="417" spans="1:37" s="99" customFormat="1" ht="15" customHeight="1" thickTop="1" thickBot="1" x14ac:dyDescent="0.25">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c r="AC417" s="24"/>
      <c r="AD417" s="75"/>
      <c r="AE417" s="165"/>
      <c r="AF417" s="24"/>
      <c r="AG417" s="74"/>
      <c r="AH417" s="24"/>
      <c r="AI417" s="24"/>
      <c r="AJ417" s="24"/>
      <c r="AK417" s="24"/>
    </row>
    <row r="418" spans="1:37" s="99" customFormat="1" ht="15" customHeight="1" thickTop="1" thickBot="1" x14ac:dyDescent="0.25">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c r="AC418" s="24"/>
      <c r="AD418" s="101" t="s">
        <v>1635</v>
      </c>
      <c r="AE418" s="193">
        <f>AE68+AE109+AE150+AE188+AE226+AE270+AE335+AE374+AE408</f>
        <v>0</v>
      </c>
      <c r="AF418" s="24"/>
      <c r="AG418" s="102"/>
      <c r="AH418" s="103"/>
      <c r="AI418" s="103"/>
      <c r="AJ418" s="103"/>
      <c r="AK418" s="103"/>
    </row>
    <row r="419" spans="1:37" s="99" customFormat="1" ht="15" customHeight="1" thickTop="1" thickBot="1" x14ac:dyDescent="0.25">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c r="AC419" s="24"/>
      <c r="AD419" s="75"/>
      <c r="AE419" s="165"/>
      <c r="AF419" s="24"/>
      <c r="AG419" s="74"/>
      <c r="AH419" s="24"/>
      <c r="AI419" s="24"/>
      <c r="AJ419" s="24"/>
      <c r="AK419" s="24"/>
    </row>
    <row r="420" spans="1:37" s="99" customFormat="1" ht="15" customHeight="1" thickTop="1" thickBot="1" x14ac:dyDescent="0.25">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c r="AC420" s="24"/>
      <c r="AD420" s="101" t="s">
        <v>1636</v>
      </c>
      <c r="AE420" s="193">
        <f>(AE412*0.8)+(AE414*0.1)+(AE416*0.05)+(AE418*0.05)</f>
        <v>0</v>
      </c>
      <c r="AF420" s="24"/>
      <c r="AG420" s="74"/>
      <c r="AH420" s="24"/>
      <c r="AI420" s="24"/>
      <c r="AJ420" s="24"/>
      <c r="AK420" s="24"/>
    </row>
    <row r="421" spans="1:37" ht="13.5" thickTop="1" x14ac:dyDescent="0.2"/>
  </sheetData>
  <mergeCells count="338">
    <mergeCell ref="A395:AD395"/>
    <mergeCell ref="A396:AD396"/>
    <mergeCell ref="A398:AC398"/>
    <mergeCell ref="A406:AC406"/>
    <mergeCell ref="A407:AC407"/>
    <mergeCell ref="A408:AD408"/>
    <mergeCell ref="A409:AD409"/>
    <mergeCell ref="A399:AC399"/>
    <mergeCell ref="A400:AC400"/>
    <mergeCell ref="A401:AC401"/>
    <mergeCell ref="A402:AD402"/>
    <mergeCell ref="A403:AD403"/>
    <mergeCell ref="A405:AC405"/>
    <mergeCell ref="A385:AC385"/>
    <mergeCell ref="A386:AC386"/>
    <mergeCell ref="A387:AC387"/>
    <mergeCell ref="A388:AD388"/>
    <mergeCell ref="A389:AD389"/>
    <mergeCell ref="A391:AC391"/>
    <mergeCell ref="A392:AC392"/>
    <mergeCell ref="A393:AC393"/>
    <mergeCell ref="A394:AC394"/>
    <mergeCell ref="A372:AC372"/>
    <mergeCell ref="A373:AC373"/>
    <mergeCell ref="A374:AD374"/>
    <mergeCell ref="A375:AD375"/>
    <mergeCell ref="A378:AE378"/>
    <mergeCell ref="A381:AC381"/>
    <mergeCell ref="A382:AC382"/>
    <mergeCell ref="A383:AC383"/>
    <mergeCell ref="A384:AC384"/>
    <mergeCell ref="A361:AD361"/>
    <mergeCell ref="A362:AD362"/>
    <mergeCell ref="A364:AC364"/>
    <mergeCell ref="A365:AC365"/>
    <mergeCell ref="A366:AC366"/>
    <mergeCell ref="A367:AC367"/>
    <mergeCell ref="A368:AD368"/>
    <mergeCell ref="A369:AD369"/>
    <mergeCell ref="A371:AC371"/>
    <mergeCell ref="A351:AC351"/>
    <mergeCell ref="A352:AC352"/>
    <mergeCell ref="A353:AC353"/>
    <mergeCell ref="A354:AD354"/>
    <mergeCell ref="A355:AD355"/>
    <mergeCell ref="A357:AC357"/>
    <mergeCell ref="A358:AC358"/>
    <mergeCell ref="A359:AC359"/>
    <mergeCell ref="A360:AC360"/>
    <mergeCell ref="A342:AC342"/>
    <mergeCell ref="A343:AC343"/>
    <mergeCell ref="A344:AC344"/>
    <mergeCell ref="A345:AC345"/>
    <mergeCell ref="A346:AC346"/>
    <mergeCell ref="A347:AC347"/>
    <mergeCell ref="A348:AC348"/>
    <mergeCell ref="A349:AC349"/>
    <mergeCell ref="A350:AC350"/>
    <mergeCell ref="A328:AC328"/>
    <mergeCell ref="A329:AD329"/>
    <mergeCell ref="A330:AD330"/>
    <mergeCell ref="A332:AC332"/>
    <mergeCell ref="A333:AC333"/>
    <mergeCell ref="A334:AC334"/>
    <mergeCell ref="A335:AD335"/>
    <mergeCell ref="A336:AD336"/>
    <mergeCell ref="A339:AE339"/>
    <mergeCell ref="A318:AC318"/>
    <mergeCell ref="A319:AC319"/>
    <mergeCell ref="A320:AC320"/>
    <mergeCell ref="A321:AC321"/>
    <mergeCell ref="A322:AD322"/>
    <mergeCell ref="A323:AD323"/>
    <mergeCell ref="A325:AC325"/>
    <mergeCell ref="A326:AC326"/>
    <mergeCell ref="A327:AC327"/>
    <mergeCell ref="A308:AC308"/>
    <mergeCell ref="A309:AC309"/>
    <mergeCell ref="A310:AC310"/>
    <mergeCell ref="A311:AC311"/>
    <mergeCell ref="A312:AC312"/>
    <mergeCell ref="A313:AC313"/>
    <mergeCell ref="A314:AC314"/>
    <mergeCell ref="A315:AD315"/>
    <mergeCell ref="A316:AD316"/>
    <mergeCell ref="A299:AC299"/>
    <mergeCell ref="A300:AC300"/>
    <mergeCell ref="A301:AC301"/>
    <mergeCell ref="A302:AC302"/>
    <mergeCell ref="A303:AC303"/>
    <mergeCell ref="A304:AC304"/>
    <mergeCell ref="A305:AC305"/>
    <mergeCell ref="A306:AC306"/>
    <mergeCell ref="A307:AC307"/>
    <mergeCell ref="A290:AC290"/>
    <mergeCell ref="A291:AC291"/>
    <mergeCell ref="A292:AC292"/>
    <mergeCell ref="A293:AC293"/>
    <mergeCell ref="A294:AC294"/>
    <mergeCell ref="A295:AC295"/>
    <mergeCell ref="A296:AC296"/>
    <mergeCell ref="A297:AC297"/>
    <mergeCell ref="A298:AC298"/>
    <mergeCell ref="A281:AC281"/>
    <mergeCell ref="A282:AC282"/>
    <mergeCell ref="A283:AC283"/>
    <mergeCell ref="A284:AC284"/>
    <mergeCell ref="A285:AC285"/>
    <mergeCell ref="A286:AC286"/>
    <mergeCell ref="A287:AC287"/>
    <mergeCell ref="A288:AC288"/>
    <mergeCell ref="A289:AC289"/>
    <mergeCell ref="A268:AC268"/>
    <mergeCell ref="A269:AC269"/>
    <mergeCell ref="A270:AD270"/>
    <mergeCell ref="A271:AD271"/>
    <mergeCell ref="A274:AE274"/>
    <mergeCell ref="A277:AC277"/>
    <mergeCell ref="A278:AC278"/>
    <mergeCell ref="A279:AC279"/>
    <mergeCell ref="A280:AC280"/>
    <mergeCell ref="A257:AD257"/>
    <mergeCell ref="A258:AD258"/>
    <mergeCell ref="A260:AC260"/>
    <mergeCell ref="A261:AC261"/>
    <mergeCell ref="A262:AC262"/>
    <mergeCell ref="A263:AC263"/>
    <mergeCell ref="A264:AD264"/>
    <mergeCell ref="A265:AD265"/>
    <mergeCell ref="A267:AC267"/>
    <mergeCell ref="A247:AC247"/>
    <mergeCell ref="A248:AC248"/>
    <mergeCell ref="A249:AC249"/>
    <mergeCell ref="A250:AD250"/>
    <mergeCell ref="A251:AD251"/>
    <mergeCell ref="A253:AC253"/>
    <mergeCell ref="A254:AC254"/>
    <mergeCell ref="A255:AC255"/>
    <mergeCell ref="A256:AC256"/>
    <mergeCell ref="A238:AC238"/>
    <mergeCell ref="A239:AC239"/>
    <mergeCell ref="A240:AC240"/>
    <mergeCell ref="A241:AC241"/>
    <mergeCell ref="A242:AC242"/>
    <mergeCell ref="A243:AC243"/>
    <mergeCell ref="A244:AC244"/>
    <mergeCell ref="A245:AC245"/>
    <mergeCell ref="A246:AC246"/>
    <mergeCell ref="A225:AC225"/>
    <mergeCell ref="A226:AD226"/>
    <mergeCell ref="A227:AD227"/>
    <mergeCell ref="A230:AE230"/>
    <mergeCell ref="A233:AC233"/>
    <mergeCell ref="A234:AC234"/>
    <mergeCell ref="A235:AC235"/>
    <mergeCell ref="A236:AC236"/>
    <mergeCell ref="A237:AC237"/>
    <mergeCell ref="A214:AD214"/>
    <mergeCell ref="A216:AC216"/>
    <mergeCell ref="A217:AC217"/>
    <mergeCell ref="A218:AC218"/>
    <mergeCell ref="A219:AC219"/>
    <mergeCell ref="A220:AD220"/>
    <mergeCell ref="A221:AD221"/>
    <mergeCell ref="A223:AC223"/>
    <mergeCell ref="A224:AC224"/>
    <mergeCell ref="A204:AC204"/>
    <mergeCell ref="A205:AC205"/>
    <mergeCell ref="A206:AD206"/>
    <mergeCell ref="A207:AD207"/>
    <mergeCell ref="A209:AC209"/>
    <mergeCell ref="A210:AC210"/>
    <mergeCell ref="A211:AC211"/>
    <mergeCell ref="A212:AC212"/>
    <mergeCell ref="A213:AD213"/>
    <mergeCell ref="A195:AC195"/>
    <mergeCell ref="A196:AC196"/>
    <mergeCell ref="A197:AC197"/>
    <mergeCell ref="A198:AC198"/>
    <mergeCell ref="A199:AC199"/>
    <mergeCell ref="A200:AC200"/>
    <mergeCell ref="A201:AC201"/>
    <mergeCell ref="A202:AC202"/>
    <mergeCell ref="A203:AC203"/>
    <mergeCell ref="A181:AC181"/>
    <mergeCell ref="A182:AD182"/>
    <mergeCell ref="A183:AD183"/>
    <mergeCell ref="A185:AC185"/>
    <mergeCell ref="A186:AC186"/>
    <mergeCell ref="A187:AC187"/>
    <mergeCell ref="A188:AD188"/>
    <mergeCell ref="A189:AD189"/>
    <mergeCell ref="A192:AE192"/>
    <mergeCell ref="A171:AC171"/>
    <mergeCell ref="A172:AC172"/>
    <mergeCell ref="A173:AC173"/>
    <mergeCell ref="A174:AC174"/>
    <mergeCell ref="A175:AD175"/>
    <mergeCell ref="A176:AD176"/>
    <mergeCell ref="A178:AC178"/>
    <mergeCell ref="A179:AC179"/>
    <mergeCell ref="A180:AC180"/>
    <mergeCell ref="A161:AC161"/>
    <mergeCell ref="A162:AC162"/>
    <mergeCell ref="A163:AC163"/>
    <mergeCell ref="A164:AC164"/>
    <mergeCell ref="A165:AC165"/>
    <mergeCell ref="A166:AC166"/>
    <mergeCell ref="A167:AC167"/>
    <mergeCell ref="A168:AD168"/>
    <mergeCell ref="A169:AD169"/>
    <mergeCell ref="A148:AC148"/>
    <mergeCell ref="A149:AC149"/>
    <mergeCell ref="A150:AD150"/>
    <mergeCell ref="A151:AD151"/>
    <mergeCell ref="A154:AE154"/>
    <mergeCell ref="A157:AC157"/>
    <mergeCell ref="A158:AC158"/>
    <mergeCell ref="A159:AC159"/>
    <mergeCell ref="A160:AC160"/>
    <mergeCell ref="A137:AD137"/>
    <mergeCell ref="A138:AD138"/>
    <mergeCell ref="A140:AC140"/>
    <mergeCell ref="A141:AC141"/>
    <mergeCell ref="A142:AC142"/>
    <mergeCell ref="A143:AC143"/>
    <mergeCell ref="A144:AD144"/>
    <mergeCell ref="A145:AD145"/>
    <mergeCell ref="A147:AC147"/>
    <mergeCell ref="A127:AC127"/>
    <mergeCell ref="A128:AC128"/>
    <mergeCell ref="A129:AC129"/>
    <mergeCell ref="A130:AD130"/>
    <mergeCell ref="A131:AD131"/>
    <mergeCell ref="A133:AC133"/>
    <mergeCell ref="A134:AC134"/>
    <mergeCell ref="A135:AC135"/>
    <mergeCell ref="A136:AC136"/>
    <mergeCell ref="A118:AC118"/>
    <mergeCell ref="A119:AC119"/>
    <mergeCell ref="A120:AC120"/>
    <mergeCell ref="A121:AC121"/>
    <mergeCell ref="A122:AC122"/>
    <mergeCell ref="A123:AC123"/>
    <mergeCell ref="A124:AC124"/>
    <mergeCell ref="A125:AC125"/>
    <mergeCell ref="A126:AC126"/>
    <mergeCell ref="A104:AD104"/>
    <mergeCell ref="A106:AC106"/>
    <mergeCell ref="A107:AC107"/>
    <mergeCell ref="A108:AC108"/>
    <mergeCell ref="A109:AD109"/>
    <mergeCell ref="A110:AD110"/>
    <mergeCell ref="A113:AE113"/>
    <mergeCell ref="A116:AC116"/>
    <mergeCell ref="A117:AC117"/>
    <mergeCell ref="A94:AC94"/>
    <mergeCell ref="A95:AC95"/>
    <mergeCell ref="A96:AD96"/>
    <mergeCell ref="A97:AD97"/>
    <mergeCell ref="A99:AC99"/>
    <mergeCell ref="A100:AC100"/>
    <mergeCell ref="A101:AC101"/>
    <mergeCell ref="A102:AC102"/>
    <mergeCell ref="A103:AD103"/>
    <mergeCell ref="A84:AC84"/>
    <mergeCell ref="A85:AC85"/>
    <mergeCell ref="A86:AC86"/>
    <mergeCell ref="A87:AC87"/>
    <mergeCell ref="A88:AC88"/>
    <mergeCell ref="A89:AD89"/>
    <mergeCell ref="A90:AD90"/>
    <mergeCell ref="A92:AC92"/>
    <mergeCell ref="A93:AC93"/>
    <mergeCell ref="A75:AC75"/>
    <mergeCell ref="A76:AC76"/>
    <mergeCell ref="A77:AC77"/>
    <mergeCell ref="A78:AC78"/>
    <mergeCell ref="A79:AC79"/>
    <mergeCell ref="A80:AC80"/>
    <mergeCell ref="A81:AC81"/>
    <mergeCell ref="A82:AC82"/>
    <mergeCell ref="A83:AC83"/>
    <mergeCell ref="A61:AC61"/>
    <mergeCell ref="A62:AD62"/>
    <mergeCell ref="A63:AD63"/>
    <mergeCell ref="A65:AC65"/>
    <mergeCell ref="A66:AC66"/>
    <mergeCell ref="A67:AC67"/>
    <mergeCell ref="A68:AD68"/>
    <mergeCell ref="A69:AD69"/>
    <mergeCell ref="A72:AE72"/>
    <mergeCell ref="A51:AC51"/>
    <mergeCell ref="A52:AC52"/>
    <mergeCell ref="A53:AC53"/>
    <mergeCell ref="A54:AC54"/>
    <mergeCell ref="A55:AD55"/>
    <mergeCell ref="A56:AD56"/>
    <mergeCell ref="A58:AC58"/>
    <mergeCell ref="A59:AC59"/>
    <mergeCell ref="A60:AC60"/>
    <mergeCell ref="A41:AC41"/>
    <mergeCell ref="A42:AC42"/>
    <mergeCell ref="A43:AC43"/>
    <mergeCell ref="A44:AC44"/>
    <mergeCell ref="A45:AC45"/>
    <mergeCell ref="A46:AC46"/>
    <mergeCell ref="A47:AC47"/>
    <mergeCell ref="A48:AD48"/>
    <mergeCell ref="A49:AD49"/>
    <mergeCell ref="A32:AC32"/>
    <mergeCell ref="A33:AC33"/>
    <mergeCell ref="A34:AC34"/>
    <mergeCell ref="A35:AC35"/>
    <mergeCell ref="A36:AC36"/>
    <mergeCell ref="A37:AC37"/>
    <mergeCell ref="A38:AC38"/>
    <mergeCell ref="A39:AC39"/>
    <mergeCell ref="A40:AC40"/>
    <mergeCell ref="A21:AE21"/>
    <mergeCell ref="A24:AC24"/>
    <mergeCell ref="A25:AC25"/>
    <mergeCell ref="A26:AC26"/>
    <mergeCell ref="A27:AC27"/>
    <mergeCell ref="A28:AC28"/>
    <mergeCell ref="A29:AC29"/>
    <mergeCell ref="A30:AC30"/>
    <mergeCell ref="A31:AC31"/>
    <mergeCell ref="A2:AD2"/>
    <mergeCell ref="A11:B11"/>
    <mergeCell ref="F13:K13"/>
    <mergeCell ref="A15:AE15"/>
    <mergeCell ref="A17:AE17"/>
    <mergeCell ref="A3:AD3"/>
    <mergeCell ref="B5:AC5"/>
    <mergeCell ref="A9:B9"/>
    <mergeCell ref="C9:L9"/>
    <mergeCell ref="A10:B10"/>
  </mergeCells>
  <pageMargins left="0.7" right="0.7" top="0.75" bottom="0.75" header="0.3" footer="0.3"/>
  <pageSetup orientation="portrait" horizontalDpi="4294967295" verticalDpi="4294967295"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5"/>
  <sheetViews>
    <sheetView showGridLines="0" workbookViewId="0"/>
  </sheetViews>
  <sheetFormatPr baseColWidth="10" defaultRowHeight="18" customHeight="1" x14ac:dyDescent="0.2"/>
  <cols>
    <col min="1" max="3" width="16.7109375" customWidth="1"/>
    <col min="4" max="4" width="1.7109375" customWidth="1"/>
    <col min="5" max="6" width="16.7109375" customWidth="1"/>
    <col min="7" max="7" width="1.7109375" customWidth="1"/>
    <col min="8" max="9" width="16.7109375" customWidth="1"/>
    <col min="10" max="10" width="1.7109375" customWidth="1"/>
    <col min="11" max="12" width="16.7109375" customWidth="1"/>
  </cols>
  <sheetData>
    <row r="1" spans="1:12" ht="18" customHeight="1" x14ac:dyDescent="0.2">
      <c r="A1" s="106"/>
      <c r="B1" s="106"/>
      <c r="C1" s="106"/>
      <c r="D1" s="106"/>
      <c r="E1" s="106"/>
      <c r="F1" s="71"/>
      <c r="G1" s="106"/>
      <c r="H1" s="106"/>
      <c r="I1" s="71"/>
      <c r="J1" s="106"/>
      <c r="K1" s="106"/>
      <c r="L1" s="71"/>
    </row>
    <row r="2" spans="1:12" ht="18" customHeight="1" x14ac:dyDescent="0.2">
      <c r="A2" s="453" t="s">
        <v>1637</v>
      </c>
      <c r="B2" s="453"/>
      <c r="C2" s="453"/>
      <c r="D2" s="453"/>
      <c r="E2" s="453"/>
      <c r="F2" s="453"/>
      <c r="G2" s="453"/>
      <c r="H2" s="453"/>
      <c r="I2" s="453"/>
      <c r="J2" s="453"/>
      <c r="K2" s="453"/>
      <c r="L2" s="453"/>
    </row>
    <row r="3" spans="1:12" ht="18" customHeight="1" x14ac:dyDescent="0.2">
      <c r="A3" s="453" t="s">
        <v>1217</v>
      </c>
      <c r="B3" s="453"/>
      <c r="C3" s="453"/>
      <c r="D3" s="453"/>
      <c r="E3" s="453"/>
      <c r="F3" s="453"/>
      <c r="G3" s="453"/>
      <c r="H3" s="453"/>
      <c r="I3" s="453"/>
      <c r="J3" s="453"/>
      <c r="K3" s="453"/>
      <c r="L3" s="453"/>
    </row>
    <row r="4" spans="1:12" ht="18" customHeight="1" x14ac:dyDescent="0.2">
      <c r="A4" s="105"/>
      <c r="B4" s="105"/>
      <c r="C4" s="105"/>
      <c r="D4" s="105"/>
      <c r="E4" s="105"/>
      <c r="F4" s="105"/>
      <c r="G4" s="105"/>
      <c r="H4" s="105"/>
      <c r="I4" s="105"/>
      <c r="J4" s="105"/>
      <c r="K4" s="105"/>
      <c r="L4" s="105"/>
    </row>
    <row r="5" spans="1:12" ht="18" customHeight="1" x14ac:dyDescent="0.2">
      <c r="A5" s="454" t="str">
        <f>IGOF!C5</f>
        <v>Alianza de Tranviarios de México</v>
      </c>
      <c r="B5" s="454"/>
      <c r="C5" s="454"/>
      <c r="D5" s="454"/>
      <c r="E5" s="454"/>
      <c r="F5" s="454"/>
      <c r="G5" s="454"/>
      <c r="H5" s="454"/>
      <c r="I5" s="454"/>
      <c r="J5" s="454"/>
      <c r="K5" s="454"/>
      <c r="L5" s="454"/>
    </row>
    <row r="6" spans="1:12" ht="18" customHeight="1" x14ac:dyDescent="0.2">
      <c r="A6" s="106"/>
      <c r="B6" s="106"/>
      <c r="C6" s="106"/>
      <c r="D6" s="106"/>
      <c r="E6" s="106"/>
      <c r="F6" s="71"/>
      <c r="G6" s="106"/>
      <c r="H6" s="106"/>
      <c r="I6" s="71"/>
      <c r="J6" s="106"/>
      <c r="K6" s="106"/>
      <c r="L6" s="71"/>
    </row>
    <row r="7" spans="1:12" ht="18" customHeight="1" thickBot="1" x14ac:dyDescent="0.25">
      <c r="A7" s="106"/>
      <c r="B7" s="71"/>
      <c r="C7" s="107" t="s">
        <v>986</v>
      </c>
      <c r="D7" s="71"/>
      <c r="E7" s="106"/>
      <c r="F7" s="108"/>
      <c r="G7" s="71"/>
      <c r="H7" s="108"/>
      <c r="I7" s="71"/>
      <c r="J7" s="71"/>
      <c r="K7" s="71"/>
      <c r="L7" s="71"/>
    </row>
    <row r="8" spans="1:12" ht="18" customHeight="1" thickBot="1" x14ac:dyDescent="0.25">
      <c r="A8" s="71"/>
      <c r="B8" s="109"/>
      <c r="C8" s="110">
        <f>'Artículo 137 (cálculo PI)'!L13</f>
        <v>9</v>
      </c>
      <c r="D8" s="108"/>
      <c r="E8" s="106"/>
      <c r="F8" s="111"/>
      <c r="G8" s="108"/>
      <c r="H8" s="111"/>
      <c r="I8" s="112"/>
      <c r="J8" s="108"/>
      <c r="K8" s="112"/>
      <c r="L8" s="112"/>
    </row>
    <row r="9" spans="1:12" ht="18" customHeight="1" thickBot="1" x14ac:dyDescent="0.25">
      <c r="A9" s="71"/>
      <c r="B9" s="106"/>
      <c r="C9" s="106"/>
      <c r="D9" s="106"/>
      <c r="E9" s="106"/>
      <c r="F9" s="71"/>
      <c r="G9" s="106"/>
      <c r="H9" s="106"/>
      <c r="I9" s="71"/>
      <c r="J9" s="106"/>
      <c r="K9" s="106"/>
      <c r="L9" s="71"/>
    </row>
    <row r="10" spans="1:12" ht="18" customHeight="1" thickBot="1" x14ac:dyDescent="0.25">
      <c r="A10" s="455" t="s">
        <v>516</v>
      </c>
      <c r="B10" s="457" t="s">
        <v>138</v>
      </c>
      <c r="C10" s="458"/>
      <c r="D10" s="113"/>
      <c r="E10" s="459" t="s">
        <v>139</v>
      </c>
      <c r="F10" s="460"/>
      <c r="G10" s="113"/>
      <c r="H10" s="459" t="s">
        <v>140</v>
      </c>
      <c r="I10" s="460"/>
      <c r="J10" s="113"/>
      <c r="K10" s="459" t="s">
        <v>141</v>
      </c>
      <c r="L10" s="460"/>
    </row>
    <row r="11" spans="1:12" ht="54" customHeight="1" thickBot="1" x14ac:dyDescent="0.25">
      <c r="A11" s="456"/>
      <c r="B11" s="114" t="s">
        <v>987</v>
      </c>
      <c r="C11" s="115" t="s">
        <v>988</v>
      </c>
      <c r="D11" s="116"/>
      <c r="E11" s="117" t="s">
        <v>987</v>
      </c>
      <c r="F11" s="118" t="s">
        <v>988</v>
      </c>
      <c r="G11" s="116"/>
      <c r="H11" s="117" t="s">
        <v>987</v>
      </c>
      <c r="I11" s="118" t="s">
        <v>988</v>
      </c>
      <c r="J11" s="116"/>
      <c r="K11" s="117" t="s">
        <v>987</v>
      </c>
      <c r="L11" s="118" t="s">
        <v>988</v>
      </c>
    </row>
    <row r="12" spans="1:12" s="124" customFormat="1" ht="18" customHeight="1" thickBot="1" x14ac:dyDescent="0.25">
      <c r="A12" s="168" t="s">
        <v>989</v>
      </c>
      <c r="B12" s="295" t="s">
        <v>11</v>
      </c>
      <c r="C12" s="295" t="s">
        <v>11</v>
      </c>
      <c r="D12" s="121"/>
      <c r="E12" s="296" t="s">
        <v>11</v>
      </c>
      <c r="F12" s="297" t="s">
        <v>11</v>
      </c>
      <c r="G12" s="111"/>
      <c r="H12" s="296" t="s">
        <v>11</v>
      </c>
      <c r="I12" s="297" t="s">
        <v>11</v>
      </c>
      <c r="J12" s="111"/>
      <c r="K12" s="296" t="s">
        <v>11</v>
      </c>
      <c r="L12" s="297" t="s">
        <v>11</v>
      </c>
    </row>
    <row r="13" spans="1:12" s="124" customFormat="1" ht="18" customHeight="1" thickBot="1" x14ac:dyDescent="0.25">
      <c r="A13" s="125" t="s">
        <v>990</v>
      </c>
      <c r="B13" s="126">
        <f>'Artículo 137 (cálculo PI)'!AE48</f>
        <v>0</v>
      </c>
      <c r="C13" s="126">
        <f>(B13/(1/$C$8))</f>
        <v>0</v>
      </c>
      <c r="D13" s="121"/>
      <c r="E13" s="127">
        <f>'Artículo 137 (cálculo PI)'!AE55</f>
        <v>0</v>
      </c>
      <c r="F13" s="128">
        <f>(E13/(1/$C$8))</f>
        <v>0</v>
      </c>
      <c r="G13" s="111"/>
      <c r="H13" s="127">
        <f>'Artículo 137 (cálculo PI)'!AE62</f>
        <v>0</v>
      </c>
      <c r="I13" s="128">
        <f>(H13/(1/$C$8))</f>
        <v>0</v>
      </c>
      <c r="J13" s="111"/>
      <c r="K13" s="127">
        <f>'Artículo 137 (cálculo PI)'!AE68</f>
        <v>0</v>
      </c>
      <c r="L13" s="128">
        <f>(K13/(1/$C$8))</f>
        <v>0</v>
      </c>
    </row>
    <row r="14" spans="1:12" s="124" customFormat="1" ht="18" customHeight="1" thickBot="1" x14ac:dyDescent="0.25">
      <c r="A14" s="119" t="s">
        <v>991</v>
      </c>
      <c r="B14" s="126">
        <f>'Artículo 137 (cálculo PI)'!AE89</f>
        <v>0</v>
      </c>
      <c r="C14" s="126">
        <f>(B14/(1/$C$8))</f>
        <v>0</v>
      </c>
      <c r="D14" s="121"/>
      <c r="E14" s="129">
        <f>'Artículo 137 (cálculo PI)'!AE96</f>
        <v>0</v>
      </c>
      <c r="F14" s="130">
        <f>(E14/(1/$C$8))</f>
        <v>0</v>
      </c>
      <c r="G14" s="111"/>
      <c r="H14" s="129">
        <f>'Artículo 137 (cálculo PI)'!AE103</f>
        <v>0</v>
      </c>
      <c r="I14" s="130">
        <f>(H14/(1/$C$8))</f>
        <v>0</v>
      </c>
      <c r="J14" s="111"/>
      <c r="K14" s="129">
        <f>'Artículo 137 (cálculo PI)'!AE109</f>
        <v>0</v>
      </c>
      <c r="L14" s="130">
        <f>(K14/(1/$C$8))</f>
        <v>0</v>
      </c>
    </row>
    <row r="15" spans="1:12" s="124" customFormat="1" ht="18" customHeight="1" thickBot="1" x14ac:dyDescent="0.25">
      <c r="A15" s="125" t="s">
        <v>992</v>
      </c>
      <c r="B15" s="126">
        <f>'Artículo 137 (cálculo PI)'!AE130</f>
        <v>0</v>
      </c>
      <c r="C15" s="126">
        <f t="shared" ref="C15:C21" si="0">(B15/(1/$C$8))</f>
        <v>0</v>
      </c>
      <c r="D15" s="111"/>
      <c r="E15" s="129">
        <f>'Artículo 137 (cálculo PI)'!AE137</f>
        <v>0</v>
      </c>
      <c r="F15" s="130">
        <f t="shared" ref="F15:F21" si="1">(E15/(1/$C$8))</f>
        <v>0</v>
      </c>
      <c r="G15" s="111"/>
      <c r="H15" s="129">
        <f>'Artículo 137 (cálculo PI)'!AE144</f>
        <v>0</v>
      </c>
      <c r="I15" s="130">
        <f t="shared" ref="I15:I21" si="2">(H15/(1/$C$8))</f>
        <v>0</v>
      </c>
      <c r="J15" s="111"/>
      <c r="K15" s="129">
        <f>'Artículo 137 (cálculo PI)'!AE150</f>
        <v>0</v>
      </c>
      <c r="L15" s="130">
        <f t="shared" ref="L15:L21" si="3">(K15/(1/$C$8))</f>
        <v>0</v>
      </c>
    </row>
    <row r="16" spans="1:12" s="124" customFormat="1" ht="18" customHeight="1" thickBot="1" x14ac:dyDescent="0.25">
      <c r="A16" s="119" t="s">
        <v>993</v>
      </c>
      <c r="B16" s="126">
        <f>'Artículo 137 (cálculo PI)'!AE168</f>
        <v>0</v>
      </c>
      <c r="C16" s="126">
        <f t="shared" si="0"/>
        <v>0</v>
      </c>
      <c r="D16" s="111"/>
      <c r="E16" s="129">
        <f>'Artículo 137 (cálculo PI)'!AE175</f>
        <v>0</v>
      </c>
      <c r="F16" s="130">
        <f t="shared" si="1"/>
        <v>0</v>
      </c>
      <c r="G16" s="111"/>
      <c r="H16" s="129">
        <f>'Artículo 137 (cálculo PI)'!AE182</f>
        <v>0</v>
      </c>
      <c r="I16" s="130">
        <f t="shared" si="2"/>
        <v>0</v>
      </c>
      <c r="J16" s="111"/>
      <c r="K16" s="129">
        <f>'Artículo 137 (cálculo PI)'!AE188</f>
        <v>0</v>
      </c>
      <c r="L16" s="130">
        <f t="shared" si="3"/>
        <v>0</v>
      </c>
    </row>
    <row r="17" spans="1:12" s="124" customFormat="1" ht="18" customHeight="1" thickBot="1" x14ac:dyDescent="0.25">
      <c r="A17" s="125" t="s">
        <v>994</v>
      </c>
      <c r="B17" s="126">
        <f>'Artículo 137 (cálculo PI)'!AE206</f>
        <v>0</v>
      </c>
      <c r="C17" s="126">
        <f t="shared" si="0"/>
        <v>0</v>
      </c>
      <c r="D17" s="111"/>
      <c r="E17" s="129">
        <f>'Artículo 137 (cálculo PI)'!AE213</f>
        <v>0</v>
      </c>
      <c r="F17" s="130">
        <f t="shared" si="1"/>
        <v>0</v>
      </c>
      <c r="G17" s="111"/>
      <c r="H17" s="129">
        <f>'Artículo 137 (cálculo PI)'!AE220</f>
        <v>0</v>
      </c>
      <c r="I17" s="130">
        <f t="shared" si="2"/>
        <v>0</v>
      </c>
      <c r="J17" s="111"/>
      <c r="K17" s="129">
        <f>'Artículo 137 (cálculo PI)'!AE226</f>
        <v>0</v>
      </c>
      <c r="L17" s="130">
        <f t="shared" si="3"/>
        <v>0</v>
      </c>
    </row>
    <row r="18" spans="1:12" s="124" customFormat="1" ht="18" customHeight="1" thickBot="1" x14ac:dyDescent="0.25">
      <c r="A18" s="119" t="s">
        <v>995</v>
      </c>
      <c r="B18" s="126">
        <f>'Artículo 137 (cálculo PI)'!AE250</f>
        <v>0</v>
      </c>
      <c r="C18" s="126">
        <f t="shared" si="0"/>
        <v>0</v>
      </c>
      <c r="D18" s="111"/>
      <c r="E18" s="129">
        <f>'Artículo 137 (cálculo PI)'!AE257</f>
        <v>0</v>
      </c>
      <c r="F18" s="130">
        <f t="shared" si="1"/>
        <v>0</v>
      </c>
      <c r="G18" s="111"/>
      <c r="H18" s="129">
        <f>'Artículo 137 (cálculo PI)'!AE264</f>
        <v>0</v>
      </c>
      <c r="I18" s="130">
        <f t="shared" si="2"/>
        <v>0</v>
      </c>
      <c r="J18" s="111"/>
      <c r="K18" s="129">
        <f>'Artículo 137 (cálculo PI)'!AE270</f>
        <v>0</v>
      </c>
      <c r="L18" s="130">
        <f t="shared" si="3"/>
        <v>0</v>
      </c>
    </row>
    <row r="19" spans="1:12" s="124" customFormat="1" ht="18" customHeight="1" thickBot="1" x14ac:dyDescent="0.25">
      <c r="A19" s="125" t="s">
        <v>996</v>
      </c>
      <c r="B19" s="126">
        <f>'Artículo 137 (cálculo PI)'!AE315</f>
        <v>0</v>
      </c>
      <c r="C19" s="126">
        <f t="shared" si="0"/>
        <v>0</v>
      </c>
      <c r="D19" s="111"/>
      <c r="E19" s="129">
        <f>'Artículo 137 (cálculo PI)'!AE322</f>
        <v>0</v>
      </c>
      <c r="F19" s="130">
        <f t="shared" si="1"/>
        <v>0</v>
      </c>
      <c r="G19" s="111"/>
      <c r="H19" s="129">
        <f>'Artículo 137 (cálculo PI)'!AE329</f>
        <v>0</v>
      </c>
      <c r="I19" s="130">
        <f t="shared" si="2"/>
        <v>0</v>
      </c>
      <c r="J19" s="111"/>
      <c r="K19" s="129">
        <f>'Artículo 137 (cálculo PI)'!AE335</f>
        <v>0</v>
      </c>
      <c r="L19" s="130">
        <f t="shared" si="3"/>
        <v>0</v>
      </c>
    </row>
    <row r="20" spans="1:12" s="124" customFormat="1" ht="18" customHeight="1" thickBot="1" x14ac:dyDescent="0.25">
      <c r="A20" s="119" t="s">
        <v>997</v>
      </c>
      <c r="B20" s="126">
        <f>'Artículo 137 (cálculo PI)'!AE354</f>
        <v>0</v>
      </c>
      <c r="C20" s="126">
        <f t="shared" si="0"/>
        <v>0</v>
      </c>
      <c r="D20" s="111"/>
      <c r="E20" s="129">
        <f>'Artículo 137 (cálculo PI)'!AE361</f>
        <v>0</v>
      </c>
      <c r="F20" s="130">
        <f t="shared" si="1"/>
        <v>0</v>
      </c>
      <c r="G20" s="111"/>
      <c r="H20" s="129">
        <f>'Artículo 137 (cálculo PI)'!AE368</f>
        <v>0</v>
      </c>
      <c r="I20" s="130">
        <f t="shared" si="2"/>
        <v>0</v>
      </c>
      <c r="J20" s="111"/>
      <c r="K20" s="129">
        <f>'Artículo 137 (cálculo PI)'!AE374</f>
        <v>0</v>
      </c>
      <c r="L20" s="130">
        <f t="shared" si="3"/>
        <v>0</v>
      </c>
    </row>
    <row r="21" spans="1:12" s="124" customFormat="1" ht="18" customHeight="1" thickBot="1" x14ac:dyDescent="0.25">
      <c r="A21" s="125" t="s">
        <v>998</v>
      </c>
      <c r="B21" s="126">
        <f>'Artículo 137 (cálculo PI)'!AE388</f>
        <v>0</v>
      </c>
      <c r="C21" s="126">
        <f t="shared" si="0"/>
        <v>0</v>
      </c>
      <c r="D21" s="111"/>
      <c r="E21" s="129">
        <f>'Artículo 137 (cálculo PI)'!AE395</f>
        <v>0</v>
      </c>
      <c r="F21" s="130">
        <f t="shared" si="1"/>
        <v>0</v>
      </c>
      <c r="G21" s="111"/>
      <c r="H21" s="129">
        <f>'Artículo 137 (cálculo PI)'!AE402</f>
        <v>0</v>
      </c>
      <c r="I21" s="130">
        <f t="shared" si="2"/>
        <v>0</v>
      </c>
      <c r="J21" s="111"/>
      <c r="K21" s="129">
        <f>'Artículo 137 (cálculo PI)'!AE408</f>
        <v>0</v>
      </c>
      <c r="L21" s="130">
        <f t="shared" si="3"/>
        <v>0</v>
      </c>
    </row>
    <row r="22" spans="1:12" ht="6" customHeight="1" thickBot="1" x14ac:dyDescent="0.25">
      <c r="A22" s="71"/>
      <c r="B22" s="106"/>
      <c r="C22" s="106"/>
      <c r="D22" s="106"/>
      <c r="E22" s="106"/>
      <c r="F22" s="71"/>
      <c r="G22" s="106"/>
      <c r="H22" s="106"/>
      <c r="I22" s="71"/>
      <c r="J22" s="106"/>
      <c r="K22" s="106"/>
      <c r="L22" s="71"/>
    </row>
    <row r="23" spans="1:12" ht="18" customHeight="1" thickBot="1" x14ac:dyDescent="0.25">
      <c r="A23" s="133" t="s">
        <v>1638</v>
      </c>
      <c r="B23" s="132">
        <f>SUM(B12:B21)</f>
        <v>0</v>
      </c>
      <c r="C23" s="134"/>
      <c r="D23" s="134"/>
      <c r="E23" s="132">
        <f>SUM(E12:E21)</f>
        <v>0</v>
      </c>
      <c r="F23" s="71"/>
      <c r="G23" s="134"/>
      <c r="H23" s="132">
        <f>SUM(H12:H21)</f>
        <v>0</v>
      </c>
      <c r="I23" s="71"/>
      <c r="J23" s="134"/>
      <c r="K23" s="132">
        <f>SUM(K12:K21)</f>
        <v>0</v>
      </c>
      <c r="L23" s="71"/>
    </row>
    <row r="24" spans="1:12" ht="6" customHeight="1" thickBot="1" x14ac:dyDescent="0.25">
      <c r="A24" s="71"/>
      <c r="B24" s="106"/>
      <c r="C24" s="106"/>
      <c r="D24" s="106"/>
      <c r="E24" s="106"/>
      <c r="F24" s="71"/>
      <c r="G24" s="106"/>
      <c r="H24" s="106"/>
      <c r="I24" s="71"/>
      <c r="J24" s="106"/>
      <c r="K24" s="106"/>
      <c r="L24" s="71"/>
    </row>
    <row r="25" spans="1:12" ht="18" customHeight="1" thickBot="1" x14ac:dyDescent="0.25">
      <c r="A25" s="135" t="s">
        <v>1639</v>
      </c>
      <c r="B25" s="132">
        <f>(B23*0.8)+(E23*0.1)+(H23*0.05)+(K23*0.05)</f>
        <v>0</v>
      </c>
      <c r="C25" s="106"/>
      <c r="D25" s="106"/>
      <c r="E25" s="106"/>
      <c r="F25" s="71"/>
      <c r="G25" s="106"/>
      <c r="H25" s="106"/>
      <c r="I25" s="71"/>
      <c r="J25" s="106"/>
      <c r="K25" s="106"/>
      <c r="L25" s="71"/>
    </row>
  </sheetData>
  <mergeCells count="8">
    <mergeCell ref="A2:L2"/>
    <mergeCell ref="A3:L3"/>
    <mergeCell ref="A5:L5"/>
    <mergeCell ref="A10:A11"/>
    <mergeCell ref="B10:C10"/>
    <mergeCell ref="E10:F10"/>
    <mergeCell ref="H10:I10"/>
    <mergeCell ref="K10:L10"/>
  </mergeCells>
  <pageMargins left="0.7" right="0.7" top="0.75" bottom="0.75" header="0.3" footer="0.3"/>
  <pageSetup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5"/>
  <sheetViews>
    <sheetView showGridLines="0" workbookViewId="0"/>
  </sheetViews>
  <sheetFormatPr baseColWidth="10" defaultRowHeight="18" customHeight="1" x14ac:dyDescent="0.2"/>
  <cols>
    <col min="1" max="3" width="16.7109375" customWidth="1"/>
    <col min="4" max="4" width="1.7109375" customWidth="1"/>
    <col min="5" max="6" width="16.7109375" customWidth="1"/>
    <col min="7" max="7" width="1.7109375" customWidth="1"/>
    <col min="8" max="9" width="16.7109375" customWidth="1"/>
    <col min="10" max="10" width="1.7109375" customWidth="1"/>
    <col min="11" max="12" width="16.7109375" customWidth="1"/>
  </cols>
  <sheetData>
    <row r="1" spans="1:12" ht="18" customHeight="1" x14ac:dyDescent="0.2">
      <c r="A1" s="106"/>
      <c r="B1" s="106"/>
      <c r="C1" s="106"/>
      <c r="D1" s="106"/>
      <c r="E1" s="106"/>
      <c r="F1" s="71"/>
      <c r="G1" s="106"/>
      <c r="H1" s="106"/>
      <c r="I1" s="71"/>
      <c r="J1" s="106"/>
      <c r="K1" s="106"/>
      <c r="L1" s="71"/>
    </row>
    <row r="2" spans="1:12" ht="18" customHeight="1" x14ac:dyDescent="0.2">
      <c r="A2" s="453" t="s">
        <v>1637</v>
      </c>
      <c r="B2" s="453"/>
      <c r="C2" s="453"/>
      <c r="D2" s="453"/>
      <c r="E2" s="453"/>
      <c r="F2" s="453"/>
      <c r="G2" s="453"/>
      <c r="H2" s="453"/>
      <c r="I2" s="453"/>
      <c r="J2" s="453"/>
      <c r="K2" s="453"/>
      <c r="L2" s="453"/>
    </row>
    <row r="3" spans="1:12" ht="18" customHeight="1" x14ac:dyDescent="0.2">
      <c r="A3" s="453" t="s">
        <v>1247</v>
      </c>
      <c r="B3" s="453"/>
      <c r="C3" s="453"/>
      <c r="D3" s="453"/>
      <c r="E3" s="453"/>
      <c r="F3" s="453"/>
      <c r="G3" s="453"/>
      <c r="H3" s="453"/>
      <c r="I3" s="453"/>
      <c r="J3" s="453"/>
      <c r="K3" s="453"/>
      <c r="L3" s="453"/>
    </row>
    <row r="4" spans="1:12" ht="18" customHeight="1" x14ac:dyDescent="0.2">
      <c r="A4" s="105"/>
      <c r="B4" s="105"/>
      <c r="C4" s="105"/>
      <c r="D4" s="105"/>
      <c r="E4" s="105"/>
      <c r="F4" s="105"/>
      <c r="G4" s="105"/>
      <c r="H4" s="105"/>
      <c r="I4" s="105"/>
      <c r="J4" s="105"/>
      <c r="K4" s="105"/>
      <c r="L4" s="105"/>
    </row>
    <row r="5" spans="1:12" ht="18" customHeight="1" x14ac:dyDescent="0.2">
      <c r="A5" s="454" t="str">
        <f>IGOF!C5</f>
        <v>Alianza de Tranviarios de México</v>
      </c>
      <c r="B5" s="454"/>
      <c r="C5" s="454"/>
      <c r="D5" s="454"/>
      <c r="E5" s="454"/>
      <c r="F5" s="454"/>
      <c r="G5" s="454"/>
      <c r="H5" s="454"/>
      <c r="I5" s="454"/>
      <c r="J5" s="454"/>
      <c r="K5" s="454"/>
      <c r="L5" s="454"/>
    </row>
    <row r="6" spans="1:12" ht="18" customHeight="1" x14ac:dyDescent="0.2">
      <c r="A6" s="106"/>
      <c r="B6" s="106"/>
      <c r="C6" s="106"/>
      <c r="D6" s="106"/>
      <c r="E6" s="106"/>
      <c r="F6" s="71"/>
      <c r="G6" s="106"/>
      <c r="H6" s="106"/>
      <c r="I6" s="71"/>
      <c r="J6" s="106"/>
      <c r="K6" s="106"/>
      <c r="L6" s="71"/>
    </row>
    <row r="7" spans="1:12" ht="18" customHeight="1" thickBot="1" x14ac:dyDescent="0.25">
      <c r="A7" s="106"/>
      <c r="B7" s="71"/>
      <c r="C7" s="107" t="s">
        <v>986</v>
      </c>
      <c r="D7" s="71"/>
      <c r="E7" s="106"/>
      <c r="F7" s="108"/>
      <c r="G7" s="71"/>
      <c r="H7" s="108"/>
      <c r="I7" s="71"/>
      <c r="J7" s="71"/>
      <c r="K7" s="71"/>
      <c r="L7" s="71"/>
    </row>
    <row r="8" spans="1:12" ht="18" customHeight="1" thickBot="1" x14ac:dyDescent="0.25">
      <c r="A8" s="71"/>
      <c r="B8" s="109"/>
      <c r="C8" s="110">
        <f>'Artículo 137 (cálculo SIPOT)'!L13</f>
        <v>9</v>
      </c>
      <c r="D8" s="108"/>
      <c r="E8" s="106"/>
      <c r="F8" s="111"/>
      <c r="G8" s="108"/>
      <c r="H8" s="111"/>
      <c r="I8" s="112"/>
      <c r="J8" s="108"/>
      <c r="K8" s="112"/>
      <c r="L8" s="112"/>
    </row>
    <row r="9" spans="1:12" ht="18" customHeight="1" thickBot="1" x14ac:dyDescent="0.25">
      <c r="A9" s="71"/>
      <c r="B9" s="106"/>
      <c r="C9" s="106"/>
      <c r="D9" s="106"/>
      <c r="E9" s="106"/>
      <c r="F9" s="71"/>
      <c r="G9" s="106"/>
      <c r="H9" s="106"/>
      <c r="I9" s="71"/>
      <c r="J9" s="106"/>
      <c r="K9" s="106"/>
      <c r="L9" s="71"/>
    </row>
    <row r="10" spans="1:12" ht="18" customHeight="1" thickBot="1" x14ac:dyDescent="0.25">
      <c r="A10" s="455" t="s">
        <v>516</v>
      </c>
      <c r="B10" s="457" t="s">
        <v>138</v>
      </c>
      <c r="C10" s="458"/>
      <c r="D10" s="113"/>
      <c r="E10" s="459" t="s">
        <v>139</v>
      </c>
      <c r="F10" s="460"/>
      <c r="G10" s="113"/>
      <c r="H10" s="459" t="s">
        <v>140</v>
      </c>
      <c r="I10" s="460"/>
      <c r="J10" s="113"/>
      <c r="K10" s="459" t="s">
        <v>141</v>
      </c>
      <c r="L10" s="460"/>
    </row>
    <row r="11" spans="1:12" ht="54" customHeight="1" thickBot="1" x14ac:dyDescent="0.25">
      <c r="A11" s="456"/>
      <c r="B11" s="114" t="s">
        <v>987</v>
      </c>
      <c r="C11" s="115" t="s">
        <v>988</v>
      </c>
      <c r="D11" s="116"/>
      <c r="E11" s="117" t="s">
        <v>987</v>
      </c>
      <c r="F11" s="118" t="s">
        <v>988</v>
      </c>
      <c r="G11" s="116"/>
      <c r="H11" s="117" t="s">
        <v>987</v>
      </c>
      <c r="I11" s="118" t="s">
        <v>988</v>
      </c>
      <c r="J11" s="116"/>
      <c r="K11" s="117" t="s">
        <v>987</v>
      </c>
      <c r="L11" s="118" t="s">
        <v>988</v>
      </c>
    </row>
    <row r="12" spans="1:12" s="124" customFormat="1" ht="18" customHeight="1" thickBot="1" x14ac:dyDescent="0.25">
      <c r="A12" s="168" t="s">
        <v>989</v>
      </c>
      <c r="B12" s="295" t="s">
        <v>11</v>
      </c>
      <c r="C12" s="295" t="s">
        <v>11</v>
      </c>
      <c r="D12" s="121"/>
      <c r="E12" s="296" t="s">
        <v>11</v>
      </c>
      <c r="F12" s="297" t="s">
        <v>11</v>
      </c>
      <c r="G12" s="111"/>
      <c r="H12" s="296" t="s">
        <v>11</v>
      </c>
      <c r="I12" s="297" t="s">
        <v>11</v>
      </c>
      <c r="J12" s="111"/>
      <c r="K12" s="296" t="s">
        <v>11</v>
      </c>
      <c r="L12" s="297" t="s">
        <v>11</v>
      </c>
    </row>
    <row r="13" spans="1:12" s="124" customFormat="1" ht="18" customHeight="1" thickBot="1" x14ac:dyDescent="0.25">
      <c r="A13" s="125" t="s">
        <v>990</v>
      </c>
      <c r="B13" s="126">
        <f>'Artículo 137 (cálculo SIPOT)'!AE48</f>
        <v>0</v>
      </c>
      <c r="C13" s="126">
        <f>(B13/(1/$C$8))</f>
        <v>0</v>
      </c>
      <c r="D13" s="121"/>
      <c r="E13" s="127">
        <f>'Artículo 137 (cálculo SIPOT)'!AE55</f>
        <v>0</v>
      </c>
      <c r="F13" s="128">
        <f>(E13/(1/$C$8))</f>
        <v>0</v>
      </c>
      <c r="G13" s="111"/>
      <c r="H13" s="127">
        <f>'Artículo 137 (cálculo SIPOT)'!AE62</f>
        <v>0</v>
      </c>
      <c r="I13" s="128">
        <f>(H13/(1/$C$8))</f>
        <v>0</v>
      </c>
      <c r="J13" s="111"/>
      <c r="K13" s="127">
        <f>'Artículo 137 (cálculo SIPOT)'!AE68</f>
        <v>0</v>
      </c>
      <c r="L13" s="128">
        <f>(K13/(1/$C$8))</f>
        <v>0</v>
      </c>
    </row>
    <row r="14" spans="1:12" s="124" customFormat="1" ht="18" customHeight="1" thickBot="1" x14ac:dyDescent="0.25">
      <c r="A14" s="119" t="s">
        <v>991</v>
      </c>
      <c r="B14" s="126">
        <f>'Artículo 137 (cálculo SIPOT)'!AE89</f>
        <v>0</v>
      </c>
      <c r="C14" s="126">
        <f>(B14/(1/$C$8))</f>
        <v>0</v>
      </c>
      <c r="D14" s="121"/>
      <c r="E14" s="129">
        <f>'Artículo 137 (cálculo SIPOT)'!AE96</f>
        <v>0</v>
      </c>
      <c r="F14" s="130">
        <f>(E14/(1/$C$8))</f>
        <v>0</v>
      </c>
      <c r="G14" s="111"/>
      <c r="H14" s="129">
        <f>'Artículo 137 (cálculo SIPOT)'!AE103</f>
        <v>0</v>
      </c>
      <c r="I14" s="130">
        <f>(H14/(1/$C$8))</f>
        <v>0</v>
      </c>
      <c r="J14" s="111"/>
      <c r="K14" s="129">
        <f>'Artículo 137 (cálculo SIPOT)'!AE109</f>
        <v>0</v>
      </c>
      <c r="L14" s="130">
        <f>(K14/(1/$C$8))</f>
        <v>0</v>
      </c>
    </row>
    <row r="15" spans="1:12" s="124" customFormat="1" ht="18" customHeight="1" thickBot="1" x14ac:dyDescent="0.25">
      <c r="A15" s="125" t="s">
        <v>992</v>
      </c>
      <c r="B15" s="126">
        <f>'Artículo 137 (cálculo SIPOT)'!AE130</f>
        <v>0</v>
      </c>
      <c r="C15" s="126">
        <f t="shared" ref="C15:C21" si="0">(B15/(1/$C$8))</f>
        <v>0</v>
      </c>
      <c r="D15" s="111"/>
      <c r="E15" s="129">
        <f>'Artículo 137 (cálculo SIPOT)'!AE137</f>
        <v>0</v>
      </c>
      <c r="F15" s="130">
        <f t="shared" ref="F15:F21" si="1">(E15/(1/$C$8))</f>
        <v>0</v>
      </c>
      <c r="G15" s="111"/>
      <c r="H15" s="129">
        <f>'Artículo 137 (cálculo SIPOT)'!AE144</f>
        <v>0</v>
      </c>
      <c r="I15" s="130">
        <f t="shared" ref="I15:I21" si="2">(H15/(1/$C$8))</f>
        <v>0</v>
      </c>
      <c r="J15" s="111"/>
      <c r="K15" s="129">
        <f>'Artículo 137 (cálculo SIPOT)'!AE150</f>
        <v>0</v>
      </c>
      <c r="L15" s="130">
        <f t="shared" ref="L15:L21" si="3">(K15/(1/$C$8))</f>
        <v>0</v>
      </c>
    </row>
    <row r="16" spans="1:12" s="124" customFormat="1" ht="18" customHeight="1" thickBot="1" x14ac:dyDescent="0.25">
      <c r="A16" s="119" t="s">
        <v>993</v>
      </c>
      <c r="B16" s="126">
        <f>'Artículo 137 (cálculo SIPOT)'!AE168</f>
        <v>0</v>
      </c>
      <c r="C16" s="126">
        <f t="shared" si="0"/>
        <v>0</v>
      </c>
      <c r="D16" s="111"/>
      <c r="E16" s="129">
        <f>'Artículo 137 (cálculo SIPOT)'!AE175</f>
        <v>0</v>
      </c>
      <c r="F16" s="130">
        <f t="shared" si="1"/>
        <v>0</v>
      </c>
      <c r="G16" s="111"/>
      <c r="H16" s="129">
        <f>'Artículo 137 (cálculo SIPOT)'!AE182</f>
        <v>0</v>
      </c>
      <c r="I16" s="130">
        <f t="shared" si="2"/>
        <v>0</v>
      </c>
      <c r="J16" s="111"/>
      <c r="K16" s="129">
        <f>'Artículo 137 (cálculo SIPOT)'!AE188</f>
        <v>0</v>
      </c>
      <c r="L16" s="130">
        <f t="shared" si="3"/>
        <v>0</v>
      </c>
    </row>
    <row r="17" spans="1:12" s="124" customFormat="1" ht="18" customHeight="1" thickBot="1" x14ac:dyDescent="0.25">
      <c r="A17" s="125" t="s">
        <v>994</v>
      </c>
      <c r="B17" s="126">
        <f>'Artículo 137 (cálculo SIPOT)'!AE206</f>
        <v>0</v>
      </c>
      <c r="C17" s="126">
        <f t="shared" si="0"/>
        <v>0</v>
      </c>
      <c r="D17" s="111"/>
      <c r="E17" s="129">
        <f>'Artículo 137 (cálculo SIPOT)'!AE213</f>
        <v>0</v>
      </c>
      <c r="F17" s="130">
        <f t="shared" si="1"/>
        <v>0</v>
      </c>
      <c r="G17" s="111"/>
      <c r="H17" s="129">
        <f>'Artículo 137 (cálculo SIPOT)'!AE220</f>
        <v>0</v>
      </c>
      <c r="I17" s="130">
        <f t="shared" si="2"/>
        <v>0</v>
      </c>
      <c r="J17" s="111"/>
      <c r="K17" s="129">
        <f>'Artículo 137 (cálculo SIPOT)'!AE226</f>
        <v>0</v>
      </c>
      <c r="L17" s="130">
        <f t="shared" si="3"/>
        <v>0</v>
      </c>
    </row>
    <row r="18" spans="1:12" s="124" customFormat="1" ht="18" customHeight="1" thickBot="1" x14ac:dyDescent="0.25">
      <c r="A18" s="119" t="s">
        <v>995</v>
      </c>
      <c r="B18" s="126">
        <f>'Artículo 137 (cálculo SIPOT)'!AE250</f>
        <v>0</v>
      </c>
      <c r="C18" s="126">
        <f t="shared" si="0"/>
        <v>0</v>
      </c>
      <c r="D18" s="111"/>
      <c r="E18" s="129">
        <f>'Artículo 137 (cálculo SIPOT)'!AE257</f>
        <v>0</v>
      </c>
      <c r="F18" s="130">
        <f t="shared" si="1"/>
        <v>0</v>
      </c>
      <c r="G18" s="111"/>
      <c r="H18" s="129">
        <f>'Artículo 137 (cálculo SIPOT)'!AE264</f>
        <v>0</v>
      </c>
      <c r="I18" s="130">
        <f t="shared" si="2"/>
        <v>0</v>
      </c>
      <c r="J18" s="111"/>
      <c r="K18" s="129">
        <f>'Artículo 137 (cálculo SIPOT)'!AE270</f>
        <v>0</v>
      </c>
      <c r="L18" s="130">
        <f t="shared" si="3"/>
        <v>0</v>
      </c>
    </row>
    <row r="19" spans="1:12" s="124" customFormat="1" ht="18" customHeight="1" thickBot="1" x14ac:dyDescent="0.25">
      <c r="A19" s="125" t="s">
        <v>996</v>
      </c>
      <c r="B19" s="126">
        <f>'Artículo 137 (cálculo SIPOT)'!AE315</f>
        <v>0</v>
      </c>
      <c r="C19" s="126">
        <f t="shared" si="0"/>
        <v>0</v>
      </c>
      <c r="D19" s="111"/>
      <c r="E19" s="129">
        <f>'Artículo 137 (cálculo SIPOT)'!AE322</f>
        <v>0</v>
      </c>
      <c r="F19" s="130">
        <f t="shared" si="1"/>
        <v>0</v>
      </c>
      <c r="G19" s="111"/>
      <c r="H19" s="129">
        <f>'Artículo 137 (cálculo SIPOT)'!AE329</f>
        <v>0</v>
      </c>
      <c r="I19" s="130">
        <f t="shared" si="2"/>
        <v>0</v>
      </c>
      <c r="J19" s="111"/>
      <c r="K19" s="129">
        <f>'Artículo 137 (cálculo SIPOT)'!AE335</f>
        <v>0</v>
      </c>
      <c r="L19" s="130">
        <f t="shared" si="3"/>
        <v>0</v>
      </c>
    </row>
    <row r="20" spans="1:12" s="124" customFormat="1" ht="18" customHeight="1" thickBot="1" x14ac:dyDescent="0.25">
      <c r="A20" s="119" t="s">
        <v>997</v>
      </c>
      <c r="B20" s="126">
        <f>'Artículo 137 (cálculo SIPOT)'!AE354</f>
        <v>0</v>
      </c>
      <c r="C20" s="126">
        <f t="shared" si="0"/>
        <v>0</v>
      </c>
      <c r="D20" s="111"/>
      <c r="E20" s="129">
        <f>'Artículo 137 (cálculo SIPOT)'!AE361</f>
        <v>0</v>
      </c>
      <c r="F20" s="130">
        <f t="shared" si="1"/>
        <v>0</v>
      </c>
      <c r="G20" s="111"/>
      <c r="H20" s="129">
        <f>'Artículo 137 (cálculo SIPOT)'!AE368</f>
        <v>0</v>
      </c>
      <c r="I20" s="130">
        <f t="shared" si="2"/>
        <v>0</v>
      </c>
      <c r="J20" s="111"/>
      <c r="K20" s="129">
        <f>'Artículo 137 (cálculo SIPOT)'!AE374</f>
        <v>0</v>
      </c>
      <c r="L20" s="130">
        <f t="shared" si="3"/>
        <v>0</v>
      </c>
    </row>
    <row r="21" spans="1:12" s="124" customFormat="1" ht="18" customHeight="1" thickBot="1" x14ac:dyDescent="0.25">
      <c r="A21" s="125" t="s">
        <v>998</v>
      </c>
      <c r="B21" s="126">
        <f>'Artículo 137 (cálculo SIPOT)'!AE388</f>
        <v>0</v>
      </c>
      <c r="C21" s="126">
        <f t="shared" si="0"/>
        <v>0</v>
      </c>
      <c r="D21" s="111"/>
      <c r="E21" s="129">
        <f>'Artículo 137 (cálculo SIPOT)'!AE395</f>
        <v>0</v>
      </c>
      <c r="F21" s="130">
        <f t="shared" si="1"/>
        <v>0</v>
      </c>
      <c r="G21" s="111"/>
      <c r="H21" s="129">
        <f>'Artículo 137 (cálculo SIPOT)'!AE402</f>
        <v>0</v>
      </c>
      <c r="I21" s="130">
        <f t="shared" si="2"/>
        <v>0</v>
      </c>
      <c r="J21" s="111"/>
      <c r="K21" s="129">
        <f>'Artículo 137 (cálculo SIPOT)'!AE408</f>
        <v>0</v>
      </c>
      <c r="L21" s="130">
        <f t="shared" si="3"/>
        <v>0</v>
      </c>
    </row>
    <row r="22" spans="1:12" ht="6" customHeight="1" thickBot="1" x14ac:dyDescent="0.25">
      <c r="A22" s="71"/>
      <c r="B22" s="106"/>
      <c r="C22" s="106"/>
      <c r="D22" s="106"/>
      <c r="E22" s="106"/>
      <c r="F22" s="71"/>
      <c r="G22" s="106"/>
      <c r="H22" s="106"/>
      <c r="I22" s="71"/>
      <c r="J22" s="106"/>
      <c r="K22" s="106"/>
      <c r="L22" s="71"/>
    </row>
    <row r="23" spans="1:12" ht="18" customHeight="1" thickBot="1" x14ac:dyDescent="0.25">
      <c r="A23" s="133" t="s">
        <v>1638</v>
      </c>
      <c r="B23" s="132">
        <f>SUM(B12:B21)</f>
        <v>0</v>
      </c>
      <c r="C23" s="134"/>
      <c r="D23" s="134"/>
      <c r="E23" s="132">
        <f>SUM(E12:E21)</f>
        <v>0</v>
      </c>
      <c r="F23" s="71"/>
      <c r="G23" s="134"/>
      <c r="H23" s="132">
        <f>SUM(H12:H21)</f>
        <v>0</v>
      </c>
      <c r="I23" s="71"/>
      <c r="J23" s="134"/>
      <c r="K23" s="132">
        <f>SUM(K12:K21)</f>
        <v>0</v>
      </c>
      <c r="L23" s="71"/>
    </row>
    <row r="24" spans="1:12" ht="6" customHeight="1" thickBot="1" x14ac:dyDescent="0.25">
      <c r="A24" s="71"/>
      <c r="B24" s="106"/>
      <c r="C24" s="106"/>
      <c r="D24" s="106"/>
      <c r="E24" s="106"/>
      <c r="F24" s="71"/>
      <c r="G24" s="106"/>
      <c r="H24" s="106"/>
      <c r="I24" s="71"/>
      <c r="J24" s="106"/>
      <c r="K24" s="106"/>
      <c r="L24" s="71"/>
    </row>
    <row r="25" spans="1:12" ht="18" customHeight="1" thickBot="1" x14ac:dyDescent="0.25">
      <c r="A25" s="135" t="s">
        <v>1639</v>
      </c>
      <c r="B25" s="132">
        <f>(B23*0.8)+(E23*0.1)+(H23*0.05)+(K23*0.05)</f>
        <v>0</v>
      </c>
      <c r="C25" s="106"/>
      <c r="D25" s="106"/>
      <c r="E25" s="106"/>
      <c r="F25" s="71"/>
      <c r="G25" s="106"/>
      <c r="H25" s="106"/>
      <c r="I25" s="71"/>
      <c r="J25" s="106"/>
      <c r="K25" s="106"/>
      <c r="L25" s="71"/>
    </row>
  </sheetData>
  <mergeCells count="8">
    <mergeCell ref="A2:L2"/>
    <mergeCell ref="A3:L3"/>
    <mergeCell ref="A5:L5"/>
    <mergeCell ref="A10:A11"/>
    <mergeCell ref="B10:C10"/>
    <mergeCell ref="E10:F10"/>
    <mergeCell ref="H10:I10"/>
    <mergeCell ref="K10:L10"/>
  </mergeCells>
  <pageMargins left="0.7" right="0.7" top="0.75" bottom="0.75" header="0.3" footer="0.3"/>
  <pageSetup orientation="portrait" horizontalDpi="4294967295"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187"/>
  <sheetViews>
    <sheetView showGridLines="0" zoomScaleNormal="100" zoomScaleSheetLayoutView="85" zoomScalePageLayoutView="50" workbookViewId="0">
      <selection activeCell="F2" sqref="F2:AE2"/>
    </sheetView>
  </sheetViews>
  <sheetFormatPr baseColWidth="10" defaultRowHeight="18" customHeight="1" x14ac:dyDescent="0.2"/>
  <cols>
    <col min="1" max="16" width="5.7109375" style="178" customWidth="1"/>
    <col min="17" max="17" width="12.7109375" style="42" customWidth="1"/>
    <col min="18" max="31" width="5.7109375" style="178" customWidth="1"/>
    <col min="32" max="32" width="12.7109375" style="42" customWidth="1"/>
    <col min="33" max="46" width="5.7109375" style="178" customWidth="1"/>
    <col min="47" max="16384" width="11.42578125" style="178"/>
  </cols>
  <sheetData>
    <row r="1" spans="1:46" customFormat="1" ht="21" customHeight="1" x14ac:dyDescent="0.2">
      <c r="A1" s="178"/>
      <c r="B1" s="80"/>
      <c r="C1" s="80"/>
      <c r="D1" s="178"/>
      <c r="E1" s="80"/>
      <c r="F1" s="358" t="s">
        <v>1641</v>
      </c>
      <c r="G1" s="358"/>
      <c r="H1" s="358"/>
      <c r="I1" s="358"/>
      <c r="J1" s="358"/>
      <c r="K1" s="358"/>
      <c r="L1" s="358"/>
      <c r="M1" s="358"/>
      <c r="N1" s="358"/>
      <c r="O1" s="358"/>
      <c r="P1" s="358"/>
      <c r="Q1" s="358"/>
      <c r="R1" s="358"/>
      <c r="S1" s="358"/>
      <c r="T1" s="358"/>
      <c r="U1" s="358"/>
      <c r="V1" s="358"/>
      <c r="W1" s="358"/>
      <c r="X1" s="358"/>
      <c r="Y1" s="358"/>
      <c r="Z1" s="358"/>
      <c r="AA1" s="358"/>
      <c r="AB1" s="358"/>
      <c r="AC1" s="358"/>
      <c r="AD1" s="358"/>
      <c r="AE1" s="358"/>
    </row>
    <row r="2" spans="1:46" customFormat="1" ht="21" customHeight="1" x14ac:dyDescent="0.2">
      <c r="A2" s="178"/>
      <c r="B2" s="80"/>
      <c r="C2" s="80"/>
      <c r="D2" s="178"/>
      <c r="E2" s="80"/>
      <c r="F2" s="358" t="s">
        <v>1676</v>
      </c>
      <c r="G2" s="358"/>
      <c r="H2" s="358"/>
      <c r="I2" s="358"/>
      <c r="J2" s="358"/>
      <c r="K2" s="358"/>
      <c r="L2" s="358"/>
      <c r="M2" s="358"/>
      <c r="N2" s="358"/>
      <c r="O2" s="358"/>
      <c r="P2" s="358"/>
      <c r="Q2" s="358"/>
      <c r="R2" s="358"/>
      <c r="S2" s="358"/>
      <c r="T2" s="358"/>
      <c r="U2" s="358"/>
      <c r="V2" s="358"/>
      <c r="W2" s="358"/>
      <c r="X2" s="358"/>
      <c r="Y2" s="358"/>
      <c r="Z2" s="358"/>
      <c r="AA2" s="358"/>
      <c r="AB2" s="358"/>
      <c r="AC2" s="358"/>
      <c r="AD2" s="358"/>
      <c r="AE2" s="358"/>
    </row>
    <row r="3" spans="1:46" customFormat="1" ht="42" customHeight="1" x14ac:dyDescent="0.2">
      <c r="A3" s="178"/>
      <c r="B3" s="61"/>
      <c r="C3" s="61"/>
      <c r="D3" s="178"/>
      <c r="E3" s="61"/>
      <c r="F3" s="359" t="s">
        <v>1659</v>
      </c>
      <c r="G3" s="359"/>
      <c r="H3" s="359"/>
      <c r="I3" s="359"/>
      <c r="J3" s="359"/>
      <c r="K3" s="359"/>
      <c r="L3" s="359"/>
      <c r="M3" s="359"/>
      <c r="N3" s="359"/>
      <c r="O3" s="359"/>
      <c r="P3" s="359"/>
      <c r="Q3" s="359"/>
      <c r="R3" s="359"/>
      <c r="S3" s="359"/>
      <c r="T3" s="359"/>
      <c r="U3" s="359"/>
      <c r="V3" s="359"/>
      <c r="W3" s="359"/>
      <c r="X3" s="359"/>
      <c r="Y3" s="359"/>
      <c r="Z3" s="359"/>
      <c r="AA3" s="359"/>
      <c r="AB3" s="359"/>
      <c r="AC3" s="359"/>
      <c r="AD3" s="359"/>
      <c r="AE3" s="359"/>
    </row>
    <row r="4" spans="1:46" customFormat="1" ht="21" customHeight="1" x14ac:dyDescent="0.2">
      <c r="A4" s="178"/>
      <c r="B4" s="61"/>
      <c r="C4" s="61"/>
      <c r="D4" s="178"/>
      <c r="E4" s="44"/>
      <c r="F4" s="44"/>
      <c r="G4" s="44"/>
      <c r="H4" s="44"/>
      <c r="I4" s="44"/>
      <c r="J4" s="44"/>
      <c r="K4" s="44"/>
      <c r="L4" s="44"/>
      <c r="M4" s="44"/>
      <c r="N4" s="44"/>
      <c r="O4" s="44"/>
      <c r="P4" s="44"/>
      <c r="Q4" s="44"/>
      <c r="R4" s="44"/>
      <c r="S4" s="44"/>
      <c r="T4" s="44"/>
      <c r="U4" s="44"/>
      <c r="V4" s="44"/>
      <c r="W4" s="44"/>
      <c r="X4" s="44"/>
      <c r="Y4" s="44"/>
      <c r="Z4" s="44"/>
      <c r="AA4" s="44"/>
      <c r="AB4" s="44"/>
      <c r="AC4" s="44"/>
      <c r="AD4" s="44"/>
      <c r="AE4" s="44"/>
    </row>
    <row r="5" spans="1:46" customFormat="1" ht="21" customHeight="1" x14ac:dyDescent="0.2">
      <c r="A5" s="178"/>
      <c r="B5" s="81"/>
      <c r="C5" s="81"/>
      <c r="D5" s="178"/>
      <c r="E5" s="81"/>
      <c r="F5" s="360" t="s">
        <v>1251</v>
      </c>
      <c r="G5" s="360"/>
      <c r="H5" s="360"/>
      <c r="I5" s="360"/>
      <c r="J5" s="360"/>
      <c r="K5" s="360"/>
      <c r="L5" s="360"/>
      <c r="M5" s="360"/>
      <c r="N5" s="360"/>
      <c r="O5" s="360"/>
      <c r="P5" s="360"/>
      <c r="Q5" s="360"/>
      <c r="R5" s="360"/>
      <c r="S5" s="360"/>
      <c r="T5" s="360"/>
      <c r="U5" s="360"/>
      <c r="V5" s="360"/>
      <c r="W5" s="360"/>
      <c r="X5" s="360"/>
      <c r="Y5" s="360"/>
      <c r="Z5" s="360"/>
      <c r="AA5" s="360"/>
      <c r="AB5" s="360"/>
      <c r="AC5" s="360"/>
      <c r="AD5" s="360"/>
      <c r="AE5" s="360"/>
    </row>
    <row r="6" spans="1:46" customFormat="1" ht="21" customHeight="1" x14ac:dyDescent="0.2">
      <c r="A6" s="19"/>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row>
    <row r="7" spans="1:46" customFormat="1" ht="21" customHeight="1" x14ac:dyDescent="0.2">
      <c r="A7" s="19"/>
      <c r="B7" s="19"/>
      <c r="C7" s="19"/>
      <c r="D7" s="19"/>
      <c r="E7" s="19"/>
      <c r="F7" s="19"/>
      <c r="G7" s="19"/>
      <c r="H7" s="19"/>
      <c r="I7" s="19"/>
      <c r="J7" s="19"/>
      <c r="K7" s="19"/>
      <c r="L7" s="19"/>
      <c r="M7" s="19"/>
      <c r="N7" s="19"/>
      <c r="O7" s="19"/>
      <c r="P7" s="19"/>
      <c r="Q7" s="19"/>
      <c r="R7" s="19"/>
      <c r="S7" s="19"/>
      <c r="T7" s="19"/>
      <c r="U7" s="19"/>
      <c r="V7" s="19"/>
      <c r="W7" s="19"/>
      <c r="X7" s="19"/>
      <c r="Y7" s="19"/>
      <c r="Z7" s="19"/>
      <c r="AA7" s="19"/>
      <c r="AB7" s="19"/>
      <c r="AC7" s="19"/>
      <c r="AD7" s="19"/>
    </row>
    <row r="8" spans="1:46" s="54" customFormat="1" ht="18" customHeight="1" thickBot="1" x14ac:dyDescent="0.25">
      <c r="A8" s="55"/>
      <c r="B8" s="55"/>
      <c r="C8" s="55"/>
      <c r="D8" s="55"/>
      <c r="E8" s="55"/>
      <c r="F8" s="55"/>
      <c r="G8" s="10" t="s">
        <v>129</v>
      </c>
      <c r="H8" s="412" t="str">
        <f>IGOF!C5</f>
        <v>Alianza de Tranviarios de México</v>
      </c>
      <c r="I8" s="412"/>
      <c r="J8" s="412"/>
      <c r="K8" s="412"/>
      <c r="L8" s="412"/>
      <c r="M8" s="412"/>
      <c r="N8" s="412"/>
      <c r="O8" s="412"/>
      <c r="P8" s="412"/>
      <c r="Q8" s="412"/>
      <c r="R8" s="412"/>
      <c r="S8" s="412"/>
      <c r="T8" s="412"/>
      <c r="U8" s="412"/>
      <c r="V8" s="412"/>
      <c r="W8" s="412"/>
      <c r="X8" s="412"/>
      <c r="Y8" s="412"/>
      <c r="Z8" s="412"/>
      <c r="AA8" s="412"/>
      <c r="AB8" s="412"/>
      <c r="AC8" s="412"/>
      <c r="AD8" s="412"/>
      <c r="AE8" s="412"/>
      <c r="AF8"/>
      <c r="AG8"/>
      <c r="AH8"/>
      <c r="AI8"/>
      <c r="AJ8"/>
      <c r="AK8"/>
      <c r="AL8"/>
      <c r="AM8"/>
      <c r="AN8"/>
      <c r="AO8"/>
      <c r="AP8"/>
      <c r="AQ8"/>
      <c r="AR8"/>
      <c r="AS8"/>
      <c r="AT8"/>
    </row>
    <row r="9" spans="1:46" s="54" customFormat="1" ht="18" customHeight="1" x14ac:dyDescent="0.2">
      <c r="A9" s="55"/>
      <c r="B9" s="55"/>
      <c r="C9" s="55"/>
      <c r="D9" s="55"/>
      <c r="E9" s="55"/>
      <c r="F9" s="55"/>
      <c r="G9" s="10"/>
      <c r="H9" s="234"/>
      <c r="I9" s="234"/>
      <c r="J9" s="234"/>
      <c r="K9" s="234"/>
      <c r="L9" s="234"/>
      <c r="M9" s="234"/>
      <c r="N9" s="234"/>
      <c r="O9" s="234"/>
      <c r="P9" s="234"/>
      <c r="Q9" s="234"/>
      <c r="R9" s="234"/>
      <c r="S9" s="234"/>
      <c r="T9" s="234"/>
      <c r="U9" s="234"/>
      <c r="V9" s="234"/>
      <c r="W9" s="234"/>
      <c r="X9" s="234"/>
      <c r="Y9" s="234"/>
      <c r="Z9" s="234"/>
      <c r="AA9" s="234"/>
      <c r="AB9" s="234"/>
      <c r="AC9" s="234"/>
      <c r="AD9" s="234"/>
      <c r="AE9" s="234"/>
      <c r="AF9"/>
      <c r="AG9"/>
      <c r="AH9"/>
      <c r="AI9"/>
      <c r="AJ9"/>
      <c r="AK9"/>
      <c r="AL9"/>
      <c r="AM9"/>
      <c r="AN9"/>
      <c r="AO9"/>
      <c r="AP9"/>
      <c r="AQ9"/>
      <c r="AR9"/>
      <c r="AS9"/>
      <c r="AT9"/>
    </row>
    <row r="10" spans="1:46" s="54" customFormat="1" ht="18" customHeight="1" x14ac:dyDescent="0.2">
      <c r="A10" s="51"/>
      <c r="B10" s="51"/>
      <c r="C10" s="51"/>
      <c r="D10" s="51"/>
      <c r="E10" s="55"/>
      <c r="F10" s="59"/>
      <c r="G10" s="59"/>
      <c r="H10" s="59"/>
      <c r="I10" s="59"/>
      <c r="J10" s="59"/>
      <c r="K10" s="59"/>
      <c r="L10" s="59"/>
      <c r="M10" s="59"/>
      <c r="N10" s="59"/>
      <c r="O10" s="59"/>
      <c r="P10" s="59"/>
      <c r="Q10" s="59"/>
      <c r="R10" s="59"/>
      <c r="S10" s="59"/>
      <c r="T10" s="59"/>
      <c r="U10" s="59"/>
      <c r="V10" s="59"/>
      <c r="W10" s="59"/>
      <c r="X10" s="59"/>
      <c r="Y10" s="59"/>
      <c r="Z10" s="59"/>
      <c r="AA10" s="59"/>
      <c r="AB10" s="59"/>
      <c r="AC10" s="59"/>
      <c r="AD10" s="59"/>
      <c r="AE10" s="59"/>
      <c r="AF10"/>
      <c r="AG10"/>
      <c r="AH10"/>
      <c r="AI10"/>
      <c r="AJ10"/>
      <c r="AK10"/>
      <c r="AL10"/>
      <c r="AM10"/>
      <c r="AN10"/>
      <c r="AO10"/>
      <c r="AP10"/>
      <c r="AQ10"/>
      <c r="AR10"/>
      <c r="AS10"/>
      <c r="AT10"/>
    </row>
    <row r="11" spans="1:46" customFormat="1" ht="18" customHeight="1" thickBot="1" x14ac:dyDescent="0.25">
      <c r="D11" s="3"/>
      <c r="E11" s="3"/>
      <c r="F11" s="3"/>
      <c r="G11" s="2" t="s">
        <v>1642</v>
      </c>
      <c r="H11" s="392" t="s">
        <v>1655</v>
      </c>
      <c r="I11" s="392"/>
      <c r="J11" s="5" t="s">
        <v>0</v>
      </c>
      <c r="K11" s="393" t="s">
        <v>1675</v>
      </c>
      <c r="L11" s="393"/>
      <c r="M11" s="5" t="s">
        <v>0</v>
      </c>
      <c r="N11" s="390">
        <v>2019</v>
      </c>
      <c r="O11" s="390"/>
      <c r="P11" s="1"/>
      <c r="Q11" s="37"/>
      <c r="V11" s="2"/>
      <c r="W11" s="2" t="s">
        <v>1643</v>
      </c>
      <c r="X11" s="392" t="s">
        <v>1655</v>
      </c>
      <c r="Y11" s="392"/>
      <c r="Z11" s="5" t="s">
        <v>0</v>
      </c>
      <c r="AA11" s="393" t="s">
        <v>1675</v>
      </c>
      <c r="AB11" s="393"/>
      <c r="AC11" s="5" t="s">
        <v>0</v>
      </c>
      <c r="AD11" s="390">
        <v>2019</v>
      </c>
      <c r="AE11" s="390"/>
    </row>
    <row r="12" spans="1:46" customFormat="1" ht="18" customHeight="1" x14ac:dyDescent="0.2">
      <c r="C12" s="4"/>
      <c r="D12" s="4"/>
      <c r="E12" s="4"/>
      <c r="F12" s="4"/>
      <c r="G12" s="3"/>
      <c r="H12" s="391" t="s">
        <v>1</v>
      </c>
      <c r="I12" s="391"/>
      <c r="J12" s="6"/>
      <c r="K12" s="391" t="s">
        <v>2</v>
      </c>
      <c r="L12" s="391"/>
      <c r="M12" s="6"/>
      <c r="N12" s="391" t="s">
        <v>3</v>
      </c>
      <c r="O12" s="391"/>
      <c r="P12" s="1"/>
      <c r="Q12" s="37"/>
      <c r="X12" s="391" t="s">
        <v>1</v>
      </c>
      <c r="Y12" s="391"/>
      <c r="Z12" s="6"/>
      <c r="AA12" s="391" t="s">
        <v>2</v>
      </c>
      <c r="AB12" s="391"/>
      <c r="AC12" s="6"/>
      <c r="AD12" s="391" t="s">
        <v>3</v>
      </c>
      <c r="AE12" s="391"/>
    </row>
    <row r="13" spans="1:46" customFormat="1" ht="18" customHeight="1" x14ac:dyDescent="0.2">
      <c r="C13" s="4"/>
      <c r="D13" s="4"/>
      <c r="E13" s="4"/>
      <c r="F13" s="4"/>
      <c r="G13" s="3"/>
      <c r="H13" s="50"/>
      <c r="I13" s="50"/>
      <c r="J13" s="6"/>
      <c r="K13" s="50"/>
      <c r="L13" s="50"/>
      <c r="M13" s="6"/>
      <c r="N13" s="50"/>
      <c r="O13" s="50"/>
      <c r="P13" s="1"/>
      <c r="Q13" s="37"/>
      <c r="X13" s="50"/>
      <c r="Y13" s="50"/>
      <c r="Z13" s="6"/>
      <c r="AA13" s="50"/>
      <c r="AB13" s="50"/>
      <c r="AC13" s="6"/>
      <c r="AD13" s="50"/>
      <c r="AE13" s="50"/>
    </row>
    <row r="14" spans="1:46" customFormat="1" ht="18" customHeight="1" x14ac:dyDescent="0.2">
      <c r="C14" s="4"/>
      <c r="D14" s="4"/>
      <c r="E14" s="4"/>
      <c r="F14" s="4"/>
      <c r="G14" s="3"/>
      <c r="H14" s="50"/>
      <c r="I14" s="50"/>
      <c r="J14" s="6"/>
      <c r="K14" s="50"/>
      <c r="L14" s="50"/>
      <c r="M14" s="6"/>
      <c r="N14" s="50"/>
      <c r="O14" s="50"/>
      <c r="P14" s="1"/>
      <c r="Q14" s="37"/>
      <c r="X14" s="50"/>
      <c r="Y14" s="50"/>
      <c r="Z14" s="6"/>
      <c r="AA14" s="50"/>
      <c r="AB14" s="50"/>
      <c r="AC14" s="6"/>
      <c r="AD14" s="50"/>
      <c r="AE14" s="50"/>
    </row>
    <row r="15" spans="1:46" s="226" customFormat="1" ht="18" customHeight="1" x14ac:dyDescent="0.25">
      <c r="A15" s="411" t="s">
        <v>1217</v>
      </c>
      <c r="B15" s="411"/>
      <c r="C15" s="411"/>
      <c r="D15" s="411"/>
      <c r="E15" s="411"/>
      <c r="F15" s="411"/>
      <c r="G15" s="411"/>
      <c r="H15" s="411"/>
      <c r="I15" s="411"/>
      <c r="J15" s="411"/>
      <c r="K15" s="411"/>
      <c r="L15" s="411"/>
      <c r="M15" s="411"/>
      <c r="N15" s="411"/>
      <c r="O15" s="411"/>
      <c r="P15" s="411"/>
      <c r="Q15" s="411"/>
      <c r="R15" s="411"/>
      <c r="S15" s="411"/>
      <c r="T15" s="411"/>
      <c r="U15" s="411"/>
      <c r="V15" s="411"/>
      <c r="W15" s="411"/>
      <c r="X15" s="411"/>
      <c r="Y15" s="411"/>
      <c r="Z15" s="411"/>
      <c r="AA15" s="411"/>
      <c r="AB15" s="411"/>
      <c r="AC15" s="411"/>
      <c r="AD15" s="411"/>
      <c r="AE15" s="411"/>
      <c r="AF15"/>
      <c r="AG15"/>
      <c r="AH15"/>
      <c r="AI15"/>
      <c r="AJ15"/>
      <c r="AK15"/>
      <c r="AL15"/>
      <c r="AM15"/>
      <c r="AN15"/>
      <c r="AO15"/>
      <c r="AP15"/>
      <c r="AQ15"/>
      <c r="AR15"/>
      <c r="AS15"/>
      <c r="AT15"/>
    </row>
    <row r="16" spans="1:46" customFormat="1" ht="18" customHeight="1" x14ac:dyDescent="0.2">
      <c r="C16" s="4"/>
      <c r="D16" s="4"/>
      <c r="E16" s="4"/>
      <c r="F16" s="4"/>
      <c r="G16" s="3"/>
      <c r="H16" s="50"/>
      <c r="I16" s="50"/>
      <c r="J16" s="6"/>
      <c r="K16" s="50"/>
      <c r="L16" s="50"/>
      <c r="M16" s="6"/>
      <c r="N16" s="50"/>
      <c r="O16" s="50"/>
      <c r="P16" s="1"/>
      <c r="Q16" s="37"/>
      <c r="W16" s="50"/>
      <c r="X16" s="50"/>
      <c r="Y16" s="6"/>
      <c r="Z16" s="50"/>
      <c r="AA16" s="50"/>
      <c r="AB16" s="6"/>
      <c r="AC16" s="50"/>
      <c r="AD16" s="50"/>
    </row>
    <row r="17" spans="1:46" s="54" customFormat="1" ht="36" customHeight="1" thickBot="1" x14ac:dyDescent="0.25">
      <c r="A17" s="388" t="s">
        <v>1252</v>
      </c>
      <c r="B17" s="388"/>
      <c r="C17" s="388"/>
      <c r="D17" s="388"/>
      <c r="E17" s="388"/>
      <c r="F17" s="388"/>
      <c r="G17" s="388"/>
      <c r="H17" s="389">
        <f>'Artículo 138 (cálculo PI)'!AE199</f>
        <v>0</v>
      </c>
      <c r="I17" s="389"/>
      <c r="J17" s="308"/>
      <c r="K17" s="308"/>
      <c r="L17" s="309"/>
      <c r="M17" s="388" t="s">
        <v>1253</v>
      </c>
      <c r="N17" s="388"/>
      <c r="O17" s="388"/>
      <c r="P17" s="388"/>
      <c r="Q17" s="388"/>
      <c r="R17" s="389">
        <f>'Artículo 138 (cálculo PI)'!AE201</f>
        <v>0</v>
      </c>
      <c r="S17" s="389"/>
      <c r="T17" s="310"/>
      <c r="U17" s="310"/>
      <c r="V17" s="310"/>
      <c r="W17" s="388" t="s">
        <v>1254</v>
      </c>
      <c r="X17" s="388"/>
      <c r="Y17" s="388"/>
      <c r="Z17" s="388"/>
      <c r="AA17" s="388"/>
      <c r="AB17" s="388"/>
      <c r="AC17" s="388"/>
      <c r="AD17" s="413">
        <f>'Artículo 138 (cálculo PI)'!AE203</f>
        <v>0</v>
      </c>
      <c r="AE17" s="413"/>
      <c r="AF17"/>
      <c r="AG17"/>
      <c r="AH17"/>
      <c r="AI17"/>
      <c r="AJ17"/>
      <c r="AK17"/>
      <c r="AL17"/>
      <c r="AM17"/>
      <c r="AN17"/>
      <c r="AO17"/>
      <c r="AP17"/>
      <c r="AQ17"/>
      <c r="AR17"/>
      <c r="AS17"/>
      <c r="AT17"/>
    </row>
    <row r="18" spans="1:46" s="54" customFormat="1" ht="18" customHeight="1" x14ac:dyDescent="0.2">
      <c r="A18" s="310"/>
      <c r="B18" s="313"/>
      <c r="C18" s="313"/>
      <c r="D18" s="313"/>
      <c r="E18" s="313"/>
      <c r="F18" s="310"/>
      <c r="G18" s="321"/>
      <c r="H18" s="311"/>
      <c r="I18" s="311"/>
      <c r="J18" s="308"/>
      <c r="K18" s="308"/>
      <c r="L18" s="309"/>
      <c r="M18" s="313"/>
      <c r="N18" s="313"/>
      <c r="O18" s="310"/>
      <c r="P18" s="321"/>
      <c r="Q18" s="311"/>
      <c r="R18" s="310"/>
      <c r="S18" s="310"/>
      <c r="T18" s="310"/>
      <c r="U18" s="310"/>
      <c r="V18" s="310"/>
      <c r="W18" s="310"/>
      <c r="X18" s="310"/>
      <c r="Y18" s="310"/>
      <c r="Z18" s="310"/>
      <c r="AA18" s="310"/>
      <c r="AB18" s="310"/>
      <c r="AC18" s="310"/>
      <c r="AD18" s="310"/>
      <c r="AE18" s="310"/>
      <c r="AF18"/>
      <c r="AG18"/>
      <c r="AH18"/>
      <c r="AI18"/>
      <c r="AJ18"/>
      <c r="AK18"/>
      <c r="AL18"/>
      <c r="AM18"/>
      <c r="AN18"/>
      <c r="AO18"/>
      <c r="AP18"/>
      <c r="AQ18"/>
      <c r="AR18"/>
      <c r="AS18"/>
      <c r="AT18"/>
    </row>
    <row r="19" spans="1:46" s="54" customFormat="1" ht="36" customHeight="1" thickBot="1" x14ac:dyDescent="0.25">
      <c r="A19" s="388" t="s">
        <v>1255</v>
      </c>
      <c r="B19" s="388"/>
      <c r="C19" s="388"/>
      <c r="D19" s="388"/>
      <c r="E19" s="388"/>
      <c r="F19" s="388"/>
      <c r="G19" s="388"/>
      <c r="H19" s="389">
        <f>'Artículo 138 (cálculo PI)'!AE205</f>
        <v>0</v>
      </c>
      <c r="I19" s="389"/>
      <c r="J19" s="308"/>
      <c r="K19" s="308"/>
      <c r="L19" s="309"/>
      <c r="M19" s="388" t="s">
        <v>1256</v>
      </c>
      <c r="N19" s="388"/>
      <c r="O19" s="388"/>
      <c r="P19" s="388"/>
      <c r="Q19" s="388"/>
      <c r="R19" s="389">
        <f>'Artículo 138 (cálculo PI)'!AE207</f>
        <v>0</v>
      </c>
      <c r="S19" s="389"/>
      <c r="T19" s="313"/>
      <c r="U19" s="314"/>
      <c r="V19" s="308"/>
      <c r="W19" s="310"/>
      <c r="X19" s="310"/>
      <c r="Y19" s="310"/>
      <c r="Z19" s="310"/>
      <c r="AA19" s="310"/>
      <c r="AB19" s="310"/>
      <c r="AC19" s="310"/>
      <c r="AD19" s="310"/>
      <c r="AE19" s="310"/>
      <c r="AF19"/>
      <c r="AG19"/>
      <c r="AH19"/>
      <c r="AI19"/>
      <c r="AJ19"/>
      <c r="AK19"/>
      <c r="AL19"/>
      <c r="AM19"/>
      <c r="AN19"/>
      <c r="AO19"/>
      <c r="AP19"/>
      <c r="AQ19"/>
      <c r="AR19"/>
      <c r="AS19"/>
      <c r="AT19"/>
    </row>
    <row r="20" spans="1:46" s="54" customFormat="1" ht="18" customHeight="1" x14ac:dyDescent="0.2">
      <c r="A20" s="307"/>
      <c r="B20" s="307"/>
      <c r="C20" s="307"/>
      <c r="D20" s="307"/>
      <c r="E20" s="307"/>
      <c r="F20" s="307"/>
      <c r="G20" s="307"/>
      <c r="H20" s="311"/>
      <c r="I20" s="311"/>
      <c r="J20" s="308"/>
      <c r="K20" s="308"/>
      <c r="L20" s="309"/>
      <c r="M20" s="307"/>
      <c r="N20" s="307"/>
      <c r="O20" s="307"/>
      <c r="P20" s="307"/>
      <c r="Q20" s="307"/>
      <c r="R20" s="311"/>
      <c r="S20" s="311"/>
      <c r="T20" s="313"/>
      <c r="U20" s="314"/>
      <c r="V20" s="308"/>
      <c r="W20" s="310"/>
      <c r="X20" s="310"/>
      <c r="Y20" s="310"/>
      <c r="Z20" s="310"/>
      <c r="AA20" s="310"/>
      <c r="AB20" s="310"/>
      <c r="AC20" s="310"/>
      <c r="AD20" s="310"/>
      <c r="AE20" s="310"/>
      <c r="AF20"/>
      <c r="AG20"/>
      <c r="AH20"/>
      <c r="AI20"/>
      <c r="AJ20"/>
      <c r="AK20"/>
      <c r="AL20"/>
      <c r="AM20"/>
      <c r="AN20"/>
      <c r="AO20"/>
      <c r="AP20"/>
      <c r="AQ20"/>
      <c r="AR20"/>
      <c r="AS20"/>
      <c r="AT20"/>
    </row>
    <row r="21" spans="1:46" customFormat="1" ht="18" customHeight="1" x14ac:dyDescent="0.2">
      <c r="A21" s="136"/>
      <c r="B21" s="136"/>
      <c r="C21" s="315"/>
      <c r="D21" s="315"/>
      <c r="E21" s="315"/>
      <c r="F21" s="315"/>
      <c r="G21" s="316"/>
      <c r="H21" s="317"/>
      <c r="I21" s="317"/>
      <c r="J21" s="318"/>
      <c r="K21" s="317"/>
      <c r="L21" s="317"/>
      <c r="M21" s="318"/>
      <c r="N21" s="317"/>
      <c r="O21" s="317"/>
      <c r="P21" s="319"/>
      <c r="Q21" s="320"/>
      <c r="R21" s="136"/>
      <c r="S21" s="136"/>
      <c r="T21" s="136"/>
      <c r="U21" s="136"/>
      <c r="V21" s="136"/>
      <c r="W21" s="136"/>
      <c r="X21" s="317"/>
      <c r="Y21" s="317"/>
      <c r="Z21" s="318"/>
      <c r="AA21" s="317"/>
      <c r="AB21" s="317"/>
      <c r="AC21" s="318"/>
      <c r="AD21" s="317"/>
      <c r="AE21" s="317"/>
    </row>
    <row r="22" spans="1:46" s="226" customFormat="1" ht="18" customHeight="1" x14ac:dyDescent="0.25">
      <c r="A22" s="414" t="s">
        <v>1247</v>
      </c>
      <c r="B22" s="414"/>
      <c r="C22" s="414"/>
      <c r="D22" s="414"/>
      <c r="E22" s="414"/>
      <c r="F22" s="414"/>
      <c r="G22" s="414"/>
      <c r="H22" s="414"/>
      <c r="I22" s="414"/>
      <c r="J22" s="414"/>
      <c r="K22" s="414"/>
      <c r="L22" s="414"/>
      <c r="M22" s="414"/>
      <c r="N22" s="414"/>
      <c r="O22" s="414"/>
      <c r="P22" s="414"/>
      <c r="Q22" s="414"/>
      <c r="R22" s="414"/>
      <c r="S22" s="414"/>
      <c r="T22" s="414"/>
      <c r="U22" s="414"/>
      <c r="V22" s="414"/>
      <c r="W22" s="414"/>
      <c r="X22" s="414"/>
      <c r="Y22" s="414"/>
      <c r="Z22" s="414"/>
      <c r="AA22" s="414"/>
      <c r="AB22" s="414"/>
      <c r="AC22" s="414"/>
      <c r="AD22" s="414"/>
      <c r="AE22" s="414"/>
      <c r="AF22"/>
      <c r="AG22"/>
      <c r="AH22"/>
      <c r="AI22"/>
      <c r="AJ22"/>
      <c r="AK22"/>
      <c r="AL22"/>
      <c r="AM22"/>
      <c r="AN22"/>
      <c r="AO22"/>
      <c r="AP22"/>
      <c r="AQ22"/>
      <c r="AR22"/>
      <c r="AS22"/>
      <c r="AT22"/>
    </row>
    <row r="23" spans="1:46" customFormat="1" ht="18" customHeight="1" x14ac:dyDescent="0.2">
      <c r="A23" s="136"/>
      <c r="B23" s="136"/>
      <c r="C23" s="315"/>
      <c r="D23" s="315"/>
      <c r="E23" s="315"/>
      <c r="F23" s="315"/>
      <c r="G23" s="316"/>
      <c r="H23" s="317"/>
      <c r="I23" s="317"/>
      <c r="J23" s="318"/>
      <c r="K23" s="317"/>
      <c r="L23" s="317"/>
      <c r="M23" s="318"/>
      <c r="N23" s="317"/>
      <c r="O23" s="317"/>
      <c r="P23" s="319"/>
      <c r="Q23" s="320"/>
      <c r="R23" s="136"/>
      <c r="S23" s="136"/>
      <c r="T23" s="136"/>
      <c r="U23" s="136"/>
      <c r="V23" s="136"/>
      <c r="W23" s="317"/>
      <c r="X23" s="317"/>
      <c r="Y23" s="318"/>
      <c r="Z23" s="317"/>
      <c r="AA23" s="317"/>
      <c r="AB23" s="318"/>
      <c r="AC23" s="317"/>
      <c r="AD23" s="317"/>
      <c r="AE23" s="136"/>
    </row>
    <row r="24" spans="1:46" s="54" customFormat="1" ht="36" customHeight="1" thickBot="1" x14ac:dyDescent="0.25">
      <c r="A24" s="388" t="s">
        <v>1252</v>
      </c>
      <c r="B24" s="388"/>
      <c r="C24" s="388"/>
      <c r="D24" s="388"/>
      <c r="E24" s="388"/>
      <c r="F24" s="388"/>
      <c r="G24" s="388"/>
      <c r="H24" s="389">
        <f>'Artículo 138 (cálculo SIPOT)'!AE199</f>
        <v>0</v>
      </c>
      <c r="I24" s="389"/>
      <c r="J24" s="308"/>
      <c r="K24" s="308"/>
      <c r="L24" s="309"/>
      <c r="M24" s="388" t="s">
        <v>1253</v>
      </c>
      <c r="N24" s="388"/>
      <c r="O24" s="388"/>
      <c r="P24" s="388"/>
      <c r="Q24" s="388"/>
      <c r="R24" s="389">
        <f>'Artículo 138 (cálculo SIPOT)'!AE201</f>
        <v>0</v>
      </c>
      <c r="S24" s="389"/>
      <c r="T24" s="310"/>
      <c r="U24" s="310"/>
      <c r="V24" s="310"/>
      <c r="W24" s="388" t="s">
        <v>1254</v>
      </c>
      <c r="X24" s="388"/>
      <c r="Y24" s="388"/>
      <c r="Z24" s="388"/>
      <c r="AA24" s="388"/>
      <c r="AB24" s="388"/>
      <c r="AC24" s="388"/>
      <c r="AD24" s="413">
        <f>'Artículo 138 (cálculo SIPOT)'!AE203</f>
        <v>0</v>
      </c>
      <c r="AE24" s="413"/>
      <c r="AF24"/>
      <c r="AG24"/>
      <c r="AH24"/>
      <c r="AI24"/>
      <c r="AJ24"/>
      <c r="AK24"/>
      <c r="AL24"/>
      <c r="AM24"/>
      <c r="AN24"/>
      <c r="AO24"/>
      <c r="AP24"/>
      <c r="AQ24"/>
      <c r="AR24"/>
      <c r="AS24"/>
      <c r="AT24"/>
    </row>
    <row r="25" spans="1:46" s="54" customFormat="1" ht="18" customHeight="1" x14ac:dyDescent="0.2">
      <c r="A25" s="307"/>
      <c r="B25" s="307"/>
      <c r="C25" s="307"/>
      <c r="D25" s="307"/>
      <c r="E25" s="307"/>
      <c r="F25" s="307"/>
      <c r="G25" s="307"/>
      <c r="H25" s="311"/>
      <c r="I25" s="311"/>
      <c r="J25" s="308"/>
      <c r="K25" s="308"/>
      <c r="L25" s="309"/>
      <c r="M25" s="307"/>
      <c r="N25" s="307"/>
      <c r="O25" s="307"/>
      <c r="P25" s="307"/>
      <c r="Q25" s="307"/>
      <c r="R25" s="311"/>
      <c r="S25" s="311"/>
      <c r="T25" s="310"/>
      <c r="U25" s="310"/>
      <c r="V25" s="310"/>
      <c r="W25" s="307"/>
      <c r="X25" s="307"/>
      <c r="Y25" s="307"/>
      <c r="Z25" s="307"/>
      <c r="AA25" s="307"/>
      <c r="AB25" s="307"/>
      <c r="AC25" s="307"/>
      <c r="AD25" s="312"/>
      <c r="AE25" s="312"/>
      <c r="AF25"/>
      <c r="AG25"/>
      <c r="AH25"/>
      <c r="AI25"/>
      <c r="AJ25"/>
      <c r="AK25"/>
      <c r="AL25"/>
      <c r="AM25"/>
      <c r="AN25"/>
      <c r="AO25"/>
      <c r="AP25"/>
      <c r="AQ25"/>
      <c r="AR25"/>
      <c r="AS25"/>
      <c r="AT25"/>
    </row>
    <row r="26" spans="1:46" s="54" customFormat="1" ht="36" customHeight="1" thickBot="1" x14ac:dyDescent="0.25">
      <c r="A26" s="388" t="s">
        <v>1255</v>
      </c>
      <c r="B26" s="388"/>
      <c r="C26" s="388"/>
      <c r="D26" s="388"/>
      <c r="E26" s="388"/>
      <c r="F26" s="388"/>
      <c r="G26" s="388"/>
      <c r="H26" s="389">
        <f>'Artículo 138 (cálculo SIPOT)'!AE205</f>
        <v>0</v>
      </c>
      <c r="I26" s="389"/>
      <c r="J26" s="308"/>
      <c r="K26" s="308"/>
      <c r="L26" s="309"/>
      <c r="M26" s="388" t="s">
        <v>1256</v>
      </c>
      <c r="N26" s="388"/>
      <c r="O26" s="388"/>
      <c r="P26" s="388"/>
      <c r="Q26" s="388"/>
      <c r="R26" s="389">
        <f>'Artículo 138 (cálculo SIPOT)'!AE207</f>
        <v>0</v>
      </c>
      <c r="S26" s="389"/>
      <c r="T26" s="313"/>
      <c r="U26" s="314"/>
      <c r="V26" s="308"/>
      <c r="W26" s="310"/>
      <c r="X26" s="310"/>
      <c r="Y26" s="310"/>
      <c r="Z26" s="310"/>
      <c r="AA26" s="310"/>
      <c r="AB26" s="310"/>
      <c r="AC26" s="310"/>
      <c r="AD26" s="310"/>
      <c r="AE26" s="310"/>
      <c r="AF26"/>
      <c r="AG26"/>
      <c r="AH26"/>
      <c r="AI26"/>
      <c r="AJ26"/>
      <c r="AK26"/>
      <c r="AL26"/>
      <c r="AM26"/>
      <c r="AN26"/>
      <c r="AO26"/>
      <c r="AP26"/>
      <c r="AQ26"/>
      <c r="AR26"/>
      <c r="AS26"/>
      <c r="AT26"/>
    </row>
    <row r="27" spans="1:46" s="54" customFormat="1" ht="18" customHeight="1" x14ac:dyDescent="0.2">
      <c r="A27" s="51"/>
      <c r="B27" s="51"/>
      <c r="C27" s="51"/>
      <c r="D27" s="51"/>
      <c r="E27" s="51"/>
      <c r="F27" s="51"/>
      <c r="G27" s="51"/>
      <c r="H27" s="56"/>
      <c r="I27" s="56"/>
      <c r="J27" s="52"/>
      <c r="K27" s="52"/>
      <c r="L27" s="53"/>
      <c r="M27" s="51"/>
      <c r="N27" s="51"/>
      <c r="O27" s="51"/>
      <c r="P27" s="51"/>
      <c r="Q27" s="51"/>
      <c r="R27" s="56"/>
      <c r="S27" s="56"/>
      <c r="T27" s="57"/>
      <c r="U27" s="58"/>
      <c r="V27" s="59"/>
      <c r="AF27"/>
      <c r="AG27"/>
      <c r="AH27"/>
      <c r="AI27"/>
      <c r="AJ27"/>
      <c r="AK27"/>
      <c r="AL27"/>
      <c r="AM27"/>
      <c r="AN27"/>
      <c r="AO27"/>
      <c r="AP27"/>
      <c r="AQ27"/>
      <c r="AR27"/>
      <c r="AS27"/>
      <c r="AT27"/>
    </row>
    <row r="28" spans="1:46" s="54" customFormat="1" ht="18" customHeight="1" x14ac:dyDescent="0.2">
      <c r="C28" s="51"/>
      <c r="D28" s="51"/>
      <c r="E28" s="51"/>
      <c r="F28" s="51"/>
      <c r="G28" s="55"/>
      <c r="H28" s="179"/>
      <c r="I28" s="179"/>
      <c r="J28" s="180"/>
      <c r="K28" s="179"/>
      <c r="L28" s="179"/>
      <c r="M28" s="180"/>
      <c r="N28" s="179"/>
      <c r="O28" s="179"/>
      <c r="Q28" s="59"/>
      <c r="R28" s="59"/>
      <c r="S28" s="59"/>
      <c r="T28" s="59"/>
      <c r="U28" s="59"/>
      <c r="V28" s="59"/>
      <c r="W28" s="59"/>
      <c r="X28" s="59"/>
      <c r="Y28" s="59"/>
      <c r="Z28" s="59"/>
      <c r="AA28" s="59"/>
      <c r="AB28" s="59"/>
      <c r="AC28" s="59"/>
      <c r="AD28" s="59"/>
      <c r="AE28" s="59"/>
      <c r="AF28"/>
      <c r="AG28"/>
      <c r="AH28"/>
      <c r="AI28"/>
      <c r="AJ28"/>
      <c r="AK28"/>
      <c r="AL28"/>
      <c r="AM28"/>
      <c r="AN28"/>
      <c r="AO28"/>
      <c r="AP28"/>
      <c r="AQ28"/>
      <c r="AR28"/>
      <c r="AS28"/>
      <c r="AT28"/>
    </row>
    <row r="29" spans="1:46" s="54" customFormat="1" ht="54" customHeight="1" x14ac:dyDescent="0.2">
      <c r="A29" s="461" t="s">
        <v>1257</v>
      </c>
      <c r="B29" s="461"/>
      <c r="C29" s="461"/>
      <c r="D29" s="461"/>
      <c r="E29" s="461"/>
      <c r="F29" s="461"/>
      <c r="G29" s="461"/>
      <c r="H29" s="461"/>
      <c r="I29" s="461"/>
      <c r="J29" s="461"/>
      <c r="K29" s="461"/>
      <c r="L29" s="461"/>
      <c r="M29" s="461"/>
      <c r="N29" s="461"/>
      <c r="O29" s="461"/>
      <c r="P29" s="461"/>
      <c r="Q29" s="461"/>
      <c r="R29" s="461"/>
      <c r="S29" s="461"/>
      <c r="T29" s="461"/>
      <c r="U29" s="461"/>
      <c r="V29" s="461"/>
      <c r="W29" s="461"/>
      <c r="X29" s="461"/>
      <c r="Y29" s="461"/>
      <c r="Z29" s="461"/>
      <c r="AA29" s="461"/>
      <c r="AB29" s="461"/>
      <c r="AC29" s="461"/>
      <c r="AD29" s="461"/>
      <c r="AE29" s="461"/>
      <c r="AF29"/>
      <c r="AG29"/>
      <c r="AH29"/>
      <c r="AI29"/>
      <c r="AJ29"/>
      <c r="AK29"/>
      <c r="AL29"/>
      <c r="AM29"/>
      <c r="AN29"/>
      <c r="AO29"/>
      <c r="AP29"/>
      <c r="AQ29"/>
      <c r="AR29"/>
      <c r="AS29"/>
      <c r="AT29"/>
    </row>
    <row r="30" spans="1:46" s="24" customFormat="1" ht="18" customHeight="1" x14ac:dyDescent="0.2">
      <c r="Q30" s="42"/>
      <c r="AF30"/>
      <c r="AG30"/>
      <c r="AH30"/>
      <c r="AI30"/>
      <c r="AJ30"/>
      <c r="AK30"/>
      <c r="AL30"/>
      <c r="AM30"/>
      <c r="AN30"/>
      <c r="AO30"/>
      <c r="AP30"/>
      <c r="AQ30"/>
      <c r="AR30"/>
      <c r="AS30"/>
      <c r="AT30"/>
    </row>
    <row r="31" spans="1:46" s="24" customFormat="1" ht="36" customHeight="1" x14ac:dyDescent="0.2">
      <c r="A31" s="383" t="s">
        <v>1258</v>
      </c>
      <c r="B31" s="383"/>
      <c r="C31" s="383"/>
      <c r="D31" s="383"/>
      <c r="E31" s="383"/>
      <c r="F31" s="383"/>
      <c r="G31" s="383"/>
      <c r="H31" s="383"/>
      <c r="I31" s="383"/>
      <c r="J31" s="383"/>
      <c r="K31" s="383"/>
      <c r="L31" s="383"/>
      <c r="M31" s="383"/>
      <c r="N31" s="383"/>
      <c r="O31" s="383"/>
      <c r="P31" s="383"/>
      <c r="Q31" s="383"/>
      <c r="R31" s="383"/>
      <c r="S31" s="383"/>
      <c r="T31" s="383"/>
      <c r="U31" s="383"/>
      <c r="V31" s="383"/>
      <c r="W31" s="383"/>
      <c r="X31" s="383"/>
      <c r="Y31" s="383"/>
      <c r="Z31" s="383"/>
      <c r="AA31" s="383"/>
      <c r="AB31" s="383"/>
      <c r="AC31" s="383"/>
      <c r="AD31" s="383"/>
      <c r="AE31" s="383"/>
      <c r="AF31"/>
      <c r="AG31"/>
      <c r="AH31"/>
      <c r="AI31"/>
      <c r="AJ31"/>
      <c r="AK31"/>
      <c r="AL31"/>
      <c r="AM31"/>
      <c r="AN31"/>
      <c r="AO31"/>
      <c r="AP31"/>
      <c r="AQ31"/>
      <c r="AR31"/>
      <c r="AS31"/>
      <c r="AT31"/>
    </row>
    <row r="32" spans="1:46" s="24" customFormat="1" ht="18" customHeight="1" x14ac:dyDescent="0.2">
      <c r="A32" s="15"/>
      <c r="B32" s="21"/>
      <c r="C32" s="21"/>
      <c r="D32" s="21"/>
      <c r="E32" s="21"/>
      <c r="F32" s="21"/>
      <c r="G32" s="21"/>
      <c r="H32" s="21"/>
      <c r="I32" s="21"/>
      <c r="J32" s="21"/>
      <c r="K32" s="21"/>
      <c r="L32" s="21"/>
      <c r="M32" s="21"/>
      <c r="N32" s="21"/>
      <c r="O32" s="21"/>
      <c r="P32" s="21"/>
      <c r="Q32" s="41"/>
      <c r="R32" s="21"/>
      <c r="S32" s="21"/>
      <c r="T32" s="21"/>
      <c r="U32" s="21"/>
      <c r="V32" s="21"/>
      <c r="W32" s="21"/>
      <c r="X32" s="21"/>
      <c r="Y32" s="21"/>
      <c r="Z32" s="21"/>
      <c r="AA32" s="21"/>
      <c r="AB32" s="21"/>
      <c r="AC32" s="21"/>
      <c r="AD32" s="21"/>
      <c r="AE32" s="21"/>
      <c r="AF32"/>
      <c r="AG32"/>
      <c r="AH32"/>
      <c r="AI32"/>
      <c r="AJ32"/>
      <c r="AK32"/>
      <c r="AL32"/>
      <c r="AM32"/>
      <c r="AN32"/>
      <c r="AO32"/>
      <c r="AP32"/>
      <c r="AQ32"/>
      <c r="AR32"/>
      <c r="AS32"/>
      <c r="AT32"/>
    </row>
    <row r="33" spans="1:46" s="24" customFormat="1" ht="18" customHeight="1" x14ac:dyDescent="0.2">
      <c r="A33" s="15" t="s">
        <v>6</v>
      </c>
      <c r="B33" s="21"/>
      <c r="C33" s="21"/>
      <c r="D33" s="21"/>
      <c r="E33" s="21"/>
      <c r="F33" s="21"/>
      <c r="G33" s="21"/>
      <c r="H33" s="21"/>
      <c r="I33" s="21"/>
      <c r="J33" s="21"/>
      <c r="K33" s="21"/>
      <c r="L33" s="21"/>
      <c r="M33" s="21"/>
      <c r="N33" s="21"/>
      <c r="O33" s="21"/>
      <c r="P33" s="21"/>
      <c r="Q33" s="41"/>
      <c r="R33" s="21"/>
      <c r="S33" s="21"/>
      <c r="T33" s="21"/>
      <c r="U33" s="21"/>
      <c r="V33" s="21"/>
      <c r="W33" s="21"/>
      <c r="X33" s="21"/>
      <c r="Y33" s="21"/>
      <c r="Z33" s="21"/>
      <c r="AA33" s="21"/>
      <c r="AB33" s="21"/>
      <c r="AC33" s="21"/>
      <c r="AD33" s="21"/>
      <c r="AE33" s="21"/>
      <c r="AF33"/>
      <c r="AG33"/>
      <c r="AH33"/>
      <c r="AI33"/>
      <c r="AJ33"/>
      <c r="AK33"/>
      <c r="AL33"/>
      <c r="AM33"/>
      <c r="AN33"/>
      <c r="AO33"/>
      <c r="AP33"/>
      <c r="AQ33"/>
      <c r="AR33"/>
      <c r="AS33"/>
      <c r="AT33"/>
    </row>
    <row r="34" spans="1:46" s="24" customFormat="1" ht="18" customHeight="1" x14ac:dyDescent="0.2">
      <c r="Q34" s="42"/>
      <c r="AF34" s="42"/>
    </row>
    <row r="35" spans="1:46" s="24" customFormat="1" ht="63" customHeight="1" thickBot="1" x14ac:dyDescent="0.25">
      <c r="A35" s="377" t="s">
        <v>1259</v>
      </c>
      <c r="B35" s="377"/>
      <c r="C35" s="377"/>
      <c r="D35" s="377"/>
      <c r="E35" s="377"/>
      <c r="F35" s="377"/>
      <c r="G35" s="377"/>
      <c r="H35" s="377"/>
      <c r="I35" s="377"/>
      <c r="J35" s="377"/>
      <c r="K35" s="377"/>
      <c r="L35" s="377"/>
      <c r="M35" s="377"/>
      <c r="N35" s="377"/>
      <c r="O35" s="377"/>
      <c r="P35" s="377"/>
      <c r="Q35" s="377"/>
      <c r="R35" s="89"/>
      <c r="V35" s="373"/>
      <c r="W35" s="373"/>
      <c r="X35" s="373"/>
      <c r="Y35" s="373"/>
      <c r="Z35" s="373"/>
      <c r="AA35" s="373"/>
      <c r="AB35" s="373"/>
      <c r="AC35" s="373"/>
      <c r="AD35" s="373"/>
      <c r="AE35" s="373"/>
      <c r="AK35" s="373"/>
      <c r="AL35" s="373"/>
      <c r="AM35" s="373"/>
      <c r="AN35" s="373"/>
      <c r="AO35" s="373"/>
      <c r="AP35" s="373"/>
      <c r="AQ35" s="373"/>
      <c r="AR35" s="373"/>
      <c r="AS35" s="373"/>
      <c r="AT35" s="373"/>
    </row>
    <row r="36" spans="1:46" s="24" customFormat="1" ht="18" customHeight="1" thickTop="1" thickBot="1" x14ac:dyDescent="0.25">
      <c r="A36" s="374" t="s">
        <v>138</v>
      </c>
      <c r="B36" s="375"/>
      <c r="C36" s="375"/>
      <c r="D36" s="375"/>
      <c r="E36" s="375"/>
      <c r="F36" s="375"/>
      <c r="G36" s="375"/>
      <c r="H36" s="375"/>
      <c r="I36" s="375"/>
      <c r="J36" s="375"/>
      <c r="K36" s="375"/>
      <c r="L36" s="375"/>
      <c r="M36" s="375"/>
      <c r="N36" s="375"/>
      <c r="O36" s="375"/>
      <c r="P36" s="375"/>
      <c r="Q36" s="238" t="s">
        <v>4</v>
      </c>
      <c r="R36" s="375" t="s">
        <v>1384</v>
      </c>
      <c r="S36" s="375"/>
      <c r="T36" s="375"/>
      <c r="U36" s="375"/>
      <c r="V36" s="375"/>
      <c r="W36" s="375"/>
      <c r="X36" s="375"/>
      <c r="Y36" s="375"/>
      <c r="Z36" s="375"/>
      <c r="AA36" s="375"/>
      <c r="AB36" s="375"/>
      <c r="AC36" s="375"/>
      <c r="AD36" s="375"/>
      <c r="AE36" s="376"/>
      <c r="AF36" s="239" t="s">
        <v>4</v>
      </c>
      <c r="AG36" s="462" t="s">
        <v>1384</v>
      </c>
      <c r="AH36" s="462"/>
      <c r="AI36" s="462"/>
      <c r="AJ36" s="462"/>
      <c r="AK36" s="462"/>
      <c r="AL36" s="462"/>
      <c r="AM36" s="462"/>
      <c r="AN36" s="462"/>
      <c r="AO36" s="462"/>
      <c r="AP36" s="462"/>
      <c r="AQ36" s="462"/>
      <c r="AR36" s="462"/>
      <c r="AS36" s="462"/>
      <c r="AT36" s="463"/>
    </row>
    <row r="37" spans="1:46" s="24" customFormat="1" ht="63" customHeight="1" thickTop="1" thickBot="1" x14ac:dyDescent="0.25">
      <c r="A37" s="364" t="s">
        <v>7</v>
      </c>
      <c r="B37" s="364"/>
      <c r="C37" s="364"/>
      <c r="D37" s="364"/>
      <c r="E37" s="364"/>
      <c r="F37" s="364"/>
      <c r="G37" s="364"/>
      <c r="H37" s="364"/>
      <c r="I37" s="364"/>
      <c r="J37" s="364"/>
      <c r="K37" s="364"/>
      <c r="L37" s="364"/>
      <c r="M37" s="364"/>
      <c r="N37" s="364"/>
      <c r="O37" s="364"/>
      <c r="P37" s="364"/>
      <c r="Q37" s="22">
        <v>0</v>
      </c>
      <c r="R37" s="381" t="s">
        <v>1660</v>
      </c>
      <c r="S37" s="382"/>
      <c r="T37" s="382"/>
      <c r="U37" s="382"/>
      <c r="V37" s="382"/>
      <c r="W37" s="382"/>
      <c r="X37" s="382"/>
      <c r="Y37" s="382"/>
      <c r="Z37" s="382"/>
      <c r="AA37" s="382"/>
      <c r="AB37" s="382"/>
      <c r="AC37" s="382"/>
      <c r="AD37" s="382"/>
      <c r="AE37" s="382"/>
      <c r="AF37" s="17">
        <v>0</v>
      </c>
      <c r="AG37" s="366" t="s">
        <v>1660</v>
      </c>
      <c r="AH37" s="367"/>
      <c r="AI37" s="367"/>
      <c r="AJ37" s="367"/>
      <c r="AK37" s="367"/>
      <c r="AL37" s="367"/>
      <c r="AM37" s="367"/>
      <c r="AN37" s="367"/>
      <c r="AO37" s="367"/>
      <c r="AP37" s="367"/>
      <c r="AQ37" s="367"/>
      <c r="AR37" s="367"/>
      <c r="AS37" s="367"/>
      <c r="AT37" s="367"/>
    </row>
    <row r="38" spans="1:46" s="24" customFormat="1" ht="63" customHeight="1" thickTop="1" thickBot="1" x14ac:dyDescent="0.25">
      <c r="A38" s="364" t="s">
        <v>148</v>
      </c>
      <c r="B38" s="364"/>
      <c r="C38" s="364"/>
      <c r="D38" s="364"/>
      <c r="E38" s="364"/>
      <c r="F38" s="364"/>
      <c r="G38" s="364"/>
      <c r="H38" s="364"/>
      <c r="I38" s="364"/>
      <c r="J38" s="364"/>
      <c r="K38" s="364"/>
      <c r="L38" s="364"/>
      <c r="M38" s="364"/>
      <c r="N38" s="364"/>
      <c r="O38" s="364"/>
      <c r="P38" s="364"/>
      <c r="Q38" s="22">
        <v>0</v>
      </c>
      <c r="R38" s="468" t="s">
        <v>1661</v>
      </c>
      <c r="S38" s="469"/>
      <c r="T38" s="469"/>
      <c r="U38" s="469"/>
      <c r="V38" s="469"/>
      <c r="W38" s="469"/>
      <c r="X38" s="469"/>
      <c r="Y38" s="469"/>
      <c r="Z38" s="469"/>
      <c r="AA38" s="469"/>
      <c r="AB38" s="469"/>
      <c r="AC38" s="469"/>
      <c r="AD38" s="469"/>
      <c r="AE38" s="469"/>
      <c r="AF38" s="17">
        <v>0</v>
      </c>
      <c r="AG38" s="362" t="s">
        <v>1661</v>
      </c>
      <c r="AH38" s="363"/>
      <c r="AI38" s="363"/>
      <c r="AJ38" s="363"/>
      <c r="AK38" s="363"/>
      <c r="AL38" s="363"/>
      <c r="AM38" s="363"/>
      <c r="AN38" s="363"/>
      <c r="AO38" s="363"/>
      <c r="AP38" s="363"/>
      <c r="AQ38" s="363"/>
      <c r="AR38" s="363"/>
      <c r="AS38" s="363"/>
      <c r="AT38" s="363"/>
    </row>
    <row r="39" spans="1:46" s="24" customFormat="1" ht="63" customHeight="1" thickTop="1" thickBot="1" x14ac:dyDescent="0.25">
      <c r="A39" s="364" t="s">
        <v>1260</v>
      </c>
      <c r="B39" s="364"/>
      <c r="C39" s="364"/>
      <c r="D39" s="364"/>
      <c r="E39" s="364"/>
      <c r="F39" s="364"/>
      <c r="G39" s="364"/>
      <c r="H39" s="364"/>
      <c r="I39" s="364"/>
      <c r="J39" s="364"/>
      <c r="K39" s="364"/>
      <c r="L39" s="364"/>
      <c r="M39" s="364"/>
      <c r="N39" s="364"/>
      <c r="O39" s="364"/>
      <c r="P39" s="364"/>
      <c r="Q39" s="22">
        <v>0</v>
      </c>
      <c r="R39" s="468" t="s">
        <v>1661</v>
      </c>
      <c r="S39" s="469"/>
      <c r="T39" s="469"/>
      <c r="U39" s="469"/>
      <c r="V39" s="469"/>
      <c r="W39" s="469"/>
      <c r="X39" s="469"/>
      <c r="Y39" s="469"/>
      <c r="Z39" s="469"/>
      <c r="AA39" s="469"/>
      <c r="AB39" s="469"/>
      <c r="AC39" s="469"/>
      <c r="AD39" s="469"/>
      <c r="AE39" s="469"/>
      <c r="AF39" s="17">
        <v>0</v>
      </c>
      <c r="AG39" s="362" t="s">
        <v>1661</v>
      </c>
      <c r="AH39" s="363"/>
      <c r="AI39" s="363"/>
      <c r="AJ39" s="363"/>
      <c r="AK39" s="363"/>
      <c r="AL39" s="363"/>
      <c r="AM39" s="363"/>
      <c r="AN39" s="363"/>
      <c r="AO39" s="363"/>
      <c r="AP39" s="363"/>
      <c r="AQ39" s="363"/>
      <c r="AR39" s="363"/>
      <c r="AS39" s="363"/>
      <c r="AT39" s="363"/>
    </row>
    <row r="40" spans="1:46" s="24" customFormat="1" ht="63" customHeight="1" thickTop="1" thickBot="1" x14ac:dyDescent="0.25">
      <c r="A40" s="364" t="s">
        <v>1261</v>
      </c>
      <c r="B40" s="364"/>
      <c r="C40" s="364"/>
      <c r="D40" s="364"/>
      <c r="E40" s="364"/>
      <c r="F40" s="364"/>
      <c r="G40" s="364"/>
      <c r="H40" s="364"/>
      <c r="I40" s="364"/>
      <c r="J40" s="364"/>
      <c r="K40" s="364"/>
      <c r="L40" s="364"/>
      <c r="M40" s="364"/>
      <c r="N40" s="364"/>
      <c r="O40" s="364"/>
      <c r="P40" s="364"/>
      <c r="Q40" s="22">
        <v>0</v>
      </c>
      <c r="R40" s="468" t="s">
        <v>1661</v>
      </c>
      <c r="S40" s="469"/>
      <c r="T40" s="469"/>
      <c r="U40" s="469"/>
      <c r="V40" s="469"/>
      <c r="W40" s="469"/>
      <c r="X40" s="469"/>
      <c r="Y40" s="469"/>
      <c r="Z40" s="469"/>
      <c r="AA40" s="469"/>
      <c r="AB40" s="469"/>
      <c r="AC40" s="469"/>
      <c r="AD40" s="469"/>
      <c r="AE40" s="469"/>
      <c r="AF40" s="17">
        <v>0</v>
      </c>
      <c r="AG40" s="362" t="s">
        <v>1661</v>
      </c>
      <c r="AH40" s="363"/>
      <c r="AI40" s="363"/>
      <c r="AJ40" s="363"/>
      <c r="AK40" s="363"/>
      <c r="AL40" s="363"/>
      <c r="AM40" s="363"/>
      <c r="AN40" s="363"/>
      <c r="AO40" s="363"/>
      <c r="AP40" s="363"/>
      <c r="AQ40" s="363"/>
      <c r="AR40" s="363"/>
      <c r="AS40" s="363"/>
      <c r="AT40" s="363"/>
    </row>
    <row r="41" spans="1:46" s="24" customFormat="1" ht="63" customHeight="1" thickTop="1" thickBot="1" x14ac:dyDescent="0.25">
      <c r="A41" s="364" t="s">
        <v>1262</v>
      </c>
      <c r="B41" s="364"/>
      <c r="C41" s="364"/>
      <c r="D41" s="364"/>
      <c r="E41" s="364"/>
      <c r="F41" s="364"/>
      <c r="G41" s="364"/>
      <c r="H41" s="364"/>
      <c r="I41" s="364"/>
      <c r="J41" s="364"/>
      <c r="K41" s="364"/>
      <c r="L41" s="364"/>
      <c r="M41" s="364"/>
      <c r="N41" s="364"/>
      <c r="O41" s="364"/>
      <c r="P41" s="364"/>
      <c r="Q41" s="22">
        <v>0</v>
      </c>
      <c r="R41" s="468" t="s">
        <v>1661</v>
      </c>
      <c r="S41" s="469"/>
      <c r="T41" s="469"/>
      <c r="U41" s="469"/>
      <c r="V41" s="469"/>
      <c r="W41" s="469"/>
      <c r="X41" s="469"/>
      <c r="Y41" s="469"/>
      <c r="Z41" s="469"/>
      <c r="AA41" s="469"/>
      <c r="AB41" s="469"/>
      <c r="AC41" s="469"/>
      <c r="AD41" s="469"/>
      <c r="AE41" s="469"/>
      <c r="AF41" s="17">
        <v>0</v>
      </c>
      <c r="AG41" s="362" t="s">
        <v>1661</v>
      </c>
      <c r="AH41" s="363"/>
      <c r="AI41" s="363"/>
      <c r="AJ41" s="363"/>
      <c r="AK41" s="363"/>
      <c r="AL41" s="363"/>
      <c r="AM41" s="363"/>
      <c r="AN41" s="363"/>
      <c r="AO41" s="363"/>
      <c r="AP41" s="363"/>
      <c r="AQ41" s="363"/>
      <c r="AR41" s="363"/>
      <c r="AS41" s="363"/>
      <c r="AT41" s="363"/>
    </row>
    <row r="42" spans="1:46" s="24" customFormat="1" ht="63" customHeight="1" thickTop="1" thickBot="1" x14ac:dyDescent="0.25">
      <c r="A42" s="364" t="s">
        <v>1263</v>
      </c>
      <c r="B42" s="364"/>
      <c r="C42" s="364"/>
      <c r="D42" s="364"/>
      <c r="E42" s="364"/>
      <c r="F42" s="364"/>
      <c r="G42" s="364"/>
      <c r="H42" s="364"/>
      <c r="I42" s="364"/>
      <c r="J42" s="364"/>
      <c r="K42" s="364"/>
      <c r="L42" s="364"/>
      <c r="M42" s="364"/>
      <c r="N42" s="364"/>
      <c r="O42" s="364"/>
      <c r="P42" s="364"/>
      <c r="Q42" s="22">
        <v>0</v>
      </c>
      <c r="R42" s="468" t="s">
        <v>1661</v>
      </c>
      <c r="S42" s="469"/>
      <c r="T42" s="469"/>
      <c r="U42" s="469"/>
      <c r="V42" s="469"/>
      <c r="W42" s="469"/>
      <c r="X42" s="469"/>
      <c r="Y42" s="469"/>
      <c r="Z42" s="469"/>
      <c r="AA42" s="469"/>
      <c r="AB42" s="469"/>
      <c r="AC42" s="469"/>
      <c r="AD42" s="469"/>
      <c r="AE42" s="469"/>
      <c r="AF42" s="17">
        <v>0</v>
      </c>
      <c r="AG42" s="362" t="s">
        <v>1661</v>
      </c>
      <c r="AH42" s="363"/>
      <c r="AI42" s="363"/>
      <c r="AJ42" s="363"/>
      <c r="AK42" s="363"/>
      <c r="AL42" s="363"/>
      <c r="AM42" s="363"/>
      <c r="AN42" s="363"/>
      <c r="AO42" s="363"/>
      <c r="AP42" s="363"/>
      <c r="AQ42" s="363"/>
      <c r="AR42" s="363"/>
      <c r="AS42" s="363"/>
      <c r="AT42" s="363"/>
    </row>
    <row r="43" spans="1:46" s="24" customFormat="1" ht="63" customHeight="1" thickTop="1" thickBot="1" x14ac:dyDescent="0.25">
      <c r="A43" s="364" t="s">
        <v>1264</v>
      </c>
      <c r="B43" s="364"/>
      <c r="C43" s="364"/>
      <c r="D43" s="364"/>
      <c r="E43" s="364"/>
      <c r="F43" s="364"/>
      <c r="G43" s="364"/>
      <c r="H43" s="364"/>
      <c r="I43" s="364"/>
      <c r="J43" s="364"/>
      <c r="K43" s="364"/>
      <c r="L43" s="364"/>
      <c r="M43" s="364"/>
      <c r="N43" s="364"/>
      <c r="O43" s="364"/>
      <c r="P43" s="364"/>
      <c r="Q43" s="22">
        <v>0</v>
      </c>
      <c r="R43" s="468" t="s">
        <v>1661</v>
      </c>
      <c r="S43" s="469"/>
      <c r="T43" s="469"/>
      <c r="U43" s="469"/>
      <c r="V43" s="469"/>
      <c r="W43" s="469"/>
      <c r="X43" s="469"/>
      <c r="Y43" s="469"/>
      <c r="Z43" s="469"/>
      <c r="AA43" s="469"/>
      <c r="AB43" s="469"/>
      <c r="AC43" s="469"/>
      <c r="AD43" s="469"/>
      <c r="AE43" s="469"/>
      <c r="AF43" s="17">
        <v>0</v>
      </c>
      <c r="AG43" s="362" t="s">
        <v>1661</v>
      </c>
      <c r="AH43" s="363"/>
      <c r="AI43" s="363"/>
      <c r="AJ43" s="363"/>
      <c r="AK43" s="363"/>
      <c r="AL43" s="363"/>
      <c r="AM43" s="363"/>
      <c r="AN43" s="363"/>
      <c r="AO43" s="363"/>
      <c r="AP43" s="363"/>
      <c r="AQ43" s="363"/>
      <c r="AR43" s="363"/>
      <c r="AS43" s="363"/>
      <c r="AT43" s="363"/>
    </row>
    <row r="44" spans="1:46" s="24" customFormat="1" ht="63" customHeight="1" thickTop="1" thickBot="1" x14ac:dyDescent="0.25">
      <c r="A44" s="364" t="s">
        <v>1265</v>
      </c>
      <c r="B44" s="364"/>
      <c r="C44" s="364"/>
      <c r="D44" s="364"/>
      <c r="E44" s="364"/>
      <c r="F44" s="364"/>
      <c r="G44" s="364"/>
      <c r="H44" s="364"/>
      <c r="I44" s="364"/>
      <c r="J44" s="364"/>
      <c r="K44" s="364"/>
      <c r="L44" s="364"/>
      <c r="M44" s="364"/>
      <c r="N44" s="364"/>
      <c r="O44" s="364"/>
      <c r="P44" s="364"/>
      <c r="Q44" s="22">
        <v>0</v>
      </c>
      <c r="R44" s="468" t="s">
        <v>1661</v>
      </c>
      <c r="S44" s="469"/>
      <c r="T44" s="469"/>
      <c r="U44" s="469"/>
      <c r="V44" s="469"/>
      <c r="W44" s="469"/>
      <c r="X44" s="469"/>
      <c r="Y44" s="469"/>
      <c r="Z44" s="469"/>
      <c r="AA44" s="469"/>
      <c r="AB44" s="469"/>
      <c r="AC44" s="469"/>
      <c r="AD44" s="469"/>
      <c r="AE44" s="469"/>
      <c r="AF44" s="17">
        <v>0</v>
      </c>
      <c r="AG44" s="362" t="s">
        <v>1661</v>
      </c>
      <c r="AH44" s="363"/>
      <c r="AI44" s="363"/>
      <c r="AJ44" s="363"/>
      <c r="AK44" s="363"/>
      <c r="AL44" s="363"/>
      <c r="AM44" s="363"/>
      <c r="AN44" s="363"/>
      <c r="AO44" s="363"/>
      <c r="AP44" s="363"/>
      <c r="AQ44" s="363"/>
      <c r="AR44" s="363"/>
      <c r="AS44" s="363"/>
      <c r="AT44" s="363"/>
    </row>
    <row r="45" spans="1:46" s="24" customFormat="1" ht="63" customHeight="1" thickTop="1" thickBot="1" x14ac:dyDescent="0.25">
      <c r="A45" s="364" t="s">
        <v>1266</v>
      </c>
      <c r="B45" s="364"/>
      <c r="C45" s="364"/>
      <c r="D45" s="364"/>
      <c r="E45" s="364"/>
      <c r="F45" s="364"/>
      <c r="G45" s="364"/>
      <c r="H45" s="364"/>
      <c r="I45" s="364"/>
      <c r="J45" s="364"/>
      <c r="K45" s="364"/>
      <c r="L45" s="364"/>
      <c r="M45" s="364"/>
      <c r="N45" s="364"/>
      <c r="O45" s="364"/>
      <c r="P45" s="364"/>
      <c r="Q45" s="22">
        <v>0</v>
      </c>
      <c r="R45" s="468" t="s">
        <v>1661</v>
      </c>
      <c r="S45" s="469"/>
      <c r="T45" s="469"/>
      <c r="U45" s="469"/>
      <c r="V45" s="469"/>
      <c r="W45" s="469"/>
      <c r="X45" s="469"/>
      <c r="Y45" s="469"/>
      <c r="Z45" s="469"/>
      <c r="AA45" s="469"/>
      <c r="AB45" s="469"/>
      <c r="AC45" s="469"/>
      <c r="AD45" s="469"/>
      <c r="AE45" s="469"/>
      <c r="AF45" s="17">
        <v>0</v>
      </c>
      <c r="AG45" s="362" t="s">
        <v>1661</v>
      </c>
      <c r="AH45" s="363"/>
      <c r="AI45" s="363"/>
      <c r="AJ45" s="363"/>
      <c r="AK45" s="363"/>
      <c r="AL45" s="363"/>
      <c r="AM45" s="363"/>
      <c r="AN45" s="363"/>
      <c r="AO45" s="363"/>
      <c r="AP45" s="363"/>
      <c r="AQ45" s="363"/>
      <c r="AR45" s="363"/>
      <c r="AS45" s="363"/>
      <c r="AT45" s="363"/>
    </row>
    <row r="46" spans="1:46" s="24" customFormat="1" ht="63" customHeight="1" thickTop="1" thickBot="1" x14ac:dyDescent="0.25">
      <c r="A46" s="364" t="s">
        <v>1267</v>
      </c>
      <c r="B46" s="364"/>
      <c r="C46" s="364"/>
      <c r="D46" s="364"/>
      <c r="E46" s="364"/>
      <c r="F46" s="364"/>
      <c r="G46" s="364"/>
      <c r="H46" s="364"/>
      <c r="I46" s="364"/>
      <c r="J46" s="364"/>
      <c r="K46" s="364"/>
      <c r="L46" s="364"/>
      <c r="M46" s="364"/>
      <c r="N46" s="364"/>
      <c r="O46" s="364"/>
      <c r="P46" s="364"/>
      <c r="Q46" s="22">
        <v>0</v>
      </c>
      <c r="R46" s="468" t="s">
        <v>1661</v>
      </c>
      <c r="S46" s="469"/>
      <c r="T46" s="469"/>
      <c r="U46" s="469"/>
      <c r="V46" s="469"/>
      <c r="W46" s="469"/>
      <c r="X46" s="469"/>
      <c r="Y46" s="469"/>
      <c r="Z46" s="469"/>
      <c r="AA46" s="469"/>
      <c r="AB46" s="469"/>
      <c r="AC46" s="469"/>
      <c r="AD46" s="469"/>
      <c r="AE46" s="469"/>
      <c r="AF46" s="17">
        <v>0</v>
      </c>
      <c r="AG46" s="362" t="s">
        <v>1661</v>
      </c>
      <c r="AH46" s="363"/>
      <c r="AI46" s="363"/>
      <c r="AJ46" s="363"/>
      <c r="AK46" s="363"/>
      <c r="AL46" s="363"/>
      <c r="AM46" s="363"/>
      <c r="AN46" s="363"/>
      <c r="AO46" s="363"/>
      <c r="AP46" s="363"/>
      <c r="AQ46" s="363"/>
      <c r="AR46" s="363"/>
      <c r="AS46" s="363"/>
      <c r="AT46" s="363"/>
    </row>
    <row r="47" spans="1:46" s="24" customFormat="1" ht="63" customHeight="1" thickTop="1" thickBot="1" x14ac:dyDescent="0.25">
      <c r="A47" s="364" t="s">
        <v>1268</v>
      </c>
      <c r="B47" s="364"/>
      <c r="C47" s="364"/>
      <c r="D47" s="364"/>
      <c r="E47" s="364"/>
      <c r="F47" s="364"/>
      <c r="G47" s="364"/>
      <c r="H47" s="364"/>
      <c r="I47" s="364"/>
      <c r="J47" s="364"/>
      <c r="K47" s="364"/>
      <c r="L47" s="364"/>
      <c r="M47" s="364"/>
      <c r="N47" s="364"/>
      <c r="O47" s="364"/>
      <c r="P47" s="364"/>
      <c r="Q47" s="22">
        <v>0</v>
      </c>
      <c r="R47" s="468" t="s">
        <v>1661</v>
      </c>
      <c r="S47" s="469"/>
      <c r="T47" s="469"/>
      <c r="U47" s="469"/>
      <c r="V47" s="469"/>
      <c r="W47" s="469"/>
      <c r="X47" s="469"/>
      <c r="Y47" s="469"/>
      <c r="Z47" s="469"/>
      <c r="AA47" s="469"/>
      <c r="AB47" s="469"/>
      <c r="AC47" s="469"/>
      <c r="AD47" s="469"/>
      <c r="AE47" s="469"/>
      <c r="AF47" s="17">
        <v>0</v>
      </c>
      <c r="AG47" s="362" t="s">
        <v>1661</v>
      </c>
      <c r="AH47" s="363"/>
      <c r="AI47" s="363"/>
      <c r="AJ47" s="363"/>
      <c r="AK47" s="363"/>
      <c r="AL47" s="363"/>
      <c r="AM47" s="363"/>
      <c r="AN47" s="363"/>
      <c r="AO47" s="363"/>
      <c r="AP47" s="363"/>
      <c r="AQ47" s="363"/>
      <c r="AR47" s="363"/>
      <c r="AS47" s="363"/>
      <c r="AT47" s="363"/>
    </row>
    <row r="48" spans="1:46" s="24" customFormat="1" ht="63" customHeight="1" thickTop="1" thickBot="1" x14ac:dyDescent="0.25">
      <c r="A48" s="364" t="s">
        <v>1269</v>
      </c>
      <c r="B48" s="364"/>
      <c r="C48" s="364"/>
      <c r="D48" s="364"/>
      <c r="E48" s="364"/>
      <c r="F48" s="364"/>
      <c r="G48" s="364"/>
      <c r="H48" s="364"/>
      <c r="I48" s="364"/>
      <c r="J48" s="364"/>
      <c r="K48" s="364"/>
      <c r="L48" s="364"/>
      <c r="M48" s="364"/>
      <c r="N48" s="364"/>
      <c r="O48" s="364"/>
      <c r="P48" s="364"/>
      <c r="Q48" s="22">
        <v>0</v>
      </c>
      <c r="R48" s="468" t="s">
        <v>1661</v>
      </c>
      <c r="S48" s="469"/>
      <c r="T48" s="469"/>
      <c r="U48" s="469"/>
      <c r="V48" s="469"/>
      <c r="W48" s="469"/>
      <c r="X48" s="469"/>
      <c r="Y48" s="469"/>
      <c r="Z48" s="469"/>
      <c r="AA48" s="469"/>
      <c r="AB48" s="469"/>
      <c r="AC48" s="469"/>
      <c r="AD48" s="469"/>
      <c r="AE48" s="469"/>
      <c r="AF48" s="17">
        <v>0</v>
      </c>
      <c r="AG48" s="362" t="s">
        <v>1661</v>
      </c>
      <c r="AH48" s="363"/>
      <c r="AI48" s="363"/>
      <c r="AJ48" s="363"/>
      <c r="AK48" s="363"/>
      <c r="AL48" s="363"/>
      <c r="AM48" s="363"/>
      <c r="AN48" s="363"/>
      <c r="AO48" s="363"/>
      <c r="AP48" s="363"/>
      <c r="AQ48" s="363"/>
      <c r="AR48" s="363"/>
      <c r="AS48" s="363"/>
      <c r="AT48" s="363"/>
    </row>
    <row r="49" spans="1:46" s="24" customFormat="1" ht="63" customHeight="1" thickTop="1" thickBot="1" x14ac:dyDescent="0.25">
      <c r="A49" s="364" t="s">
        <v>1270</v>
      </c>
      <c r="B49" s="364"/>
      <c r="C49" s="364"/>
      <c r="D49" s="364"/>
      <c r="E49" s="364"/>
      <c r="F49" s="364"/>
      <c r="G49" s="364"/>
      <c r="H49" s="364"/>
      <c r="I49" s="364"/>
      <c r="J49" s="364"/>
      <c r="K49" s="364"/>
      <c r="L49" s="364"/>
      <c r="M49" s="364"/>
      <c r="N49" s="364"/>
      <c r="O49" s="364"/>
      <c r="P49" s="364"/>
      <c r="Q49" s="22">
        <v>0</v>
      </c>
      <c r="R49" s="468" t="s">
        <v>1661</v>
      </c>
      <c r="S49" s="469"/>
      <c r="T49" s="469"/>
      <c r="U49" s="469"/>
      <c r="V49" s="469"/>
      <c r="W49" s="469"/>
      <c r="X49" s="469"/>
      <c r="Y49" s="469"/>
      <c r="Z49" s="469"/>
      <c r="AA49" s="469"/>
      <c r="AB49" s="469"/>
      <c r="AC49" s="469"/>
      <c r="AD49" s="469"/>
      <c r="AE49" s="469"/>
      <c r="AF49" s="17">
        <v>0</v>
      </c>
      <c r="AG49" s="362" t="s">
        <v>1661</v>
      </c>
      <c r="AH49" s="363"/>
      <c r="AI49" s="363"/>
      <c r="AJ49" s="363"/>
      <c r="AK49" s="363"/>
      <c r="AL49" s="363"/>
      <c r="AM49" s="363"/>
      <c r="AN49" s="363"/>
      <c r="AO49" s="363"/>
      <c r="AP49" s="363"/>
      <c r="AQ49" s="363"/>
      <c r="AR49" s="363"/>
      <c r="AS49" s="363"/>
      <c r="AT49" s="363"/>
    </row>
    <row r="50" spans="1:46" s="24" customFormat="1" ht="63" customHeight="1" thickTop="1" thickBot="1" x14ac:dyDescent="0.25">
      <c r="A50" s="364" t="s">
        <v>1271</v>
      </c>
      <c r="B50" s="364"/>
      <c r="C50" s="364"/>
      <c r="D50" s="364"/>
      <c r="E50" s="364"/>
      <c r="F50" s="364"/>
      <c r="G50" s="364"/>
      <c r="H50" s="364"/>
      <c r="I50" s="364"/>
      <c r="J50" s="364"/>
      <c r="K50" s="364"/>
      <c r="L50" s="364"/>
      <c r="M50" s="364"/>
      <c r="N50" s="364"/>
      <c r="O50" s="364"/>
      <c r="P50" s="364"/>
      <c r="Q50" s="22">
        <v>0</v>
      </c>
      <c r="R50" s="468" t="s">
        <v>1661</v>
      </c>
      <c r="S50" s="469"/>
      <c r="T50" s="469"/>
      <c r="U50" s="469"/>
      <c r="V50" s="469"/>
      <c r="W50" s="469"/>
      <c r="X50" s="469"/>
      <c r="Y50" s="469"/>
      <c r="Z50" s="469"/>
      <c r="AA50" s="469"/>
      <c r="AB50" s="469"/>
      <c r="AC50" s="469"/>
      <c r="AD50" s="469"/>
      <c r="AE50" s="469"/>
      <c r="AF50" s="17">
        <v>0</v>
      </c>
      <c r="AG50" s="362" t="s">
        <v>1661</v>
      </c>
      <c r="AH50" s="363"/>
      <c r="AI50" s="363"/>
      <c r="AJ50" s="363"/>
      <c r="AK50" s="363"/>
      <c r="AL50" s="363"/>
      <c r="AM50" s="363"/>
      <c r="AN50" s="363"/>
      <c r="AO50" s="363"/>
      <c r="AP50" s="363"/>
      <c r="AQ50" s="363"/>
      <c r="AR50" s="363"/>
      <c r="AS50" s="363"/>
      <c r="AT50" s="363"/>
    </row>
    <row r="51" spans="1:46" s="24" customFormat="1" ht="78" customHeight="1" thickTop="1" thickBot="1" x14ac:dyDescent="0.25">
      <c r="A51" s="364" t="s">
        <v>1272</v>
      </c>
      <c r="B51" s="364"/>
      <c r="C51" s="364"/>
      <c r="D51" s="364"/>
      <c r="E51" s="364"/>
      <c r="F51" s="364"/>
      <c r="G51" s="364"/>
      <c r="H51" s="364"/>
      <c r="I51" s="364"/>
      <c r="J51" s="364"/>
      <c r="K51" s="364"/>
      <c r="L51" s="364"/>
      <c r="M51" s="364"/>
      <c r="N51" s="364"/>
      <c r="O51" s="364"/>
      <c r="P51" s="364"/>
      <c r="Q51" s="22">
        <v>0</v>
      </c>
      <c r="R51" s="468" t="s">
        <v>1661</v>
      </c>
      <c r="S51" s="469"/>
      <c r="T51" s="469"/>
      <c r="U51" s="469"/>
      <c r="V51" s="469"/>
      <c r="W51" s="469"/>
      <c r="X51" s="469"/>
      <c r="Y51" s="469"/>
      <c r="Z51" s="469"/>
      <c r="AA51" s="469"/>
      <c r="AB51" s="469"/>
      <c r="AC51" s="469"/>
      <c r="AD51" s="469"/>
      <c r="AE51" s="469"/>
      <c r="AF51" s="17">
        <v>0</v>
      </c>
      <c r="AG51" s="362" t="s">
        <v>1661</v>
      </c>
      <c r="AH51" s="363"/>
      <c r="AI51" s="363"/>
      <c r="AJ51" s="363"/>
      <c r="AK51" s="363"/>
      <c r="AL51" s="363"/>
      <c r="AM51" s="363"/>
      <c r="AN51" s="363"/>
      <c r="AO51" s="363"/>
      <c r="AP51" s="363"/>
      <c r="AQ51" s="363"/>
      <c r="AR51" s="363"/>
      <c r="AS51" s="363"/>
      <c r="AT51" s="363"/>
    </row>
    <row r="52" spans="1:46" s="24" customFormat="1" ht="63" customHeight="1" thickTop="1" thickBot="1" x14ac:dyDescent="0.25">
      <c r="A52" s="364" t="s">
        <v>1273</v>
      </c>
      <c r="B52" s="364"/>
      <c r="C52" s="364"/>
      <c r="D52" s="364"/>
      <c r="E52" s="364"/>
      <c r="F52" s="364"/>
      <c r="G52" s="364"/>
      <c r="H52" s="364"/>
      <c r="I52" s="364"/>
      <c r="J52" s="364"/>
      <c r="K52" s="364"/>
      <c r="L52" s="364"/>
      <c r="M52" s="364"/>
      <c r="N52" s="364"/>
      <c r="O52" s="364"/>
      <c r="P52" s="364"/>
      <c r="Q52" s="22">
        <v>0</v>
      </c>
      <c r="R52" s="468" t="s">
        <v>1661</v>
      </c>
      <c r="S52" s="469"/>
      <c r="T52" s="469"/>
      <c r="U52" s="469"/>
      <c r="V52" s="469"/>
      <c r="W52" s="469"/>
      <c r="X52" s="469"/>
      <c r="Y52" s="469"/>
      <c r="Z52" s="469"/>
      <c r="AA52" s="469"/>
      <c r="AB52" s="469"/>
      <c r="AC52" s="469"/>
      <c r="AD52" s="469"/>
      <c r="AE52" s="469"/>
      <c r="AF52" s="17">
        <v>0</v>
      </c>
      <c r="AG52" s="362" t="s">
        <v>1661</v>
      </c>
      <c r="AH52" s="363"/>
      <c r="AI52" s="363"/>
      <c r="AJ52" s="363"/>
      <c r="AK52" s="363"/>
      <c r="AL52" s="363"/>
      <c r="AM52" s="363"/>
      <c r="AN52" s="363"/>
      <c r="AO52" s="363"/>
      <c r="AP52" s="363"/>
      <c r="AQ52" s="363"/>
      <c r="AR52" s="363"/>
      <c r="AS52" s="363"/>
      <c r="AT52" s="363"/>
    </row>
    <row r="53" spans="1:46" s="24" customFormat="1" ht="63" customHeight="1" thickTop="1" thickBot="1" x14ac:dyDescent="0.25">
      <c r="A53" s="364" t="s">
        <v>1274</v>
      </c>
      <c r="B53" s="364"/>
      <c r="C53" s="364"/>
      <c r="D53" s="364"/>
      <c r="E53" s="364"/>
      <c r="F53" s="364"/>
      <c r="G53" s="364"/>
      <c r="H53" s="364"/>
      <c r="I53" s="364"/>
      <c r="J53" s="364"/>
      <c r="K53" s="364"/>
      <c r="L53" s="364"/>
      <c r="M53" s="364"/>
      <c r="N53" s="364"/>
      <c r="O53" s="364"/>
      <c r="P53" s="364"/>
      <c r="Q53" s="22">
        <v>0</v>
      </c>
      <c r="R53" s="468" t="s">
        <v>1661</v>
      </c>
      <c r="S53" s="469"/>
      <c r="T53" s="469"/>
      <c r="U53" s="469"/>
      <c r="V53" s="469"/>
      <c r="W53" s="469"/>
      <c r="X53" s="469"/>
      <c r="Y53" s="469"/>
      <c r="Z53" s="469"/>
      <c r="AA53" s="469"/>
      <c r="AB53" s="469"/>
      <c r="AC53" s="469"/>
      <c r="AD53" s="469"/>
      <c r="AE53" s="469"/>
      <c r="AF53" s="17">
        <v>0</v>
      </c>
      <c r="AG53" s="362" t="s">
        <v>1661</v>
      </c>
      <c r="AH53" s="363"/>
      <c r="AI53" s="363"/>
      <c r="AJ53" s="363"/>
      <c r="AK53" s="363"/>
      <c r="AL53" s="363"/>
      <c r="AM53" s="363"/>
      <c r="AN53" s="363"/>
      <c r="AO53" s="363"/>
      <c r="AP53" s="363"/>
      <c r="AQ53" s="363"/>
      <c r="AR53" s="363"/>
      <c r="AS53" s="363"/>
      <c r="AT53" s="363"/>
    </row>
    <row r="54" spans="1:46" s="24" customFormat="1" ht="63" customHeight="1" thickTop="1" thickBot="1" x14ac:dyDescent="0.25">
      <c r="A54" s="364" t="s">
        <v>1275</v>
      </c>
      <c r="B54" s="364"/>
      <c r="C54" s="364"/>
      <c r="D54" s="364"/>
      <c r="E54" s="364"/>
      <c r="F54" s="364"/>
      <c r="G54" s="364"/>
      <c r="H54" s="364"/>
      <c r="I54" s="364"/>
      <c r="J54" s="364"/>
      <c r="K54" s="364"/>
      <c r="L54" s="364"/>
      <c r="M54" s="364"/>
      <c r="N54" s="364"/>
      <c r="O54" s="364"/>
      <c r="P54" s="364"/>
      <c r="Q54" s="22">
        <v>0</v>
      </c>
      <c r="R54" s="468" t="s">
        <v>1661</v>
      </c>
      <c r="S54" s="469"/>
      <c r="T54" s="469"/>
      <c r="U54" s="469"/>
      <c r="V54" s="469"/>
      <c r="W54" s="469"/>
      <c r="X54" s="469"/>
      <c r="Y54" s="469"/>
      <c r="Z54" s="469"/>
      <c r="AA54" s="469"/>
      <c r="AB54" s="469"/>
      <c r="AC54" s="469"/>
      <c r="AD54" s="469"/>
      <c r="AE54" s="469"/>
      <c r="AF54" s="17">
        <v>0</v>
      </c>
      <c r="AG54" s="362" t="s">
        <v>1661</v>
      </c>
      <c r="AH54" s="363"/>
      <c r="AI54" s="363"/>
      <c r="AJ54" s="363"/>
      <c r="AK54" s="363"/>
      <c r="AL54" s="363"/>
      <c r="AM54" s="363"/>
      <c r="AN54" s="363"/>
      <c r="AO54" s="363"/>
      <c r="AP54" s="363"/>
      <c r="AQ54" s="363"/>
      <c r="AR54" s="363"/>
      <c r="AS54" s="363"/>
      <c r="AT54" s="363"/>
    </row>
    <row r="55" spans="1:46" s="24" customFormat="1" ht="18" customHeight="1" thickTop="1" thickBot="1" x14ac:dyDescent="0.25">
      <c r="Q55" s="47"/>
      <c r="AF55" s="47"/>
    </row>
    <row r="56" spans="1:46" s="24" customFormat="1" ht="18" customHeight="1" thickTop="1" thickBot="1" x14ac:dyDescent="0.25">
      <c r="A56" s="368" t="s">
        <v>139</v>
      </c>
      <c r="B56" s="369"/>
      <c r="C56" s="369"/>
      <c r="D56" s="369"/>
      <c r="E56" s="369"/>
      <c r="F56" s="369"/>
      <c r="G56" s="369"/>
      <c r="H56" s="369"/>
      <c r="I56" s="369"/>
      <c r="J56" s="369"/>
      <c r="K56" s="369"/>
      <c r="L56" s="369"/>
      <c r="M56" s="369"/>
      <c r="N56" s="369"/>
      <c r="O56" s="369"/>
      <c r="P56" s="369"/>
      <c r="Q56" s="237" t="s">
        <v>4</v>
      </c>
      <c r="R56" s="369" t="s">
        <v>1384</v>
      </c>
      <c r="S56" s="369"/>
      <c r="T56" s="369"/>
      <c r="U56" s="369"/>
      <c r="V56" s="369"/>
      <c r="W56" s="369"/>
      <c r="X56" s="369"/>
      <c r="Y56" s="369"/>
      <c r="Z56" s="369"/>
      <c r="AA56" s="369"/>
      <c r="AB56" s="369"/>
      <c r="AC56" s="369"/>
      <c r="AD56" s="369"/>
      <c r="AE56" s="470"/>
      <c r="AF56" s="240" t="s">
        <v>4</v>
      </c>
      <c r="AG56" s="471" t="s">
        <v>1384</v>
      </c>
      <c r="AH56" s="471"/>
      <c r="AI56" s="471"/>
      <c r="AJ56" s="471"/>
      <c r="AK56" s="471"/>
      <c r="AL56" s="471"/>
      <c r="AM56" s="471"/>
      <c r="AN56" s="471"/>
      <c r="AO56" s="471"/>
      <c r="AP56" s="471"/>
      <c r="AQ56" s="471"/>
      <c r="AR56" s="471"/>
      <c r="AS56" s="471"/>
      <c r="AT56" s="472"/>
    </row>
    <row r="57" spans="1:46" s="24" customFormat="1" ht="63" customHeight="1" thickTop="1" thickBot="1" x14ac:dyDescent="0.25">
      <c r="A57" s="364" t="s">
        <v>1276</v>
      </c>
      <c r="B57" s="364"/>
      <c r="C57" s="364"/>
      <c r="D57" s="364"/>
      <c r="E57" s="364"/>
      <c r="F57" s="364"/>
      <c r="G57" s="364"/>
      <c r="H57" s="364"/>
      <c r="I57" s="364"/>
      <c r="J57" s="364"/>
      <c r="K57" s="364"/>
      <c r="L57" s="364"/>
      <c r="M57" s="364"/>
      <c r="N57" s="364"/>
      <c r="O57" s="364"/>
      <c r="P57" s="364"/>
      <c r="Q57" s="22">
        <v>0</v>
      </c>
      <c r="R57" s="381" t="s">
        <v>1663</v>
      </c>
      <c r="S57" s="382"/>
      <c r="T57" s="382"/>
      <c r="U57" s="382"/>
      <c r="V57" s="382"/>
      <c r="W57" s="382"/>
      <c r="X57" s="382"/>
      <c r="Y57" s="382"/>
      <c r="Z57" s="382"/>
      <c r="AA57" s="382"/>
      <c r="AB57" s="382"/>
      <c r="AC57" s="382"/>
      <c r="AD57" s="382"/>
      <c r="AE57" s="382"/>
      <c r="AF57" s="17">
        <v>0</v>
      </c>
      <c r="AG57" s="366" t="s">
        <v>1663</v>
      </c>
      <c r="AH57" s="367"/>
      <c r="AI57" s="367"/>
      <c r="AJ57" s="367"/>
      <c r="AK57" s="367"/>
      <c r="AL57" s="367"/>
      <c r="AM57" s="367"/>
      <c r="AN57" s="367"/>
      <c r="AO57" s="367"/>
      <c r="AP57" s="367"/>
      <c r="AQ57" s="367"/>
      <c r="AR57" s="367"/>
      <c r="AS57" s="367"/>
      <c r="AT57" s="367"/>
    </row>
    <row r="58" spans="1:46" s="24" customFormat="1" ht="63" customHeight="1" thickTop="1" thickBot="1" x14ac:dyDescent="0.25">
      <c r="A58" s="364" t="s">
        <v>1277</v>
      </c>
      <c r="B58" s="364"/>
      <c r="C58" s="364"/>
      <c r="D58" s="364"/>
      <c r="E58" s="364"/>
      <c r="F58" s="364"/>
      <c r="G58" s="364"/>
      <c r="H58" s="364"/>
      <c r="I58" s="364"/>
      <c r="J58" s="364"/>
      <c r="K58" s="364"/>
      <c r="L58" s="364"/>
      <c r="M58" s="364"/>
      <c r="N58" s="364"/>
      <c r="O58" s="364"/>
      <c r="P58" s="364"/>
      <c r="Q58" s="22">
        <v>0</v>
      </c>
      <c r="R58" s="468" t="s">
        <v>1661</v>
      </c>
      <c r="S58" s="469"/>
      <c r="T58" s="469"/>
      <c r="U58" s="469"/>
      <c r="V58" s="469"/>
      <c r="W58" s="469"/>
      <c r="X58" s="469"/>
      <c r="Y58" s="469"/>
      <c r="Z58" s="469"/>
      <c r="AA58" s="469"/>
      <c r="AB58" s="469"/>
      <c r="AC58" s="469"/>
      <c r="AD58" s="469"/>
      <c r="AE58" s="469"/>
      <c r="AF58" s="17">
        <v>0</v>
      </c>
      <c r="AG58" s="362" t="s">
        <v>1661</v>
      </c>
      <c r="AH58" s="363"/>
      <c r="AI58" s="363"/>
      <c r="AJ58" s="363"/>
      <c r="AK58" s="363"/>
      <c r="AL58" s="363"/>
      <c r="AM58" s="363"/>
      <c r="AN58" s="363"/>
      <c r="AO58" s="363"/>
      <c r="AP58" s="363"/>
      <c r="AQ58" s="363"/>
      <c r="AR58" s="363"/>
      <c r="AS58" s="363"/>
      <c r="AT58" s="363"/>
    </row>
    <row r="59" spans="1:46" s="24" customFormat="1" ht="63" customHeight="1" thickTop="1" thickBot="1" x14ac:dyDescent="0.25">
      <c r="A59" s="364" t="s">
        <v>1278</v>
      </c>
      <c r="B59" s="364"/>
      <c r="C59" s="364"/>
      <c r="D59" s="364"/>
      <c r="E59" s="364"/>
      <c r="F59" s="364"/>
      <c r="G59" s="364"/>
      <c r="H59" s="364"/>
      <c r="I59" s="364"/>
      <c r="J59" s="364"/>
      <c r="K59" s="364"/>
      <c r="L59" s="364"/>
      <c r="M59" s="364"/>
      <c r="N59" s="364"/>
      <c r="O59" s="364"/>
      <c r="P59" s="364"/>
      <c r="Q59" s="22">
        <v>0</v>
      </c>
      <c r="R59" s="381" t="s">
        <v>1664</v>
      </c>
      <c r="S59" s="382"/>
      <c r="T59" s="382"/>
      <c r="U59" s="382"/>
      <c r="V59" s="382"/>
      <c r="W59" s="382"/>
      <c r="X59" s="382"/>
      <c r="Y59" s="382"/>
      <c r="Z59" s="382"/>
      <c r="AA59" s="382"/>
      <c r="AB59" s="382"/>
      <c r="AC59" s="382"/>
      <c r="AD59" s="382"/>
      <c r="AE59" s="382"/>
      <c r="AF59" s="17">
        <v>0</v>
      </c>
      <c r="AG59" s="366" t="s">
        <v>1664</v>
      </c>
      <c r="AH59" s="367"/>
      <c r="AI59" s="367"/>
      <c r="AJ59" s="367"/>
      <c r="AK59" s="367"/>
      <c r="AL59" s="367"/>
      <c r="AM59" s="367"/>
      <c r="AN59" s="367"/>
      <c r="AO59" s="367"/>
      <c r="AP59" s="367"/>
      <c r="AQ59" s="367"/>
      <c r="AR59" s="367"/>
      <c r="AS59" s="367"/>
      <c r="AT59" s="367"/>
    </row>
    <row r="60" spans="1:46" s="24" customFormat="1" ht="18" customHeight="1" thickTop="1" thickBot="1" x14ac:dyDescent="0.25"/>
    <row r="61" spans="1:46" s="24" customFormat="1" ht="18" customHeight="1" thickTop="1" thickBot="1" x14ac:dyDescent="0.25">
      <c r="A61" s="368" t="s">
        <v>140</v>
      </c>
      <c r="B61" s="369"/>
      <c r="C61" s="369"/>
      <c r="D61" s="369"/>
      <c r="E61" s="369"/>
      <c r="F61" s="369"/>
      <c r="G61" s="369"/>
      <c r="H61" s="369"/>
      <c r="I61" s="369"/>
      <c r="J61" s="369"/>
      <c r="K61" s="369"/>
      <c r="L61" s="369"/>
      <c r="M61" s="369"/>
      <c r="N61" s="369"/>
      <c r="O61" s="369"/>
      <c r="P61" s="369"/>
      <c r="Q61" s="237" t="s">
        <v>4</v>
      </c>
      <c r="R61" s="369" t="s">
        <v>1384</v>
      </c>
      <c r="S61" s="369"/>
      <c r="T61" s="369"/>
      <c r="U61" s="369"/>
      <c r="V61" s="369"/>
      <c r="W61" s="369"/>
      <c r="X61" s="369"/>
      <c r="Y61" s="369"/>
      <c r="Z61" s="369"/>
      <c r="AA61" s="369"/>
      <c r="AB61" s="369"/>
      <c r="AC61" s="369"/>
      <c r="AD61" s="369"/>
      <c r="AE61" s="470"/>
      <c r="AF61" s="240" t="s">
        <v>4</v>
      </c>
      <c r="AG61" s="471" t="s">
        <v>1384</v>
      </c>
      <c r="AH61" s="471"/>
      <c r="AI61" s="471"/>
      <c r="AJ61" s="471"/>
      <c r="AK61" s="471"/>
      <c r="AL61" s="471"/>
      <c r="AM61" s="471"/>
      <c r="AN61" s="471"/>
      <c r="AO61" s="471"/>
      <c r="AP61" s="471"/>
      <c r="AQ61" s="471"/>
      <c r="AR61" s="471"/>
      <c r="AS61" s="471"/>
      <c r="AT61" s="472"/>
    </row>
    <row r="62" spans="1:46" s="24" customFormat="1" ht="63" customHeight="1" thickTop="1" thickBot="1" x14ac:dyDescent="0.25">
      <c r="A62" s="364" t="s">
        <v>1279</v>
      </c>
      <c r="B62" s="364"/>
      <c r="C62" s="364"/>
      <c r="D62" s="364"/>
      <c r="E62" s="364"/>
      <c r="F62" s="364"/>
      <c r="G62" s="364"/>
      <c r="H62" s="364"/>
      <c r="I62" s="364"/>
      <c r="J62" s="364"/>
      <c r="K62" s="364"/>
      <c r="L62" s="364"/>
      <c r="M62" s="364"/>
      <c r="N62" s="364"/>
      <c r="O62" s="364"/>
      <c r="P62" s="364"/>
      <c r="Q62" s="22">
        <v>0</v>
      </c>
      <c r="R62" s="381" t="s">
        <v>1665</v>
      </c>
      <c r="S62" s="382"/>
      <c r="T62" s="382"/>
      <c r="U62" s="382"/>
      <c r="V62" s="382"/>
      <c r="W62" s="382"/>
      <c r="X62" s="382"/>
      <c r="Y62" s="382"/>
      <c r="Z62" s="382"/>
      <c r="AA62" s="382"/>
      <c r="AB62" s="382"/>
      <c r="AC62" s="382"/>
      <c r="AD62" s="382"/>
      <c r="AE62" s="382"/>
      <c r="AF62" s="17">
        <v>0</v>
      </c>
      <c r="AG62" s="366" t="s">
        <v>1665</v>
      </c>
      <c r="AH62" s="367"/>
      <c r="AI62" s="367"/>
      <c r="AJ62" s="367"/>
      <c r="AK62" s="367"/>
      <c r="AL62" s="367"/>
      <c r="AM62" s="367"/>
      <c r="AN62" s="367"/>
      <c r="AO62" s="367"/>
      <c r="AP62" s="367"/>
      <c r="AQ62" s="367"/>
      <c r="AR62" s="367"/>
      <c r="AS62" s="367"/>
      <c r="AT62" s="367"/>
    </row>
    <row r="63" spans="1:46" s="24" customFormat="1" ht="63" customHeight="1" thickTop="1" thickBot="1" x14ac:dyDescent="0.25">
      <c r="A63" s="364" t="s">
        <v>1280</v>
      </c>
      <c r="B63" s="364"/>
      <c r="C63" s="364"/>
      <c r="D63" s="364"/>
      <c r="E63" s="364"/>
      <c r="F63" s="364"/>
      <c r="G63" s="364"/>
      <c r="H63" s="364"/>
      <c r="I63" s="364"/>
      <c r="J63" s="364"/>
      <c r="K63" s="364"/>
      <c r="L63" s="364"/>
      <c r="M63" s="364"/>
      <c r="N63" s="364"/>
      <c r="O63" s="364"/>
      <c r="P63" s="364"/>
      <c r="Q63" s="22">
        <v>0</v>
      </c>
      <c r="R63" s="381" t="s">
        <v>1672</v>
      </c>
      <c r="S63" s="382"/>
      <c r="T63" s="382"/>
      <c r="U63" s="382"/>
      <c r="V63" s="382"/>
      <c r="W63" s="382"/>
      <c r="X63" s="382"/>
      <c r="Y63" s="382"/>
      <c r="Z63" s="382"/>
      <c r="AA63" s="382"/>
      <c r="AB63" s="382"/>
      <c r="AC63" s="382"/>
      <c r="AD63" s="382"/>
      <c r="AE63" s="382"/>
      <c r="AF63" s="17">
        <v>0</v>
      </c>
      <c r="AG63" s="366" t="s">
        <v>1672</v>
      </c>
      <c r="AH63" s="367"/>
      <c r="AI63" s="367"/>
      <c r="AJ63" s="367"/>
      <c r="AK63" s="367"/>
      <c r="AL63" s="367"/>
      <c r="AM63" s="367"/>
      <c r="AN63" s="367"/>
      <c r="AO63" s="367"/>
      <c r="AP63" s="367"/>
      <c r="AQ63" s="367"/>
      <c r="AR63" s="367"/>
      <c r="AS63" s="367"/>
      <c r="AT63" s="367"/>
    </row>
    <row r="64" spans="1:46" s="24" customFormat="1" ht="63" customHeight="1" thickTop="1" thickBot="1" x14ac:dyDescent="0.25">
      <c r="A64" s="364" t="s">
        <v>1281</v>
      </c>
      <c r="B64" s="364"/>
      <c r="C64" s="364"/>
      <c r="D64" s="364"/>
      <c r="E64" s="364"/>
      <c r="F64" s="364"/>
      <c r="G64" s="364"/>
      <c r="H64" s="364"/>
      <c r="I64" s="364"/>
      <c r="J64" s="364"/>
      <c r="K64" s="364"/>
      <c r="L64" s="364"/>
      <c r="M64" s="364"/>
      <c r="N64" s="364"/>
      <c r="O64" s="364"/>
      <c r="P64" s="364"/>
      <c r="Q64" s="22">
        <v>0</v>
      </c>
      <c r="R64" s="381" t="s">
        <v>1670</v>
      </c>
      <c r="S64" s="382"/>
      <c r="T64" s="382"/>
      <c r="U64" s="382"/>
      <c r="V64" s="382"/>
      <c r="W64" s="382"/>
      <c r="X64" s="382"/>
      <c r="Y64" s="382"/>
      <c r="Z64" s="382"/>
      <c r="AA64" s="382"/>
      <c r="AB64" s="382"/>
      <c r="AC64" s="382"/>
      <c r="AD64" s="382"/>
      <c r="AE64" s="382"/>
      <c r="AF64" s="17">
        <v>0</v>
      </c>
      <c r="AG64" s="366" t="s">
        <v>1670</v>
      </c>
      <c r="AH64" s="367"/>
      <c r="AI64" s="367"/>
      <c r="AJ64" s="367"/>
      <c r="AK64" s="367"/>
      <c r="AL64" s="367"/>
      <c r="AM64" s="367"/>
      <c r="AN64" s="367"/>
      <c r="AO64" s="367"/>
      <c r="AP64" s="367"/>
      <c r="AQ64" s="367"/>
      <c r="AR64" s="367"/>
      <c r="AS64" s="367"/>
      <c r="AT64" s="367"/>
    </row>
    <row r="65" spans="1:46" s="24" customFormat="1" ht="18" customHeight="1" thickTop="1" thickBot="1" x14ac:dyDescent="0.25"/>
    <row r="66" spans="1:46" s="24" customFormat="1" ht="18" customHeight="1" thickTop="1" thickBot="1" x14ac:dyDescent="0.25">
      <c r="A66" s="368" t="s">
        <v>141</v>
      </c>
      <c r="B66" s="369"/>
      <c r="C66" s="369"/>
      <c r="D66" s="369"/>
      <c r="E66" s="369"/>
      <c r="F66" s="369"/>
      <c r="G66" s="369"/>
      <c r="H66" s="369"/>
      <c r="I66" s="369"/>
      <c r="J66" s="369"/>
      <c r="K66" s="369"/>
      <c r="L66" s="369"/>
      <c r="M66" s="369"/>
      <c r="N66" s="369"/>
      <c r="O66" s="369"/>
      <c r="P66" s="369"/>
      <c r="Q66" s="237" t="s">
        <v>4</v>
      </c>
      <c r="R66" s="369" t="s">
        <v>1384</v>
      </c>
      <c r="S66" s="369"/>
      <c r="T66" s="369"/>
      <c r="U66" s="369"/>
      <c r="V66" s="369"/>
      <c r="W66" s="369"/>
      <c r="X66" s="369"/>
      <c r="Y66" s="369"/>
      <c r="Z66" s="369"/>
      <c r="AA66" s="369"/>
      <c r="AB66" s="369"/>
      <c r="AC66" s="369"/>
      <c r="AD66" s="369"/>
      <c r="AE66" s="470"/>
      <c r="AF66" s="240" t="s">
        <v>4</v>
      </c>
      <c r="AG66" s="471" t="s">
        <v>1384</v>
      </c>
      <c r="AH66" s="471"/>
      <c r="AI66" s="471"/>
      <c r="AJ66" s="471"/>
      <c r="AK66" s="471"/>
      <c r="AL66" s="471"/>
      <c r="AM66" s="471"/>
      <c r="AN66" s="471"/>
      <c r="AO66" s="471"/>
      <c r="AP66" s="471"/>
      <c r="AQ66" s="471"/>
      <c r="AR66" s="471"/>
      <c r="AS66" s="471"/>
      <c r="AT66" s="472"/>
    </row>
    <row r="67" spans="1:46" s="24" customFormat="1" ht="63" customHeight="1" thickTop="1" thickBot="1" x14ac:dyDescent="0.25">
      <c r="A67" s="381" t="s">
        <v>1282</v>
      </c>
      <c r="B67" s="382"/>
      <c r="C67" s="382"/>
      <c r="D67" s="382"/>
      <c r="E67" s="382"/>
      <c r="F67" s="382"/>
      <c r="G67" s="382"/>
      <c r="H67" s="382"/>
      <c r="I67" s="382"/>
      <c r="J67" s="382"/>
      <c r="K67" s="382"/>
      <c r="L67" s="382"/>
      <c r="M67" s="382"/>
      <c r="N67" s="382"/>
      <c r="O67" s="382"/>
      <c r="P67" s="382"/>
      <c r="Q67" s="22">
        <v>0</v>
      </c>
      <c r="R67" s="381" t="s">
        <v>1668</v>
      </c>
      <c r="S67" s="382"/>
      <c r="T67" s="382"/>
      <c r="U67" s="382"/>
      <c r="V67" s="382"/>
      <c r="W67" s="382"/>
      <c r="X67" s="382"/>
      <c r="Y67" s="382"/>
      <c r="Z67" s="382"/>
      <c r="AA67" s="382"/>
      <c r="AB67" s="382"/>
      <c r="AC67" s="382"/>
      <c r="AD67" s="382"/>
      <c r="AE67" s="382"/>
      <c r="AF67" s="17">
        <v>0</v>
      </c>
      <c r="AG67" s="366" t="s">
        <v>1669</v>
      </c>
      <c r="AH67" s="367"/>
      <c r="AI67" s="367"/>
      <c r="AJ67" s="367"/>
      <c r="AK67" s="367"/>
      <c r="AL67" s="367"/>
      <c r="AM67" s="367"/>
      <c r="AN67" s="367"/>
      <c r="AO67" s="367"/>
      <c r="AP67" s="367"/>
      <c r="AQ67" s="367"/>
      <c r="AR67" s="367"/>
      <c r="AS67" s="367"/>
      <c r="AT67" s="367"/>
    </row>
    <row r="68" spans="1:46" s="24" customFormat="1" ht="63" customHeight="1" thickTop="1" thickBot="1" x14ac:dyDescent="0.25">
      <c r="A68" s="381" t="s">
        <v>1283</v>
      </c>
      <c r="B68" s="382"/>
      <c r="C68" s="382"/>
      <c r="D68" s="382"/>
      <c r="E68" s="382"/>
      <c r="F68" s="382"/>
      <c r="G68" s="382"/>
      <c r="H68" s="382"/>
      <c r="I68" s="382"/>
      <c r="J68" s="382"/>
      <c r="K68" s="382"/>
      <c r="L68" s="382"/>
      <c r="M68" s="382"/>
      <c r="N68" s="382"/>
      <c r="O68" s="382"/>
      <c r="P68" s="382"/>
      <c r="Q68" s="22">
        <v>0</v>
      </c>
      <c r="R68" s="468" t="s">
        <v>1661</v>
      </c>
      <c r="S68" s="469"/>
      <c r="T68" s="469"/>
      <c r="U68" s="469"/>
      <c r="V68" s="469"/>
      <c r="W68" s="469"/>
      <c r="X68" s="469"/>
      <c r="Y68" s="469"/>
      <c r="Z68" s="469"/>
      <c r="AA68" s="469"/>
      <c r="AB68" s="469"/>
      <c r="AC68" s="469"/>
      <c r="AD68" s="469"/>
      <c r="AE68" s="469"/>
      <c r="AF68" s="17">
        <v>0</v>
      </c>
      <c r="AG68" s="362" t="s">
        <v>1661</v>
      </c>
      <c r="AH68" s="363"/>
      <c r="AI68" s="363"/>
      <c r="AJ68" s="363"/>
      <c r="AK68" s="363"/>
      <c r="AL68" s="363"/>
      <c r="AM68" s="363"/>
      <c r="AN68" s="363"/>
      <c r="AO68" s="363"/>
      <c r="AP68" s="363"/>
      <c r="AQ68" s="363"/>
      <c r="AR68" s="363"/>
      <c r="AS68" s="363"/>
      <c r="AT68" s="363"/>
    </row>
    <row r="69" spans="1:46" s="24" customFormat="1" ht="18" customHeight="1" thickTop="1" x14ac:dyDescent="0.2">
      <c r="Q69" s="42"/>
      <c r="AF69" s="42"/>
    </row>
    <row r="70" spans="1:46" s="24" customFormat="1" ht="18" customHeight="1" x14ac:dyDescent="0.2">
      <c r="Q70" s="42"/>
      <c r="AF70" s="42"/>
    </row>
    <row r="71" spans="1:46" s="24" customFormat="1" ht="36" customHeight="1" x14ac:dyDescent="0.2">
      <c r="A71" s="383" t="s">
        <v>1284</v>
      </c>
      <c r="B71" s="383"/>
      <c r="C71" s="383"/>
      <c r="D71" s="383"/>
      <c r="E71" s="383"/>
      <c r="F71" s="383"/>
      <c r="G71" s="383"/>
      <c r="H71" s="383"/>
      <c r="I71" s="383"/>
      <c r="J71" s="383"/>
      <c r="K71" s="383"/>
      <c r="L71" s="383"/>
      <c r="M71" s="383"/>
      <c r="N71" s="383"/>
      <c r="O71" s="383"/>
      <c r="P71" s="383"/>
      <c r="Q71" s="383"/>
      <c r="R71" s="383"/>
      <c r="S71" s="383"/>
      <c r="T71" s="383"/>
      <c r="U71" s="383"/>
      <c r="V71" s="383"/>
      <c r="W71" s="383"/>
      <c r="X71" s="383"/>
      <c r="Y71" s="383"/>
      <c r="Z71" s="383"/>
      <c r="AA71" s="383"/>
      <c r="AB71" s="383"/>
      <c r="AC71" s="383"/>
      <c r="AD71" s="383"/>
      <c r="AE71" s="383"/>
    </row>
    <row r="72" spans="1:46" s="24" customFormat="1" ht="18" customHeight="1" x14ac:dyDescent="0.2">
      <c r="A72" s="20"/>
      <c r="B72" s="20"/>
      <c r="C72" s="20"/>
      <c r="D72" s="20"/>
      <c r="E72" s="20"/>
      <c r="F72" s="20"/>
      <c r="G72" s="20"/>
      <c r="H72" s="20"/>
      <c r="I72" s="20"/>
      <c r="J72" s="20"/>
      <c r="K72" s="20"/>
      <c r="L72" s="20"/>
      <c r="M72" s="20"/>
      <c r="N72" s="20"/>
      <c r="O72" s="20"/>
      <c r="P72" s="20"/>
      <c r="Q72" s="40"/>
      <c r="R72" s="20"/>
      <c r="S72" s="20"/>
      <c r="T72" s="20"/>
      <c r="U72" s="20"/>
      <c r="V72" s="20"/>
      <c r="W72" s="20"/>
      <c r="X72" s="20"/>
      <c r="Y72" s="20"/>
      <c r="Z72" s="20"/>
      <c r="AA72" s="20"/>
      <c r="AB72" s="20"/>
      <c r="AC72" s="20"/>
      <c r="AD72" s="20"/>
      <c r="AE72" s="20"/>
      <c r="AF72" s="40"/>
      <c r="AG72" s="20"/>
      <c r="AH72" s="20"/>
      <c r="AI72" s="20"/>
      <c r="AJ72" s="20"/>
      <c r="AK72" s="20"/>
      <c r="AL72" s="20"/>
      <c r="AM72" s="20"/>
      <c r="AN72" s="20"/>
      <c r="AO72" s="20"/>
      <c r="AP72" s="20"/>
      <c r="AQ72" s="20"/>
      <c r="AR72" s="20"/>
      <c r="AS72" s="20"/>
      <c r="AT72" s="20"/>
    </row>
    <row r="73" spans="1:46" s="24" customFormat="1" ht="18" customHeight="1" x14ac:dyDescent="0.2">
      <c r="A73" s="15" t="s">
        <v>6</v>
      </c>
      <c r="B73" s="21"/>
      <c r="C73" s="21"/>
      <c r="D73" s="21"/>
      <c r="E73" s="21"/>
      <c r="F73" s="21"/>
      <c r="G73" s="21"/>
      <c r="H73" s="21"/>
      <c r="I73" s="21"/>
      <c r="J73" s="21"/>
      <c r="K73" s="21"/>
      <c r="L73" s="21"/>
      <c r="M73" s="21"/>
      <c r="N73" s="21"/>
      <c r="O73" s="21"/>
      <c r="P73" s="21"/>
      <c r="Q73" s="41"/>
      <c r="R73" s="21"/>
      <c r="S73" s="21"/>
      <c r="T73" s="21"/>
      <c r="U73" s="21"/>
      <c r="V73" s="21"/>
      <c r="W73" s="21"/>
      <c r="X73" s="21"/>
      <c r="Y73" s="21"/>
      <c r="Z73" s="21"/>
      <c r="AA73" s="21"/>
      <c r="AB73" s="21"/>
      <c r="AC73" s="21"/>
      <c r="AD73" s="21"/>
      <c r="AE73" s="21"/>
      <c r="AF73" s="41"/>
      <c r="AG73" s="21"/>
      <c r="AH73" s="21"/>
      <c r="AI73" s="21"/>
      <c r="AJ73" s="21"/>
      <c r="AK73" s="21"/>
      <c r="AL73" s="21"/>
      <c r="AM73" s="21"/>
      <c r="AN73" s="21"/>
      <c r="AO73" s="21"/>
      <c r="AP73" s="21"/>
      <c r="AQ73" s="21"/>
      <c r="AR73" s="21"/>
      <c r="AS73" s="21"/>
      <c r="AT73" s="21"/>
    </row>
    <row r="74" spans="1:46" s="24" customFormat="1" ht="18" customHeight="1" x14ac:dyDescent="0.2">
      <c r="Q74" s="42"/>
      <c r="AF74" s="42"/>
    </row>
    <row r="75" spans="1:46" s="24" customFormat="1" ht="90" customHeight="1" thickBot="1" x14ac:dyDescent="0.25">
      <c r="A75" s="377" t="s">
        <v>1285</v>
      </c>
      <c r="B75" s="377"/>
      <c r="C75" s="377"/>
      <c r="D75" s="377"/>
      <c r="E75" s="377"/>
      <c r="F75" s="377"/>
      <c r="G75" s="377"/>
      <c r="H75" s="377"/>
      <c r="I75" s="377"/>
      <c r="J75" s="377"/>
      <c r="K75" s="377"/>
      <c r="L75" s="377"/>
      <c r="M75" s="377"/>
      <c r="N75" s="377"/>
      <c r="O75" s="377"/>
      <c r="P75" s="377"/>
      <c r="Q75" s="377"/>
      <c r="V75" s="373"/>
      <c r="W75" s="373"/>
      <c r="X75" s="373"/>
      <c r="Y75" s="373"/>
      <c r="Z75" s="373"/>
      <c r="AA75" s="373"/>
      <c r="AB75" s="373"/>
      <c r="AC75" s="373"/>
      <c r="AD75" s="373"/>
      <c r="AE75" s="373"/>
      <c r="AK75" s="373"/>
      <c r="AL75" s="373"/>
      <c r="AM75" s="373"/>
      <c r="AN75" s="373"/>
      <c r="AO75" s="373"/>
      <c r="AP75" s="373"/>
      <c r="AQ75" s="373"/>
      <c r="AR75" s="373"/>
      <c r="AS75" s="373"/>
      <c r="AT75" s="373"/>
    </row>
    <row r="76" spans="1:46" s="24" customFormat="1" ht="18" customHeight="1" thickTop="1" thickBot="1" x14ac:dyDescent="0.25">
      <c r="A76" s="374" t="s">
        <v>138</v>
      </c>
      <c r="B76" s="375"/>
      <c r="C76" s="375"/>
      <c r="D76" s="375"/>
      <c r="E76" s="375"/>
      <c r="F76" s="375"/>
      <c r="G76" s="375"/>
      <c r="H76" s="375"/>
      <c r="I76" s="375"/>
      <c r="J76" s="375"/>
      <c r="K76" s="375"/>
      <c r="L76" s="375"/>
      <c r="M76" s="375"/>
      <c r="N76" s="375"/>
      <c r="O76" s="375"/>
      <c r="P76" s="375"/>
      <c r="Q76" s="238" t="s">
        <v>4</v>
      </c>
      <c r="R76" s="375" t="s">
        <v>1384</v>
      </c>
      <c r="S76" s="375"/>
      <c r="T76" s="375"/>
      <c r="U76" s="375"/>
      <c r="V76" s="375"/>
      <c r="W76" s="375"/>
      <c r="X76" s="375"/>
      <c r="Y76" s="375"/>
      <c r="Z76" s="375"/>
      <c r="AA76" s="375"/>
      <c r="AB76" s="375"/>
      <c r="AC76" s="375"/>
      <c r="AD76" s="375"/>
      <c r="AE76" s="376"/>
      <c r="AF76" s="239" t="s">
        <v>4</v>
      </c>
      <c r="AG76" s="462" t="s">
        <v>1384</v>
      </c>
      <c r="AH76" s="462"/>
      <c r="AI76" s="462"/>
      <c r="AJ76" s="462"/>
      <c r="AK76" s="462"/>
      <c r="AL76" s="462"/>
      <c r="AM76" s="462"/>
      <c r="AN76" s="462"/>
      <c r="AO76" s="462"/>
      <c r="AP76" s="462"/>
      <c r="AQ76" s="462"/>
      <c r="AR76" s="462"/>
      <c r="AS76" s="462"/>
      <c r="AT76" s="463"/>
    </row>
    <row r="77" spans="1:46" s="24" customFormat="1" ht="63" customHeight="1" thickTop="1" thickBot="1" x14ac:dyDescent="0.25">
      <c r="A77" s="364" t="s">
        <v>7</v>
      </c>
      <c r="B77" s="364"/>
      <c r="C77" s="364"/>
      <c r="D77" s="364"/>
      <c r="E77" s="364"/>
      <c r="F77" s="364"/>
      <c r="G77" s="364"/>
      <c r="H77" s="364"/>
      <c r="I77" s="364"/>
      <c r="J77" s="364"/>
      <c r="K77" s="364"/>
      <c r="L77" s="364"/>
      <c r="M77" s="364"/>
      <c r="N77" s="364"/>
      <c r="O77" s="364"/>
      <c r="P77" s="364"/>
      <c r="Q77" s="22">
        <v>0</v>
      </c>
      <c r="R77" s="381" t="s">
        <v>1660</v>
      </c>
      <c r="S77" s="382"/>
      <c r="T77" s="382"/>
      <c r="U77" s="382"/>
      <c r="V77" s="382"/>
      <c r="W77" s="382"/>
      <c r="X77" s="382"/>
      <c r="Y77" s="382"/>
      <c r="Z77" s="382"/>
      <c r="AA77" s="382"/>
      <c r="AB77" s="382"/>
      <c r="AC77" s="382"/>
      <c r="AD77" s="382"/>
      <c r="AE77" s="382"/>
      <c r="AF77" s="17">
        <v>0</v>
      </c>
      <c r="AG77" s="366" t="s">
        <v>1660</v>
      </c>
      <c r="AH77" s="367"/>
      <c r="AI77" s="367"/>
      <c r="AJ77" s="367"/>
      <c r="AK77" s="367"/>
      <c r="AL77" s="367"/>
      <c r="AM77" s="367"/>
      <c r="AN77" s="367"/>
      <c r="AO77" s="367"/>
      <c r="AP77" s="367"/>
      <c r="AQ77" s="367"/>
      <c r="AR77" s="367"/>
      <c r="AS77" s="367"/>
      <c r="AT77" s="367"/>
    </row>
    <row r="78" spans="1:46" s="24" customFormat="1" ht="63" customHeight="1" thickTop="1" thickBot="1" x14ac:dyDescent="0.25">
      <c r="A78" s="364" t="s">
        <v>1286</v>
      </c>
      <c r="B78" s="364"/>
      <c r="C78" s="364"/>
      <c r="D78" s="364"/>
      <c r="E78" s="364"/>
      <c r="F78" s="364"/>
      <c r="G78" s="364"/>
      <c r="H78" s="364"/>
      <c r="I78" s="364"/>
      <c r="J78" s="364"/>
      <c r="K78" s="364"/>
      <c r="L78" s="364"/>
      <c r="M78" s="364"/>
      <c r="N78" s="364"/>
      <c r="O78" s="364"/>
      <c r="P78" s="364"/>
      <c r="Q78" s="22">
        <v>0</v>
      </c>
      <c r="R78" s="468" t="s">
        <v>1661</v>
      </c>
      <c r="S78" s="469"/>
      <c r="T78" s="469"/>
      <c r="U78" s="469"/>
      <c r="V78" s="469"/>
      <c r="W78" s="469"/>
      <c r="X78" s="469"/>
      <c r="Y78" s="469"/>
      <c r="Z78" s="469"/>
      <c r="AA78" s="469"/>
      <c r="AB78" s="469"/>
      <c r="AC78" s="469"/>
      <c r="AD78" s="469"/>
      <c r="AE78" s="469"/>
      <c r="AF78" s="17">
        <v>0</v>
      </c>
      <c r="AG78" s="362" t="s">
        <v>1661</v>
      </c>
      <c r="AH78" s="363"/>
      <c r="AI78" s="363"/>
      <c r="AJ78" s="363"/>
      <c r="AK78" s="363"/>
      <c r="AL78" s="363"/>
      <c r="AM78" s="363"/>
      <c r="AN78" s="363"/>
      <c r="AO78" s="363"/>
      <c r="AP78" s="363"/>
      <c r="AQ78" s="363"/>
      <c r="AR78" s="363"/>
      <c r="AS78" s="363"/>
      <c r="AT78" s="363"/>
    </row>
    <row r="79" spans="1:46" s="24" customFormat="1" ht="63" customHeight="1" thickTop="1" thickBot="1" x14ac:dyDescent="0.25">
      <c r="A79" s="364" t="s">
        <v>1287</v>
      </c>
      <c r="B79" s="364"/>
      <c r="C79" s="364"/>
      <c r="D79" s="364"/>
      <c r="E79" s="364"/>
      <c r="F79" s="364"/>
      <c r="G79" s="364"/>
      <c r="H79" s="364"/>
      <c r="I79" s="364"/>
      <c r="J79" s="364"/>
      <c r="K79" s="364"/>
      <c r="L79" s="364"/>
      <c r="M79" s="364"/>
      <c r="N79" s="364"/>
      <c r="O79" s="364"/>
      <c r="P79" s="364"/>
      <c r="Q79" s="22">
        <v>0</v>
      </c>
      <c r="R79" s="468" t="s">
        <v>1661</v>
      </c>
      <c r="S79" s="469"/>
      <c r="T79" s="469"/>
      <c r="U79" s="469"/>
      <c r="V79" s="469"/>
      <c r="W79" s="469"/>
      <c r="X79" s="469"/>
      <c r="Y79" s="469"/>
      <c r="Z79" s="469"/>
      <c r="AA79" s="469"/>
      <c r="AB79" s="469"/>
      <c r="AC79" s="469"/>
      <c r="AD79" s="469"/>
      <c r="AE79" s="469"/>
      <c r="AF79" s="17">
        <v>0</v>
      </c>
      <c r="AG79" s="362" t="s">
        <v>1661</v>
      </c>
      <c r="AH79" s="363"/>
      <c r="AI79" s="363"/>
      <c r="AJ79" s="363"/>
      <c r="AK79" s="363"/>
      <c r="AL79" s="363"/>
      <c r="AM79" s="363"/>
      <c r="AN79" s="363"/>
      <c r="AO79" s="363"/>
      <c r="AP79" s="363"/>
      <c r="AQ79" s="363"/>
      <c r="AR79" s="363"/>
      <c r="AS79" s="363"/>
      <c r="AT79" s="363"/>
    </row>
    <row r="80" spans="1:46" s="24" customFormat="1" ht="63" customHeight="1" thickTop="1" thickBot="1" x14ac:dyDescent="0.25">
      <c r="A80" s="364" t="s">
        <v>1288</v>
      </c>
      <c r="B80" s="364"/>
      <c r="C80" s="364"/>
      <c r="D80" s="364"/>
      <c r="E80" s="364"/>
      <c r="F80" s="364"/>
      <c r="G80" s="364"/>
      <c r="H80" s="364"/>
      <c r="I80" s="364"/>
      <c r="J80" s="364"/>
      <c r="K80" s="364"/>
      <c r="L80" s="364"/>
      <c r="M80" s="364"/>
      <c r="N80" s="364"/>
      <c r="O80" s="364"/>
      <c r="P80" s="364"/>
      <c r="Q80" s="22">
        <v>0</v>
      </c>
      <c r="R80" s="468" t="s">
        <v>1661</v>
      </c>
      <c r="S80" s="469"/>
      <c r="T80" s="469"/>
      <c r="U80" s="469"/>
      <c r="V80" s="469"/>
      <c r="W80" s="469"/>
      <c r="X80" s="469"/>
      <c r="Y80" s="469"/>
      <c r="Z80" s="469"/>
      <c r="AA80" s="469"/>
      <c r="AB80" s="469"/>
      <c r="AC80" s="469"/>
      <c r="AD80" s="469"/>
      <c r="AE80" s="469"/>
      <c r="AF80" s="17">
        <v>0</v>
      </c>
      <c r="AG80" s="362" t="s">
        <v>1661</v>
      </c>
      <c r="AH80" s="363"/>
      <c r="AI80" s="363"/>
      <c r="AJ80" s="363"/>
      <c r="AK80" s="363"/>
      <c r="AL80" s="363"/>
      <c r="AM80" s="363"/>
      <c r="AN80" s="363"/>
      <c r="AO80" s="363"/>
      <c r="AP80" s="363"/>
      <c r="AQ80" s="363"/>
      <c r="AR80" s="363"/>
      <c r="AS80" s="363"/>
      <c r="AT80" s="363"/>
    </row>
    <row r="81" spans="1:46" s="24" customFormat="1" ht="78" customHeight="1" thickTop="1" thickBot="1" x14ac:dyDescent="0.25">
      <c r="A81" s="364" t="s">
        <v>1289</v>
      </c>
      <c r="B81" s="364"/>
      <c r="C81" s="364"/>
      <c r="D81" s="364"/>
      <c r="E81" s="364"/>
      <c r="F81" s="364"/>
      <c r="G81" s="364"/>
      <c r="H81" s="364"/>
      <c r="I81" s="364"/>
      <c r="J81" s="364"/>
      <c r="K81" s="364"/>
      <c r="L81" s="364"/>
      <c r="M81" s="364"/>
      <c r="N81" s="364"/>
      <c r="O81" s="364"/>
      <c r="P81" s="364"/>
      <c r="Q81" s="22">
        <v>0</v>
      </c>
      <c r="R81" s="468" t="s">
        <v>1661</v>
      </c>
      <c r="S81" s="469"/>
      <c r="T81" s="469"/>
      <c r="U81" s="469"/>
      <c r="V81" s="469"/>
      <c r="W81" s="469"/>
      <c r="X81" s="469"/>
      <c r="Y81" s="469"/>
      <c r="Z81" s="469"/>
      <c r="AA81" s="469"/>
      <c r="AB81" s="469"/>
      <c r="AC81" s="469"/>
      <c r="AD81" s="469"/>
      <c r="AE81" s="469"/>
      <c r="AF81" s="17">
        <v>0</v>
      </c>
      <c r="AG81" s="362" t="s">
        <v>1661</v>
      </c>
      <c r="AH81" s="363"/>
      <c r="AI81" s="363"/>
      <c r="AJ81" s="363"/>
      <c r="AK81" s="363"/>
      <c r="AL81" s="363"/>
      <c r="AM81" s="363"/>
      <c r="AN81" s="363"/>
      <c r="AO81" s="363"/>
      <c r="AP81" s="363"/>
      <c r="AQ81" s="363"/>
      <c r="AR81" s="363"/>
      <c r="AS81" s="363"/>
      <c r="AT81" s="363"/>
    </row>
    <row r="82" spans="1:46" s="24" customFormat="1" ht="63" customHeight="1" thickTop="1" thickBot="1" x14ac:dyDescent="0.25">
      <c r="A82" s="364" t="s">
        <v>1290</v>
      </c>
      <c r="B82" s="364"/>
      <c r="C82" s="364"/>
      <c r="D82" s="364"/>
      <c r="E82" s="364"/>
      <c r="F82" s="364"/>
      <c r="G82" s="364"/>
      <c r="H82" s="364"/>
      <c r="I82" s="364"/>
      <c r="J82" s="364"/>
      <c r="K82" s="364"/>
      <c r="L82" s="364"/>
      <c r="M82" s="364"/>
      <c r="N82" s="364"/>
      <c r="O82" s="364"/>
      <c r="P82" s="364"/>
      <c r="Q82" s="22">
        <v>0</v>
      </c>
      <c r="R82" s="468" t="s">
        <v>1661</v>
      </c>
      <c r="S82" s="469"/>
      <c r="T82" s="469"/>
      <c r="U82" s="469"/>
      <c r="V82" s="469"/>
      <c r="W82" s="469"/>
      <c r="X82" s="469"/>
      <c r="Y82" s="469"/>
      <c r="Z82" s="469"/>
      <c r="AA82" s="469"/>
      <c r="AB82" s="469"/>
      <c r="AC82" s="469"/>
      <c r="AD82" s="469"/>
      <c r="AE82" s="469"/>
      <c r="AF82" s="17">
        <v>0</v>
      </c>
      <c r="AG82" s="362" t="s">
        <v>1661</v>
      </c>
      <c r="AH82" s="363"/>
      <c r="AI82" s="363"/>
      <c r="AJ82" s="363"/>
      <c r="AK82" s="363"/>
      <c r="AL82" s="363"/>
      <c r="AM82" s="363"/>
      <c r="AN82" s="363"/>
      <c r="AO82" s="363"/>
      <c r="AP82" s="363"/>
      <c r="AQ82" s="363"/>
      <c r="AR82" s="363"/>
      <c r="AS82" s="363"/>
      <c r="AT82" s="363"/>
    </row>
    <row r="83" spans="1:46" s="24" customFormat="1" ht="63" customHeight="1" thickTop="1" thickBot="1" x14ac:dyDescent="0.25">
      <c r="A83" s="364" t="s">
        <v>1291</v>
      </c>
      <c r="B83" s="364"/>
      <c r="C83" s="364"/>
      <c r="D83" s="364"/>
      <c r="E83" s="364"/>
      <c r="F83" s="364"/>
      <c r="G83" s="364"/>
      <c r="H83" s="364"/>
      <c r="I83" s="364"/>
      <c r="J83" s="364"/>
      <c r="K83" s="364"/>
      <c r="L83" s="364"/>
      <c r="M83" s="364"/>
      <c r="N83" s="364"/>
      <c r="O83" s="364"/>
      <c r="P83" s="364"/>
      <c r="Q83" s="22">
        <v>0</v>
      </c>
      <c r="R83" s="468" t="s">
        <v>1661</v>
      </c>
      <c r="S83" s="469"/>
      <c r="T83" s="469"/>
      <c r="U83" s="469"/>
      <c r="V83" s="469"/>
      <c r="W83" s="469"/>
      <c r="X83" s="469"/>
      <c r="Y83" s="469"/>
      <c r="Z83" s="469"/>
      <c r="AA83" s="469"/>
      <c r="AB83" s="469"/>
      <c r="AC83" s="469"/>
      <c r="AD83" s="469"/>
      <c r="AE83" s="469"/>
      <c r="AF83" s="17">
        <v>0</v>
      </c>
      <c r="AG83" s="362" t="s">
        <v>1661</v>
      </c>
      <c r="AH83" s="363"/>
      <c r="AI83" s="363"/>
      <c r="AJ83" s="363"/>
      <c r="AK83" s="363"/>
      <c r="AL83" s="363"/>
      <c r="AM83" s="363"/>
      <c r="AN83" s="363"/>
      <c r="AO83" s="363"/>
      <c r="AP83" s="363"/>
      <c r="AQ83" s="363"/>
      <c r="AR83" s="363"/>
      <c r="AS83" s="363"/>
      <c r="AT83" s="363"/>
    </row>
    <row r="84" spans="1:46" s="24" customFormat="1" ht="63" customHeight="1" thickTop="1" thickBot="1" x14ac:dyDescent="0.25">
      <c r="A84" s="364" t="s">
        <v>1292</v>
      </c>
      <c r="B84" s="364"/>
      <c r="C84" s="364"/>
      <c r="D84" s="364"/>
      <c r="E84" s="364"/>
      <c r="F84" s="364"/>
      <c r="G84" s="364"/>
      <c r="H84" s="364"/>
      <c r="I84" s="364"/>
      <c r="J84" s="364"/>
      <c r="K84" s="364"/>
      <c r="L84" s="364"/>
      <c r="M84" s="364"/>
      <c r="N84" s="364"/>
      <c r="O84" s="364"/>
      <c r="P84" s="364"/>
      <c r="Q84" s="22">
        <v>0</v>
      </c>
      <c r="R84" s="468" t="s">
        <v>1661</v>
      </c>
      <c r="S84" s="469"/>
      <c r="T84" s="469"/>
      <c r="U84" s="469"/>
      <c r="V84" s="469"/>
      <c r="W84" s="469"/>
      <c r="X84" s="469"/>
      <c r="Y84" s="469"/>
      <c r="Z84" s="469"/>
      <c r="AA84" s="469"/>
      <c r="AB84" s="469"/>
      <c r="AC84" s="469"/>
      <c r="AD84" s="469"/>
      <c r="AE84" s="469"/>
      <c r="AF84" s="17">
        <v>0</v>
      </c>
      <c r="AG84" s="362" t="s">
        <v>1661</v>
      </c>
      <c r="AH84" s="363"/>
      <c r="AI84" s="363"/>
      <c r="AJ84" s="363"/>
      <c r="AK84" s="363"/>
      <c r="AL84" s="363"/>
      <c r="AM84" s="363"/>
      <c r="AN84" s="363"/>
      <c r="AO84" s="363"/>
      <c r="AP84" s="363"/>
      <c r="AQ84" s="363"/>
      <c r="AR84" s="363"/>
      <c r="AS84" s="363"/>
      <c r="AT84" s="363"/>
    </row>
    <row r="85" spans="1:46" s="24" customFormat="1" ht="18" customHeight="1" thickTop="1" thickBot="1" x14ac:dyDescent="0.25">
      <c r="Q85" s="47"/>
      <c r="AF85" s="47"/>
    </row>
    <row r="86" spans="1:46" s="24" customFormat="1" ht="18" customHeight="1" thickTop="1" thickBot="1" x14ac:dyDescent="0.25">
      <c r="A86" s="368" t="s">
        <v>139</v>
      </c>
      <c r="B86" s="369"/>
      <c r="C86" s="369"/>
      <c r="D86" s="369"/>
      <c r="E86" s="369"/>
      <c r="F86" s="369"/>
      <c r="G86" s="369"/>
      <c r="H86" s="369"/>
      <c r="I86" s="369"/>
      <c r="J86" s="369"/>
      <c r="K86" s="369"/>
      <c r="L86" s="369"/>
      <c r="M86" s="369"/>
      <c r="N86" s="369"/>
      <c r="O86" s="369"/>
      <c r="P86" s="369"/>
      <c r="Q86" s="322" t="s">
        <v>4</v>
      </c>
      <c r="R86" s="369" t="s">
        <v>1384</v>
      </c>
      <c r="S86" s="369"/>
      <c r="T86" s="369"/>
      <c r="U86" s="369"/>
      <c r="V86" s="369"/>
      <c r="W86" s="369"/>
      <c r="X86" s="369"/>
      <c r="Y86" s="369"/>
      <c r="Z86" s="369"/>
      <c r="AA86" s="369"/>
      <c r="AB86" s="369"/>
      <c r="AC86" s="369"/>
      <c r="AD86" s="369"/>
      <c r="AE86" s="470"/>
      <c r="AF86" s="325" t="s">
        <v>4</v>
      </c>
      <c r="AG86" s="471" t="s">
        <v>1384</v>
      </c>
      <c r="AH86" s="471"/>
      <c r="AI86" s="471"/>
      <c r="AJ86" s="471"/>
      <c r="AK86" s="471"/>
      <c r="AL86" s="471"/>
      <c r="AM86" s="471"/>
      <c r="AN86" s="471"/>
      <c r="AO86" s="471"/>
      <c r="AP86" s="471"/>
      <c r="AQ86" s="471"/>
      <c r="AR86" s="471"/>
      <c r="AS86" s="471"/>
      <c r="AT86" s="472"/>
    </row>
    <row r="87" spans="1:46" s="24" customFormat="1" ht="63" customHeight="1" thickTop="1" thickBot="1" x14ac:dyDescent="0.25">
      <c r="A87" s="364" t="s">
        <v>1293</v>
      </c>
      <c r="B87" s="364"/>
      <c r="C87" s="364"/>
      <c r="D87" s="364"/>
      <c r="E87" s="364"/>
      <c r="F87" s="364"/>
      <c r="G87" s="364"/>
      <c r="H87" s="364"/>
      <c r="I87" s="364"/>
      <c r="J87" s="364"/>
      <c r="K87" s="364"/>
      <c r="L87" s="364"/>
      <c r="M87" s="364"/>
      <c r="N87" s="364"/>
      <c r="O87" s="364"/>
      <c r="P87" s="364"/>
      <c r="Q87" s="22">
        <v>0</v>
      </c>
      <c r="R87" s="381" t="s">
        <v>1663</v>
      </c>
      <c r="S87" s="382"/>
      <c r="T87" s="382"/>
      <c r="U87" s="382"/>
      <c r="V87" s="382"/>
      <c r="W87" s="382"/>
      <c r="X87" s="382"/>
      <c r="Y87" s="382"/>
      <c r="Z87" s="382"/>
      <c r="AA87" s="382"/>
      <c r="AB87" s="382"/>
      <c r="AC87" s="382"/>
      <c r="AD87" s="382"/>
      <c r="AE87" s="382"/>
      <c r="AF87" s="17">
        <v>0</v>
      </c>
      <c r="AG87" s="366" t="s">
        <v>1663</v>
      </c>
      <c r="AH87" s="367"/>
      <c r="AI87" s="367"/>
      <c r="AJ87" s="367"/>
      <c r="AK87" s="367"/>
      <c r="AL87" s="367"/>
      <c r="AM87" s="367"/>
      <c r="AN87" s="367"/>
      <c r="AO87" s="367"/>
      <c r="AP87" s="367"/>
      <c r="AQ87" s="367"/>
      <c r="AR87" s="367"/>
      <c r="AS87" s="367"/>
      <c r="AT87" s="367"/>
    </row>
    <row r="88" spans="1:46" s="24" customFormat="1" ht="63" customHeight="1" thickTop="1" thickBot="1" x14ac:dyDescent="0.25">
      <c r="A88" s="364" t="s">
        <v>1294</v>
      </c>
      <c r="B88" s="364"/>
      <c r="C88" s="364"/>
      <c r="D88" s="364"/>
      <c r="E88" s="364"/>
      <c r="F88" s="364"/>
      <c r="G88" s="364"/>
      <c r="H88" s="364"/>
      <c r="I88" s="364"/>
      <c r="J88" s="364"/>
      <c r="K88" s="364"/>
      <c r="L88" s="364"/>
      <c r="M88" s="364"/>
      <c r="N88" s="364"/>
      <c r="O88" s="364"/>
      <c r="P88" s="364"/>
      <c r="Q88" s="22">
        <v>0</v>
      </c>
      <c r="R88" s="468" t="s">
        <v>1661</v>
      </c>
      <c r="S88" s="469"/>
      <c r="T88" s="469"/>
      <c r="U88" s="469"/>
      <c r="V88" s="469"/>
      <c r="W88" s="469"/>
      <c r="X88" s="469"/>
      <c r="Y88" s="469"/>
      <c r="Z88" s="469"/>
      <c r="AA88" s="469"/>
      <c r="AB88" s="469"/>
      <c r="AC88" s="469"/>
      <c r="AD88" s="469"/>
      <c r="AE88" s="469"/>
      <c r="AF88" s="17">
        <v>0</v>
      </c>
      <c r="AG88" s="362" t="s">
        <v>1661</v>
      </c>
      <c r="AH88" s="363"/>
      <c r="AI88" s="363"/>
      <c r="AJ88" s="363"/>
      <c r="AK88" s="363"/>
      <c r="AL88" s="363"/>
      <c r="AM88" s="363"/>
      <c r="AN88" s="363"/>
      <c r="AO88" s="363"/>
      <c r="AP88" s="363"/>
      <c r="AQ88" s="363"/>
      <c r="AR88" s="363"/>
      <c r="AS88" s="363"/>
      <c r="AT88" s="363"/>
    </row>
    <row r="89" spans="1:46" s="24" customFormat="1" ht="63" customHeight="1" thickTop="1" thickBot="1" x14ac:dyDescent="0.25">
      <c r="A89" s="364" t="s">
        <v>1295</v>
      </c>
      <c r="B89" s="364"/>
      <c r="C89" s="364"/>
      <c r="D89" s="364"/>
      <c r="E89" s="364"/>
      <c r="F89" s="364"/>
      <c r="G89" s="364"/>
      <c r="H89" s="364"/>
      <c r="I89" s="364"/>
      <c r="J89" s="364"/>
      <c r="K89" s="364"/>
      <c r="L89" s="364"/>
      <c r="M89" s="364"/>
      <c r="N89" s="364"/>
      <c r="O89" s="364"/>
      <c r="P89" s="364"/>
      <c r="Q89" s="22">
        <v>0</v>
      </c>
      <c r="R89" s="381" t="s">
        <v>1664</v>
      </c>
      <c r="S89" s="382"/>
      <c r="T89" s="382"/>
      <c r="U89" s="382"/>
      <c r="V89" s="382"/>
      <c r="W89" s="382"/>
      <c r="X89" s="382"/>
      <c r="Y89" s="382"/>
      <c r="Z89" s="382"/>
      <c r="AA89" s="382"/>
      <c r="AB89" s="382"/>
      <c r="AC89" s="382"/>
      <c r="AD89" s="382"/>
      <c r="AE89" s="382"/>
      <c r="AF89" s="17">
        <v>0</v>
      </c>
      <c r="AG89" s="366" t="s">
        <v>1664</v>
      </c>
      <c r="AH89" s="367"/>
      <c r="AI89" s="367"/>
      <c r="AJ89" s="367"/>
      <c r="AK89" s="367"/>
      <c r="AL89" s="367"/>
      <c r="AM89" s="367"/>
      <c r="AN89" s="367"/>
      <c r="AO89" s="367"/>
      <c r="AP89" s="367"/>
      <c r="AQ89" s="367"/>
      <c r="AR89" s="367"/>
      <c r="AS89" s="367"/>
      <c r="AT89" s="367"/>
    </row>
    <row r="90" spans="1:46" s="24" customFormat="1" ht="18" customHeight="1" thickTop="1" thickBot="1" x14ac:dyDescent="0.25"/>
    <row r="91" spans="1:46" s="24" customFormat="1" ht="18" customHeight="1" thickTop="1" thickBot="1" x14ac:dyDescent="0.25">
      <c r="A91" s="368" t="s">
        <v>140</v>
      </c>
      <c r="B91" s="369"/>
      <c r="C91" s="369"/>
      <c r="D91" s="369"/>
      <c r="E91" s="369"/>
      <c r="F91" s="369"/>
      <c r="G91" s="369"/>
      <c r="H91" s="369"/>
      <c r="I91" s="369"/>
      <c r="J91" s="369"/>
      <c r="K91" s="369"/>
      <c r="L91" s="369"/>
      <c r="M91" s="369"/>
      <c r="N91" s="369"/>
      <c r="O91" s="369"/>
      <c r="P91" s="369"/>
      <c r="Q91" s="322" t="s">
        <v>4</v>
      </c>
      <c r="R91" s="369" t="s">
        <v>1384</v>
      </c>
      <c r="S91" s="369"/>
      <c r="T91" s="369"/>
      <c r="U91" s="369"/>
      <c r="V91" s="369"/>
      <c r="W91" s="369"/>
      <c r="X91" s="369"/>
      <c r="Y91" s="369"/>
      <c r="Z91" s="369"/>
      <c r="AA91" s="369"/>
      <c r="AB91" s="369"/>
      <c r="AC91" s="369"/>
      <c r="AD91" s="369"/>
      <c r="AE91" s="470"/>
      <c r="AF91" s="325" t="s">
        <v>4</v>
      </c>
      <c r="AG91" s="471" t="s">
        <v>1384</v>
      </c>
      <c r="AH91" s="471"/>
      <c r="AI91" s="471"/>
      <c r="AJ91" s="471"/>
      <c r="AK91" s="471"/>
      <c r="AL91" s="471"/>
      <c r="AM91" s="471"/>
      <c r="AN91" s="471"/>
      <c r="AO91" s="471"/>
      <c r="AP91" s="471"/>
      <c r="AQ91" s="471"/>
      <c r="AR91" s="471"/>
      <c r="AS91" s="471"/>
      <c r="AT91" s="472"/>
    </row>
    <row r="92" spans="1:46" s="24" customFormat="1" ht="63" customHeight="1" thickTop="1" thickBot="1" x14ac:dyDescent="0.25">
      <c r="A92" s="364" t="s">
        <v>1296</v>
      </c>
      <c r="B92" s="364"/>
      <c r="C92" s="364"/>
      <c r="D92" s="364"/>
      <c r="E92" s="364"/>
      <c r="F92" s="364"/>
      <c r="G92" s="364"/>
      <c r="H92" s="364"/>
      <c r="I92" s="364"/>
      <c r="J92" s="364"/>
      <c r="K92" s="364"/>
      <c r="L92" s="364"/>
      <c r="M92" s="364"/>
      <c r="N92" s="364"/>
      <c r="O92" s="364"/>
      <c r="P92" s="364"/>
      <c r="Q92" s="22">
        <v>0</v>
      </c>
      <c r="R92" s="381" t="s">
        <v>1665</v>
      </c>
      <c r="S92" s="382"/>
      <c r="T92" s="382"/>
      <c r="U92" s="382"/>
      <c r="V92" s="382"/>
      <c r="W92" s="382"/>
      <c r="X92" s="382"/>
      <c r="Y92" s="382"/>
      <c r="Z92" s="382"/>
      <c r="AA92" s="382"/>
      <c r="AB92" s="382"/>
      <c r="AC92" s="382"/>
      <c r="AD92" s="382"/>
      <c r="AE92" s="382"/>
      <c r="AF92" s="17">
        <v>0</v>
      </c>
      <c r="AG92" s="366" t="s">
        <v>1665</v>
      </c>
      <c r="AH92" s="367"/>
      <c r="AI92" s="367"/>
      <c r="AJ92" s="367"/>
      <c r="AK92" s="367"/>
      <c r="AL92" s="367"/>
      <c r="AM92" s="367"/>
      <c r="AN92" s="367"/>
      <c r="AO92" s="367"/>
      <c r="AP92" s="367"/>
      <c r="AQ92" s="367"/>
      <c r="AR92" s="367"/>
      <c r="AS92" s="367"/>
      <c r="AT92" s="367"/>
    </row>
    <row r="93" spans="1:46" s="24" customFormat="1" ht="63" customHeight="1" thickTop="1" thickBot="1" x14ac:dyDescent="0.25">
      <c r="A93" s="364" t="s">
        <v>493</v>
      </c>
      <c r="B93" s="364"/>
      <c r="C93" s="364"/>
      <c r="D93" s="364"/>
      <c r="E93" s="364"/>
      <c r="F93" s="364"/>
      <c r="G93" s="364"/>
      <c r="H93" s="364"/>
      <c r="I93" s="364"/>
      <c r="J93" s="364"/>
      <c r="K93" s="364"/>
      <c r="L93" s="364"/>
      <c r="M93" s="364"/>
      <c r="N93" s="364"/>
      <c r="O93" s="364"/>
      <c r="P93" s="364"/>
      <c r="Q93" s="22">
        <v>0</v>
      </c>
      <c r="R93" s="381" t="s">
        <v>1672</v>
      </c>
      <c r="S93" s="382"/>
      <c r="T93" s="382"/>
      <c r="U93" s="382"/>
      <c r="V93" s="382"/>
      <c r="W93" s="382"/>
      <c r="X93" s="382"/>
      <c r="Y93" s="382"/>
      <c r="Z93" s="382"/>
      <c r="AA93" s="382"/>
      <c r="AB93" s="382"/>
      <c r="AC93" s="382"/>
      <c r="AD93" s="382"/>
      <c r="AE93" s="382"/>
      <c r="AF93" s="17">
        <v>0</v>
      </c>
      <c r="AG93" s="366" t="s">
        <v>1672</v>
      </c>
      <c r="AH93" s="367"/>
      <c r="AI93" s="367"/>
      <c r="AJ93" s="367"/>
      <c r="AK93" s="367"/>
      <c r="AL93" s="367"/>
      <c r="AM93" s="367"/>
      <c r="AN93" s="367"/>
      <c r="AO93" s="367"/>
      <c r="AP93" s="367"/>
      <c r="AQ93" s="367"/>
      <c r="AR93" s="367"/>
      <c r="AS93" s="367"/>
      <c r="AT93" s="367"/>
    </row>
    <row r="94" spans="1:46" s="24" customFormat="1" ht="63" customHeight="1" thickTop="1" thickBot="1" x14ac:dyDescent="0.25">
      <c r="A94" s="364" t="s">
        <v>1297</v>
      </c>
      <c r="B94" s="364"/>
      <c r="C94" s="364"/>
      <c r="D94" s="364"/>
      <c r="E94" s="364"/>
      <c r="F94" s="364"/>
      <c r="G94" s="364"/>
      <c r="H94" s="364"/>
      <c r="I94" s="364"/>
      <c r="J94" s="364"/>
      <c r="K94" s="364"/>
      <c r="L94" s="364"/>
      <c r="M94" s="364"/>
      <c r="N94" s="364"/>
      <c r="O94" s="364"/>
      <c r="P94" s="364"/>
      <c r="Q94" s="22">
        <v>0</v>
      </c>
      <c r="R94" s="381" t="s">
        <v>1670</v>
      </c>
      <c r="S94" s="382"/>
      <c r="T94" s="382"/>
      <c r="U94" s="382"/>
      <c r="V94" s="382"/>
      <c r="W94" s="382"/>
      <c r="X94" s="382"/>
      <c r="Y94" s="382"/>
      <c r="Z94" s="382"/>
      <c r="AA94" s="382"/>
      <c r="AB94" s="382"/>
      <c r="AC94" s="382"/>
      <c r="AD94" s="382"/>
      <c r="AE94" s="382"/>
      <c r="AF94" s="17">
        <v>0</v>
      </c>
      <c r="AG94" s="366" t="s">
        <v>1670</v>
      </c>
      <c r="AH94" s="367"/>
      <c r="AI94" s="367"/>
      <c r="AJ94" s="367"/>
      <c r="AK94" s="367"/>
      <c r="AL94" s="367"/>
      <c r="AM94" s="367"/>
      <c r="AN94" s="367"/>
      <c r="AO94" s="367"/>
      <c r="AP94" s="367"/>
      <c r="AQ94" s="367"/>
      <c r="AR94" s="367"/>
      <c r="AS94" s="367"/>
      <c r="AT94" s="367"/>
    </row>
    <row r="95" spans="1:46" s="24" customFormat="1" ht="18" customHeight="1" thickTop="1" thickBot="1" x14ac:dyDescent="0.25"/>
    <row r="96" spans="1:46" s="24" customFormat="1" ht="18" customHeight="1" thickTop="1" thickBot="1" x14ac:dyDescent="0.25">
      <c r="A96" s="368" t="s">
        <v>141</v>
      </c>
      <c r="B96" s="369"/>
      <c r="C96" s="369"/>
      <c r="D96" s="369"/>
      <c r="E96" s="369"/>
      <c r="F96" s="369"/>
      <c r="G96" s="369"/>
      <c r="H96" s="369"/>
      <c r="I96" s="369"/>
      <c r="J96" s="369"/>
      <c r="K96" s="369"/>
      <c r="L96" s="369"/>
      <c r="M96" s="369"/>
      <c r="N96" s="369"/>
      <c r="O96" s="369"/>
      <c r="P96" s="369"/>
      <c r="Q96" s="322" t="s">
        <v>4</v>
      </c>
      <c r="R96" s="369" t="s">
        <v>1384</v>
      </c>
      <c r="S96" s="369"/>
      <c r="T96" s="369"/>
      <c r="U96" s="369"/>
      <c r="V96" s="369"/>
      <c r="W96" s="369"/>
      <c r="X96" s="369"/>
      <c r="Y96" s="369"/>
      <c r="Z96" s="369"/>
      <c r="AA96" s="369"/>
      <c r="AB96" s="369"/>
      <c r="AC96" s="369"/>
      <c r="AD96" s="369"/>
      <c r="AE96" s="470"/>
      <c r="AF96" s="325" t="s">
        <v>4</v>
      </c>
      <c r="AG96" s="471" t="s">
        <v>1384</v>
      </c>
      <c r="AH96" s="471"/>
      <c r="AI96" s="471"/>
      <c r="AJ96" s="471"/>
      <c r="AK96" s="471"/>
      <c r="AL96" s="471"/>
      <c r="AM96" s="471"/>
      <c r="AN96" s="471"/>
      <c r="AO96" s="471"/>
      <c r="AP96" s="471"/>
      <c r="AQ96" s="471"/>
      <c r="AR96" s="471"/>
      <c r="AS96" s="471"/>
      <c r="AT96" s="472"/>
    </row>
    <row r="97" spans="1:46" s="24" customFormat="1" ht="63" customHeight="1" thickTop="1" thickBot="1" x14ac:dyDescent="0.25">
      <c r="A97" s="364" t="s">
        <v>1298</v>
      </c>
      <c r="B97" s="364"/>
      <c r="C97" s="364"/>
      <c r="D97" s="364"/>
      <c r="E97" s="364"/>
      <c r="F97" s="364"/>
      <c r="G97" s="364"/>
      <c r="H97" s="364"/>
      <c r="I97" s="364"/>
      <c r="J97" s="364"/>
      <c r="K97" s="364"/>
      <c r="L97" s="364"/>
      <c r="M97" s="364"/>
      <c r="N97" s="364"/>
      <c r="O97" s="364"/>
      <c r="P97" s="364"/>
      <c r="Q97" s="22">
        <v>0</v>
      </c>
      <c r="R97" s="381" t="s">
        <v>1668</v>
      </c>
      <c r="S97" s="382"/>
      <c r="T97" s="382"/>
      <c r="U97" s="382"/>
      <c r="V97" s="382"/>
      <c r="W97" s="382"/>
      <c r="X97" s="382"/>
      <c r="Y97" s="382"/>
      <c r="Z97" s="382"/>
      <c r="AA97" s="382"/>
      <c r="AB97" s="382"/>
      <c r="AC97" s="382"/>
      <c r="AD97" s="382"/>
      <c r="AE97" s="382"/>
      <c r="AF97" s="17">
        <v>0</v>
      </c>
      <c r="AG97" s="366" t="s">
        <v>1669</v>
      </c>
      <c r="AH97" s="367"/>
      <c r="AI97" s="367"/>
      <c r="AJ97" s="367"/>
      <c r="AK97" s="367"/>
      <c r="AL97" s="367"/>
      <c r="AM97" s="367"/>
      <c r="AN97" s="367"/>
      <c r="AO97" s="367"/>
      <c r="AP97" s="367"/>
      <c r="AQ97" s="367"/>
      <c r="AR97" s="367"/>
      <c r="AS97" s="367"/>
      <c r="AT97" s="367"/>
    </row>
    <row r="98" spans="1:46" s="24" customFormat="1" ht="63" customHeight="1" thickTop="1" thickBot="1" x14ac:dyDescent="0.25">
      <c r="A98" s="364" t="s">
        <v>819</v>
      </c>
      <c r="B98" s="364"/>
      <c r="C98" s="364"/>
      <c r="D98" s="364"/>
      <c r="E98" s="364"/>
      <c r="F98" s="364"/>
      <c r="G98" s="364"/>
      <c r="H98" s="364"/>
      <c r="I98" s="364"/>
      <c r="J98" s="364"/>
      <c r="K98" s="364"/>
      <c r="L98" s="364"/>
      <c r="M98" s="364"/>
      <c r="N98" s="364"/>
      <c r="O98" s="364"/>
      <c r="P98" s="364"/>
      <c r="Q98" s="22">
        <v>0</v>
      </c>
      <c r="R98" s="468" t="s">
        <v>1661</v>
      </c>
      <c r="S98" s="469"/>
      <c r="T98" s="469"/>
      <c r="U98" s="469"/>
      <c r="V98" s="469"/>
      <c r="W98" s="469"/>
      <c r="X98" s="469"/>
      <c r="Y98" s="469"/>
      <c r="Z98" s="469"/>
      <c r="AA98" s="469"/>
      <c r="AB98" s="469"/>
      <c r="AC98" s="469"/>
      <c r="AD98" s="469"/>
      <c r="AE98" s="469"/>
      <c r="AF98" s="17">
        <v>0</v>
      </c>
      <c r="AG98" s="362" t="s">
        <v>1661</v>
      </c>
      <c r="AH98" s="363"/>
      <c r="AI98" s="363"/>
      <c r="AJ98" s="363"/>
      <c r="AK98" s="363"/>
      <c r="AL98" s="363"/>
      <c r="AM98" s="363"/>
      <c r="AN98" s="363"/>
      <c r="AO98" s="363"/>
      <c r="AP98" s="363"/>
      <c r="AQ98" s="363"/>
      <c r="AR98" s="363"/>
      <c r="AS98" s="363"/>
      <c r="AT98" s="363"/>
    </row>
    <row r="99" spans="1:46" s="24" customFormat="1" ht="18" customHeight="1" thickTop="1" x14ac:dyDescent="0.2">
      <c r="Q99" s="42"/>
      <c r="AF99" s="42"/>
    </row>
    <row r="100" spans="1:46" s="24" customFormat="1" ht="18" customHeight="1" x14ac:dyDescent="0.2">
      <c r="Q100" s="42"/>
      <c r="AF100" s="42"/>
    </row>
    <row r="101" spans="1:46" s="24" customFormat="1" ht="36" customHeight="1" x14ac:dyDescent="0.2">
      <c r="A101" s="383" t="s">
        <v>1299</v>
      </c>
      <c r="B101" s="383"/>
      <c r="C101" s="383"/>
      <c r="D101" s="383"/>
      <c r="E101" s="383"/>
      <c r="F101" s="383"/>
      <c r="G101" s="383"/>
      <c r="H101" s="383"/>
      <c r="I101" s="383"/>
      <c r="J101" s="383"/>
      <c r="K101" s="383"/>
      <c r="L101" s="383"/>
      <c r="M101" s="383"/>
      <c r="N101" s="383"/>
      <c r="O101" s="383"/>
      <c r="P101" s="383"/>
      <c r="Q101" s="383"/>
      <c r="R101" s="383"/>
      <c r="S101" s="383"/>
      <c r="T101" s="383"/>
      <c r="U101" s="383"/>
      <c r="V101" s="383"/>
      <c r="W101" s="383"/>
      <c r="X101" s="383"/>
      <c r="Y101" s="383"/>
      <c r="Z101" s="383"/>
      <c r="AA101" s="383"/>
      <c r="AB101" s="383"/>
      <c r="AC101" s="383"/>
      <c r="AD101" s="383"/>
      <c r="AE101" s="383"/>
    </row>
    <row r="102" spans="1:46" s="24" customFormat="1" ht="18" customHeight="1" x14ac:dyDescent="0.2">
      <c r="A102" s="20"/>
      <c r="B102" s="20"/>
      <c r="C102" s="20"/>
      <c r="D102" s="20"/>
      <c r="E102" s="20"/>
      <c r="F102" s="20"/>
      <c r="G102" s="20"/>
      <c r="H102" s="20"/>
      <c r="I102" s="20"/>
      <c r="J102" s="20"/>
      <c r="K102" s="20"/>
      <c r="L102" s="20"/>
      <c r="M102" s="20"/>
      <c r="N102" s="20"/>
      <c r="O102" s="20"/>
      <c r="P102" s="20"/>
      <c r="Q102" s="40"/>
      <c r="R102" s="20"/>
      <c r="S102" s="20"/>
      <c r="T102" s="20"/>
      <c r="U102" s="20"/>
      <c r="V102" s="20"/>
      <c r="W102" s="20"/>
      <c r="X102" s="20"/>
      <c r="Y102" s="20"/>
      <c r="Z102" s="20"/>
      <c r="AA102" s="20"/>
      <c r="AB102" s="20"/>
      <c r="AC102" s="20"/>
      <c r="AD102" s="20"/>
      <c r="AE102" s="20"/>
      <c r="AF102" s="40"/>
      <c r="AG102" s="20"/>
      <c r="AH102" s="20"/>
      <c r="AI102" s="20"/>
      <c r="AJ102" s="20"/>
      <c r="AK102" s="20"/>
      <c r="AL102" s="20"/>
      <c r="AM102" s="20"/>
      <c r="AN102" s="20"/>
      <c r="AO102" s="20"/>
      <c r="AP102" s="20"/>
      <c r="AQ102" s="20"/>
      <c r="AR102" s="20"/>
      <c r="AS102" s="20"/>
      <c r="AT102" s="20"/>
    </row>
    <row r="103" spans="1:46" s="24" customFormat="1" ht="18" customHeight="1" x14ac:dyDescent="0.2">
      <c r="A103" s="15" t="s">
        <v>6</v>
      </c>
      <c r="B103" s="21"/>
      <c r="C103" s="21"/>
      <c r="D103" s="21"/>
      <c r="E103" s="21"/>
      <c r="F103" s="21"/>
      <c r="G103" s="21"/>
      <c r="H103" s="21"/>
      <c r="I103" s="21"/>
      <c r="J103" s="21"/>
      <c r="K103" s="21"/>
      <c r="L103" s="21"/>
      <c r="M103" s="21"/>
      <c r="N103" s="21"/>
      <c r="O103" s="21"/>
      <c r="P103" s="21"/>
      <c r="Q103" s="41"/>
      <c r="R103" s="21"/>
      <c r="S103" s="21"/>
      <c r="T103" s="21"/>
      <c r="U103" s="21"/>
      <c r="V103" s="21"/>
      <c r="W103" s="21"/>
      <c r="X103" s="21"/>
      <c r="Y103" s="21"/>
      <c r="Z103" s="21"/>
      <c r="AA103" s="21"/>
      <c r="AB103" s="21"/>
      <c r="AC103" s="21"/>
      <c r="AD103" s="21"/>
      <c r="AE103" s="21"/>
      <c r="AF103" s="41"/>
      <c r="AG103" s="21"/>
      <c r="AH103" s="21"/>
      <c r="AI103" s="21"/>
      <c r="AJ103" s="21"/>
      <c r="AK103" s="21"/>
      <c r="AL103" s="21"/>
      <c r="AM103" s="21"/>
      <c r="AN103" s="21"/>
      <c r="AO103" s="21"/>
      <c r="AP103" s="21"/>
      <c r="AQ103" s="21"/>
      <c r="AR103" s="21"/>
      <c r="AS103" s="21"/>
      <c r="AT103" s="21"/>
    </row>
    <row r="104" spans="1:46" s="24" customFormat="1" ht="18" customHeight="1" x14ac:dyDescent="0.2">
      <c r="Q104" s="42"/>
      <c r="AF104" s="42"/>
    </row>
    <row r="105" spans="1:46" s="24" customFormat="1" ht="84" customHeight="1" thickBot="1" x14ac:dyDescent="0.25">
      <c r="A105" s="377" t="s">
        <v>1300</v>
      </c>
      <c r="B105" s="377"/>
      <c r="C105" s="377"/>
      <c r="D105" s="377"/>
      <c r="E105" s="377"/>
      <c r="F105" s="377"/>
      <c r="G105" s="377"/>
      <c r="H105" s="377"/>
      <c r="I105" s="377"/>
      <c r="J105" s="377"/>
      <c r="K105" s="377"/>
      <c r="L105" s="377"/>
      <c r="M105" s="377"/>
      <c r="N105" s="377"/>
      <c r="O105" s="377"/>
      <c r="P105" s="377"/>
      <c r="Q105" s="377"/>
      <c r="V105" s="373"/>
      <c r="W105" s="373"/>
      <c r="X105" s="373"/>
      <c r="Y105" s="373"/>
      <c r="Z105" s="373"/>
      <c r="AA105" s="373"/>
      <c r="AB105" s="373"/>
      <c r="AC105" s="373"/>
      <c r="AD105" s="373"/>
      <c r="AE105" s="373"/>
      <c r="AF105" s="89"/>
      <c r="AK105" s="373"/>
      <c r="AL105" s="373"/>
      <c r="AM105" s="373"/>
      <c r="AN105" s="373"/>
      <c r="AO105" s="373"/>
      <c r="AP105" s="373"/>
      <c r="AQ105" s="373"/>
      <c r="AR105" s="373"/>
      <c r="AS105" s="373"/>
      <c r="AT105" s="373"/>
    </row>
    <row r="106" spans="1:46" s="24" customFormat="1" ht="18" customHeight="1" thickTop="1" thickBot="1" x14ac:dyDescent="0.25">
      <c r="A106" s="374" t="s">
        <v>138</v>
      </c>
      <c r="B106" s="375"/>
      <c r="C106" s="375"/>
      <c r="D106" s="375"/>
      <c r="E106" s="375"/>
      <c r="F106" s="375"/>
      <c r="G106" s="375"/>
      <c r="H106" s="375"/>
      <c r="I106" s="375"/>
      <c r="J106" s="375"/>
      <c r="K106" s="375"/>
      <c r="L106" s="375"/>
      <c r="M106" s="375"/>
      <c r="N106" s="375"/>
      <c r="O106" s="375"/>
      <c r="P106" s="375"/>
      <c r="Q106" s="238" t="s">
        <v>4</v>
      </c>
      <c r="R106" s="375" t="s">
        <v>1384</v>
      </c>
      <c r="S106" s="375"/>
      <c r="T106" s="375"/>
      <c r="U106" s="375"/>
      <c r="V106" s="375"/>
      <c r="W106" s="375"/>
      <c r="X106" s="375"/>
      <c r="Y106" s="375"/>
      <c r="Z106" s="375"/>
      <c r="AA106" s="375"/>
      <c r="AB106" s="375"/>
      <c r="AC106" s="375"/>
      <c r="AD106" s="375"/>
      <c r="AE106" s="376"/>
      <c r="AF106" s="239" t="s">
        <v>4</v>
      </c>
      <c r="AG106" s="462" t="s">
        <v>1384</v>
      </c>
      <c r="AH106" s="462"/>
      <c r="AI106" s="462"/>
      <c r="AJ106" s="462"/>
      <c r="AK106" s="462"/>
      <c r="AL106" s="462"/>
      <c r="AM106" s="462"/>
      <c r="AN106" s="462"/>
      <c r="AO106" s="462"/>
      <c r="AP106" s="462"/>
      <c r="AQ106" s="462"/>
      <c r="AR106" s="462"/>
      <c r="AS106" s="462"/>
      <c r="AT106" s="463"/>
    </row>
    <row r="107" spans="1:46" s="24" customFormat="1" ht="63" customHeight="1" thickTop="1" thickBot="1" x14ac:dyDescent="0.25">
      <c r="A107" s="364" t="s">
        <v>7</v>
      </c>
      <c r="B107" s="364"/>
      <c r="C107" s="364"/>
      <c r="D107" s="364"/>
      <c r="E107" s="364"/>
      <c r="F107" s="364"/>
      <c r="G107" s="364"/>
      <c r="H107" s="364"/>
      <c r="I107" s="364"/>
      <c r="J107" s="364"/>
      <c r="K107" s="364"/>
      <c r="L107" s="364"/>
      <c r="M107" s="364"/>
      <c r="N107" s="364"/>
      <c r="O107" s="364"/>
      <c r="P107" s="364"/>
      <c r="Q107" s="22">
        <v>0</v>
      </c>
      <c r="R107" s="381" t="s">
        <v>1660</v>
      </c>
      <c r="S107" s="382"/>
      <c r="T107" s="382"/>
      <c r="U107" s="382"/>
      <c r="V107" s="382"/>
      <c r="W107" s="382"/>
      <c r="X107" s="382"/>
      <c r="Y107" s="382"/>
      <c r="Z107" s="382"/>
      <c r="AA107" s="382"/>
      <c r="AB107" s="382"/>
      <c r="AC107" s="382"/>
      <c r="AD107" s="382"/>
      <c r="AE107" s="382"/>
      <c r="AF107" s="17">
        <v>0</v>
      </c>
      <c r="AG107" s="366" t="s">
        <v>1660</v>
      </c>
      <c r="AH107" s="367"/>
      <c r="AI107" s="367"/>
      <c r="AJ107" s="367"/>
      <c r="AK107" s="367"/>
      <c r="AL107" s="367"/>
      <c r="AM107" s="367"/>
      <c r="AN107" s="367"/>
      <c r="AO107" s="367"/>
      <c r="AP107" s="367"/>
      <c r="AQ107" s="367"/>
      <c r="AR107" s="367"/>
      <c r="AS107" s="367"/>
      <c r="AT107" s="367"/>
    </row>
    <row r="108" spans="1:46" s="24" customFormat="1" ht="63" customHeight="1" thickTop="1" thickBot="1" x14ac:dyDescent="0.25">
      <c r="A108" s="364" t="s">
        <v>148</v>
      </c>
      <c r="B108" s="364"/>
      <c r="C108" s="364"/>
      <c r="D108" s="364"/>
      <c r="E108" s="364"/>
      <c r="F108" s="364"/>
      <c r="G108" s="364"/>
      <c r="H108" s="364"/>
      <c r="I108" s="364"/>
      <c r="J108" s="364"/>
      <c r="K108" s="364"/>
      <c r="L108" s="364"/>
      <c r="M108" s="364"/>
      <c r="N108" s="364"/>
      <c r="O108" s="364"/>
      <c r="P108" s="364"/>
      <c r="Q108" s="22">
        <v>0</v>
      </c>
      <c r="R108" s="468" t="s">
        <v>1661</v>
      </c>
      <c r="S108" s="469"/>
      <c r="T108" s="469"/>
      <c r="U108" s="469"/>
      <c r="V108" s="469"/>
      <c r="W108" s="469"/>
      <c r="X108" s="469"/>
      <c r="Y108" s="469"/>
      <c r="Z108" s="469"/>
      <c r="AA108" s="469"/>
      <c r="AB108" s="469"/>
      <c r="AC108" s="469"/>
      <c r="AD108" s="469"/>
      <c r="AE108" s="469"/>
      <c r="AF108" s="17">
        <v>0</v>
      </c>
      <c r="AG108" s="362" t="s">
        <v>1661</v>
      </c>
      <c r="AH108" s="363"/>
      <c r="AI108" s="363"/>
      <c r="AJ108" s="363"/>
      <c r="AK108" s="363"/>
      <c r="AL108" s="363"/>
      <c r="AM108" s="363"/>
      <c r="AN108" s="363"/>
      <c r="AO108" s="363"/>
      <c r="AP108" s="363"/>
      <c r="AQ108" s="363"/>
      <c r="AR108" s="363"/>
      <c r="AS108" s="363"/>
      <c r="AT108" s="363"/>
    </row>
    <row r="109" spans="1:46" s="24" customFormat="1" ht="63" customHeight="1" thickTop="1" thickBot="1" x14ac:dyDescent="0.25">
      <c r="A109" s="364" t="s">
        <v>1301</v>
      </c>
      <c r="B109" s="364"/>
      <c r="C109" s="364"/>
      <c r="D109" s="364"/>
      <c r="E109" s="364"/>
      <c r="F109" s="364"/>
      <c r="G109" s="364"/>
      <c r="H109" s="364"/>
      <c r="I109" s="364"/>
      <c r="J109" s="364"/>
      <c r="K109" s="364"/>
      <c r="L109" s="364"/>
      <c r="M109" s="364"/>
      <c r="N109" s="364"/>
      <c r="O109" s="364"/>
      <c r="P109" s="364"/>
      <c r="Q109" s="22">
        <v>0</v>
      </c>
      <c r="R109" s="468" t="s">
        <v>1661</v>
      </c>
      <c r="S109" s="469"/>
      <c r="T109" s="469"/>
      <c r="U109" s="469"/>
      <c r="V109" s="469"/>
      <c r="W109" s="469"/>
      <c r="X109" s="469"/>
      <c r="Y109" s="469"/>
      <c r="Z109" s="469"/>
      <c r="AA109" s="469"/>
      <c r="AB109" s="469"/>
      <c r="AC109" s="469"/>
      <c r="AD109" s="469"/>
      <c r="AE109" s="469"/>
      <c r="AF109" s="17">
        <v>0</v>
      </c>
      <c r="AG109" s="362" t="s">
        <v>1661</v>
      </c>
      <c r="AH109" s="363"/>
      <c r="AI109" s="363"/>
      <c r="AJ109" s="363"/>
      <c r="AK109" s="363"/>
      <c r="AL109" s="363"/>
      <c r="AM109" s="363"/>
      <c r="AN109" s="363"/>
      <c r="AO109" s="363"/>
      <c r="AP109" s="363"/>
      <c r="AQ109" s="363"/>
      <c r="AR109" s="363"/>
      <c r="AS109" s="363"/>
      <c r="AT109" s="363"/>
    </row>
    <row r="110" spans="1:46" s="24" customFormat="1" ht="78" customHeight="1" thickTop="1" thickBot="1" x14ac:dyDescent="0.25">
      <c r="A110" s="364" t="s">
        <v>1302</v>
      </c>
      <c r="B110" s="364"/>
      <c r="C110" s="364"/>
      <c r="D110" s="364"/>
      <c r="E110" s="364"/>
      <c r="F110" s="364"/>
      <c r="G110" s="364"/>
      <c r="H110" s="364"/>
      <c r="I110" s="364"/>
      <c r="J110" s="364"/>
      <c r="K110" s="364"/>
      <c r="L110" s="364"/>
      <c r="M110" s="364"/>
      <c r="N110" s="364"/>
      <c r="O110" s="364"/>
      <c r="P110" s="364"/>
      <c r="Q110" s="22">
        <v>0</v>
      </c>
      <c r="R110" s="468" t="s">
        <v>1661</v>
      </c>
      <c r="S110" s="469"/>
      <c r="T110" s="469"/>
      <c r="U110" s="469"/>
      <c r="V110" s="469"/>
      <c r="W110" s="469"/>
      <c r="X110" s="469"/>
      <c r="Y110" s="469"/>
      <c r="Z110" s="469"/>
      <c r="AA110" s="469"/>
      <c r="AB110" s="469"/>
      <c r="AC110" s="469"/>
      <c r="AD110" s="469"/>
      <c r="AE110" s="469"/>
      <c r="AF110" s="17">
        <v>0</v>
      </c>
      <c r="AG110" s="362" t="s">
        <v>1661</v>
      </c>
      <c r="AH110" s="363"/>
      <c r="AI110" s="363"/>
      <c r="AJ110" s="363"/>
      <c r="AK110" s="363"/>
      <c r="AL110" s="363"/>
      <c r="AM110" s="363"/>
      <c r="AN110" s="363"/>
      <c r="AO110" s="363"/>
      <c r="AP110" s="363"/>
      <c r="AQ110" s="363"/>
      <c r="AR110" s="363"/>
      <c r="AS110" s="363"/>
      <c r="AT110" s="363"/>
    </row>
    <row r="111" spans="1:46" s="24" customFormat="1" ht="63" customHeight="1" thickTop="1" thickBot="1" x14ac:dyDescent="0.25">
      <c r="A111" s="364" t="s">
        <v>1303</v>
      </c>
      <c r="B111" s="364"/>
      <c r="C111" s="364"/>
      <c r="D111" s="364"/>
      <c r="E111" s="364"/>
      <c r="F111" s="364"/>
      <c r="G111" s="364"/>
      <c r="H111" s="364"/>
      <c r="I111" s="364"/>
      <c r="J111" s="364"/>
      <c r="K111" s="364"/>
      <c r="L111" s="364"/>
      <c r="M111" s="364"/>
      <c r="N111" s="364"/>
      <c r="O111" s="364"/>
      <c r="P111" s="364"/>
      <c r="Q111" s="22">
        <v>0</v>
      </c>
      <c r="R111" s="468" t="s">
        <v>1661</v>
      </c>
      <c r="S111" s="469"/>
      <c r="T111" s="469"/>
      <c r="U111" s="469"/>
      <c r="V111" s="469"/>
      <c r="W111" s="469"/>
      <c r="X111" s="469"/>
      <c r="Y111" s="469"/>
      <c r="Z111" s="469"/>
      <c r="AA111" s="469"/>
      <c r="AB111" s="469"/>
      <c r="AC111" s="469"/>
      <c r="AD111" s="469"/>
      <c r="AE111" s="469"/>
      <c r="AF111" s="17">
        <v>0</v>
      </c>
      <c r="AG111" s="362" t="s">
        <v>1661</v>
      </c>
      <c r="AH111" s="363"/>
      <c r="AI111" s="363"/>
      <c r="AJ111" s="363"/>
      <c r="AK111" s="363"/>
      <c r="AL111" s="363"/>
      <c r="AM111" s="363"/>
      <c r="AN111" s="363"/>
      <c r="AO111" s="363"/>
      <c r="AP111" s="363"/>
      <c r="AQ111" s="363"/>
      <c r="AR111" s="363"/>
      <c r="AS111" s="363"/>
      <c r="AT111" s="363"/>
    </row>
    <row r="112" spans="1:46" s="24" customFormat="1" ht="78" customHeight="1" thickTop="1" thickBot="1" x14ac:dyDescent="0.25">
      <c r="A112" s="364" t="s">
        <v>1304</v>
      </c>
      <c r="B112" s="364"/>
      <c r="C112" s="364"/>
      <c r="D112" s="364"/>
      <c r="E112" s="364"/>
      <c r="F112" s="364"/>
      <c r="G112" s="364"/>
      <c r="H112" s="364"/>
      <c r="I112" s="364"/>
      <c r="J112" s="364"/>
      <c r="K112" s="364"/>
      <c r="L112" s="364"/>
      <c r="M112" s="364"/>
      <c r="N112" s="364"/>
      <c r="O112" s="364"/>
      <c r="P112" s="364"/>
      <c r="Q112" s="22">
        <v>0</v>
      </c>
      <c r="R112" s="468" t="s">
        <v>1661</v>
      </c>
      <c r="S112" s="469"/>
      <c r="T112" s="469"/>
      <c r="U112" s="469"/>
      <c r="V112" s="469"/>
      <c r="W112" s="469"/>
      <c r="X112" s="469"/>
      <c r="Y112" s="469"/>
      <c r="Z112" s="469"/>
      <c r="AA112" s="469"/>
      <c r="AB112" s="469"/>
      <c r="AC112" s="469"/>
      <c r="AD112" s="469"/>
      <c r="AE112" s="469"/>
      <c r="AF112" s="17">
        <v>0</v>
      </c>
      <c r="AG112" s="362" t="s">
        <v>1661</v>
      </c>
      <c r="AH112" s="363"/>
      <c r="AI112" s="363"/>
      <c r="AJ112" s="363"/>
      <c r="AK112" s="363"/>
      <c r="AL112" s="363"/>
      <c r="AM112" s="363"/>
      <c r="AN112" s="363"/>
      <c r="AO112" s="363"/>
      <c r="AP112" s="363"/>
      <c r="AQ112" s="363"/>
      <c r="AR112" s="363"/>
      <c r="AS112" s="363"/>
      <c r="AT112" s="363"/>
    </row>
    <row r="113" spans="1:46" s="24" customFormat="1" ht="63" customHeight="1" thickTop="1" thickBot="1" x14ac:dyDescent="0.25">
      <c r="A113" s="364" t="s">
        <v>1305</v>
      </c>
      <c r="B113" s="364"/>
      <c r="C113" s="364"/>
      <c r="D113" s="364"/>
      <c r="E113" s="364"/>
      <c r="F113" s="364"/>
      <c r="G113" s="364"/>
      <c r="H113" s="364"/>
      <c r="I113" s="364"/>
      <c r="J113" s="364"/>
      <c r="K113" s="364"/>
      <c r="L113" s="364"/>
      <c r="M113" s="364"/>
      <c r="N113" s="364"/>
      <c r="O113" s="364"/>
      <c r="P113" s="364"/>
      <c r="Q113" s="22">
        <v>0</v>
      </c>
      <c r="R113" s="468" t="s">
        <v>1661</v>
      </c>
      <c r="S113" s="469"/>
      <c r="T113" s="469"/>
      <c r="U113" s="469"/>
      <c r="V113" s="469"/>
      <c r="W113" s="469"/>
      <c r="X113" s="469"/>
      <c r="Y113" s="469"/>
      <c r="Z113" s="469"/>
      <c r="AA113" s="469"/>
      <c r="AB113" s="469"/>
      <c r="AC113" s="469"/>
      <c r="AD113" s="469"/>
      <c r="AE113" s="469"/>
      <c r="AF113" s="17">
        <v>0</v>
      </c>
      <c r="AG113" s="362" t="s">
        <v>1661</v>
      </c>
      <c r="AH113" s="363"/>
      <c r="AI113" s="363"/>
      <c r="AJ113" s="363"/>
      <c r="AK113" s="363"/>
      <c r="AL113" s="363"/>
      <c r="AM113" s="363"/>
      <c r="AN113" s="363"/>
      <c r="AO113" s="363"/>
      <c r="AP113" s="363"/>
      <c r="AQ113" s="363"/>
      <c r="AR113" s="363"/>
      <c r="AS113" s="363"/>
      <c r="AT113" s="363"/>
    </row>
    <row r="114" spans="1:46" s="24" customFormat="1" ht="18" customHeight="1" thickTop="1" thickBot="1" x14ac:dyDescent="0.25">
      <c r="Q114" s="44"/>
      <c r="AF114" s="44"/>
    </row>
    <row r="115" spans="1:46" s="24" customFormat="1" ht="18" customHeight="1" thickTop="1" thickBot="1" x14ac:dyDescent="0.25">
      <c r="A115" s="368" t="s">
        <v>139</v>
      </c>
      <c r="B115" s="369"/>
      <c r="C115" s="369"/>
      <c r="D115" s="369"/>
      <c r="E115" s="369"/>
      <c r="F115" s="369"/>
      <c r="G115" s="369"/>
      <c r="H115" s="369"/>
      <c r="I115" s="369"/>
      <c r="J115" s="369"/>
      <c r="K115" s="369"/>
      <c r="L115" s="369"/>
      <c r="M115" s="369"/>
      <c r="N115" s="369"/>
      <c r="O115" s="369"/>
      <c r="P115" s="369"/>
      <c r="Q115" s="322" t="s">
        <v>4</v>
      </c>
      <c r="R115" s="369" t="s">
        <v>1384</v>
      </c>
      <c r="S115" s="369"/>
      <c r="T115" s="369"/>
      <c r="U115" s="369"/>
      <c r="V115" s="369"/>
      <c r="W115" s="369"/>
      <c r="X115" s="369"/>
      <c r="Y115" s="369"/>
      <c r="Z115" s="369"/>
      <c r="AA115" s="369"/>
      <c r="AB115" s="369"/>
      <c r="AC115" s="369"/>
      <c r="AD115" s="369"/>
      <c r="AE115" s="470"/>
      <c r="AF115" s="325" t="s">
        <v>4</v>
      </c>
      <c r="AG115" s="471" t="s">
        <v>1384</v>
      </c>
      <c r="AH115" s="471"/>
      <c r="AI115" s="471"/>
      <c r="AJ115" s="471"/>
      <c r="AK115" s="471"/>
      <c r="AL115" s="471"/>
      <c r="AM115" s="471"/>
      <c r="AN115" s="471"/>
      <c r="AO115" s="471"/>
      <c r="AP115" s="471"/>
      <c r="AQ115" s="471"/>
      <c r="AR115" s="471"/>
      <c r="AS115" s="471"/>
      <c r="AT115" s="472"/>
    </row>
    <row r="116" spans="1:46" s="24" customFormat="1" ht="63" customHeight="1" thickTop="1" thickBot="1" x14ac:dyDescent="0.25">
      <c r="A116" s="364" t="s">
        <v>1306</v>
      </c>
      <c r="B116" s="364"/>
      <c r="C116" s="364"/>
      <c r="D116" s="364"/>
      <c r="E116" s="364"/>
      <c r="F116" s="364"/>
      <c r="G116" s="364"/>
      <c r="H116" s="364"/>
      <c r="I116" s="364"/>
      <c r="J116" s="364"/>
      <c r="K116" s="364"/>
      <c r="L116" s="364"/>
      <c r="M116" s="364"/>
      <c r="N116" s="364"/>
      <c r="O116" s="364"/>
      <c r="P116" s="364"/>
      <c r="Q116" s="22">
        <v>0</v>
      </c>
      <c r="R116" s="381" t="s">
        <v>1663</v>
      </c>
      <c r="S116" s="382"/>
      <c r="T116" s="382"/>
      <c r="U116" s="382"/>
      <c r="V116" s="382"/>
      <c r="W116" s="382"/>
      <c r="X116" s="382"/>
      <c r="Y116" s="382"/>
      <c r="Z116" s="382"/>
      <c r="AA116" s="382"/>
      <c r="AB116" s="382"/>
      <c r="AC116" s="382"/>
      <c r="AD116" s="382"/>
      <c r="AE116" s="382"/>
      <c r="AF116" s="17">
        <v>0</v>
      </c>
      <c r="AG116" s="366" t="s">
        <v>1663</v>
      </c>
      <c r="AH116" s="367"/>
      <c r="AI116" s="367"/>
      <c r="AJ116" s="367"/>
      <c r="AK116" s="367"/>
      <c r="AL116" s="367"/>
      <c r="AM116" s="367"/>
      <c r="AN116" s="367"/>
      <c r="AO116" s="367"/>
      <c r="AP116" s="367"/>
      <c r="AQ116" s="367"/>
      <c r="AR116" s="367"/>
      <c r="AS116" s="367"/>
      <c r="AT116" s="367"/>
    </row>
    <row r="117" spans="1:46" s="24" customFormat="1" ht="63" customHeight="1" thickTop="1" thickBot="1" x14ac:dyDescent="0.25">
      <c r="A117" s="364" t="s">
        <v>1307</v>
      </c>
      <c r="B117" s="364"/>
      <c r="C117" s="364"/>
      <c r="D117" s="364"/>
      <c r="E117" s="364"/>
      <c r="F117" s="364"/>
      <c r="G117" s="364"/>
      <c r="H117" s="364"/>
      <c r="I117" s="364"/>
      <c r="J117" s="364"/>
      <c r="K117" s="364"/>
      <c r="L117" s="364"/>
      <c r="M117" s="364"/>
      <c r="N117" s="364"/>
      <c r="O117" s="364"/>
      <c r="P117" s="364"/>
      <c r="Q117" s="22">
        <v>0</v>
      </c>
      <c r="R117" s="468" t="s">
        <v>1661</v>
      </c>
      <c r="S117" s="469"/>
      <c r="T117" s="469"/>
      <c r="U117" s="469"/>
      <c r="V117" s="469"/>
      <c r="W117" s="469"/>
      <c r="X117" s="469"/>
      <c r="Y117" s="469"/>
      <c r="Z117" s="469"/>
      <c r="AA117" s="469"/>
      <c r="AB117" s="469"/>
      <c r="AC117" s="469"/>
      <c r="AD117" s="469"/>
      <c r="AE117" s="469"/>
      <c r="AF117" s="17">
        <v>0</v>
      </c>
      <c r="AG117" s="362" t="s">
        <v>1661</v>
      </c>
      <c r="AH117" s="363"/>
      <c r="AI117" s="363"/>
      <c r="AJ117" s="363"/>
      <c r="AK117" s="363"/>
      <c r="AL117" s="363"/>
      <c r="AM117" s="363"/>
      <c r="AN117" s="363"/>
      <c r="AO117" s="363"/>
      <c r="AP117" s="363"/>
      <c r="AQ117" s="363"/>
      <c r="AR117" s="363"/>
      <c r="AS117" s="363"/>
      <c r="AT117" s="363"/>
    </row>
    <row r="118" spans="1:46" s="24" customFormat="1" ht="63" customHeight="1" thickTop="1" thickBot="1" x14ac:dyDescent="0.25">
      <c r="A118" s="364" t="s">
        <v>1308</v>
      </c>
      <c r="B118" s="364"/>
      <c r="C118" s="364"/>
      <c r="D118" s="364"/>
      <c r="E118" s="364"/>
      <c r="F118" s="364"/>
      <c r="G118" s="364"/>
      <c r="H118" s="364"/>
      <c r="I118" s="364"/>
      <c r="J118" s="364"/>
      <c r="K118" s="364"/>
      <c r="L118" s="364"/>
      <c r="M118" s="364"/>
      <c r="N118" s="364"/>
      <c r="O118" s="364"/>
      <c r="P118" s="364"/>
      <c r="Q118" s="22">
        <v>0</v>
      </c>
      <c r="R118" s="381" t="s">
        <v>1664</v>
      </c>
      <c r="S118" s="382"/>
      <c r="T118" s="382"/>
      <c r="U118" s="382"/>
      <c r="V118" s="382"/>
      <c r="W118" s="382"/>
      <c r="X118" s="382"/>
      <c r="Y118" s="382"/>
      <c r="Z118" s="382"/>
      <c r="AA118" s="382"/>
      <c r="AB118" s="382"/>
      <c r="AC118" s="382"/>
      <c r="AD118" s="382"/>
      <c r="AE118" s="382"/>
      <c r="AF118" s="17">
        <v>0</v>
      </c>
      <c r="AG118" s="366" t="s">
        <v>1664</v>
      </c>
      <c r="AH118" s="367"/>
      <c r="AI118" s="367"/>
      <c r="AJ118" s="367"/>
      <c r="AK118" s="367"/>
      <c r="AL118" s="367"/>
      <c r="AM118" s="367"/>
      <c r="AN118" s="367"/>
      <c r="AO118" s="367"/>
      <c r="AP118" s="367"/>
      <c r="AQ118" s="367"/>
      <c r="AR118" s="367"/>
      <c r="AS118" s="367"/>
      <c r="AT118" s="367"/>
    </row>
    <row r="119" spans="1:46" s="24" customFormat="1" ht="18" customHeight="1" thickTop="1" thickBot="1" x14ac:dyDescent="0.25"/>
    <row r="120" spans="1:46" s="24" customFormat="1" ht="18" customHeight="1" thickTop="1" thickBot="1" x14ac:dyDescent="0.25">
      <c r="A120" s="368" t="s">
        <v>140</v>
      </c>
      <c r="B120" s="369"/>
      <c r="C120" s="369"/>
      <c r="D120" s="369"/>
      <c r="E120" s="369"/>
      <c r="F120" s="369"/>
      <c r="G120" s="369"/>
      <c r="H120" s="369"/>
      <c r="I120" s="369"/>
      <c r="J120" s="369"/>
      <c r="K120" s="369"/>
      <c r="L120" s="369"/>
      <c r="M120" s="369"/>
      <c r="N120" s="369"/>
      <c r="O120" s="369"/>
      <c r="P120" s="369"/>
      <c r="Q120" s="322" t="s">
        <v>4</v>
      </c>
      <c r="R120" s="369" t="s">
        <v>1384</v>
      </c>
      <c r="S120" s="369"/>
      <c r="T120" s="369"/>
      <c r="U120" s="369"/>
      <c r="V120" s="369"/>
      <c r="W120" s="369"/>
      <c r="X120" s="369"/>
      <c r="Y120" s="369"/>
      <c r="Z120" s="369"/>
      <c r="AA120" s="369"/>
      <c r="AB120" s="369"/>
      <c r="AC120" s="369"/>
      <c r="AD120" s="369"/>
      <c r="AE120" s="470"/>
      <c r="AF120" s="325" t="s">
        <v>4</v>
      </c>
      <c r="AG120" s="471" t="s">
        <v>1384</v>
      </c>
      <c r="AH120" s="471"/>
      <c r="AI120" s="471"/>
      <c r="AJ120" s="471"/>
      <c r="AK120" s="471"/>
      <c r="AL120" s="471"/>
      <c r="AM120" s="471"/>
      <c r="AN120" s="471"/>
      <c r="AO120" s="471"/>
      <c r="AP120" s="471"/>
      <c r="AQ120" s="471"/>
      <c r="AR120" s="471"/>
      <c r="AS120" s="471"/>
      <c r="AT120" s="472"/>
    </row>
    <row r="121" spans="1:46" s="24" customFormat="1" ht="63" customHeight="1" thickTop="1" thickBot="1" x14ac:dyDescent="0.25">
      <c r="A121" s="364" t="s">
        <v>1309</v>
      </c>
      <c r="B121" s="364"/>
      <c r="C121" s="364"/>
      <c r="D121" s="364"/>
      <c r="E121" s="364"/>
      <c r="F121" s="364"/>
      <c r="G121" s="364"/>
      <c r="H121" s="364"/>
      <c r="I121" s="364"/>
      <c r="J121" s="364"/>
      <c r="K121" s="364"/>
      <c r="L121" s="364"/>
      <c r="M121" s="364"/>
      <c r="N121" s="364"/>
      <c r="O121" s="364"/>
      <c r="P121" s="364"/>
      <c r="Q121" s="22">
        <v>0</v>
      </c>
      <c r="R121" s="381" t="s">
        <v>1665</v>
      </c>
      <c r="S121" s="382"/>
      <c r="T121" s="382"/>
      <c r="U121" s="382"/>
      <c r="V121" s="382"/>
      <c r="W121" s="382"/>
      <c r="X121" s="382"/>
      <c r="Y121" s="382"/>
      <c r="Z121" s="382"/>
      <c r="AA121" s="382"/>
      <c r="AB121" s="382"/>
      <c r="AC121" s="382"/>
      <c r="AD121" s="382"/>
      <c r="AE121" s="382"/>
      <c r="AF121" s="17">
        <v>0</v>
      </c>
      <c r="AG121" s="366" t="s">
        <v>1665</v>
      </c>
      <c r="AH121" s="367"/>
      <c r="AI121" s="367"/>
      <c r="AJ121" s="367"/>
      <c r="AK121" s="367"/>
      <c r="AL121" s="367"/>
      <c r="AM121" s="367"/>
      <c r="AN121" s="367"/>
      <c r="AO121" s="367"/>
      <c r="AP121" s="367"/>
      <c r="AQ121" s="367"/>
      <c r="AR121" s="367"/>
      <c r="AS121" s="367"/>
      <c r="AT121" s="367"/>
    </row>
    <row r="122" spans="1:46" s="24" customFormat="1" ht="63" customHeight="1" thickTop="1" thickBot="1" x14ac:dyDescent="0.25">
      <c r="A122" s="364" t="s">
        <v>492</v>
      </c>
      <c r="B122" s="364"/>
      <c r="C122" s="364"/>
      <c r="D122" s="364"/>
      <c r="E122" s="364"/>
      <c r="F122" s="364"/>
      <c r="G122" s="364"/>
      <c r="H122" s="364"/>
      <c r="I122" s="364"/>
      <c r="J122" s="364"/>
      <c r="K122" s="364"/>
      <c r="L122" s="364"/>
      <c r="M122" s="364"/>
      <c r="N122" s="364"/>
      <c r="O122" s="364"/>
      <c r="P122" s="364"/>
      <c r="Q122" s="22">
        <v>0</v>
      </c>
      <c r="R122" s="381" t="s">
        <v>1672</v>
      </c>
      <c r="S122" s="382"/>
      <c r="T122" s="382"/>
      <c r="U122" s="382"/>
      <c r="V122" s="382"/>
      <c r="W122" s="382"/>
      <c r="X122" s="382"/>
      <c r="Y122" s="382"/>
      <c r="Z122" s="382"/>
      <c r="AA122" s="382"/>
      <c r="AB122" s="382"/>
      <c r="AC122" s="382"/>
      <c r="AD122" s="382"/>
      <c r="AE122" s="382"/>
      <c r="AF122" s="17">
        <v>0</v>
      </c>
      <c r="AG122" s="366" t="s">
        <v>1672</v>
      </c>
      <c r="AH122" s="367"/>
      <c r="AI122" s="367"/>
      <c r="AJ122" s="367"/>
      <c r="AK122" s="367"/>
      <c r="AL122" s="367"/>
      <c r="AM122" s="367"/>
      <c r="AN122" s="367"/>
      <c r="AO122" s="367"/>
      <c r="AP122" s="367"/>
      <c r="AQ122" s="367"/>
      <c r="AR122" s="367"/>
      <c r="AS122" s="367"/>
      <c r="AT122" s="367"/>
    </row>
    <row r="123" spans="1:46" s="24" customFormat="1" ht="63" customHeight="1" thickTop="1" thickBot="1" x14ac:dyDescent="0.25">
      <c r="A123" s="364" t="s">
        <v>504</v>
      </c>
      <c r="B123" s="364"/>
      <c r="C123" s="364"/>
      <c r="D123" s="364"/>
      <c r="E123" s="364"/>
      <c r="F123" s="364"/>
      <c r="G123" s="364"/>
      <c r="H123" s="364"/>
      <c r="I123" s="364"/>
      <c r="J123" s="364"/>
      <c r="K123" s="364"/>
      <c r="L123" s="364"/>
      <c r="M123" s="364"/>
      <c r="N123" s="364"/>
      <c r="O123" s="364"/>
      <c r="P123" s="364"/>
      <c r="Q123" s="22">
        <v>0</v>
      </c>
      <c r="R123" s="381" t="s">
        <v>1670</v>
      </c>
      <c r="S123" s="382"/>
      <c r="T123" s="382"/>
      <c r="U123" s="382"/>
      <c r="V123" s="382"/>
      <c r="W123" s="382"/>
      <c r="X123" s="382"/>
      <c r="Y123" s="382"/>
      <c r="Z123" s="382"/>
      <c r="AA123" s="382"/>
      <c r="AB123" s="382"/>
      <c r="AC123" s="382"/>
      <c r="AD123" s="382"/>
      <c r="AE123" s="382"/>
      <c r="AF123" s="17">
        <v>0</v>
      </c>
      <c r="AG123" s="366" t="s">
        <v>1670</v>
      </c>
      <c r="AH123" s="367"/>
      <c r="AI123" s="367"/>
      <c r="AJ123" s="367"/>
      <c r="AK123" s="367"/>
      <c r="AL123" s="367"/>
      <c r="AM123" s="367"/>
      <c r="AN123" s="367"/>
      <c r="AO123" s="367"/>
      <c r="AP123" s="367"/>
      <c r="AQ123" s="367"/>
      <c r="AR123" s="367"/>
      <c r="AS123" s="367"/>
      <c r="AT123" s="367"/>
    </row>
    <row r="124" spans="1:46" s="24" customFormat="1" ht="18" customHeight="1" thickTop="1" thickBot="1" x14ac:dyDescent="0.25"/>
    <row r="125" spans="1:46" s="24" customFormat="1" ht="18" customHeight="1" thickTop="1" thickBot="1" x14ac:dyDescent="0.25">
      <c r="A125" s="368" t="s">
        <v>141</v>
      </c>
      <c r="B125" s="369"/>
      <c r="C125" s="369"/>
      <c r="D125" s="369"/>
      <c r="E125" s="369"/>
      <c r="F125" s="369"/>
      <c r="G125" s="369"/>
      <c r="H125" s="369"/>
      <c r="I125" s="369"/>
      <c r="J125" s="369"/>
      <c r="K125" s="369"/>
      <c r="L125" s="369"/>
      <c r="M125" s="369"/>
      <c r="N125" s="369"/>
      <c r="O125" s="369"/>
      <c r="P125" s="369"/>
      <c r="Q125" s="322" t="s">
        <v>4</v>
      </c>
      <c r="R125" s="369" t="s">
        <v>1384</v>
      </c>
      <c r="S125" s="369"/>
      <c r="T125" s="369"/>
      <c r="U125" s="369"/>
      <c r="V125" s="369"/>
      <c r="W125" s="369"/>
      <c r="X125" s="369"/>
      <c r="Y125" s="369"/>
      <c r="Z125" s="369"/>
      <c r="AA125" s="369"/>
      <c r="AB125" s="369"/>
      <c r="AC125" s="369"/>
      <c r="AD125" s="369"/>
      <c r="AE125" s="470"/>
      <c r="AF125" s="325" t="s">
        <v>4</v>
      </c>
      <c r="AG125" s="471" t="s">
        <v>1384</v>
      </c>
      <c r="AH125" s="471"/>
      <c r="AI125" s="471"/>
      <c r="AJ125" s="471"/>
      <c r="AK125" s="471"/>
      <c r="AL125" s="471"/>
      <c r="AM125" s="471"/>
      <c r="AN125" s="471"/>
      <c r="AO125" s="471"/>
      <c r="AP125" s="471"/>
      <c r="AQ125" s="471"/>
      <c r="AR125" s="471"/>
      <c r="AS125" s="471"/>
      <c r="AT125" s="472"/>
    </row>
    <row r="126" spans="1:46" s="24" customFormat="1" ht="63" customHeight="1" thickTop="1" thickBot="1" x14ac:dyDescent="0.25">
      <c r="A126" s="364" t="s">
        <v>1310</v>
      </c>
      <c r="B126" s="364"/>
      <c r="C126" s="364"/>
      <c r="D126" s="364"/>
      <c r="E126" s="364"/>
      <c r="F126" s="364"/>
      <c r="G126" s="364"/>
      <c r="H126" s="364"/>
      <c r="I126" s="364"/>
      <c r="J126" s="364"/>
      <c r="K126" s="364"/>
      <c r="L126" s="364"/>
      <c r="M126" s="364"/>
      <c r="N126" s="364"/>
      <c r="O126" s="364"/>
      <c r="P126" s="364"/>
      <c r="Q126" s="22">
        <v>0</v>
      </c>
      <c r="R126" s="381" t="s">
        <v>1668</v>
      </c>
      <c r="S126" s="382"/>
      <c r="T126" s="382"/>
      <c r="U126" s="382"/>
      <c r="V126" s="382"/>
      <c r="W126" s="382"/>
      <c r="X126" s="382"/>
      <c r="Y126" s="382"/>
      <c r="Z126" s="382"/>
      <c r="AA126" s="382"/>
      <c r="AB126" s="382"/>
      <c r="AC126" s="382"/>
      <c r="AD126" s="382"/>
      <c r="AE126" s="382"/>
      <c r="AF126" s="17">
        <v>0</v>
      </c>
      <c r="AG126" s="366" t="s">
        <v>1669</v>
      </c>
      <c r="AH126" s="367"/>
      <c r="AI126" s="367"/>
      <c r="AJ126" s="367"/>
      <c r="AK126" s="367"/>
      <c r="AL126" s="367"/>
      <c r="AM126" s="367"/>
      <c r="AN126" s="367"/>
      <c r="AO126" s="367"/>
      <c r="AP126" s="367"/>
      <c r="AQ126" s="367"/>
      <c r="AR126" s="367"/>
      <c r="AS126" s="367"/>
      <c r="AT126" s="367"/>
    </row>
    <row r="127" spans="1:46" s="24" customFormat="1" ht="63" customHeight="1" thickTop="1" thickBot="1" x14ac:dyDescent="0.25">
      <c r="A127" s="364" t="s">
        <v>123</v>
      </c>
      <c r="B127" s="364"/>
      <c r="C127" s="364"/>
      <c r="D127" s="364"/>
      <c r="E127" s="364"/>
      <c r="F127" s="364"/>
      <c r="G127" s="364"/>
      <c r="H127" s="364"/>
      <c r="I127" s="364"/>
      <c r="J127" s="364"/>
      <c r="K127" s="364"/>
      <c r="L127" s="364"/>
      <c r="M127" s="364"/>
      <c r="N127" s="364"/>
      <c r="O127" s="364"/>
      <c r="P127" s="364"/>
      <c r="Q127" s="22">
        <v>0</v>
      </c>
      <c r="R127" s="468" t="s">
        <v>1661</v>
      </c>
      <c r="S127" s="469"/>
      <c r="T127" s="469"/>
      <c r="U127" s="469"/>
      <c r="V127" s="469"/>
      <c r="W127" s="469"/>
      <c r="X127" s="469"/>
      <c r="Y127" s="469"/>
      <c r="Z127" s="469"/>
      <c r="AA127" s="469"/>
      <c r="AB127" s="469"/>
      <c r="AC127" s="469"/>
      <c r="AD127" s="469"/>
      <c r="AE127" s="469"/>
      <c r="AF127" s="17">
        <v>0</v>
      </c>
      <c r="AG127" s="362" t="s">
        <v>1661</v>
      </c>
      <c r="AH127" s="363"/>
      <c r="AI127" s="363"/>
      <c r="AJ127" s="363"/>
      <c r="AK127" s="363"/>
      <c r="AL127" s="363"/>
      <c r="AM127" s="363"/>
      <c r="AN127" s="363"/>
      <c r="AO127" s="363"/>
      <c r="AP127" s="363"/>
      <c r="AQ127" s="363"/>
      <c r="AR127" s="363"/>
      <c r="AS127" s="363"/>
      <c r="AT127" s="363"/>
    </row>
    <row r="128" spans="1:46" ht="18" customHeight="1" thickTop="1" x14ac:dyDescent="0.2"/>
    <row r="130" spans="1:46" s="24" customFormat="1" ht="36" customHeight="1" x14ac:dyDescent="0.2">
      <c r="A130" s="383" t="s">
        <v>1311</v>
      </c>
      <c r="B130" s="383"/>
      <c r="C130" s="383"/>
      <c r="D130" s="383"/>
      <c r="E130" s="383"/>
      <c r="F130" s="383"/>
      <c r="G130" s="383"/>
      <c r="H130" s="383"/>
      <c r="I130" s="383"/>
      <c r="J130" s="383"/>
      <c r="K130" s="383"/>
      <c r="L130" s="383"/>
      <c r="M130" s="383"/>
      <c r="N130" s="383"/>
      <c r="O130" s="383"/>
      <c r="P130" s="383"/>
      <c r="Q130" s="383"/>
      <c r="R130" s="383"/>
      <c r="S130" s="383"/>
      <c r="T130" s="383"/>
      <c r="U130" s="383"/>
      <c r="V130" s="383"/>
      <c r="W130" s="383"/>
      <c r="X130" s="383"/>
      <c r="Y130" s="383"/>
      <c r="Z130" s="383"/>
      <c r="AA130" s="383"/>
      <c r="AB130" s="383"/>
      <c r="AC130" s="383"/>
      <c r="AD130" s="383"/>
      <c r="AE130" s="383"/>
    </row>
    <row r="131" spans="1:46" s="24" customFormat="1" ht="18" customHeight="1" x14ac:dyDescent="0.2">
      <c r="A131" s="20"/>
      <c r="B131" s="20"/>
      <c r="C131" s="20"/>
      <c r="D131" s="20"/>
      <c r="E131" s="20"/>
      <c r="F131" s="20"/>
      <c r="G131" s="20"/>
      <c r="H131" s="20"/>
      <c r="I131" s="20"/>
      <c r="J131" s="20"/>
      <c r="K131" s="20"/>
      <c r="L131" s="20"/>
      <c r="M131" s="20"/>
      <c r="N131" s="20"/>
      <c r="O131" s="20"/>
      <c r="P131" s="20"/>
      <c r="Q131" s="40"/>
      <c r="R131" s="20"/>
      <c r="S131" s="20"/>
      <c r="T131" s="20"/>
      <c r="U131" s="20"/>
      <c r="V131" s="20"/>
      <c r="W131" s="20"/>
      <c r="X131" s="20"/>
      <c r="Y131" s="20"/>
      <c r="Z131" s="20"/>
      <c r="AA131" s="20"/>
      <c r="AB131" s="20"/>
      <c r="AC131" s="20"/>
      <c r="AD131" s="20"/>
      <c r="AE131" s="20"/>
      <c r="AF131" s="40"/>
      <c r="AG131" s="20"/>
      <c r="AH131" s="20"/>
      <c r="AI131" s="20"/>
      <c r="AJ131" s="20"/>
      <c r="AK131" s="20"/>
      <c r="AL131" s="20"/>
      <c r="AM131" s="20"/>
      <c r="AN131" s="20"/>
      <c r="AO131" s="20"/>
      <c r="AP131" s="20"/>
      <c r="AQ131" s="20"/>
      <c r="AR131" s="20"/>
      <c r="AS131" s="20"/>
      <c r="AT131" s="20"/>
    </row>
    <row r="132" spans="1:46" s="24" customFormat="1" ht="18" customHeight="1" x14ac:dyDescent="0.2">
      <c r="A132" s="15" t="s">
        <v>6</v>
      </c>
      <c r="B132" s="21"/>
      <c r="C132" s="21"/>
      <c r="D132" s="21"/>
      <c r="E132" s="21"/>
      <c r="F132" s="21"/>
      <c r="G132" s="21"/>
      <c r="H132" s="21"/>
      <c r="I132" s="21"/>
      <c r="J132" s="21"/>
      <c r="K132" s="21"/>
      <c r="L132" s="21"/>
      <c r="M132" s="21"/>
      <c r="N132" s="21"/>
      <c r="O132" s="21"/>
      <c r="P132" s="21"/>
      <c r="Q132" s="41"/>
      <c r="R132" s="21"/>
      <c r="S132" s="21"/>
      <c r="T132" s="21"/>
      <c r="U132" s="21"/>
      <c r="V132" s="21"/>
      <c r="W132" s="21"/>
      <c r="X132" s="21"/>
      <c r="Y132" s="21"/>
      <c r="Z132" s="21"/>
      <c r="AA132" s="21"/>
      <c r="AB132" s="21"/>
      <c r="AC132" s="21"/>
      <c r="AD132" s="21"/>
      <c r="AE132" s="21"/>
      <c r="AF132" s="41"/>
      <c r="AG132" s="21"/>
      <c r="AH132" s="21"/>
      <c r="AI132" s="21"/>
      <c r="AJ132" s="21"/>
      <c r="AK132" s="21"/>
      <c r="AL132" s="21"/>
      <c r="AM132" s="21"/>
      <c r="AN132" s="21"/>
      <c r="AO132" s="21"/>
      <c r="AP132" s="21"/>
      <c r="AQ132" s="21"/>
      <c r="AR132" s="21"/>
      <c r="AS132" s="21"/>
      <c r="AT132" s="21"/>
    </row>
    <row r="133" spans="1:46" s="24" customFormat="1" ht="18" customHeight="1" x14ac:dyDescent="0.2">
      <c r="Q133" s="42"/>
      <c r="AF133" s="42"/>
    </row>
    <row r="134" spans="1:46" s="24" customFormat="1" ht="63" customHeight="1" thickBot="1" x14ac:dyDescent="0.25">
      <c r="A134" s="377" t="s">
        <v>1312</v>
      </c>
      <c r="B134" s="377"/>
      <c r="C134" s="377"/>
      <c r="D134" s="377"/>
      <c r="E134" s="377"/>
      <c r="F134" s="377"/>
      <c r="G134" s="377"/>
      <c r="H134" s="377"/>
      <c r="I134" s="377"/>
      <c r="J134" s="377"/>
      <c r="K134" s="377"/>
      <c r="L134" s="377"/>
      <c r="M134" s="377"/>
      <c r="N134" s="377"/>
      <c r="O134" s="377"/>
      <c r="P134" s="377"/>
      <c r="Q134" s="377"/>
      <c r="V134" s="373"/>
      <c r="W134" s="373"/>
      <c r="X134" s="373"/>
      <c r="Y134" s="373"/>
      <c r="Z134" s="373"/>
      <c r="AA134" s="373"/>
      <c r="AB134" s="373"/>
      <c r="AC134" s="373"/>
      <c r="AD134" s="373"/>
      <c r="AE134" s="373"/>
      <c r="AK134" s="373"/>
      <c r="AL134" s="373"/>
      <c r="AM134" s="373"/>
      <c r="AN134" s="373"/>
      <c r="AO134" s="373"/>
      <c r="AP134" s="373"/>
      <c r="AQ134" s="373"/>
      <c r="AR134" s="373"/>
      <c r="AS134" s="373"/>
      <c r="AT134" s="373"/>
    </row>
    <row r="135" spans="1:46" s="24" customFormat="1" ht="18" customHeight="1" thickTop="1" thickBot="1" x14ac:dyDescent="0.25">
      <c r="A135" s="374" t="s">
        <v>138</v>
      </c>
      <c r="B135" s="375"/>
      <c r="C135" s="375"/>
      <c r="D135" s="375"/>
      <c r="E135" s="375"/>
      <c r="F135" s="375"/>
      <c r="G135" s="375"/>
      <c r="H135" s="375"/>
      <c r="I135" s="375"/>
      <c r="J135" s="375"/>
      <c r="K135" s="375"/>
      <c r="L135" s="375"/>
      <c r="M135" s="375"/>
      <c r="N135" s="375"/>
      <c r="O135" s="375"/>
      <c r="P135" s="375"/>
      <c r="Q135" s="238" t="s">
        <v>4</v>
      </c>
      <c r="R135" s="375" t="s">
        <v>1384</v>
      </c>
      <c r="S135" s="375"/>
      <c r="T135" s="375"/>
      <c r="U135" s="375"/>
      <c r="V135" s="375"/>
      <c r="W135" s="375"/>
      <c r="X135" s="375"/>
      <c r="Y135" s="375"/>
      <c r="Z135" s="375"/>
      <c r="AA135" s="375"/>
      <c r="AB135" s="375"/>
      <c r="AC135" s="375"/>
      <c r="AD135" s="375"/>
      <c r="AE135" s="376"/>
      <c r="AF135" s="239" t="s">
        <v>4</v>
      </c>
      <c r="AG135" s="462" t="s">
        <v>1384</v>
      </c>
      <c r="AH135" s="462"/>
      <c r="AI135" s="462"/>
      <c r="AJ135" s="462"/>
      <c r="AK135" s="462"/>
      <c r="AL135" s="462"/>
      <c r="AM135" s="462"/>
      <c r="AN135" s="462"/>
      <c r="AO135" s="462"/>
      <c r="AP135" s="462"/>
      <c r="AQ135" s="462"/>
      <c r="AR135" s="462"/>
      <c r="AS135" s="462"/>
      <c r="AT135" s="463"/>
    </row>
    <row r="136" spans="1:46" s="24" customFormat="1" ht="63" customHeight="1" thickTop="1" thickBot="1" x14ac:dyDescent="0.25">
      <c r="A136" s="364" t="s">
        <v>1313</v>
      </c>
      <c r="B136" s="364"/>
      <c r="C136" s="364"/>
      <c r="D136" s="364"/>
      <c r="E136" s="364"/>
      <c r="F136" s="364"/>
      <c r="G136" s="364"/>
      <c r="H136" s="364"/>
      <c r="I136" s="364"/>
      <c r="J136" s="364"/>
      <c r="K136" s="364"/>
      <c r="L136" s="364"/>
      <c r="M136" s="364"/>
      <c r="N136" s="364"/>
      <c r="O136" s="364"/>
      <c r="P136" s="364"/>
      <c r="Q136" s="22">
        <v>0</v>
      </c>
      <c r="R136" s="381" t="s">
        <v>1660</v>
      </c>
      <c r="S136" s="382"/>
      <c r="T136" s="382"/>
      <c r="U136" s="382"/>
      <c r="V136" s="382"/>
      <c r="W136" s="382"/>
      <c r="X136" s="382"/>
      <c r="Y136" s="382"/>
      <c r="Z136" s="382"/>
      <c r="AA136" s="382"/>
      <c r="AB136" s="382"/>
      <c r="AC136" s="382"/>
      <c r="AD136" s="382"/>
      <c r="AE136" s="382"/>
      <c r="AF136" s="17">
        <v>0</v>
      </c>
      <c r="AG136" s="366" t="s">
        <v>1660</v>
      </c>
      <c r="AH136" s="367"/>
      <c r="AI136" s="367"/>
      <c r="AJ136" s="367"/>
      <c r="AK136" s="367"/>
      <c r="AL136" s="367"/>
      <c r="AM136" s="367"/>
      <c r="AN136" s="367"/>
      <c r="AO136" s="367"/>
      <c r="AP136" s="367"/>
      <c r="AQ136" s="367"/>
      <c r="AR136" s="367"/>
      <c r="AS136" s="367"/>
      <c r="AT136" s="367"/>
    </row>
    <row r="137" spans="1:46" s="24" customFormat="1" ht="63" customHeight="1" thickTop="1" thickBot="1" x14ac:dyDescent="0.25">
      <c r="A137" s="361" t="s">
        <v>148</v>
      </c>
      <c r="B137" s="361"/>
      <c r="C137" s="361"/>
      <c r="D137" s="361"/>
      <c r="E137" s="361"/>
      <c r="F137" s="361"/>
      <c r="G137" s="361"/>
      <c r="H137" s="361"/>
      <c r="I137" s="361"/>
      <c r="J137" s="361"/>
      <c r="K137" s="361"/>
      <c r="L137" s="361"/>
      <c r="M137" s="361"/>
      <c r="N137" s="361"/>
      <c r="O137" s="361"/>
      <c r="P137" s="361"/>
      <c r="Q137" s="22">
        <v>0</v>
      </c>
      <c r="R137" s="468" t="s">
        <v>1661</v>
      </c>
      <c r="S137" s="469"/>
      <c r="T137" s="469"/>
      <c r="U137" s="469"/>
      <c r="V137" s="469"/>
      <c r="W137" s="469"/>
      <c r="X137" s="469"/>
      <c r="Y137" s="469"/>
      <c r="Z137" s="469"/>
      <c r="AA137" s="469"/>
      <c r="AB137" s="469"/>
      <c r="AC137" s="469"/>
      <c r="AD137" s="469"/>
      <c r="AE137" s="469"/>
      <c r="AF137" s="17">
        <v>0</v>
      </c>
      <c r="AG137" s="362" t="s">
        <v>1661</v>
      </c>
      <c r="AH137" s="363"/>
      <c r="AI137" s="363"/>
      <c r="AJ137" s="363"/>
      <c r="AK137" s="363"/>
      <c r="AL137" s="363"/>
      <c r="AM137" s="363"/>
      <c r="AN137" s="363"/>
      <c r="AO137" s="363"/>
      <c r="AP137" s="363"/>
      <c r="AQ137" s="363"/>
      <c r="AR137" s="363"/>
      <c r="AS137" s="363"/>
      <c r="AT137" s="363"/>
    </row>
    <row r="138" spans="1:46" s="24" customFormat="1" ht="63" customHeight="1" thickTop="1" thickBot="1" x14ac:dyDescent="0.25">
      <c r="A138" s="364" t="s">
        <v>1314</v>
      </c>
      <c r="B138" s="364"/>
      <c r="C138" s="364"/>
      <c r="D138" s="364"/>
      <c r="E138" s="364"/>
      <c r="F138" s="364"/>
      <c r="G138" s="364"/>
      <c r="H138" s="364"/>
      <c r="I138" s="364"/>
      <c r="J138" s="364"/>
      <c r="K138" s="364"/>
      <c r="L138" s="364"/>
      <c r="M138" s="364"/>
      <c r="N138" s="364"/>
      <c r="O138" s="364"/>
      <c r="P138" s="364"/>
      <c r="Q138" s="22">
        <v>0</v>
      </c>
      <c r="R138" s="468" t="s">
        <v>1661</v>
      </c>
      <c r="S138" s="469"/>
      <c r="T138" s="469"/>
      <c r="U138" s="469"/>
      <c r="V138" s="469"/>
      <c r="W138" s="469"/>
      <c r="X138" s="469"/>
      <c r="Y138" s="469"/>
      <c r="Z138" s="469"/>
      <c r="AA138" s="469"/>
      <c r="AB138" s="469"/>
      <c r="AC138" s="469"/>
      <c r="AD138" s="469"/>
      <c r="AE138" s="469"/>
      <c r="AF138" s="17">
        <v>0</v>
      </c>
      <c r="AG138" s="362" t="s">
        <v>1661</v>
      </c>
      <c r="AH138" s="363"/>
      <c r="AI138" s="363"/>
      <c r="AJ138" s="363"/>
      <c r="AK138" s="363"/>
      <c r="AL138" s="363"/>
      <c r="AM138" s="363"/>
      <c r="AN138" s="363"/>
      <c r="AO138" s="363"/>
      <c r="AP138" s="363"/>
      <c r="AQ138" s="363"/>
      <c r="AR138" s="363"/>
      <c r="AS138" s="363"/>
      <c r="AT138" s="363"/>
    </row>
    <row r="139" spans="1:46" s="24" customFormat="1" ht="63" customHeight="1" thickTop="1" thickBot="1" x14ac:dyDescent="0.25">
      <c r="A139" s="361" t="s">
        <v>1315</v>
      </c>
      <c r="B139" s="361"/>
      <c r="C139" s="361"/>
      <c r="D139" s="361"/>
      <c r="E139" s="361"/>
      <c r="F139" s="361"/>
      <c r="G139" s="361"/>
      <c r="H139" s="361"/>
      <c r="I139" s="361"/>
      <c r="J139" s="361"/>
      <c r="K139" s="361"/>
      <c r="L139" s="361"/>
      <c r="M139" s="361"/>
      <c r="N139" s="361"/>
      <c r="O139" s="361"/>
      <c r="P139" s="361"/>
      <c r="Q139" s="22">
        <v>0</v>
      </c>
      <c r="R139" s="468" t="s">
        <v>1661</v>
      </c>
      <c r="S139" s="469"/>
      <c r="T139" s="469"/>
      <c r="U139" s="469"/>
      <c r="V139" s="469"/>
      <c r="W139" s="469"/>
      <c r="X139" s="469"/>
      <c r="Y139" s="469"/>
      <c r="Z139" s="469"/>
      <c r="AA139" s="469"/>
      <c r="AB139" s="469"/>
      <c r="AC139" s="469"/>
      <c r="AD139" s="469"/>
      <c r="AE139" s="469"/>
      <c r="AF139" s="17">
        <v>0</v>
      </c>
      <c r="AG139" s="362" t="s">
        <v>1661</v>
      </c>
      <c r="AH139" s="363"/>
      <c r="AI139" s="363"/>
      <c r="AJ139" s="363"/>
      <c r="AK139" s="363"/>
      <c r="AL139" s="363"/>
      <c r="AM139" s="363"/>
      <c r="AN139" s="363"/>
      <c r="AO139" s="363"/>
      <c r="AP139" s="363"/>
      <c r="AQ139" s="363"/>
      <c r="AR139" s="363"/>
      <c r="AS139" s="363"/>
      <c r="AT139" s="363"/>
    </row>
    <row r="140" spans="1:46" s="24" customFormat="1" ht="63" customHeight="1" thickTop="1" thickBot="1" x14ac:dyDescent="0.25">
      <c r="A140" s="364" t="s">
        <v>1316</v>
      </c>
      <c r="B140" s="364"/>
      <c r="C140" s="364"/>
      <c r="D140" s="364"/>
      <c r="E140" s="364"/>
      <c r="F140" s="364"/>
      <c r="G140" s="364"/>
      <c r="H140" s="364"/>
      <c r="I140" s="364"/>
      <c r="J140" s="364"/>
      <c r="K140" s="364"/>
      <c r="L140" s="364"/>
      <c r="M140" s="364"/>
      <c r="N140" s="364"/>
      <c r="O140" s="364"/>
      <c r="P140" s="364"/>
      <c r="Q140" s="22">
        <v>0</v>
      </c>
      <c r="R140" s="468" t="s">
        <v>1661</v>
      </c>
      <c r="S140" s="469"/>
      <c r="T140" s="469"/>
      <c r="U140" s="469"/>
      <c r="V140" s="469"/>
      <c r="W140" s="469"/>
      <c r="X140" s="469"/>
      <c r="Y140" s="469"/>
      <c r="Z140" s="469"/>
      <c r="AA140" s="469"/>
      <c r="AB140" s="469"/>
      <c r="AC140" s="469"/>
      <c r="AD140" s="469"/>
      <c r="AE140" s="469"/>
      <c r="AF140" s="17">
        <v>0</v>
      </c>
      <c r="AG140" s="362" t="s">
        <v>1661</v>
      </c>
      <c r="AH140" s="363"/>
      <c r="AI140" s="363"/>
      <c r="AJ140" s="363"/>
      <c r="AK140" s="363"/>
      <c r="AL140" s="363"/>
      <c r="AM140" s="363"/>
      <c r="AN140" s="363"/>
      <c r="AO140" s="363"/>
      <c r="AP140" s="363"/>
      <c r="AQ140" s="363"/>
      <c r="AR140" s="363"/>
      <c r="AS140" s="363"/>
      <c r="AT140" s="363"/>
    </row>
    <row r="141" spans="1:46" s="24" customFormat="1" ht="63" customHeight="1" thickTop="1" thickBot="1" x14ac:dyDescent="0.25">
      <c r="A141" s="361" t="s">
        <v>1317</v>
      </c>
      <c r="B141" s="361"/>
      <c r="C141" s="361"/>
      <c r="D141" s="361"/>
      <c r="E141" s="361"/>
      <c r="F141" s="361"/>
      <c r="G141" s="361"/>
      <c r="H141" s="361"/>
      <c r="I141" s="361"/>
      <c r="J141" s="361"/>
      <c r="K141" s="361"/>
      <c r="L141" s="361"/>
      <c r="M141" s="361"/>
      <c r="N141" s="361"/>
      <c r="O141" s="361"/>
      <c r="P141" s="361"/>
      <c r="Q141" s="22">
        <v>0</v>
      </c>
      <c r="R141" s="468" t="s">
        <v>1661</v>
      </c>
      <c r="S141" s="469"/>
      <c r="T141" s="469"/>
      <c r="U141" s="469"/>
      <c r="V141" s="469"/>
      <c r="W141" s="469"/>
      <c r="X141" s="469"/>
      <c r="Y141" s="469"/>
      <c r="Z141" s="469"/>
      <c r="AA141" s="469"/>
      <c r="AB141" s="469"/>
      <c r="AC141" s="469"/>
      <c r="AD141" s="469"/>
      <c r="AE141" s="469"/>
      <c r="AF141" s="17">
        <v>0</v>
      </c>
      <c r="AG141" s="362" t="s">
        <v>1661</v>
      </c>
      <c r="AH141" s="363"/>
      <c r="AI141" s="363"/>
      <c r="AJ141" s="363"/>
      <c r="AK141" s="363"/>
      <c r="AL141" s="363"/>
      <c r="AM141" s="363"/>
      <c r="AN141" s="363"/>
      <c r="AO141" s="363"/>
      <c r="AP141" s="363"/>
      <c r="AQ141" s="363"/>
      <c r="AR141" s="363"/>
      <c r="AS141" s="363"/>
      <c r="AT141" s="363"/>
    </row>
    <row r="142" spans="1:46" s="24" customFormat="1" ht="63" customHeight="1" thickTop="1" thickBot="1" x14ac:dyDescent="0.25">
      <c r="A142" s="364" t="s">
        <v>1318</v>
      </c>
      <c r="B142" s="364"/>
      <c r="C142" s="364"/>
      <c r="D142" s="364"/>
      <c r="E142" s="364"/>
      <c r="F142" s="364"/>
      <c r="G142" s="364"/>
      <c r="H142" s="364"/>
      <c r="I142" s="364"/>
      <c r="J142" s="364"/>
      <c r="K142" s="364"/>
      <c r="L142" s="364"/>
      <c r="M142" s="364"/>
      <c r="N142" s="364"/>
      <c r="O142" s="364"/>
      <c r="P142" s="364"/>
      <c r="Q142" s="22">
        <v>0</v>
      </c>
      <c r="R142" s="468" t="s">
        <v>1661</v>
      </c>
      <c r="S142" s="469"/>
      <c r="T142" s="469"/>
      <c r="U142" s="469"/>
      <c r="V142" s="469"/>
      <c r="W142" s="469"/>
      <c r="X142" s="469"/>
      <c r="Y142" s="469"/>
      <c r="Z142" s="469"/>
      <c r="AA142" s="469"/>
      <c r="AB142" s="469"/>
      <c r="AC142" s="469"/>
      <c r="AD142" s="469"/>
      <c r="AE142" s="469"/>
      <c r="AF142" s="17">
        <v>0</v>
      </c>
      <c r="AG142" s="362" t="s">
        <v>1661</v>
      </c>
      <c r="AH142" s="363"/>
      <c r="AI142" s="363"/>
      <c r="AJ142" s="363"/>
      <c r="AK142" s="363"/>
      <c r="AL142" s="363"/>
      <c r="AM142" s="363"/>
      <c r="AN142" s="363"/>
      <c r="AO142" s="363"/>
      <c r="AP142" s="363"/>
      <c r="AQ142" s="363"/>
      <c r="AR142" s="363"/>
      <c r="AS142" s="363"/>
      <c r="AT142" s="363"/>
    </row>
    <row r="143" spans="1:46" s="24" customFormat="1" ht="63" customHeight="1" thickTop="1" thickBot="1" x14ac:dyDescent="0.25">
      <c r="A143" s="361" t="s">
        <v>1319</v>
      </c>
      <c r="B143" s="361"/>
      <c r="C143" s="361"/>
      <c r="D143" s="361"/>
      <c r="E143" s="361"/>
      <c r="F143" s="361"/>
      <c r="G143" s="361"/>
      <c r="H143" s="361"/>
      <c r="I143" s="361"/>
      <c r="J143" s="361"/>
      <c r="K143" s="361"/>
      <c r="L143" s="361"/>
      <c r="M143" s="361"/>
      <c r="N143" s="361"/>
      <c r="O143" s="361"/>
      <c r="P143" s="361"/>
      <c r="Q143" s="22">
        <v>0</v>
      </c>
      <c r="R143" s="468" t="s">
        <v>1661</v>
      </c>
      <c r="S143" s="469"/>
      <c r="T143" s="469"/>
      <c r="U143" s="469"/>
      <c r="V143" s="469"/>
      <c r="W143" s="469"/>
      <c r="X143" s="469"/>
      <c r="Y143" s="469"/>
      <c r="Z143" s="469"/>
      <c r="AA143" s="469"/>
      <c r="AB143" s="469"/>
      <c r="AC143" s="469"/>
      <c r="AD143" s="469"/>
      <c r="AE143" s="469"/>
      <c r="AF143" s="17">
        <v>0</v>
      </c>
      <c r="AG143" s="362" t="s">
        <v>1661</v>
      </c>
      <c r="AH143" s="363"/>
      <c r="AI143" s="363"/>
      <c r="AJ143" s="363"/>
      <c r="AK143" s="363"/>
      <c r="AL143" s="363"/>
      <c r="AM143" s="363"/>
      <c r="AN143" s="363"/>
      <c r="AO143" s="363"/>
      <c r="AP143" s="363"/>
      <c r="AQ143" s="363"/>
      <c r="AR143" s="363"/>
      <c r="AS143" s="363"/>
      <c r="AT143" s="363"/>
    </row>
    <row r="144" spans="1:46" s="24" customFormat="1" ht="63" customHeight="1" thickTop="1" thickBot="1" x14ac:dyDescent="0.25">
      <c r="A144" s="364" t="s">
        <v>1320</v>
      </c>
      <c r="B144" s="364"/>
      <c r="C144" s="364"/>
      <c r="D144" s="364"/>
      <c r="E144" s="364"/>
      <c r="F144" s="364"/>
      <c r="G144" s="364"/>
      <c r="H144" s="364"/>
      <c r="I144" s="364"/>
      <c r="J144" s="364"/>
      <c r="K144" s="364"/>
      <c r="L144" s="364"/>
      <c r="M144" s="364"/>
      <c r="N144" s="364"/>
      <c r="O144" s="364"/>
      <c r="P144" s="364"/>
      <c r="Q144" s="22">
        <v>0</v>
      </c>
      <c r="R144" s="468" t="s">
        <v>1661</v>
      </c>
      <c r="S144" s="469"/>
      <c r="T144" s="469"/>
      <c r="U144" s="469"/>
      <c r="V144" s="469"/>
      <c r="W144" s="469"/>
      <c r="X144" s="469"/>
      <c r="Y144" s="469"/>
      <c r="Z144" s="469"/>
      <c r="AA144" s="469"/>
      <c r="AB144" s="469"/>
      <c r="AC144" s="469"/>
      <c r="AD144" s="469"/>
      <c r="AE144" s="469"/>
      <c r="AF144" s="17">
        <v>0</v>
      </c>
      <c r="AG144" s="362" t="s">
        <v>1661</v>
      </c>
      <c r="AH144" s="363"/>
      <c r="AI144" s="363"/>
      <c r="AJ144" s="363"/>
      <c r="AK144" s="363"/>
      <c r="AL144" s="363"/>
      <c r="AM144" s="363"/>
      <c r="AN144" s="363"/>
      <c r="AO144" s="363"/>
      <c r="AP144" s="363"/>
      <c r="AQ144" s="363"/>
      <c r="AR144" s="363"/>
      <c r="AS144" s="363"/>
      <c r="AT144" s="363"/>
    </row>
    <row r="145" spans="1:46" s="24" customFormat="1" ht="63" customHeight="1" thickTop="1" thickBot="1" x14ac:dyDescent="0.25">
      <c r="A145" s="364" t="s">
        <v>1321</v>
      </c>
      <c r="B145" s="364"/>
      <c r="C145" s="364"/>
      <c r="D145" s="364"/>
      <c r="E145" s="364"/>
      <c r="F145" s="364"/>
      <c r="G145" s="364"/>
      <c r="H145" s="364"/>
      <c r="I145" s="364"/>
      <c r="J145" s="364"/>
      <c r="K145" s="364"/>
      <c r="L145" s="364"/>
      <c r="M145" s="364"/>
      <c r="N145" s="364"/>
      <c r="O145" s="364"/>
      <c r="P145" s="364"/>
      <c r="Q145" s="22">
        <v>0</v>
      </c>
      <c r="R145" s="468" t="s">
        <v>1661</v>
      </c>
      <c r="S145" s="469"/>
      <c r="T145" s="469"/>
      <c r="U145" s="469"/>
      <c r="V145" s="469"/>
      <c r="W145" s="469"/>
      <c r="X145" s="469"/>
      <c r="Y145" s="469"/>
      <c r="Z145" s="469"/>
      <c r="AA145" s="469"/>
      <c r="AB145" s="469"/>
      <c r="AC145" s="469"/>
      <c r="AD145" s="469"/>
      <c r="AE145" s="469"/>
      <c r="AF145" s="17">
        <v>0</v>
      </c>
      <c r="AG145" s="362" t="s">
        <v>1661</v>
      </c>
      <c r="AH145" s="363"/>
      <c r="AI145" s="363"/>
      <c r="AJ145" s="363"/>
      <c r="AK145" s="363"/>
      <c r="AL145" s="363"/>
      <c r="AM145" s="363"/>
      <c r="AN145" s="363"/>
      <c r="AO145" s="363"/>
      <c r="AP145" s="363"/>
      <c r="AQ145" s="363"/>
      <c r="AR145" s="363"/>
      <c r="AS145" s="363"/>
      <c r="AT145" s="363"/>
    </row>
    <row r="146" spans="1:46" s="24" customFormat="1" ht="63" customHeight="1" thickTop="1" thickBot="1" x14ac:dyDescent="0.25">
      <c r="A146" s="361" t="s">
        <v>1322</v>
      </c>
      <c r="B146" s="361"/>
      <c r="C146" s="361"/>
      <c r="D146" s="361"/>
      <c r="E146" s="361"/>
      <c r="F146" s="361"/>
      <c r="G146" s="361"/>
      <c r="H146" s="361"/>
      <c r="I146" s="361"/>
      <c r="J146" s="361"/>
      <c r="K146" s="361"/>
      <c r="L146" s="361"/>
      <c r="M146" s="361"/>
      <c r="N146" s="361"/>
      <c r="O146" s="361"/>
      <c r="P146" s="361"/>
      <c r="Q146" s="22">
        <v>0</v>
      </c>
      <c r="R146" s="468" t="s">
        <v>1661</v>
      </c>
      <c r="S146" s="469"/>
      <c r="T146" s="469"/>
      <c r="U146" s="469"/>
      <c r="V146" s="469"/>
      <c r="W146" s="469"/>
      <c r="X146" s="469"/>
      <c r="Y146" s="469"/>
      <c r="Z146" s="469"/>
      <c r="AA146" s="469"/>
      <c r="AB146" s="469"/>
      <c r="AC146" s="469"/>
      <c r="AD146" s="469"/>
      <c r="AE146" s="469"/>
      <c r="AF146" s="17">
        <v>0</v>
      </c>
      <c r="AG146" s="362" t="s">
        <v>1661</v>
      </c>
      <c r="AH146" s="363"/>
      <c r="AI146" s="363"/>
      <c r="AJ146" s="363"/>
      <c r="AK146" s="363"/>
      <c r="AL146" s="363"/>
      <c r="AM146" s="363"/>
      <c r="AN146" s="363"/>
      <c r="AO146" s="363"/>
      <c r="AP146" s="363"/>
      <c r="AQ146" s="363"/>
      <c r="AR146" s="363"/>
      <c r="AS146" s="363"/>
      <c r="AT146" s="363"/>
    </row>
    <row r="147" spans="1:46" s="24" customFormat="1" ht="63" customHeight="1" thickTop="1" thickBot="1" x14ac:dyDescent="0.25">
      <c r="A147" s="364" t="s">
        <v>1323</v>
      </c>
      <c r="B147" s="364"/>
      <c r="C147" s="364"/>
      <c r="D147" s="364"/>
      <c r="E147" s="364"/>
      <c r="F147" s="364"/>
      <c r="G147" s="364"/>
      <c r="H147" s="364"/>
      <c r="I147" s="364"/>
      <c r="J147" s="364"/>
      <c r="K147" s="364"/>
      <c r="L147" s="364"/>
      <c r="M147" s="364"/>
      <c r="N147" s="364"/>
      <c r="O147" s="364"/>
      <c r="P147" s="364"/>
      <c r="Q147" s="22">
        <v>0</v>
      </c>
      <c r="R147" s="468" t="s">
        <v>1661</v>
      </c>
      <c r="S147" s="469"/>
      <c r="T147" s="469"/>
      <c r="U147" s="469"/>
      <c r="V147" s="469"/>
      <c r="W147" s="469"/>
      <c r="X147" s="469"/>
      <c r="Y147" s="469"/>
      <c r="Z147" s="469"/>
      <c r="AA147" s="469"/>
      <c r="AB147" s="469"/>
      <c r="AC147" s="469"/>
      <c r="AD147" s="469"/>
      <c r="AE147" s="469"/>
      <c r="AF147" s="17">
        <v>0</v>
      </c>
      <c r="AG147" s="362" t="s">
        <v>1661</v>
      </c>
      <c r="AH147" s="363"/>
      <c r="AI147" s="363"/>
      <c r="AJ147" s="363"/>
      <c r="AK147" s="363"/>
      <c r="AL147" s="363"/>
      <c r="AM147" s="363"/>
      <c r="AN147" s="363"/>
      <c r="AO147" s="363"/>
      <c r="AP147" s="363"/>
      <c r="AQ147" s="363"/>
      <c r="AR147" s="363"/>
      <c r="AS147" s="363"/>
      <c r="AT147" s="363"/>
    </row>
    <row r="148" spans="1:46" s="24" customFormat="1" ht="63" customHeight="1" thickTop="1" thickBot="1" x14ac:dyDescent="0.25">
      <c r="A148" s="361" t="s">
        <v>1324</v>
      </c>
      <c r="B148" s="361"/>
      <c r="C148" s="361"/>
      <c r="D148" s="361"/>
      <c r="E148" s="361"/>
      <c r="F148" s="361"/>
      <c r="G148" s="361"/>
      <c r="H148" s="361"/>
      <c r="I148" s="361"/>
      <c r="J148" s="361"/>
      <c r="K148" s="361"/>
      <c r="L148" s="361"/>
      <c r="M148" s="361"/>
      <c r="N148" s="361"/>
      <c r="O148" s="361"/>
      <c r="P148" s="361"/>
      <c r="Q148" s="22">
        <v>0</v>
      </c>
      <c r="R148" s="468" t="s">
        <v>1661</v>
      </c>
      <c r="S148" s="469"/>
      <c r="T148" s="469"/>
      <c r="U148" s="469"/>
      <c r="V148" s="469"/>
      <c r="W148" s="469"/>
      <c r="X148" s="469"/>
      <c r="Y148" s="469"/>
      <c r="Z148" s="469"/>
      <c r="AA148" s="469"/>
      <c r="AB148" s="469"/>
      <c r="AC148" s="469"/>
      <c r="AD148" s="469"/>
      <c r="AE148" s="469"/>
      <c r="AF148" s="17">
        <v>0</v>
      </c>
      <c r="AG148" s="362" t="s">
        <v>1661</v>
      </c>
      <c r="AH148" s="363"/>
      <c r="AI148" s="363"/>
      <c r="AJ148" s="363"/>
      <c r="AK148" s="363"/>
      <c r="AL148" s="363"/>
      <c r="AM148" s="363"/>
      <c r="AN148" s="363"/>
      <c r="AO148" s="363"/>
      <c r="AP148" s="363"/>
      <c r="AQ148" s="363"/>
      <c r="AR148" s="363"/>
      <c r="AS148" s="363"/>
      <c r="AT148" s="363"/>
    </row>
    <row r="149" spans="1:46" s="24" customFormat="1" ht="63" customHeight="1" thickTop="1" thickBot="1" x14ac:dyDescent="0.25">
      <c r="A149" s="361" t="s">
        <v>1325</v>
      </c>
      <c r="B149" s="361"/>
      <c r="C149" s="361"/>
      <c r="D149" s="361"/>
      <c r="E149" s="361"/>
      <c r="F149" s="361"/>
      <c r="G149" s="361"/>
      <c r="H149" s="361"/>
      <c r="I149" s="361"/>
      <c r="J149" s="361"/>
      <c r="K149" s="361"/>
      <c r="L149" s="361"/>
      <c r="M149" s="361"/>
      <c r="N149" s="361"/>
      <c r="O149" s="361"/>
      <c r="P149" s="361"/>
      <c r="Q149" s="22">
        <v>0</v>
      </c>
      <c r="R149" s="468" t="s">
        <v>1661</v>
      </c>
      <c r="S149" s="469"/>
      <c r="T149" s="469"/>
      <c r="U149" s="469"/>
      <c r="V149" s="469"/>
      <c r="W149" s="469"/>
      <c r="X149" s="469"/>
      <c r="Y149" s="469"/>
      <c r="Z149" s="469"/>
      <c r="AA149" s="469"/>
      <c r="AB149" s="469"/>
      <c r="AC149" s="469"/>
      <c r="AD149" s="469"/>
      <c r="AE149" s="469"/>
      <c r="AF149" s="17">
        <v>0</v>
      </c>
      <c r="AG149" s="362" t="s">
        <v>1661</v>
      </c>
      <c r="AH149" s="363"/>
      <c r="AI149" s="363"/>
      <c r="AJ149" s="363"/>
      <c r="AK149" s="363"/>
      <c r="AL149" s="363"/>
      <c r="AM149" s="363"/>
      <c r="AN149" s="363"/>
      <c r="AO149" s="363"/>
      <c r="AP149" s="363"/>
      <c r="AQ149" s="363"/>
      <c r="AR149" s="363"/>
      <c r="AS149" s="363"/>
      <c r="AT149" s="363"/>
    </row>
    <row r="150" spans="1:46" s="24" customFormat="1" ht="63" customHeight="1" thickTop="1" thickBot="1" x14ac:dyDescent="0.25">
      <c r="A150" s="364" t="s">
        <v>1326</v>
      </c>
      <c r="B150" s="364"/>
      <c r="C150" s="364"/>
      <c r="D150" s="364"/>
      <c r="E150" s="364"/>
      <c r="F150" s="364"/>
      <c r="G150" s="364"/>
      <c r="H150" s="364"/>
      <c r="I150" s="364"/>
      <c r="J150" s="364"/>
      <c r="K150" s="364"/>
      <c r="L150" s="364"/>
      <c r="M150" s="364"/>
      <c r="N150" s="364"/>
      <c r="O150" s="364"/>
      <c r="P150" s="364"/>
      <c r="Q150" s="22">
        <v>0</v>
      </c>
      <c r="R150" s="468" t="s">
        <v>1661</v>
      </c>
      <c r="S150" s="469"/>
      <c r="T150" s="469"/>
      <c r="U150" s="469"/>
      <c r="V150" s="469"/>
      <c r="W150" s="469"/>
      <c r="X150" s="469"/>
      <c r="Y150" s="469"/>
      <c r="Z150" s="469"/>
      <c r="AA150" s="469"/>
      <c r="AB150" s="469"/>
      <c r="AC150" s="469"/>
      <c r="AD150" s="469"/>
      <c r="AE150" s="469"/>
      <c r="AF150" s="17">
        <v>0</v>
      </c>
      <c r="AG150" s="362" t="s">
        <v>1661</v>
      </c>
      <c r="AH150" s="363"/>
      <c r="AI150" s="363"/>
      <c r="AJ150" s="363"/>
      <c r="AK150" s="363"/>
      <c r="AL150" s="363"/>
      <c r="AM150" s="363"/>
      <c r="AN150" s="363"/>
      <c r="AO150" s="363"/>
      <c r="AP150" s="363"/>
      <c r="AQ150" s="363"/>
      <c r="AR150" s="363"/>
      <c r="AS150" s="363"/>
      <c r="AT150" s="363"/>
    </row>
    <row r="151" spans="1:46" s="24" customFormat="1" ht="63" customHeight="1" thickTop="1" thickBot="1" x14ac:dyDescent="0.25">
      <c r="A151" s="361" t="s">
        <v>1327</v>
      </c>
      <c r="B151" s="361"/>
      <c r="C151" s="361"/>
      <c r="D151" s="361"/>
      <c r="E151" s="361"/>
      <c r="F151" s="361"/>
      <c r="G151" s="361"/>
      <c r="H151" s="361"/>
      <c r="I151" s="361"/>
      <c r="J151" s="361"/>
      <c r="K151" s="361"/>
      <c r="L151" s="361"/>
      <c r="M151" s="361"/>
      <c r="N151" s="361"/>
      <c r="O151" s="361"/>
      <c r="P151" s="361"/>
      <c r="Q151" s="22">
        <v>0</v>
      </c>
      <c r="R151" s="468" t="s">
        <v>1661</v>
      </c>
      <c r="S151" s="469"/>
      <c r="T151" s="469"/>
      <c r="U151" s="469"/>
      <c r="V151" s="469"/>
      <c r="W151" s="469"/>
      <c r="X151" s="469"/>
      <c r="Y151" s="469"/>
      <c r="Z151" s="469"/>
      <c r="AA151" s="469"/>
      <c r="AB151" s="469"/>
      <c r="AC151" s="469"/>
      <c r="AD151" s="469"/>
      <c r="AE151" s="469"/>
      <c r="AF151" s="17">
        <v>0</v>
      </c>
      <c r="AG151" s="362" t="s">
        <v>1661</v>
      </c>
      <c r="AH151" s="363"/>
      <c r="AI151" s="363"/>
      <c r="AJ151" s="363"/>
      <c r="AK151" s="363"/>
      <c r="AL151" s="363"/>
      <c r="AM151" s="363"/>
      <c r="AN151" s="363"/>
      <c r="AO151" s="363"/>
      <c r="AP151" s="363"/>
      <c r="AQ151" s="363"/>
      <c r="AR151" s="363"/>
      <c r="AS151" s="363"/>
      <c r="AT151" s="363"/>
    </row>
    <row r="152" spans="1:46" s="24" customFormat="1" ht="78" customHeight="1" thickTop="1" thickBot="1" x14ac:dyDescent="0.25">
      <c r="A152" s="364" t="s">
        <v>1328</v>
      </c>
      <c r="B152" s="364"/>
      <c r="C152" s="364"/>
      <c r="D152" s="364"/>
      <c r="E152" s="364"/>
      <c r="F152" s="364"/>
      <c r="G152" s="364"/>
      <c r="H152" s="364"/>
      <c r="I152" s="364"/>
      <c r="J152" s="364"/>
      <c r="K152" s="364"/>
      <c r="L152" s="364"/>
      <c r="M152" s="364"/>
      <c r="N152" s="364"/>
      <c r="O152" s="364"/>
      <c r="P152" s="364"/>
      <c r="Q152" s="22">
        <v>0</v>
      </c>
      <c r="R152" s="468" t="s">
        <v>1661</v>
      </c>
      <c r="S152" s="469"/>
      <c r="T152" s="469"/>
      <c r="U152" s="469"/>
      <c r="V152" s="469"/>
      <c r="W152" s="469"/>
      <c r="X152" s="469"/>
      <c r="Y152" s="469"/>
      <c r="Z152" s="469"/>
      <c r="AA152" s="469"/>
      <c r="AB152" s="469"/>
      <c r="AC152" s="469"/>
      <c r="AD152" s="469"/>
      <c r="AE152" s="469"/>
      <c r="AF152" s="17">
        <v>0</v>
      </c>
      <c r="AG152" s="362" t="s">
        <v>1661</v>
      </c>
      <c r="AH152" s="363"/>
      <c r="AI152" s="363"/>
      <c r="AJ152" s="363"/>
      <c r="AK152" s="363"/>
      <c r="AL152" s="363"/>
      <c r="AM152" s="363"/>
      <c r="AN152" s="363"/>
      <c r="AO152" s="363"/>
      <c r="AP152" s="363"/>
      <c r="AQ152" s="363"/>
      <c r="AR152" s="363"/>
      <c r="AS152" s="363"/>
      <c r="AT152" s="363"/>
    </row>
    <row r="153" spans="1:46" s="24" customFormat="1" ht="63" customHeight="1" thickTop="1" thickBot="1" x14ac:dyDescent="0.25">
      <c r="A153" s="361" t="s">
        <v>1329</v>
      </c>
      <c r="B153" s="361"/>
      <c r="C153" s="361"/>
      <c r="D153" s="361"/>
      <c r="E153" s="361"/>
      <c r="F153" s="361"/>
      <c r="G153" s="361"/>
      <c r="H153" s="361"/>
      <c r="I153" s="361"/>
      <c r="J153" s="361"/>
      <c r="K153" s="361"/>
      <c r="L153" s="361"/>
      <c r="M153" s="361"/>
      <c r="N153" s="361"/>
      <c r="O153" s="361"/>
      <c r="P153" s="361"/>
      <c r="Q153" s="22">
        <v>0</v>
      </c>
      <c r="R153" s="468" t="s">
        <v>1661</v>
      </c>
      <c r="S153" s="469"/>
      <c r="T153" s="469"/>
      <c r="U153" s="469"/>
      <c r="V153" s="469"/>
      <c r="W153" s="469"/>
      <c r="X153" s="469"/>
      <c r="Y153" s="469"/>
      <c r="Z153" s="469"/>
      <c r="AA153" s="469"/>
      <c r="AB153" s="469"/>
      <c r="AC153" s="469"/>
      <c r="AD153" s="469"/>
      <c r="AE153" s="469"/>
      <c r="AF153" s="17">
        <v>0</v>
      </c>
      <c r="AG153" s="362" t="s">
        <v>1661</v>
      </c>
      <c r="AH153" s="363"/>
      <c r="AI153" s="363"/>
      <c r="AJ153" s="363"/>
      <c r="AK153" s="363"/>
      <c r="AL153" s="363"/>
      <c r="AM153" s="363"/>
      <c r="AN153" s="363"/>
      <c r="AO153" s="363"/>
      <c r="AP153" s="363"/>
      <c r="AQ153" s="363"/>
      <c r="AR153" s="363"/>
      <c r="AS153" s="363"/>
      <c r="AT153" s="363"/>
    </row>
    <row r="154" spans="1:46" s="24" customFormat="1" ht="63" customHeight="1" thickTop="1" thickBot="1" x14ac:dyDescent="0.25">
      <c r="A154" s="364" t="s">
        <v>1330</v>
      </c>
      <c r="B154" s="364"/>
      <c r="C154" s="364"/>
      <c r="D154" s="364"/>
      <c r="E154" s="364"/>
      <c r="F154" s="364"/>
      <c r="G154" s="364"/>
      <c r="H154" s="364"/>
      <c r="I154" s="364"/>
      <c r="J154" s="364"/>
      <c r="K154" s="364"/>
      <c r="L154" s="364"/>
      <c r="M154" s="364"/>
      <c r="N154" s="364"/>
      <c r="O154" s="364"/>
      <c r="P154" s="364"/>
      <c r="Q154" s="22">
        <v>0</v>
      </c>
      <c r="R154" s="468" t="s">
        <v>1661</v>
      </c>
      <c r="S154" s="469"/>
      <c r="T154" s="469"/>
      <c r="U154" s="469"/>
      <c r="V154" s="469"/>
      <c r="W154" s="469"/>
      <c r="X154" s="469"/>
      <c r="Y154" s="469"/>
      <c r="Z154" s="469"/>
      <c r="AA154" s="469"/>
      <c r="AB154" s="469"/>
      <c r="AC154" s="469"/>
      <c r="AD154" s="469"/>
      <c r="AE154" s="469"/>
      <c r="AF154" s="17">
        <v>0</v>
      </c>
      <c r="AG154" s="362" t="s">
        <v>1661</v>
      </c>
      <c r="AH154" s="363"/>
      <c r="AI154" s="363"/>
      <c r="AJ154" s="363"/>
      <c r="AK154" s="363"/>
      <c r="AL154" s="363"/>
      <c r="AM154" s="363"/>
      <c r="AN154" s="363"/>
      <c r="AO154" s="363"/>
      <c r="AP154" s="363"/>
      <c r="AQ154" s="363"/>
      <c r="AR154" s="363"/>
      <c r="AS154" s="363"/>
      <c r="AT154" s="363"/>
    </row>
    <row r="155" spans="1:46" s="24" customFormat="1" ht="63" customHeight="1" thickTop="1" thickBot="1" x14ac:dyDescent="0.25">
      <c r="A155" s="364" t="s">
        <v>1331</v>
      </c>
      <c r="B155" s="364"/>
      <c r="C155" s="364"/>
      <c r="D155" s="364"/>
      <c r="E155" s="364"/>
      <c r="F155" s="364"/>
      <c r="G155" s="364"/>
      <c r="H155" s="364"/>
      <c r="I155" s="364"/>
      <c r="J155" s="364"/>
      <c r="K155" s="364"/>
      <c r="L155" s="364"/>
      <c r="M155" s="364"/>
      <c r="N155" s="364"/>
      <c r="O155" s="364"/>
      <c r="P155" s="364"/>
      <c r="Q155" s="22">
        <v>0</v>
      </c>
      <c r="R155" s="468" t="s">
        <v>1661</v>
      </c>
      <c r="S155" s="469"/>
      <c r="T155" s="469"/>
      <c r="U155" s="469"/>
      <c r="V155" s="469"/>
      <c r="W155" s="469"/>
      <c r="X155" s="469"/>
      <c r="Y155" s="469"/>
      <c r="Z155" s="469"/>
      <c r="AA155" s="469"/>
      <c r="AB155" s="469"/>
      <c r="AC155" s="469"/>
      <c r="AD155" s="469"/>
      <c r="AE155" s="469"/>
      <c r="AF155" s="17">
        <v>0</v>
      </c>
      <c r="AG155" s="362" t="s">
        <v>1661</v>
      </c>
      <c r="AH155" s="363"/>
      <c r="AI155" s="363"/>
      <c r="AJ155" s="363"/>
      <c r="AK155" s="363"/>
      <c r="AL155" s="363"/>
      <c r="AM155" s="363"/>
      <c r="AN155" s="363"/>
      <c r="AO155" s="363"/>
      <c r="AP155" s="363"/>
      <c r="AQ155" s="363"/>
      <c r="AR155" s="363"/>
      <c r="AS155" s="363"/>
      <c r="AT155" s="363"/>
    </row>
    <row r="156" spans="1:46" s="24" customFormat="1" ht="63" customHeight="1" thickTop="1" thickBot="1" x14ac:dyDescent="0.25">
      <c r="A156" s="361" t="s">
        <v>1332</v>
      </c>
      <c r="B156" s="361"/>
      <c r="C156" s="361"/>
      <c r="D156" s="361"/>
      <c r="E156" s="361"/>
      <c r="F156" s="361"/>
      <c r="G156" s="361"/>
      <c r="H156" s="361"/>
      <c r="I156" s="361"/>
      <c r="J156" s="361"/>
      <c r="K156" s="361"/>
      <c r="L156" s="361"/>
      <c r="M156" s="361"/>
      <c r="N156" s="361"/>
      <c r="O156" s="361"/>
      <c r="P156" s="361"/>
      <c r="Q156" s="22">
        <v>0</v>
      </c>
      <c r="R156" s="468" t="s">
        <v>1661</v>
      </c>
      <c r="S156" s="469"/>
      <c r="T156" s="469"/>
      <c r="U156" s="469"/>
      <c r="V156" s="469"/>
      <c r="W156" s="469"/>
      <c r="X156" s="469"/>
      <c r="Y156" s="469"/>
      <c r="Z156" s="469"/>
      <c r="AA156" s="469"/>
      <c r="AB156" s="469"/>
      <c r="AC156" s="469"/>
      <c r="AD156" s="469"/>
      <c r="AE156" s="469"/>
      <c r="AF156" s="17">
        <v>0</v>
      </c>
      <c r="AG156" s="362" t="s">
        <v>1661</v>
      </c>
      <c r="AH156" s="363"/>
      <c r="AI156" s="363"/>
      <c r="AJ156" s="363"/>
      <c r="AK156" s="363"/>
      <c r="AL156" s="363"/>
      <c r="AM156" s="363"/>
      <c r="AN156" s="363"/>
      <c r="AO156" s="363"/>
      <c r="AP156" s="363"/>
      <c r="AQ156" s="363"/>
      <c r="AR156" s="363"/>
      <c r="AS156" s="363"/>
      <c r="AT156" s="363"/>
    </row>
    <row r="157" spans="1:46" s="24" customFormat="1" ht="63" customHeight="1" thickTop="1" thickBot="1" x14ac:dyDescent="0.25">
      <c r="A157" s="364" t="s">
        <v>1333</v>
      </c>
      <c r="B157" s="364"/>
      <c r="C157" s="364"/>
      <c r="D157" s="364"/>
      <c r="E157" s="364"/>
      <c r="F157" s="364"/>
      <c r="G157" s="364"/>
      <c r="H157" s="364"/>
      <c r="I157" s="364"/>
      <c r="J157" s="364"/>
      <c r="K157" s="364"/>
      <c r="L157" s="364"/>
      <c r="M157" s="364"/>
      <c r="N157" s="364"/>
      <c r="O157" s="364"/>
      <c r="P157" s="364"/>
      <c r="Q157" s="22">
        <v>0</v>
      </c>
      <c r="R157" s="468" t="s">
        <v>1661</v>
      </c>
      <c r="S157" s="469"/>
      <c r="T157" s="469"/>
      <c r="U157" s="469"/>
      <c r="V157" s="469"/>
      <c r="W157" s="469"/>
      <c r="X157" s="469"/>
      <c r="Y157" s="469"/>
      <c r="Z157" s="469"/>
      <c r="AA157" s="469"/>
      <c r="AB157" s="469"/>
      <c r="AC157" s="469"/>
      <c r="AD157" s="469"/>
      <c r="AE157" s="469"/>
      <c r="AF157" s="17">
        <v>0</v>
      </c>
      <c r="AG157" s="362" t="s">
        <v>1661</v>
      </c>
      <c r="AH157" s="363"/>
      <c r="AI157" s="363"/>
      <c r="AJ157" s="363"/>
      <c r="AK157" s="363"/>
      <c r="AL157" s="363"/>
      <c r="AM157" s="363"/>
      <c r="AN157" s="363"/>
      <c r="AO157" s="363"/>
      <c r="AP157" s="363"/>
      <c r="AQ157" s="363"/>
      <c r="AR157" s="363"/>
      <c r="AS157" s="363"/>
      <c r="AT157" s="363"/>
    </row>
    <row r="158" spans="1:46" s="24" customFormat="1" ht="63" customHeight="1" thickTop="1" thickBot="1" x14ac:dyDescent="0.25">
      <c r="A158" s="364" t="s">
        <v>1334</v>
      </c>
      <c r="B158" s="364"/>
      <c r="C158" s="364"/>
      <c r="D158" s="364"/>
      <c r="E158" s="364"/>
      <c r="F158" s="364"/>
      <c r="G158" s="364"/>
      <c r="H158" s="364"/>
      <c r="I158" s="364"/>
      <c r="J158" s="364"/>
      <c r="K158" s="364"/>
      <c r="L158" s="364"/>
      <c r="M158" s="364"/>
      <c r="N158" s="364"/>
      <c r="O158" s="364"/>
      <c r="P158" s="364"/>
      <c r="Q158" s="22">
        <v>0</v>
      </c>
      <c r="R158" s="468" t="s">
        <v>1661</v>
      </c>
      <c r="S158" s="469"/>
      <c r="T158" s="469"/>
      <c r="U158" s="469"/>
      <c r="V158" s="469"/>
      <c r="W158" s="469"/>
      <c r="X158" s="469"/>
      <c r="Y158" s="469"/>
      <c r="Z158" s="469"/>
      <c r="AA158" s="469"/>
      <c r="AB158" s="469"/>
      <c r="AC158" s="469"/>
      <c r="AD158" s="469"/>
      <c r="AE158" s="469"/>
      <c r="AF158" s="17">
        <v>0</v>
      </c>
      <c r="AG158" s="362" t="s">
        <v>1661</v>
      </c>
      <c r="AH158" s="363"/>
      <c r="AI158" s="363"/>
      <c r="AJ158" s="363"/>
      <c r="AK158" s="363"/>
      <c r="AL158" s="363"/>
      <c r="AM158" s="363"/>
      <c r="AN158" s="363"/>
      <c r="AO158" s="363"/>
      <c r="AP158" s="363"/>
      <c r="AQ158" s="363"/>
      <c r="AR158" s="363"/>
      <c r="AS158" s="363"/>
      <c r="AT158" s="363"/>
    </row>
    <row r="159" spans="1:46" s="24" customFormat="1" ht="63" customHeight="1" thickTop="1" thickBot="1" x14ac:dyDescent="0.25">
      <c r="A159" s="361" t="s">
        <v>1335</v>
      </c>
      <c r="B159" s="361"/>
      <c r="C159" s="361"/>
      <c r="D159" s="361"/>
      <c r="E159" s="361"/>
      <c r="F159" s="361"/>
      <c r="G159" s="361"/>
      <c r="H159" s="361"/>
      <c r="I159" s="361"/>
      <c r="J159" s="361"/>
      <c r="K159" s="361"/>
      <c r="L159" s="361"/>
      <c r="M159" s="361"/>
      <c r="N159" s="361"/>
      <c r="O159" s="361"/>
      <c r="P159" s="361"/>
      <c r="Q159" s="22">
        <v>0</v>
      </c>
      <c r="R159" s="468" t="s">
        <v>1661</v>
      </c>
      <c r="S159" s="469"/>
      <c r="T159" s="469"/>
      <c r="U159" s="469"/>
      <c r="V159" s="469"/>
      <c r="W159" s="469"/>
      <c r="X159" s="469"/>
      <c r="Y159" s="469"/>
      <c r="Z159" s="469"/>
      <c r="AA159" s="469"/>
      <c r="AB159" s="469"/>
      <c r="AC159" s="469"/>
      <c r="AD159" s="469"/>
      <c r="AE159" s="469"/>
      <c r="AF159" s="17">
        <v>0</v>
      </c>
      <c r="AG159" s="362" t="s">
        <v>1661</v>
      </c>
      <c r="AH159" s="363"/>
      <c r="AI159" s="363"/>
      <c r="AJ159" s="363"/>
      <c r="AK159" s="363"/>
      <c r="AL159" s="363"/>
      <c r="AM159" s="363"/>
      <c r="AN159" s="363"/>
      <c r="AO159" s="363"/>
      <c r="AP159" s="363"/>
      <c r="AQ159" s="363"/>
      <c r="AR159" s="363"/>
      <c r="AS159" s="363"/>
      <c r="AT159" s="363"/>
    </row>
    <row r="160" spans="1:46" s="24" customFormat="1" ht="63" customHeight="1" thickTop="1" thickBot="1" x14ac:dyDescent="0.25">
      <c r="A160" s="364" t="s">
        <v>1336</v>
      </c>
      <c r="B160" s="364"/>
      <c r="C160" s="364"/>
      <c r="D160" s="364"/>
      <c r="E160" s="364"/>
      <c r="F160" s="364"/>
      <c r="G160" s="364"/>
      <c r="H160" s="364"/>
      <c r="I160" s="364"/>
      <c r="J160" s="364"/>
      <c r="K160" s="364"/>
      <c r="L160" s="364"/>
      <c r="M160" s="364"/>
      <c r="N160" s="364"/>
      <c r="O160" s="364"/>
      <c r="P160" s="364"/>
      <c r="Q160" s="22">
        <v>0</v>
      </c>
      <c r="R160" s="468" t="s">
        <v>1661</v>
      </c>
      <c r="S160" s="469"/>
      <c r="T160" s="469"/>
      <c r="U160" s="469"/>
      <c r="V160" s="469"/>
      <c r="W160" s="469"/>
      <c r="X160" s="469"/>
      <c r="Y160" s="469"/>
      <c r="Z160" s="469"/>
      <c r="AA160" s="469"/>
      <c r="AB160" s="469"/>
      <c r="AC160" s="469"/>
      <c r="AD160" s="469"/>
      <c r="AE160" s="469"/>
      <c r="AF160" s="17">
        <v>0</v>
      </c>
      <c r="AG160" s="362" t="s">
        <v>1661</v>
      </c>
      <c r="AH160" s="363"/>
      <c r="AI160" s="363"/>
      <c r="AJ160" s="363"/>
      <c r="AK160" s="363"/>
      <c r="AL160" s="363"/>
      <c r="AM160" s="363"/>
      <c r="AN160" s="363"/>
      <c r="AO160" s="363"/>
      <c r="AP160" s="363"/>
      <c r="AQ160" s="363"/>
      <c r="AR160" s="363"/>
      <c r="AS160" s="363"/>
      <c r="AT160" s="363"/>
    </row>
    <row r="161" spans="1:46" s="24" customFormat="1" ht="63" customHeight="1" thickTop="1" thickBot="1" x14ac:dyDescent="0.25">
      <c r="A161" s="361" t="s">
        <v>1337</v>
      </c>
      <c r="B161" s="361"/>
      <c r="C161" s="361"/>
      <c r="D161" s="361"/>
      <c r="E161" s="361"/>
      <c r="F161" s="361"/>
      <c r="G161" s="361"/>
      <c r="H161" s="361"/>
      <c r="I161" s="361"/>
      <c r="J161" s="361"/>
      <c r="K161" s="361"/>
      <c r="L161" s="361"/>
      <c r="M161" s="361"/>
      <c r="N161" s="361"/>
      <c r="O161" s="361"/>
      <c r="P161" s="361"/>
      <c r="Q161" s="22">
        <v>0</v>
      </c>
      <c r="R161" s="468" t="s">
        <v>1661</v>
      </c>
      <c r="S161" s="469"/>
      <c r="T161" s="469"/>
      <c r="U161" s="469"/>
      <c r="V161" s="469"/>
      <c r="W161" s="469"/>
      <c r="X161" s="469"/>
      <c r="Y161" s="469"/>
      <c r="Z161" s="469"/>
      <c r="AA161" s="469"/>
      <c r="AB161" s="469"/>
      <c r="AC161" s="469"/>
      <c r="AD161" s="469"/>
      <c r="AE161" s="469"/>
      <c r="AF161" s="17">
        <v>0</v>
      </c>
      <c r="AG161" s="362" t="s">
        <v>1661</v>
      </c>
      <c r="AH161" s="363"/>
      <c r="AI161" s="363"/>
      <c r="AJ161" s="363"/>
      <c r="AK161" s="363"/>
      <c r="AL161" s="363"/>
      <c r="AM161" s="363"/>
      <c r="AN161" s="363"/>
      <c r="AO161" s="363"/>
      <c r="AP161" s="363"/>
      <c r="AQ161" s="363"/>
      <c r="AR161" s="363"/>
      <c r="AS161" s="363"/>
      <c r="AT161" s="363"/>
    </row>
    <row r="162" spans="1:46" s="24" customFormat="1" ht="63" customHeight="1" thickTop="1" thickBot="1" x14ac:dyDescent="0.25">
      <c r="A162" s="364" t="s">
        <v>1338</v>
      </c>
      <c r="B162" s="364"/>
      <c r="C162" s="364"/>
      <c r="D162" s="364"/>
      <c r="E162" s="364"/>
      <c r="F162" s="364"/>
      <c r="G162" s="364"/>
      <c r="H162" s="364"/>
      <c r="I162" s="364"/>
      <c r="J162" s="364"/>
      <c r="K162" s="364"/>
      <c r="L162" s="364"/>
      <c r="M162" s="364"/>
      <c r="N162" s="364"/>
      <c r="O162" s="364"/>
      <c r="P162" s="364"/>
      <c r="Q162" s="22">
        <v>0</v>
      </c>
      <c r="R162" s="468" t="s">
        <v>1661</v>
      </c>
      <c r="S162" s="469"/>
      <c r="T162" s="469"/>
      <c r="U162" s="469"/>
      <c r="V162" s="469"/>
      <c r="W162" s="469"/>
      <c r="X162" s="469"/>
      <c r="Y162" s="469"/>
      <c r="Z162" s="469"/>
      <c r="AA162" s="469"/>
      <c r="AB162" s="469"/>
      <c r="AC162" s="469"/>
      <c r="AD162" s="469"/>
      <c r="AE162" s="469"/>
      <c r="AF162" s="17">
        <v>0</v>
      </c>
      <c r="AG162" s="362" t="s">
        <v>1661</v>
      </c>
      <c r="AH162" s="363"/>
      <c r="AI162" s="363"/>
      <c r="AJ162" s="363"/>
      <c r="AK162" s="363"/>
      <c r="AL162" s="363"/>
      <c r="AM162" s="363"/>
      <c r="AN162" s="363"/>
      <c r="AO162" s="363"/>
      <c r="AP162" s="363"/>
      <c r="AQ162" s="363"/>
      <c r="AR162" s="363"/>
      <c r="AS162" s="363"/>
      <c r="AT162" s="363"/>
    </row>
    <row r="163" spans="1:46" s="24" customFormat="1" ht="63" customHeight="1" thickTop="1" thickBot="1" x14ac:dyDescent="0.25">
      <c r="A163" s="361" t="s">
        <v>1339</v>
      </c>
      <c r="B163" s="361"/>
      <c r="C163" s="361"/>
      <c r="D163" s="361"/>
      <c r="E163" s="361"/>
      <c r="F163" s="361"/>
      <c r="G163" s="361"/>
      <c r="H163" s="361"/>
      <c r="I163" s="361"/>
      <c r="J163" s="361"/>
      <c r="K163" s="361"/>
      <c r="L163" s="361"/>
      <c r="M163" s="361"/>
      <c r="N163" s="361"/>
      <c r="O163" s="361"/>
      <c r="P163" s="361"/>
      <c r="Q163" s="22">
        <v>0</v>
      </c>
      <c r="R163" s="468" t="s">
        <v>1661</v>
      </c>
      <c r="S163" s="469"/>
      <c r="T163" s="469"/>
      <c r="U163" s="469"/>
      <c r="V163" s="469"/>
      <c r="W163" s="469"/>
      <c r="X163" s="469"/>
      <c r="Y163" s="469"/>
      <c r="Z163" s="469"/>
      <c r="AA163" s="469"/>
      <c r="AB163" s="469"/>
      <c r="AC163" s="469"/>
      <c r="AD163" s="469"/>
      <c r="AE163" s="469"/>
      <c r="AF163" s="17">
        <v>0</v>
      </c>
      <c r="AG163" s="362" t="s">
        <v>1661</v>
      </c>
      <c r="AH163" s="363"/>
      <c r="AI163" s="363"/>
      <c r="AJ163" s="363"/>
      <c r="AK163" s="363"/>
      <c r="AL163" s="363"/>
      <c r="AM163" s="363"/>
      <c r="AN163" s="363"/>
      <c r="AO163" s="363"/>
      <c r="AP163" s="363"/>
      <c r="AQ163" s="363"/>
      <c r="AR163" s="363"/>
      <c r="AS163" s="363"/>
      <c r="AT163" s="363"/>
    </row>
    <row r="164" spans="1:46" s="24" customFormat="1" ht="63" customHeight="1" thickTop="1" thickBot="1" x14ac:dyDescent="0.25">
      <c r="A164" s="364" t="s">
        <v>1340</v>
      </c>
      <c r="B164" s="364"/>
      <c r="C164" s="364"/>
      <c r="D164" s="364"/>
      <c r="E164" s="364"/>
      <c r="F164" s="364"/>
      <c r="G164" s="364"/>
      <c r="H164" s="364"/>
      <c r="I164" s="364"/>
      <c r="J164" s="364"/>
      <c r="K164" s="364"/>
      <c r="L164" s="364"/>
      <c r="M164" s="364"/>
      <c r="N164" s="364"/>
      <c r="O164" s="364"/>
      <c r="P164" s="364"/>
      <c r="Q164" s="22">
        <v>0</v>
      </c>
      <c r="R164" s="468" t="s">
        <v>1661</v>
      </c>
      <c r="S164" s="469"/>
      <c r="T164" s="469"/>
      <c r="U164" s="469"/>
      <c r="V164" s="469"/>
      <c r="W164" s="469"/>
      <c r="X164" s="469"/>
      <c r="Y164" s="469"/>
      <c r="Z164" s="469"/>
      <c r="AA164" s="469"/>
      <c r="AB164" s="469"/>
      <c r="AC164" s="469"/>
      <c r="AD164" s="469"/>
      <c r="AE164" s="469"/>
      <c r="AF164" s="17">
        <v>0</v>
      </c>
      <c r="AG164" s="362" t="s">
        <v>1661</v>
      </c>
      <c r="AH164" s="363"/>
      <c r="AI164" s="363"/>
      <c r="AJ164" s="363"/>
      <c r="AK164" s="363"/>
      <c r="AL164" s="363"/>
      <c r="AM164" s="363"/>
      <c r="AN164" s="363"/>
      <c r="AO164" s="363"/>
      <c r="AP164" s="363"/>
      <c r="AQ164" s="363"/>
      <c r="AR164" s="363"/>
      <c r="AS164" s="363"/>
      <c r="AT164" s="363"/>
    </row>
    <row r="165" spans="1:46" s="24" customFormat="1" ht="63" customHeight="1" thickTop="1" thickBot="1" x14ac:dyDescent="0.25">
      <c r="A165" s="361" t="s">
        <v>1341</v>
      </c>
      <c r="B165" s="361"/>
      <c r="C165" s="361"/>
      <c r="D165" s="361"/>
      <c r="E165" s="361"/>
      <c r="F165" s="361"/>
      <c r="G165" s="361"/>
      <c r="H165" s="361"/>
      <c r="I165" s="361"/>
      <c r="J165" s="361"/>
      <c r="K165" s="361"/>
      <c r="L165" s="361"/>
      <c r="M165" s="361"/>
      <c r="N165" s="361"/>
      <c r="O165" s="361"/>
      <c r="P165" s="361"/>
      <c r="Q165" s="22">
        <v>0</v>
      </c>
      <c r="R165" s="468" t="s">
        <v>1661</v>
      </c>
      <c r="S165" s="469"/>
      <c r="T165" s="469"/>
      <c r="U165" s="469"/>
      <c r="V165" s="469"/>
      <c r="W165" s="469"/>
      <c r="X165" s="469"/>
      <c r="Y165" s="469"/>
      <c r="Z165" s="469"/>
      <c r="AA165" s="469"/>
      <c r="AB165" s="469"/>
      <c r="AC165" s="469"/>
      <c r="AD165" s="469"/>
      <c r="AE165" s="469"/>
      <c r="AF165" s="17">
        <v>0</v>
      </c>
      <c r="AG165" s="362" t="s">
        <v>1661</v>
      </c>
      <c r="AH165" s="363"/>
      <c r="AI165" s="363"/>
      <c r="AJ165" s="363"/>
      <c r="AK165" s="363"/>
      <c r="AL165" s="363"/>
      <c r="AM165" s="363"/>
      <c r="AN165" s="363"/>
      <c r="AO165" s="363"/>
      <c r="AP165" s="363"/>
      <c r="AQ165" s="363"/>
      <c r="AR165" s="363"/>
      <c r="AS165" s="363"/>
      <c r="AT165" s="363"/>
    </row>
    <row r="166" spans="1:46" s="24" customFormat="1" ht="63" customHeight="1" thickTop="1" thickBot="1" x14ac:dyDescent="0.25">
      <c r="A166" s="364" t="s">
        <v>1342</v>
      </c>
      <c r="B166" s="364"/>
      <c r="C166" s="364"/>
      <c r="D166" s="364"/>
      <c r="E166" s="364"/>
      <c r="F166" s="364"/>
      <c r="G166" s="364"/>
      <c r="H166" s="364"/>
      <c r="I166" s="364"/>
      <c r="J166" s="364"/>
      <c r="K166" s="364"/>
      <c r="L166" s="364"/>
      <c r="M166" s="364"/>
      <c r="N166" s="364"/>
      <c r="O166" s="364"/>
      <c r="P166" s="364"/>
      <c r="Q166" s="22">
        <v>0</v>
      </c>
      <c r="R166" s="468" t="s">
        <v>1661</v>
      </c>
      <c r="S166" s="469"/>
      <c r="T166" s="469"/>
      <c r="U166" s="469"/>
      <c r="V166" s="469"/>
      <c r="W166" s="469"/>
      <c r="X166" s="469"/>
      <c r="Y166" s="469"/>
      <c r="Z166" s="469"/>
      <c r="AA166" s="469"/>
      <c r="AB166" s="469"/>
      <c r="AC166" s="469"/>
      <c r="AD166" s="469"/>
      <c r="AE166" s="469"/>
      <c r="AF166" s="17">
        <v>0</v>
      </c>
      <c r="AG166" s="362" t="s">
        <v>1661</v>
      </c>
      <c r="AH166" s="363"/>
      <c r="AI166" s="363"/>
      <c r="AJ166" s="363"/>
      <c r="AK166" s="363"/>
      <c r="AL166" s="363"/>
      <c r="AM166" s="363"/>
      <c r="AN166" s="363"/>
      <c r="AO166" s="363"/>
      <c r="AP166" s="363"/>
      <c r="AQ166" s="363"/>
      <c r="AR166" s="363"/>
      <c r="AS166" s="363"/>
      <c r="AT166" s="363"/>
    </row>
    <row r="167" spans="1:46" s="24" customFormat="1" ht="78" customHeight="1" thickTop="1" thickBot="1" x14ac:dyDescent="0.25">
      <c r="A167" s="361" t="s">
        <v>1343</v>
      </c>
      <c r="B167" s="361"/>
      <c r="C167" s="361"/>
      <c r="D167" s="361"/>
      <c r="E167" s="361"/>
      <c r="F167" s="361"/>
      <c r="G167" s="361"/>
      <c r="H167" s="361"/>
      <c r="I167" s="361"/>
      <c r="J167" s="361"/>
      <c r="K167" s="361"/>
      <c r="L167" s="361"/>
      <c r="M167" s="361"/>
      <c r="N167" s="361"/>
      <c r="O167" s="361"/>
      <c r="P167" s="361"/>
      <c r="Q167" s="22">
        <v>0</v>
      </c>
      <c r="R167" s="468" t="s">
        <v>1661</v>
      </c>
      <c r="S167" s="469"/>
      <c r="T167" s="469"/>
      <c r="U167" s="469"/>
      <c r="V167" s="469"/>
      <c r="W167" s="469"/>
      <c r="X167" s="469"/>
      <c r="Y167" s="469"/>
      <c r="Z167" s="469"/>
      <c r="AA167" s="469"/>
      <c r="AB167" s="469"/>
      <c r="AC167" s="469"/>
      <c r="AD167" s="469"/>
      <c r="AE167" s="469"/>
      <c r="AF167" s="17">
        <v>0</v>
      </c>
      <c r="AG167" s="362" t="s">
        <v>1661</v>
      </c>
      <c r="AH167" s="363"/>
      <c r="AI167" s="363"/>
      <c r="AJ167" s="363"/>
      <c r="AK167" s="363"/>
      <c r="AL167" s="363"/>
      <c r="AM167" s="363"/>
      <c r="AN167" s="363"/>
      <c r="AO167" s="363"/>
      <c r="AP167" s="363"/>
      <c r="AQ167" s="363"/>
      <c r="AR167" s="363"/>
      <c r="AS167" s="363"/>
      <c r="AT167" s="363"/>
    </row>
    <row r="168" spans="1:46" s="24" customFormat="1" ht="63" customHeight="1" thickTop="1" thickBot="1" x14ac:dyDescent="0.25">
      <c r="A168" s="364" t="s">
        <v>1344</v>
      </c>
      <c r="B168" s="364"/>
      <c r="C168" s="364"/>
      <c r="D168" s="364"/>
      <c r="E168" s="364"/>
      <c r="F168" s="364"/>
      <c r="G168" s="364"/>
      <c r="H168" s="364"/>
      <c r="I168" s="364"/>
      <c r="J168" s="364"/>
      <c r="K168" s="364"/>
      <c r="L168" s="364"/>
      <c r="M168" s="364"/>
      <c r="N168" s="364"/>
      <c r="O168" s="364"/>
      <c r="P168" s="364"/>
      <c r="Q168" s="22">
        <v>0</v>
      </c>
      <c r="R168" s="468" t="s">
        <v>1661</v>
      </c>
      <c r="S168" s="469"/>
      <c r="T168" s="469"/>
      <c r="U168" s="469"/>
      <c r="V168" s="469"/>
      <c r="W168" s="469"/>
      <c r="X168" s="469"/>
      <c r="Y168" s="469"/>
      <c r="Z168" s="469"/>
      <c r="AA168" s="469"/>
      <c r="AB168" s="469"/>
      <c r="AC168" s="469"/>
      <c r="AD168" s="469"/>
      <c r="AE168" s="469"/>
      <c r="AF168" s="17">
        <v>0</v>
      </c>
      <c r="AG168" s="362" t="s">
        <v>1661</v>
      </c>
      <c r="AH168" s="363"/>
      <c r="AI168" s="363"/>
      <c r="AJ168" s="363"/>
      <c r="AK168" s="363"/>
      <c r="AL168" s="363"/>
      <c r="AM168" s="363"/>
      <c r="AN168" s="363"/>
      <c r="AO168" s="363"/>
      <c r="AP168" s="363"/>
      <c r="AQ168" s="363"/>
      <c r="AR168" s="363"/>
      <c r="AS168" s="363"/>
      <c r="AT168" s="363"/>
    </row>
    <row r="169" spans="1:46" s="24" customFormat="1" ht="63" customHeight="1" thickTop="1" thickBot="1" x14ac:dyDescent="0.25">
      <c r="A169" s="364" t="s">
        <v>1345</v>
      </c>
      <c r="B169" s="364"/>
      <c r="C169" s="364"/>
      <c r="D169" s="364"/>
      <c r="E169" s="364"/>
      <c r="F169" s="364"/>
      <c r="G169" s="364"/>
      <c r="H169" s="364"/>
      <c r="I169" s="364"/>
      <c r="J169" s="364"/>
      <c r="K169" s="364"/>
      <c r="L169" s="364"/>
      <c r="M169" s="364"/>
      <c r="N169" s="364"/>
      <c r="O169" s="364"/>
      <c r="P169" s="364"/>
      <c r="Q169" s="22">
        <v>0</v>
      </c>
      <c r="R169" s="468" t="s">
        <v>1661</v>
      </c>
      <c r="S169" s="469"/>
      <c r="T169" s="469"/>
      <c r="U169" s="469"/>
      <c r="V169" s="469"/>
      <c r="W169" s="469"/>
      <c r="X169" s="469"/>
      <c r="Y169" s="469"/>
      <c r="Z169" s="469"/>
      <c r="AA169" s="469"/>
      <c r="AB169" s="469"/>
      <c r="AC169" s="469"/>
      <c r="AD169" s="469"/>
      <c r="AE169" s="469"/>
      <c r="AF169" s="17">
        <v>0</v>
      </c>
      <c r="AG169" s="362" t="s">
        <v>1661</v>
      </c>
      <c r="AH169" s="363"/>
      <c r="AI169" s="363"/>
      <c r="AJ169" s="363"/>
      <c r="AK169" s="363"/>
      <c r="AL169" s="363"/>
      <c r="AM169" s="363"/>
      <c r="AN169" s="363"/>
      <c r="AO169" s="363"/>
      <c r="AP169" s="363"/>
      <c r="AQ169" s="363"/>
      <c r="AR169" s="363"/>
      <c r="AS169" s="363"/>
      <c r="AT169" s="363"/>
    </row>
    <row r="170" spans="1:46" s="24" customFormat="1" ht="63" customHeight="1" thickTop="1" thickBot="1" x14ac:dyDescent="0.25">
      <c r="A170" s="361" t="s">
        <v>1346</v>
      </c>
      <c r="B170" s="361"/>
      <c r="C170" s="361"/>
      <c r="D170" s="361"/>
      <c r="E170" s="361"/>
      <c r="F170" s="361"/>
      <c r="G170" s="361"/>
      <c r="H170" s="361"/>
      <c r="I170" s="361"/>
      <c r="J170" s="361"/>
      <c r="K170" s="361"/>
      <c r="L170" s="361"/>
      <c r="M170" s="361"/>
      <c r="N170" s="361"/>
      <c r="O170" s="361"/>
      <c r="P170" s="361"/>
      <c r="Q170" s="22">
        <v>0</v>
      </c>
      <c r="R170" s="468" t="s">
        <v>1661</v>
      </c>
      <c r="S170" s="469"/>
      <c r="T170" s="469"/>
      <c r="U170" s="469"/>
      <c r="V170" s="469"/>
      <c r="W170" s="469"/>
      <c r="X170" s="469"/>
      <c r="Y170" s="469"/>
      <c r="Z170" s="469"/>
      <c r="AA170" s="469"/>
      <c r="AB170" s="469"/>
      <c r="AC170" s="469"/>
      <c r="AD170" s="469"/>
      <c r="AE170" s="469"/>
      <c r="AF170" s="17">
        <v>0</v>
      </c>
      <c r="AG170" s="362" t="s">
        <v>1661</v>
      </c>
      <c r="AH170" s="363"/>
      <c r="AI170" s="363"/>
      <c r="AJ170" s="363"/>
      <c r="AK170" s="363"/>
      <c r="AL170" s="363"/>
      <c r="AM170" s="363"/>
      <c r="AN170" s="363"/>
      <c r="AO170" s="363"/>
      <c r="AP170" s="363"/>
      <c r="AQ170" s="363"/>
      <c r="AR170" s="363"/>
      <c r="AS170" s="363"/>
      <c r="AT170" s="363"/>
    </row>
    <row r="171" spans="1:46" s="24" customFormat="1" ht="63" customHeight="1" thickTop="1" thickBot="1" x14ac:dyDescent="0.25">
      <c r="A171" s="385" t="s">
        <v>1347</v>
      </c>
      <c r="B171" s="386"/>
      <c r="C171" s="386"/>
      <c r="D171" s="386"/>
      <c r="E171" s="386"/>
      <c r="F171" s="386"/>
      <c r="G171" s="386"/>
      <c r="H171" s="386"/>
      <c r="I171" s="386"/>
      <c r="J171" s="386"/>
      <c r="K171" s="386"/>
      <c r="L171" s="386"/>
      <c r="M171" s="386"/>
      <c r="N171" s="386"/>
      <c r="O171" s="386"/>
      <c r="P171" s="387"/>
      <c r="Q171" s="22">
        <v>0</v>
      </c>
      <c r="R171" s="468" t="s">
        <v>1661</v>
      </c>
      <c r="S171" s="469"/>
      <c r="T171" s="469"/>
      <c r="U171" s="469"/>
      <c r="V171" s="469"/>
      <c r="W171" s="469"/>
      <c r="X171" s="469"/>
      <c r="Y171" s="469"/>
      <c r="Z171" s="469"/>
      <c r="AA171" s="469"/>
      <c r="AB171" s="469"/>
      <c r="AC171" s="469"/>
      <c r="AD171" s="469"/>
      <c r="AE171" s="469"/>
      <c r="AF171" s="17">
        <v>0</v>
      </c>
      <c r="AG171" s="362" t="s">
        <v>1661</v>
      </c>
      <c r="AH171" s="363"/>
      <c r="AI171" s="363"/>
      <c r="AJ171" s="363"/>
      <c r="AK171" s="363"/>
      <c r="AL171" s="363"/>
      <c r="AM171" s="363"/>
      <c r="AN171" s="363"/>
      <c r="AO171" s="363"/>
      <c r="AP171" s="363"/>
      <c r="AQ171" s="363"/>
      <c r="AR171" s="363"/>
      <c r="AS171" s="363"/>
      <c r="AT171" s="363"/>
    </row>
    <row r="172" spans="1:46" s="24" customFormat="1" ht="63" customHeight="1" thickTop="1" thickBot="1" x14ac:dyDescent="0.25">
      <c r="A172" s="385" t="s">
        <v>1348</v>
      </c>
      <c r="B172" s="386"/>
      <c r="C172" s="386"/>
      <c r="D172" s="386"/>
      <c r="E172" s="386"/>
      <c r="F172" s="386"/>
      <c r="G172" s="386"/>
      <c r="H172" s="386"/>
      <c r="I172" s="386"/>
      <c r="J172" s="386"/>
      <c r="K172" s="386"/>
      <c r="L172" s="386"/>
      <c r="M172" s="386"/>
      <c r="N172" s="386"/>
      <c r="O172" s="386"/>
      <c r="P172" s="387"/>
      <c r="Q172" s="22">
        <v>0</v>
      </c>
      <c r="R172" s="468" t="s">
        <v>1661</v>
      </c>
      <c r="S172" s="469"/>
      <c r="T172" s="469"/>
      <c r="U172" s="469"/>
      <c r="V172" s="469"/>
      <c r="W172" s="469"/>
      <c r="X172" s="469"/>
      <c r="Y172" s="469"/>
      <c r="Z172" s="469"/>
      <c r="AA172" s="469"/>
      <c r="AB172" s="469"/>
      <c r="AC172" s="469"/>
      <c r="AD172" s="469"/>
      <c r="AE172" s="469"/>
      <c r="AF172" s="17">
        <v>0</v>
      </c>
      <c r="AG172" s="362" t="s">
        <v>1661</v>
      </c>
      <c r="AH172" s="363"/>
      <c r="AI172" s="363"/>
      <c r="AJ172" s="363"/>
      <c r="AK172" s="363"/>
      <c r="AL172" s="363"/>
      <c r="AM172" s="363"/>
      <c r="AN172" s="363"/>
      <c r="AO172" s="363"/>
      <c r="AP172" s="363"/>
      <c r="AQ172" s="363"/>
      <c r="AR172" s="363"/>
      <c r="AS172" s="363"/>
      <c r="AT172" s="363"/>
    </row>
    <row r="173" spans="1:46" s="24" customFormat="1" ht="18" customHeight="1" thickTop="1" thickBot="1" x14ac:dyDescent="0.25">
      <c r="Q173" s="47"/>
      <c r="AF173" s="47"/>
    </row>
    <row r="174" spans="1:46" s="24" customFormat="1" ht="18" customHeight="1" thickTop="1" thickBot="1" x14ac:dyDescent="0.25">
      <c r="A174" s="368" t="s">
        <v>139</v>
      </c>
      <c r="B174" s="369"/>
      <c r="C174" s="369"/>
      <c r="D174" s="369"/>
      <c r="E174" s="369"/>
      <c r="F174" s="369"/>
      <c r="G174" s="369"/>
      <c r="H174" s="369"/>
      <c r="I174" s="369"/>
      <c r="J174" s="369"/>
      <c r="K174" s="369"/>
      <c r="L174" s="369"/>
      <c r="M174" s="369"/>
      <c r="N174" s="369"/>
      <c r="O174" s="369"/>
      <c r="P174" s="369"/>
      <c r="Q174" s="322" t="s">
        <v>4</v>
      </c>
      <c r="R174" s="369" t="s">
        <v>1384</v>
      </c>
      <c r="S174" s="369"/>
      <c r="T174" s="369"/>
      <c r="U174" s="369"/>
      <c r="V174" s="369"/>
      <c r="W174" s="369"/>
      <c r="X174" s="369"/>
      <c r="Y174" s="369"/>
      <c r="Z174" s="369"/>
      <c r="AA174" s="369"/>
      <c r="AB174" s="369"/>
      <c r="AC174" s="369"/>
      <c r="AD174" s="369"/>
      <c r="AE174" s="470"/>
      <c r="AF174" s="325" t="s">
        <v>4</v>
      </c>
      <c r="AG174" s="471" t="s">
        <v>1384</v>
      </c>
      <c r="AH174" s="471"/>
      <c r="AI174" s="471"/>
      <c r="AJ174" s="471"/>
      <c r="AK174" s="471"/>
      <c r="AL174" s="471"/>
      <c r="AM174" s="471"/>
      <c r="AN174" s="471"/>
      <c r="AO174" s="471"/>
      <c r="AP174" s="471"/>
      <c r="AQ174" s="471"/>
      <c r="AR174" s="471"/>
      <c r="AS174" s="471"/>
      <c r="AT174" s="472"/>
    </row>
    <row r="175" spans="1:46" s="24" customFormat="1" ht="63" customHeight="1" thickTop="1" thickBot="1" x14ac:dyDescent="0.25">
      <c r="A175" s="364" t="s">
        <v>1349</v>
      </c>
      <c r="B175" s="364"/>
      <c r="C175" s="364"/>
      <c r="D175" s="364"/>
      <c r="E175" s="364"/>
      <c r="F175" s="364"/>
      <c r="G175" s="364"/>
      <c r="H175" s="364"/>
      <c r="I175" s="364"/>
      <c r="J175" s="364"/>
      <c r="K175" s="364"/>
      <c r="L175" s="364"/>
      <c r="M175" s="364"/>
      <c r="N175" s="364"/>
      <c r="O175" s="364"/>
      <c r="P175" s="364"/>
      <c r="Q175" s="22">
        <v>0</v>
      </c>
      <c r="R175" s="381" t="s">
        <v>1663</v>
      </c>
      <c r="S175" s="382"/>
      <c r="T175" s="382"/>
      <c r="U175" s="382"/>
      <c r="V175" s="382"/>
      <c r="W175" s="382"/>
      <c r="X175" s="382"/>
      <c r="Y175" s="382"/>
      <c r="Z175" s="382"/>
      <c r="AA175" s="382"/>
      <c r="AB175" s="382"/>
      <c r="AC175" s="382"/>
      <c r="AD175" s="382"/>
      <c r="AE175" s="382"/>
      <c r="AF175" s="17">
        <v>0</v>
      </c>
      <c r="AG175" s="366" t="s">
        <v>1663</v>
      </c>
      <c r="AH175" s="367"/>
      <c r="AI175" s="367"/>
      <c r="AJ175" s="367"/>
      <c r="AK175" s="367"/>
      <c r="AL175" s="367"/>
      <c r="AM175" s="367"/>
      <c r="AN175" s="367"/>
      <c r="AO175" s="367"/>
      <c r="AP175" s="367"/>
      <c r="AQ175" s="367"/>
      <c r="AR175" s="367"/>
      <c r="AS175" s="367"/>
      <c r="AT175" s="367"/>
    </row>
    <row r="176" spans="1:46" s="24" customFormat="1" ht="63" customHeight="1" thickTop="1" thickBot="1" x14ac:dyDescent="0.25">
      <c r="A176" s="364" t="s">
        <v>1350</v>
      </c>
      <c r="B176" s="364"/>
      <c r="C176" s="364"/>
      <c r="D176" s="364"/>
      <c r="E176" s="364"/>
      <c r="F176" s="364"/>
      <c r="G176" s="364"/>
      <c r="H176" s="364"/>
      <c r="I176" s="364"/>
      <c r="J176" s="364"/>
      <c r="K176" s="364"/>
      <c r="L176" s="364"/>
      <c r="M176" s="364"/>
      <c r="N176" s="364"/>
      <c r="O176" s="364"/>
      <c r="P176" s="364"/>
      <c r="Q176" s="22">
        <v>0</v>
      </c>
      <c r="R176" s="468" t="s">
        <v>1661</v>
      </c>
      <c r="S176" s="469"/>
      <c r="T176" s="469"/>
      <c r="U176" s="469"/>
      <c r="V176" s="469"/>
      <c r="W176" s="469"/>
      <c r="X176" s="469"/>
      <c r="Y176" s="469"/>
      <c r="Z176" s="469"/>
      <c r="AA176" s="469"/>
      <c r="AB176" s="469"/>
      <c r="AC176" s="469"/>
      <c r="AD176" s="469"/>
      <c r="AE176" s="469"/>
      <c r="AF176" s="17">
        <v>0</v>
      </c>
      <c r="AG176" s="362" t="s">
        <v>1661</v>
      </c>
      <c r="AH176" s="363"/>
      <c r="AI176" s="363"/>
      <c r="AJ176" s="363"/>
      <c r="AK176" s="363"/>
      <c r="AL176" s="363"/>
      <c r="AM176" s="363"/>
      <c r="AN176" s="363"/>
      <c r="AO176" s="363"/>
      <c r="AP176" s="363"/>
      <c r="AQ176" s="363"/>
      <c r="AR176" s="363"/>
      <c r="AS176" s="363"/>
      <c r="AT176" s="363"/>
    </row>
    <row r="177" spans="1:46" s="24" customFormat="1" ht="63" customHeight="1" thickTop="1" thickBot="1" x14ac:dyDescent="0.25">
      <c r="A177" s="364" t="s">
        <v>1351</v>
      </c>
      <c r="B177" s="364"/>
      <c r="C177" s="364"/>
      <c r="D177" s="364"/>
      <c r="E177" s="364"/>
      <c r="F177" s="364"/>
      <c r="G177" s="364"/>
      <c r="H177" s="364"/>
      <c r="I177" s="364"/>
      <c r="J177" s="364"/>
      <c r="K177" s="364"/>
      <c r="L177" s="364"/>
      <c r="M177" s="364"/>
      <c r="N177" s="364"/>
      <c r="O177" s="364"/>
      <c r="P177" s="364"/>
      <c r="Q177" s="22">
        <v>0</v>
      </c>
      <c r="R177" s="381" t="s">
        <v>1664</v>
      </c>
      <c r="S177" s="382"/>
      <c r="T177" s="382"/>
      <c r="U177" s="382"/>
      <c r="V177" s="382"/>
      <c r="W177" s="382"/>
      <c r="X177" s="382"/>
      <c r="Y177" s="382"/>
      <c r="Z177" s="382"/>
      <c r="AA177" s="382"/>
      <c r="AB177" s="382"/>
      <c r="AC177" s="382"/>
      <c r="AD177" s="382"/>
      <c r="AE177" s="382"/>
      <c r="AF177" s="17">
        <v>0</v>
      </c>
      <c r="AG177" s="366" t="s">
        <v>1664</v>
      </c>
      <c r="AH177" s="367"/>
      <c r="AI177" s="367"/>
      <c r="AJ177" s="367"/>
      <c r="AK177" s="367"/>
      <c r="AL177" s="367"/>
      <c r="AM177" s="367"/>
      <c r="AN177" s="367"/>
      <c r="AO177" s="367"/>
      <c r="AP177" s="367"/>
      <c r="AQ177" s="367"/>
      <c r="AR177" s="367"/>
      <c r="AS177" s="367"/>
      <c r="AT177" s="367"/>
    </row>
    <row r="178" spans="1:46" s="24" customFormat="1" ht="18" customHeight="1" thickTop="1" thickBot="1" x14ac:dyDescent="0.25"/>
    <row r="179" spans="1:46" s="24" customFormat="1" ht="18" customHeight="1" thickTop="1" thickBot="1" x14ac:dyDescent="0.25">
      <c r="A179" s="368" t="s">
        <v>140</v>
      </c>
      <c r="B179" s="369"/>
      <c r="C179" s="369"/>
      <c r="D179" s="369"/>
      <c r="E179" s="369"/>
      <c r="F179" s="369"/>
      <c r="G179" s="369"/>
      <c r="H179" s="369"/>
      <c r="I179" s="369"/>
      <c r="J179" s="369"/>
      <c r="K179" s="369"/>
      <c r="L179" s="369"/>
      <c r="M179" s="369"/>
      <c r="N179" s="369"/>
      <c r="O179" s="369"/>
      <c r="P179" s="369"/>
      <c r="Q179" s="322" t="s">
        <v>4</v>
      </c>
      <c r="R179" s="369" t="s">
        <v>1384</v>
      </c>
      <c r="S179" s="369"/>
      <c r="T179" s="369"/>
      <c r="U179" s="369"/>
      <c r="V179" s="369"/>
      <c r="W179" s="369"/>
      <c r="X179" s="369"/>
      <c r="Y179" s="369"/>
      <c r="Z179" s="369"/>
      <c r="AA179" s="369"/>
      <c r="AB179" s="369"/>
      <c r="AC179" s="369"/>
      <c r="AD179" s="369"/>
      <c r="AE179" s="470"/>
      <c r="AF179" s="325" t="s">
        <v>4</v>
      </c>
      <c r="AG179" s="471" t="s">
        <v>1384</v>
      </c>
      <c r="AH179" s="471"/>
      <c r="AI179" s="471"/>
      <c r="AJ179" s="471"/>
      <c r="AK179" s="471"/>
      <c r="AL179" s="471"/>
      <c r="AM179" s="471"/>
      <c r="AN179" s="471"/>
      <c r="AO179" s="471"/>
      <c r="AP179" s="471"/>
      <c r="AQ179" s="471"/>
      <c r="AR179" s="471"/>
      <c r="AS179" s="471"/>
      <c r="AT179" s="472"/>
    </row>
    <row r="180" spans="1:46" s="24" customFormat="1" ht="63" customHeight="1" thickTop="1" thickBot="1" x14ac:dyDescent="0.25">
      <c r="A180" s="364" t="s">
        <v>1352</v>
      </c>
      <c r="B180" s="364"/>
      <c r="C180" s="364"/>
      <c r="D180" s="364"/>
      <c r="E180" s="364"/>
      <c r="F180" s="364"/>
      <c r="G180" s="364"/>
      <c r="H180" s="364"/>
      <c r="I180" s="364"/>
      <c r="J180" s="364"/>
      <c r="K180" s="364"/>
      <c r="L180" s="364"/>
      <c r="M180" s="364"/>
      <c r="N180" s="364"/>
      <c r="O180" s="364"/>
      <c r="P180" s="364"/>
      <c r="Q180" s="22">
        <v>0</v>
      </c>
      <c r="R180" s="381" t="s">
        <v>1665</v>
      </c>
      <c r="S180" s="382"/>
      <c r="T180" s="382"/>
      <c r="U180" s="382"/>
      <c r="V180" s="382"/>
      <c r="W180" s="382"/>
      <c r="X180" s="382"/>
      <c r="Y180" s="382"/>
      <c r="Z180" s="382"/>
      <c r="AA180" s="382"/>
      <c r="AB180" s="382"/>
      <c r="AC180" s="382"/>
      <c r="AD180" s="382"/>
      <c r="AE180" s="382"/>
      <c r="AF180" s="17">
        <v>0</v>
      </c>
      <c r="AG180" s="366" t="s">
        <v>1665</v>
      </c>
      <c r="AH180" s="367"/>
      <c r="AI180" s="367"/>
      <c r="AJ180" s="367"/>
      <c r="AK180" s="367"/>
      <c r="AL180" s="367"/>
      <c r="AM180" s="367"/>
      <c r="AN180" s="367"/>
      <c r="AO180" s="367"/>
      <c r="AP180" s="367"/>
      <c r="AQ180" s="367"/>
      <c r="AR180" s="367"/>
      <c r="AS180" s="367"/>
      <c r="AT180" s="367"/>
    </row>
    <row r="181" spans="1:46" s="24" customFormat="1" ht="63" customHeight="1" thickTop="1" thickBot="1" x14ac:dyDescent="0.25">
      <c r="A181" s="364" t="s">
        <v>1353</v>
      </c>
      <c r="B181" s="364"/>
      <c r="C181" s="364"/>
      <c r="D181" s="364"/>
      <c r="E181" s="364"/>
      <c r="F181" s="364"/>
      <c r="G181" s="364"/>
      <c r="H181" s="364"/>
      <c r="I181" s="364"/>
      <c r="J181" s="364"/>
      <c r="K181" s="364"/>
      <c r="L181" s="364"/>
      <c r="M181" s="364"/>
      <c r="N181" s="364"/>
      <c r="O181" s="364"/>
      <c r="P181" s="364"/>
      <c r="Q181" s="22">
        <v>0</v>
      </c>
      <c r="R181" s="381" t="s">
        <v>1672</v>
      </c>
      <c r="S181" s="382"/>
      <c r="T181" s="382"/>
      <c r="U181" s="382"/>
      <c r="V181" s="382"/>
      <c r="W181" s="382"/>
      <c r="X181" s="382"/>
      <c r="Y181" s="382"/>
      <c r="Z181" s="382"/>
      <c r="AA181" s="382"/>
      <c r="AB181" s="382"/>
      <c r="AC181" s="382"/>
      <c r="AD181" s="382"/>
      <c r="AE181" s="382"/>
      <c r="AF181" s="17">
        <v>0</v>
      </c>
      <c r="AG181" s="366" t="s">
        <v>1672</v>
      </c>
      <c r="AH181" s="367"/>
      <c r="AI181" s="367"/>
      <c r="AJ181" s="367"/>
      <c r="AK181" s="367"/>
      <c r="AL181" s="367"/>
      <c r="AM181" s="367"/>
      <c r="AN181" s="367"/>
      <c r="AO181" s="367"/>
      <c r="AP181" s="367"/>
      <c r="AQ181" s="367"/>
      <c r="AR181" s="367"/>
      <c r="AS181" s="367"/>
      <c r="AT181" s="367"/>
    </row>
    <row r="182" spans="1:46" s="24" customFormat="1" ht="63" customHeight="1" thickTop="1" thickBot="1" x14ac:dyDescent="0.25">
      <c r="A182" s="364" t="s">
        <v>1354</v>
      </c>
      <c r="B182" s="364"/>
      <c r="C182" s="364"/>
      <c r="D182" s="364"/>
      <c r="E182" s="364"/>
      <c r="F182" s="364"/>
      <c r="G182" s="364"/>
      <c r="H182" s="364"/>
      <c r="I182" s="364"/>
      <c r="J182" s="364"/>
      <c r="K182" s="364"/>
      <c r="L182" s="364"/>
      <c r="M182" s="364"/>
      <c r="N182" s="364"/>
      <c r="O182" s="364"/>
      <c r="P182" s="364"/>
      <c r="Q182" s="22">
        <v>0</v>
      </c>
      <c r="R182" s="381" t="s">
        <v>1670</v>
      </c>
      <c r="S182" s="382"/>
      <c r="T182" s="382"/>
      <c r="U182" s="382"/>
      <c r="V182" s="382"/>
      <c r="W182" s="382"/>
      <c r="X182" s="382"/>
      <c r="Y182" s="382"/>
      <c r="Z182" s="382"/>
      <c r="AA182" s="382"/>
      <c r="AB182" s="382"/>
      <c r="AC182" s="382"/>
      <c r="AD182" s="382"/>
      <c r="AE182" s="382"/>
      <c r="AF182" s="17">
        <v>0</v>
      </c>
      <c r="AG182" s="366" t="s">
        <v>1670</v>
      </c>
      <c r="AH182" s="367"/>
      <c r="AI182" s="367"/>
      <c r="AJ182" s="367"/>
      <c r="AK182" s="367"/>
      <c r="AL182" s="367"/>
      <c r="AM182" s="367"/>
      <c r="AN182" s="367"/>
      <c r="AO182" s="367"/>
      <c r="AP182" s="367"/>
      <c r="AQ182" s="367"/>
      <c r="AR182" s="367"/>
      <c r="AS182" s="367"/>
      <c r="AT182" s="367"/>
    </row>
    <row r="183" spans="1:46" s="24" customFormat="1" ht="18" customHeight="1" thickTop="1" thickBot="1" x14ac:dyDescent="0.25"/>
    <row r="184" spans="1:46" s="24" customFormat="1" ht="18" customHeight="1" thickTop="1" thickBot="1" x14ac:dyDescent="0.25">
      <c r="A184" s="368" t="s">
        <v>141</v>
      </c>
      <c r="B184" s="369"/>
      <c r="C184" s="369"/>
      <c r="D184" s="369"/>
      <c r="E184" s="369"/>
      <c r="F184" s="369"/>
      <c r="G184" s="369"/>
      <c r="H184" s="369"/>
      <c r="I184" s="369"/>
      <c r="J184" s="369"/>
      <c r="K184" s="369"/>
      <c r="L184" s="369"/>
      <c r="M184" s="369"/>
      <c r="N184" s="369"/>
      <c r="O184" s="369"/>
      <c r="P184" s="369"/>
      <c r="Q184" s="322" t="s">
        <v>4</v>
      </c>
      <c r="R184" s="369" t="s">
        <v>1384</v>
      </c>
      <c r="S184" s="369"/>
      <c r="T184" s="369"/>
      <c r="U184" s="369"/>
      <c r="V184" s="369"/>
      <c r="W184" s="369"/>
      <c r="X184" s="369"/>
      <c r="Y184" s="369"/>
      <c r="Z184" s="369"/>
      <c r="AA184" s="369"/>
      <c r="AB184" s="369"/>
      <c r="AC184" s="369"/>
      <c r="AD184" s="369"/>
      <c r="AE184" s="470"/>
      <c r="AF184" s="325" t="s">
        <v>4</v>
      </c>
      <c r="AG184" s="471" t="s">
        <v>1384</v>
      </c>
      <c r="AH184" s="471"/>
      <c r="AI184" s="471"/>
      <c r="AJ184" s="471"/>
      <c r="AK184" s="471"/>
      <c r="AL184" s="471"/>
      <c r="AM184" s="471"/>
      <c r="AN184" s="471"/>
      <c r="AO184" s="471"/>
      <c r="AP184" s="471"/>
      <c r="AQ184" s="471"/>
      <c r="AR184" s="471"/>
      <c r="AS184" s="471"/>
      <c r="AT184" s="472"/>
    </row>
    <row r="185" spans="1:46" s="24" customFormat="1" ht="63" customHeight="1" thickTop="1" thickBot="1" x14ac:dyDescent="0.25">
      <c r="A185" s="364" t="s">
        <v>1355</v>
      </c>
      <c r="B185" s="364"/>
      <c r="C185" s="364"/>
      <c r="D185" s="364"/>
      <c r="E185" s="364"/>
      <c r="F185" s="364"/>
      <c r="G185" s="364"/>
      <c r="H185" s="364"/>
      <c r="I185" s="364"/>
      <c r="J185" s="364"/>
      <c r="K185" s="364"/>
      <c r="L185" s="364"/>
      <c r="M185" s="364"/>
      <c r="N185" s="364"/>
      <c r="O185" s="364"/>
      <c r="P185" s="364"/>
      <c r="Q185" s="22">
        <v>0</v>
      </c>
      <c r="R185" s="381" t="s">
        <v>1668</v>
      </c>
      <c r="S185" s="382"/>
      <c r="T185" s="382"/>
      <c r="U185" s="382"/>
      <c r="V185" s="382"/>
      <c r="W185" s="382"/>
      <c r="X185" s="382"/>
      <c r="Y185" s="382"/>
      <c r="Z185" s="382"/>
      <c r="AA185" s="382"/>
      <c r="AB185" s="382"/>
      <c r="AC185" s="382"/>
      <c r="AD185" s="382"/>
      <c r="AE185" s="382"/>
      <c r="AF185" s="17">
        <v>0</v>
      </c>
      <c r="AG185" s="366" t="s">
        <v>1669</v>
      </c>
      <c r="AH185" s="367"/>
      <c r="AI185" s="367"/>
      <c r="AJ185" s="367"/>
      <c r="AK185" s="367"/>
      <c r="AL185" s="367"/>
      <c r="AM185" s="367"/>
      <c r="AN185" s="367"/>
      <c r="AO185" s="367"/>
      <c r="AP185" s="367"/>
      <c r="AQ185" s="367"/>
      <c r="AR185" s="367"/>
      <c r="AS185" s="367"/>
      <c r="AT185" s="367"/>
    </row>
    <row r="186" spans="1:46" s="24" customFormat="1" ht="63" customHeight="1" thickTop="1" thickBot="1" x14ac:dyDescent="0.25">
      <c r="A186" s="364" t="s">
        <v>1356</v>
      </c>
      <c r="B186" s="364"/>
      <c r="C186" s="364"/>
      <c r="D186" s="364"/>
      <c r="E186" s="364"/>
      <c r="F186" s="364"/>
      <c r="G186" s="364"/>
      <c r="H186" s="364"/>
      <c r="I186" s="364"/>
      <c r="J186" s="364"/>
      <c r="K186" s="364"/>
      <c r="L186" s="364"/>
      <c r="M186" s="364"/>
      <c r="N186" s="364"/>
      <c r="O186" s="364"/>
      <c r="P186" s="364"/>
      <c r="Q186" s="22">
        <v>0</v>
      </c>
      <c r="R186" s="468" t="s">
        <v>1661</v>
      </c>
      <c r="S186" s="469"/>
      <c r="T186" s="469"/>
      <c r="U186" s="469"/>
      <c r="V186" s="469"/>
      <c r="W186" s="469"/>
      <c r="X186" s="469"/>
      <c r="Y186" s="469"/>
      <c r="Z186" s="469"/>
      <c r="AA186" s="469"/>
      <c r="AB186" s="469"/>
      <c r="AC186" s="469"/>
      <c r="AD186" s="469"/>
      <c r="AE186" s="469"/>
      <c r="AF186" s="17">
        <v>0</v>
      </c>
      <c r="AG186" s="362" t="s">
        <v>1661</v>
      </c>
      <c r="AH186" s="363"/>
      <c r="AI186" s="363"/>
      <c r="AJ186" s="363"/>
      <c r="AK186" s="363"/>
      <c r="AL186" s="363"/>
      <c r="AM186" s="363"/>
      <c r="AN186" s="363"/>
      <c r="AO186" s="363"/>
      <c r="AP186" s="363"/>
      <c r="AQ186" s="363"/>
      <c r="AR186" s="363"/>
      <c r="AS186" s="363"/>
      <c r="AT186" s="363"/>
    </row>
    <row r="187" spans="1:46" ht="18" customHeight="1" thickTop="1" x14ac:dyDescent="0.2"/>
  </sheetData>
  <mergeCells count="410">
    <mergeCell ref="AG186:AT186"/>
    <mergeCell ref="AG179:AT179"/>
    <mergeCell ref="AG180:AT180"/>
    <mergeCell ref="AG181:AT181"/>
    <mergeCell ref="AG182:AT182"/>
    <mergeCell ref="AG184:AT184"/>
    <mergeCell ref="AG185:AT185"/>
    <mergeCell ref="AG166:AT166"/>
    <mergeCell ref="AG167:AT167"/>
    <mergeCell ref="AG168:AT168"/>
    <mergeCell ref="AG172:AT172"/>
    <mergeCell ref="AG174:AT174"/>
    <mergeCell ref="AG175:AT175"/>
    <mergeCell ref="AG176:AT176"/>
    <mergeCell ref="AG177:AT177"/>
    <mergeCell ref="AG169:AT169"/>
    <mergeCell ref="AG170:AT170"/>
    <mergeCell ref="AG171:AT171"/>
    <mergeCell ref="AG157:AT157"/>
    <mergeCell ref="AG158:AT158"/>
    <mergeCell ref="AG159:AT159"/>
    <mergeCell ref="AG160:AT160"/>
    <mergeCell ref="AG161:AT161"/>
    <mergeCell ref="AG162:AT162"/>
    <mergeCell ref="AG163:AT163"/>
    <mergeCell ref="AG164:AT164"/>
    <mergeCell ref="AG165:AT165"/>
    <mergeCell ref="AG148:AT148"/>
    <mergeCell ref="AG149:AT149"/>
    <mergeCell ref="AG150:AT150"/>
    <mergeCell ref="AG151:AT151"/>
    <mergeCell ref="AG152:AT152"/>
    <mergeCell ref="AG153:AT153"/>
    <mergeCell ref="AG154:AT154"/>
    <mergeCell ref="AG155:AT155"/>
    <mergeCell ref="AG156:AT156"/>
    <mergeCell ref="AG139:AT139"/>
    <mergeCell ref="AG140:AT140"/>
    <mergeCell ref="AG141:AT141"/>
    <mergeCell ref="AG142:AT142"/>
    <mergeCell ref="AG143:AT143"/>
    <mergeCell ref="AG144:AT144"/>
    <mergeCell ref="AG145:AT145"/>
    <mergeCell ref="AG146:AT146"/>
    <mergeCell ref="AG147:AT147"/>
    <mergeCell ref="AG118:AT118"/>
    <mergeCell ref="AG120:AT120"/>
    <mergeCell ref="AG121:AT121"/>
    <mergeCell ref="AG122:AT122"/>
    <mergeCell ref="AG123:AT123"/>
    <mergeCell ref="AG135:AT135"/>
    <mergeCell ref="AG136:AT136"/>
    <mergeCell ref="AG137:AT137"/>
    <mergeCell ref="AG138:AT138"/>
    <mergeCell ref="AG125:AT125"/>
    <mergeCell ref="AG126:AT126"/>
    <mergeCell ref="AG127:AT127"/>
    <mergeCell ref="AK134:AT134"/>
    <mergeCell ref="AG116:AT116"/>
    <mergeCell ref="AG111:AT111"/>
    <mergeCell ref="AG112:AT112"/>
    <mergeCell ref="AK105:AT105"/>
    <mergeCell ref="AG106:AT106"/>
    <mergeCell ref="AG107:AT107"/>
    <mergeCell ref="AG108:AT108"/>
    <mergeCell ref="AG109:AT109"/>
    <mergeCell ref="AG117:AT117"/>
    <mergeCell ref="AG110:AT110"/>
    <mergeCell ref="AG92:AT92"/>
    <mergeCell ref="AG93:AT93"/>
    <mergeCell ref="AG94:AT94"/>
    <mergeCell ref="AG96:AT96"/>
    <mergeCell ref="AG97:AT97"/>
    <mergeCell ref="AG98:AT98"/>
    <mergeCell ref="AG113:AT113"/>
    <mergeCell ref="AG115:AT115"/>
    <mergeCell ref="AG67:AT67"/>
    <mergeCell ref="AG68:AT68"/>
    <mergeCell ref="AK75:AT75"/>
    <mergeCell ref="AG82:AT82"/>
    <mergeCell ref="AG83:AT83"/>
    <mergeCell ref="A105:Q105"/>
    <mergeCell ref="AG76:AT76"/>
    <mergeCell ref="AG77:AT77"/>
    <mergeCell ref="AG78:AT78"/>
    <mergeCell ref="AG79:AT79"/>
    <mergeCell ref="AG80:AT80"/>
    <mergeCell ref="AG81:AT81"/>
    <mergeCell ref="A97:P97"/>
    <mergeCell ref="AG84:AT84"/>
    <mergeCell ref="AG86:AT86"/>
    <mergeCell ref="AG87:AT87"/>
    <mergeCell ref="AG88:AT88"/>
    <mergeCell ref="AG89:AT89"/>
    <mergeCell ref="AG91:AT91"/>
    <mergeCell ref="R97:AE97"/>
    <mergeCell ref="A98:P98"/>
    <mergeCell ref="R98:AE98"/>
    <mergeCell ref="A101:AE101"/>
    <mergeCell ref="V105:AE105"/>
    <mergeCell ref="A93:P93"/>
    <mergeCell ref="R93:AE93"/>
    <mergeCell ref="A94:P94"/>
    <mergeCell ref="R94:AE94"/>
    <mergeCell ref="A96:P96"/>
    <mergeCell ref="AG56:AT56"/>
    <mergeCell ref="AG57:AT57"/>
    <mergeCell ref="AG58:AT58"/>
    <mergeCell ref="AG59:AT59"/>
    <mergeCell ref="AG61:AT61"/>
    <mergeCell ref="AG62:AT62"/>
    <mergeCell ref="AG63:AT63"/>
    <mergeCell ref="AG64:AT64"/>
    <mergeCell ref="AG66:AT66"/>
    <mergeCell ref="AG40:AT40"/>
    <mergeCell ref="AG41:AT41"/>
    <mergeCell ref="AG42:AT42"/>
    <mergeCell ref="AG43:AT43"/>
    <mergeCell ref="AG44:AT44"/>
    <mergeCell ref="AG45:AT45"/>
    <mergeCell ref="AG54:AT54"/>
    <mergeCell ref="AG52:AT52"/>
    <mergeCell ref="AG53:AT53"/>
    <mergeCell ref="AG46:AT46"/>
    <mergeCell ref="AG47:AT47"/>
    <mergeCell ref="AG48:AT48"/>
    <mergeCell ref="AG49:AT49"/>
    <mergeCell ref="AG50:AT50"/>
    <mergeCell ref="AG51:AT51"/>
    <mergeCell ref="AK35:AT35"/>
    <mergeCell ref="AG36:AT36"/>
    <mergeCell ref="AG37:AT37"/>
    <mergeCell ref="AG38:AT38"/>
    <mergeCell ref="AG39:AT39"/>
    <mergeCell ref="A15:AE15"/>
    <mergeCell ref="A22:AE22"/>
    <mergeCell ref="A24:G24"/>
    <mergeCell ref="H24:I24"/>
    <mergeCell ref="M24:Q24"/>
    <mergeCell ref="V35:AE35"/>
    <mergeCell ref="A36:P36"/>
    <mergeCell ref="R36:AE36"/>
    <mergeCell ref="A37:P37"/>
    <mergeCell ref="R37:AE37"/>
    <mergeCell ref="A35:Q35"/>
    <mergeCell ref="A38:P38"/>
    <mergeCell ref="R38:AE38"/>
    <mergeCell ref="A39:P39"/>
    <mergeCell ref="R39:AE39"/>
    <mergeCell ref="A19:G19"/>
    <mergeCell ref="H19:I19"/>
    <mergeCell ref="M19:Q19"/>
    <mergeCell ref="R19:S19"/>
    <mergeCell ref="A186:P186"/>
    <mergeCell ref="R186:AE186"/>
    <mergeCell ref="A180:P180"/>
    <mergeCell ref="R180:AE180"/>
    <mergeCell ref="A181:P181"/>
    <mergeCell ref="R181:AE181"/>
    <mergeCell ref="A182:P182"/>
    <mergeCell ref="R182:AE182"/>
    <mergeCell ref="R24:S24"/>
    <mergeCell ref="W24:AC24"/>
    <mergeCell ref="AD24:AE24"/>
    <mergeCell ref="A184:P184"/>
    <mergeCell ref="R184:AE184"/>
    <mergeCell ref="A185:P185"/>
    <mergeCell ref="R185:AE185"/>
    <mergeCell ref="A176:P176"/>
    <mergeCell ref="R176:AE176"/>
    <mergeCell ref="A177:P177"/>
    <mergeCell ref="R177:AE177"/>
    <mergeCell ref="A179:P179"/>
    <mergeCell ref="R179:AE179"/>
    <mergeCell ref="A172:P172"/>
    <mergeCell ref="R172:AE172"/>
    <mergeCell ref="A174:P174"/>
    <mergeCell ref="R174:AE174"/>
    <mergeCell ref="A175:P175"/>
    <mergeCell ref="R175:AE175"/>
    <mergeCell ref="A170:P170"/>
    <mergeCell ref="R170:AE170"/>
    <mergeCell ref="A171:P171"/>
    <mergeCell ref="R171:AE171"/>
    <mergeCell ref="A167:P167"/>
    <mergeCell ref="R167:AE167"/>
    <mergeCell ref="A168:P168"/>
    <mergeCell ref="R168:AE168"/>
    <mergeCell ref="A169:P169"/>
    <mergeCell ref="R169:AE169"/>
    <mergeCell ref="A162:P162"/>
    <mergeCell ref="R162:AE162"/>
    <mergeCell ref="A163:P163"/>
    <mergeCell ref="R163:AE163"/>
    <mergeCell ref="A164:P164"/>
    <mergeCell ref="R164:AE164"/>
    <mergeCell ref="A165:P165"/>
    <mergeCell ref="R165:AE165"/>
    <mergeCell ref="A166:P166"/>
    <mergeCell ref="R166:AE166"/>
    <mergeCell ref="A157:P157"/>
    <mergeCell ref="R157:AE157"/>
    <mergeCell ref="A158:P158"/>
    <mergeCell ref="R158:AE158"/>
    <mergeCell ref="A159:P159"/>
    <mergeCell ref="R159:AE159"/>
    <mergeCell ref="A160:P160"/>
    <mergeCell ref="R160:AE160"/>
    <mergeCell ref="A161:P161"/>
    <mergeCell ref="R161:AE161"/>
    <mergeCell ref="A152:P152"/>
    <mergeCell ref="R152:AE152"/>
    <mergeCell ref="A153:P153"/>
    <mergeCell ref="R153:AE153"/>
    <mergeCell ref="A154:P154"/>
    <mergeCell ref="R154:AE154"/>
    <mergeCell ref="A155:P155"/>
    <mergeCell ref="R155:AE155"/>
    <mergeCell ref="A156:P156"/>
    <mergeCell ref="R156:AE156"/>
    <mergeCell ref="A147:P147"/>
    <mergeCell ref="R147:AE147"/>
    <mergeCell ref="A148:P148"/>
    <mergeCell ref="R148:AE148"/>
    <mergeCell ref="A149:P149"/>
    <mergeCell ref="R149:AE149"/>
    <mergeCell ref="A150:P150"/>
    <mergeCell ref="R150:AE150"/>
    <mergeCell ref="A151:P151"/>
    <mergeCell ref="R151:AE151"/>
    <mergeCell ref="A142:P142"/>
    <mergeCell ref="R142:AE142"/>
    <mergeCell ref="A143:P143"/>
    <mergeCell ref="R143:AE143"/>
    <mergeCell ref="A144:P144"/>
    <mergeCell ref="R144:AE144"/>
    <mergeCell ref="A145:P145"/>
    <mergeCell ref="R145:AE145"/>
    <mergeCell ref="A146:P146"/>
    <mergeCell ref="R146:AE146"/>
    <mergeCell ref="A137:P137"/>
    <mergeCell ref="R137:AE137"/>
    <mergeCell ref="A138:P138"/>
    <mergeCell ref="R138:AE138"/>
    <mergeCell ref="A139:P139"/>
    <mergeCell ref="R139:AE139"/>
    <mergeCell ref="A140:P140"/>
    <mergeCell ref="R140:AE140"/>
    <mergeCell ref="A141:P141"/>
    <mergeCell ref="R141:AE141"/>
    <mergeCell ref="A135:P135"/>
    <mergeCell ref="R135:AE135"/>
    <mergeCell ref="A136:P136"/>
    <mergeCell ref="R136:AE136"/>
    <mergeCell ref="A126:P126"/>
    <mergeCell ref="R126:AE126"/>
    <mergeCell ref="A127:P127"/>
    <mergeCell ref="R127:AE127"/>
    <mergeCell ref="A130:AE130"/>
    <mergeCell ref="A134:Q134"/>
    <mergeCell ref="A121:P121"/>
    <mergeCell ref="R121:AE121"/>
    <mergeCell ref="V134:AE134"/>
    <mergeCell ref="A122:P122"/>
    <mergeCell ref="R122:AE122"/>
    <mergeCell ref="A123:P123"/>
    <mergeCell ref="R123:AE123"/>
    <mergeCell ref="A125:P125"/>
    <mergeCell ref="R125:AE125"/>
    <mergeCell ref="A115:P115"/>
    <mergeCell ref="R115:AE115"/>
    <mergeCell ref="A116:P116"/>
    <mergeCell ref="R116:AE116"/>
    <mergeCell ref="A117:P117"/>
    <mergeCell ref="R117:AE117"/>
    <mergeCell ref="A118:P118"/>
    <mergeCell ref="R118:AE118"/>
    <mergeCell ref="A120:P120"/>
    <mergeCell ref="R120:AE120"/>
    <mergeCell ref="A106:P106"/>
    <mergeCell ref="R106:AE106"/>
    <mergeCell ref="A107:P107"/>
    <mergeCell ref="R107:AE107"/>
    <mergeCell ref="A108:P108"/>
    <mergeCell ref="R108:AE108"/>
    <mergeCell ref="A113:P113"/>
    <mergeCell ref="R113:AE113"/>
    <mergeCell ref="A112:P112"/>
    <mergeCell ref="R112:AE112"/>
    <mergeCell ref="A109:P109"/>
    <mergeCell ref="R109:AE109"/>
    <mergeCell ref="A110:P110"/>
    <mergeCell ref="R110:AE110"/>
    <mergeCell ref="A111:P111"/>
    <mergeCell ref="R111:AE111"/>
    <mergeCell ref="A86:P86"/>
    <mergeCell ref="R86:AE86"/>
    <mergeCell ref="A87:P87"/>
    <mergeCell ref="R87:AE87"/>
    <mergeCell ref="A88:P88"/>
    <mergeCell ref="R88:AE88"/>
    <mergeCell ref="R96:AE96"/>
    <mergeCell ref="A89:P89"/>
    <mergeCell ref="R89:AE89"/>
    <mergeCell ref="A91:P91"/>
    <mergeCell ref="R91:AE91"/>
    <mergeCell ref="A92:P92"/>
    <mergeCell ref="R92:AE92"/>
    <mergeCell ref="A79:P79"/>
    <mergeCell ref="R79:AE79"/>
    <mergeCell ref="A84:P84"/>
    <mergeCell ref="R84:AE84"/>
    <mergeCell ref="A83:P83"/>
    <mergeCell ref="R83:AE83"/>
    <mergeCell ref="A80:P80"/>
    <mergeCell ref="R80:AE80"/>
    <mergeCell ref="A81:P81"/>
    <mergeCell ref="R81:AE81"/>
    <mergeCell ref="A82:P82"/>
    <mergeCell ref="R82:AE82"/>
    <mergeCell ref="A71:AE71"/>
    <mergeCell ref="A75:Q75"/>
    <mergeCell ref="V75:AE75"/>
    <mergeCell ref="A76:P76"/>
    <mergeCell ref="R76:AE76"/>
    <mergeCell ref="A77:P77"/>
    <mergeCell ref="R77:AE77"/>
    <mergeCell ref="A78:P78"/>
    <mergeCell ref="R78:AE78"/>
    <mergeCell ref="A63:P63"/>
    <mergeCell ref="R63:AE63"/>
    <mergeCell ref="A64:P64"/>
    <mergeCell ref="R64:AE64"/>
    <mergeCell ref="A66:P66"/>
    <mergeCell ref="R66:AE66"/>
    <mergeCell ref="A67:P67"/>
    <mergeCell ref="R67:AE67"/>
    <mergeCell ref="A68:P68"/>
    <mergeCell ref="R68:AE68"/>
    <mergeCell ref="A57:P57"/>
    <mergeCell ref="R57:AE57"/>
    <mergeCell ref="A58:P58"/>
    <mergeCell ref="R58:AE58"/>
    <mergeCell ref="A59:P59"/>
    <mergeCell ref="R59:AE59"/>
    <mergeCell ref="A61:P61"/>
    <mergeCell ref="R61:AE61"/>
    <mergeCell ref="A62:P62"/>
    <mergeCell ref="R62:AE62"/>
    <mergeCell ref="A50:P50"/>
    <mergeCell ref="R50:AE50"/>
    <mergeCell ref="A51:P51"/>
    <mergeCell ref="R51:AE51"/>
    <mergeCell ref="A52:P52"/>
    <mergeCell ref="R52:AE52"/>
    <mergeCell ref="A54:P54"/>
    <mergeCell ref="R54:AE54"/>
    <mergeCell ref="A56:P56"/>
    <mergeCell ref="R56:AE56"/>
    <mergeCell ref="A53:P53"/>
    <mergeCell ref="R53:AE53"/>
    <mergeCell ref="A45:P45"/>
    <mergeCell ref="R45:AE45"/>
    <mergeCell ref="A46:P46"/>
    <mergeCell ref="R46:AE46"/>
    <mergeCell ref="A47:P47"/>
    <mergeCell ref="R47:AE47"/>
    <mergeCell ref="A48:P48"/>
    <mergeCell ref="R48:AE48"/>
    <mergeCell ref="A49:P49"/>
    <mergeCell ref="R49:AE49"/>
    <mergeCell ref="A40:P40"/>
    <mergeCell ref="R40:AE40"/>
    <mergeCell ref="A41:P41"/>
    <mergeCell ref="R41:AE41"/>
    <mergeCell ref="A42:P42"/>
    <mergeCell ref="R42:AE42"/>
    <mergeCell ref="A43:P43"/>
    <mergeCell ref="R43:AE43"/>
    <mergeCell ref="A44:P44"/>
    <mergeCell ref="R44:AE44"/>
    <mergeCell ref="A29:AE29"/>
    <mergeCell ref="A31:AE31"/>
    <mergeCell ref="A26:G26"/>
    <mergeCell ref="H26:I26"/>
    <mergeCell ref="M26:Q26"/>
    <mergeCell ref="R26:S26"/>
    <mergeCell ref="H12:I12"/>
    <mergeCell ref="K12:L12"/>
    <mergeCell ref="N12:O12"/>
    <mergeCell ref="X12:Y12"/>
    <mergeCell ref="AA12:AB12"/>
    <mergeCell ref="AD12:AE12"/>
    <mergeCell ref="A17:G17"/>
    <mergeCell ref="H17:I17"/>
    <mergeCell ref="M17:Q17"/>
    <mergeCell ref="R17:S17"/>
    <mergeCell ref="W17:AC17"/>
    <mergeCell ref="AD17:AE17"/>
    <mergeCell ref="F1:AE1"/>
    <mergeCell ref="F2:AE2"/>
    <mergeCell ref="F3:AE3"/>
    <mergeCell ref="F5:AE5"/>
    <mergeCell ref="H8:AE8"/>
    <mergeCell ref="H11:I11"/>
    <mergeCell ref="K11:L11"/>
    <mergeCell ref="N11:O11"/>
    <mergeCell ref="X11:Y11"/>
    <mergeCell ref="AA11:AB11"/>
    <mergeCell ref="AD11:AE11"/>
  </mergeCells>
  <dataValidations disablePrompts="1" count="1">
    <dataValidation allowBlank="1" showInputMessage="1" showErrorMessage="1" sqref="A8:F9"/>
  </dataValidations>
  <printOptions horizontalCentered="1"/>
  <pageMargins left="0.19685039370078741" right="0.19685039370078741" top="0.27559055118110237" bottom="0.39370078740157483" header="0" footer="0"/>
  <pageSetup scale="73" orientation="landscape" r:id="rId1"/>
  <headerFooter>
    <oddFooter>&amp;L1a. Evaluación Vinculante de las Obligaciones de Transparencia&amp;R&amp;P de &amp;N</oddFooter>
  </headerFooter>
  <rowBreaks count="7" manualBreakCount="7">
    <brk id="55" max="16383" man="1"/>
    <brk id="70" max="16383" man="1"/>
    <brk id="85" max="16383" man="1"/>
    <brk id="100" max="16383" man="1"/>
    <brk id="114" max="16383" man="1"/>
    <brk id="129" max="16383" man="1"/>
    <brk id="173" max="1638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209"/>
  <sheetViews>
    <sheetView showGridLines="0" zoomScale="80" zoomScaleNormal="80" workbookViewId="0"/>
  </sheetViews>
  <sheetFormatPr baseColWidth="10" defaultRowHeight="12.75" x14ac:dyDescent="0.2"/>
  <cols>
    <col min="1" max="29" width="7.7109375" customWidth="1"/>
    <col min="30" max="30" width="11.42578125" style="264"/>
  </cols>
  <sheetData>
    <row r="1" spans="1:37" s="99" customFormat="1" ht="15" customHeight="1" x14ac:dyDescent="0.2">
      <c r="A1" s="68"/>
      <c r="B1" s="68"/>
      <c r="C1" s="68"/>
      <c r="D1" s="68"/>
      <c r="E1" s="68"/>
      <c r="F1" s="68"/>
      <c r="G1" s="68"/>
      <c r="H1" s="68"/>
      <c r="I1" s="68"/>
      <c r="J1" s="68"/>
      <c r="K1" s="68"/>
      <c r="L1" s="68"/>
      <c r="M1" s="68"/>
      <c r="N1" s="68"/>
      <c r="O1" s="68"/>
      <c r="P1" s="68"/>
      <c r="Q1" s="68"/>
      <c r="R1" s="68"/>
      <c r="S1" s="68"/>
      <c r="T1" s="68"/>
      <c r="U1" s="68"/>
      <c r="V1" s="68"/>
      <c r="W1" s="68"/>
      <c r="X1" s="68"/>
      <c r="Y1" s="68"/>
      <c r="Z1" s="68"/>
      <c r="AA1" s="68"/>
      <c r="AB1" s="68"/>
      <c r="AC1" s="68"/>
      <c r="AD1" s="241"/>
      <c r="AE1" s="68"/>
      <c r="AF1" s="24"/>
      <c r="AG1" s="74"/>
      <c r="AH1" s="24"/>
      <c r="AI1" s="24"/>
      <c r="AJ1" s="24"/>
      <c r="AK1" s="24"/>
    </row>
    <row r="2" spans="1:37" s="99" customFormat="1" ht="15" customHeight="1" x14ac:dyDescent="0.2">
      <c r="A2" s="419" t="s">
        <v>1357</v>
      </c>
      <c r="B2" s="419"/>
      <c r="C2" s="419"/>
      <c r="D2" s="419"/>
      <c r="E2" s="419"/>
      <c r="F2" s="419"/>
      <c r="G2" s="419"/>
      <c r="H2" s="419"/>
      <c r="I2" s="419"/>
      <c r="J2" s="419"/>
      <c r="K2" s="419"/>
      <c r="L2" s="419"/>
      <c r="M2" s="419"/>
      <c r="N2" s="419"/>
      <c r="O2" s="419"/>
      <c r="P2" s="419"/>
      <c r="Q2" s="419"/>
      <c r="R2" s="419"/>
      <c r="S2" s="419"/>
      <c r="T2" s="419"/>
      <c r="U2" s="419"/>
      <c r="V2" s="419"/>
      <c r="W2" s="419"/>
      <c r="X2" s="419"/>
      <c r="Y2" s="419"/>
      <c r="Z2" s="419"/>
      <c r="AA2" s="419"/>
      <c r="AB2" s="419"/>
      <c r="AC2" s="419"/>
      <c r="AD2" s="419"/>
      <c r="AE2" s="419"/>
      <c r="AF2" s="24"/>
      <c r="AG2" s="74"/>
      <c r="AH2" s="24"/>
      <c r="AI2" s="24"/>
      <c r="AJ2" s="24"/>
      <c r="AK2" s="24"/>
    </row>
    <row r="3" spans="1:37" s="99" customFormat="1" ht="15" customHeight="1" x14ac:dyDescent="0.2">
      <c r="A3" s="419" t="s">
        <v>1217</v>
      </c>
      <c r="B3" s="419"/>
      <c r="C3" s="419"/>
      <c r="D3" s="419"/>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419"/>
      <c r="AF3" s="24"/>
      <c r="AG3" s="74"/>
      <c r="AH3" s="24"/>
      <c r="AI3" s="24"/>
      <c r="AJ3" s="24"/>
      <c r="AK3" s="24"/>
    </row>
    <row r="4" spans="1:37" s="99" customFormat="1" ht="15" customHeight="1" x14ac:dyDescent="0.2">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2"/>
      <c r="AE4" s="24"/>
      <c r="AF4" s="24"/>
      <c r="AG4" s="74"/>
      <c r="AH4" s="24"/>
      <c r="AI4" s="24"/>
      <c r="AJ4" s="24"/>
      <c r="AK4" s="24"/>
    </row>
    <row r="5" spans="1:37" s="99" customFormat="1" ht="15" customHeight="1" x14ac:dyDescent="0.2">
      <c r="A5" s="181"/>
      <c r="B5" s="425" t="str">
        <f>IGOF!C5</f>
        <v>Alianza de Tranviarios de México</v>
      </c>
      <c r="C5" s="425"/>
      <c r="D5" s="425"/>
      <c r="E5" s="425"/>
      <c r="F5" s="425"/>
      <c r="G5" s="425"/>
      <c r="H5" s="425"/>
      <c r="I5" s="425"/>
      <c r="J5" s="425"/>
      <c r="K5" s="425"/>
      <c r="L5" s="425"/>
      <c r="M5" s="425"/>
      <c r="N5" s="425"/>
      <c r="O5" s="425"/>
      <c r="P5" s="425"/>
      <c r="Q5" s="425"/>
      <c r="R5" s="425"/>
      <c r="S5" s="425"/>
      <c r="T5" s="425"/>
      <c r="U5" s="425"/>
      <c r="V5" s="425"/>
      <c r="W5" s="425"/>
      <c r="X5" s="425"/>
      <c r="Y5" s="425"/>
      <c r="Z5" s="425"/>
      <c r="AA5" s="425"/>
      <c r="AB5" s="425"/>
      <c r="AC5" s="425"/>
      <c r="AD5" s="243"/>
      <c r="AE5" s="183"/>
      <c r="AF5" s="183"/>
      <c r="AG5" s="184"/>
      <c r="AH5" s="183"/>
      <c r="AI5" s="183"/>
      <c r="AJ5" s="183"/>
      <c r="AK5" s="183"/>
    </row>
    <row r="6" spans="1:37" s="99" customFormat="1" ht="15" customHeight="1" x14ac:dyDescent="0.2">
      <c r="A6" s="185"/>
      <c r="B6" s="185"/>
      <c r="C6" s="185"/>
      <c r="D6" s="185"/>
      <c r="E6" s="181"/>
      <c r="F6" s="186"/>
      <c r="G6" s="186"/>
      <c r="H6" s="186"/>
      <c r="I6" s="186"/>
      <c r="J6" s="186"/>
      <c r="K6" s="186"/>
      <c r="L6" s="186"/>
      <c r="M6" s="186"/>
      <c r="N6" s="186"/>
      <c r="O6" s="186"/>
      <c r="P6" s="186"/>
      <c r="Q6" s="186"/>
      <c r="R6" s="186"/>
      <c r="S6" s="186"/>
      <c r="T6" s="186"/>
      <c r="U6" s="186"/>
      <c r="V6" s="186"/>
      <c r="W6" s="186"/>
      <c r="X6" s="186"/>
      <c r="Y6" s="186"/>
      <c r="Z6" s="186"/>
      <c r="AA6" s="186"/>
      <c r="AB6" s="186"/>
      <c r="AC6" s="186"/>
      <c r="AD6" s="244"/>
      <c r="AE6" s="186"/>
      <c r="AF6" s="183"/>
      <c r="AG6" s="184"/>
      <c r="AH6" s="183"/>
      <c r="AI6" s="183"/>
      <c r="AJ6" s="183"/>
      <c r="AK6" s="183"/>
    </row>
    <row r="7" spans="1:37" s="99" customFormat="1" ht="15" customHeight="1" x14ac:dyDescent="0.2">
      <c r="A7" s="185"/>
      <c r="B7" s="185"/>
      <c r="C7" s="185"/>
      <c r="D7" s="185"/>
      <c r="E7" s="181"/>
      <c r="F7" s="186"/>
      <c r="G7" s="186"/>
      <c r="H7" s="186"/>
      <c r="I7" s="186"/>
      <c r="J7" s="186"/>
      <c r="K7" s="186"/>
      <c r="L7" s="186"/>
      <c r="M7" s="186"/>
      <c r="N7" s="186"/>
      <c r="O7" s="186"/>
      <c r="P7" s="186"/>
      <c r="Q7" s="186"/>
      <c r="R7" s="186"/>
      <c r="S7" s="186"/>
      <c r="T7" s="186"/>
      <c r="U7" s="186"/>
      <c r="V7" s="186"/>
      <c r="W7" s="186"/>
      <c r="X7" s="186"/>
      <c r="Y7" s="186"/>
      <c r="Z7" s="186"/>
      <c r="AA7" s="186"/>
      <c r="AB7" s="186"/>
      <c r="AC7" s="186"/>
      <c r="AD7" s="244"/>
      <c r="AE7" s="186"/>
      <c r="AF7" s="186"/>
      <c r="AG7" s="245"/>
      <c r="AH7" s="186"/>
      <c r="AI7" s="186"/>
      <c r="AJ7" s="186"/>
      <c r="AK7" s="186"/>
    </row>
    <row r="8" spans="1:37" s="99" customFormat="1" ht="15" customHeight="1" x14ac:dyDescent="0.2">
      <c r="A8" s="68" t="s">
        <v>606</v>
      </c>
      <c r="B8" s="182"/>
      <c r="C8" s="183"/>
      <c r="D8" s="183"/>
      <c r="E8" s="182"/>
      <c r="F8" s="182"/>
      <c r="G8" s="182"/>
      <c r="H8" s="182"/>
      <c r="I8" s="182"/>
      <c r="J8" s="182"/>
      <c r="K8" s="182"/>
      <c r="L8" s="182"/>
      <c r="M8" s="182"/>
      <c r="N8" s="182"/>
      <c r="O8" s="182"/>
      <c r="P8" s="182"/>
      <c r="Q8" s="182"/>
      <c r="R8" s="182"/>
      <c r="S8" s="182"/>
      <c r="T8" s="182"/>
      <c r="U8" s="182"/>
      <c r="V8" s="182"/>
      <c r="W8" s="182"/>
      <c r="X8" s="182"/>
      <c r="Y8" s="182"/>
      <c r="Z8" s="182"/>
      <c r="AA8" s="182"/>
      <c r="AB8" s="182"/>
      <c r="AC8" s="182"/>
      <c r="AD8" s="243"/>
      <c r="AE8" s="186"/>
      <c r="AG8" s="76"/>
      <c r="AH8" s="76"/>
      <c r="AI8" s="77"/>
      <c r="AJ8" s="76"/>
      <c r="AK8" s="77"/>
    </row>
    <row r="9" spans="1:37" s="99" customFormat="1" ht="15" customHeight="1" x14ac:dyDescent="0.2">
      <c r="A9" s="431"/>
      <c r="B9" s="431"/>
      <c r="C9" s="482" t="s">
        <v>1250</v>
      </c>
      <c r="D9" s="483"/>
      <c r="E9" s="483"/>
      <c r="F9" s="484"/>
      <c r="G9"/>
      <c r="U9" s="246"/>
    </row>
    <row r="10" spans="1:37" s="99" customFormat="1" ht="15" customHeight="1" x14ac:dyDescent="0.2">
      <c r="A10" s="430" t="s">
        <v>516</v>
      </c>
      <c r="B10" s="430"/>
      <c r="C10" s="70" t="s">
        <v>517</v>
      </c>
      <c r="D10" s="70" t="s">
        <v>518</v>
      </c>
      <c r="E10" s="70" t="s">
        <v>519</v>
      </c>
      <c r="F10" s="70" t="s">
        <v>520</v>
      </c>
      <c r="G10"/>
      <c r="U10" s="246"/>
    </row>
    <row r="11" spans="1:37" s="99" customFormat="1" ht="15" customHeight="1" x14ac:dyDescent="0.2">
      <c r="A11" s="430" t="s">
        <v>530</v>
      </c>
      <c r="B11" s="430"/>
      <c r="C11" s="69">
        <v>1</v>
      </c>
      <c r="D11" s="69">
        <v>1</v>
      </c>
      <c r="E11" s="69">
        <v>1</v>
      </c>
      <c r="F11" s="69">
        <v>1</v>
      </c>
      <c r="U11" s="246"/>
    </row>
    <row r="12" spans="1:37" s="99" customFormat="1" ht="15" customHeight="1" x14ac:dyDescent="0.2">
      <c r="A12" s="185"/>
      <c r="I12" s="186"/>
      <c r="J12" s="186"/>
      <c r="K12" s="186"/>
      <c r="L12" s="186"/>
      <c r="M12" s="186"/>
      <c r="N12" s="186"/>
      <c r="O12" s="186"/>
      <c r="P12" s="186"/>
      <c r="Q12" s="186"/>
      <c r="R12" s="186"/>
      <c r="S12" s="186"/>
      <c r="T12" s="186"/>
      <c r="U12" s="186"/>
      <c r="V12" s="186"/>
      <c r="W12" s="186"/>
      <c r="X12" s="186"/>
      <c r="Y12" s="186"/>
      <c r="Z12" s="186"/>
      <c r="AA12" s="186"/>
      <c r="AB12" s="186"/>
      <c r="AC12" s="186"/>
      <c r="AD12" s="244"/>
      <c r="AE12" s="186"/>
      <c r="AF12" s="183"/>
      <c r="AG12" s="184"/>
      <c r="AH12" s="183"/>
      <c r="AI12" s="183"/>
      <c r="AJ12" s="183"/>
      <c r="AK12" s="183"/>
    </row>
    <row r="13" spans="1:37" s="99" customFormat="1" ht="15" customHeight="1" x14ac:dyDescent="0.2">
      <c r="A13" s="429" t="s">
        <v>607</v>
      </c>
      <c r="B13" s="429"/>
      <c r="C13" s="429"/>
      <c r="D13" s="429"/>
      <c r="E13" s="429"/>
      <c r="F13" s="429"/>
      <c r="G13" s="69">
        <f>COUNTIF(C11:F11,1)</f>
        <v>4</v>
      </c>
      <c r="H13" s="186"/>
      <c r="V13" s="186"/>
      <c r="W13" s="186"/>
      <c r="X13" s="186"/>
      <c r="Y13" s="186"/>
      <c r="Z13" s="186"/>
      <c r="AA13" s="186"/>
      <c r="AB13" s="186"/>
      <c r="AC13" s="186"/>
      <c r="AD13" s="244"/>
      <c r="AE13" s="186"/>
      <c r="AF13" s="183"/>
      <c r="AG13" s="184"/>
      <c r="AH13" s="183"/>
      <c r="AI13" s="183"/>
      <c r="AJ13" s="183"/>
      <c r="AK13" s="183"/>
    </row>
    <row r="14" spans="1:37" s="99" customFormat="1" ht="15" customHeight="1" x14ac:dyDescent="0.2">
      <c r="A14" s="183"/>
      <c r="B14" s="183"/>
      <c r="C14" s="185"/>
      <c r="D14" s="185"/>
      <c r="E14" s="185"/>
      <c r="F14" s="185"/>
      <c r="G14" s="181"/>
      <c r="H14" s="247"/>
      <c r="I14" s="247"/>
      <c r="J14" s="248"/>
      <c r="K14" s="247"/>
      <c r="L14" s="247"/>
      <c r="M14" s="248"/>
      <c r="N14" s="247"/>
      <c r="O14" s="247"/>
      <c r="P14" s="247"/>
      <c r="Q14" s="247"/>
      <c r="R14" s="247"/>
      <c r="S14" s="247"/>
      <c r="T14" s="247"/>
      <c r="U14" s="247"/>
      <c r="V14" s="247"/>
      <c r="W14" s="247"/>
      <c r="X14" s="247"/>
      <c r="Y14" s="247"/>
      <c r="Z14" s="247"/>
      <c r="AA14" s="247"/>
      <c r="AB14" s="247"/>
      <c r="AC14" s="183"/>
      <c r="AD14" s="244"/>
      <c r="AE14" s="186"/>
      <c r="AF14" s="186"/>
      <c r="AG14" s="245"/>
      <c r="AH14" s="183"/>
      <c r="AI14" s="183"/>
      <c r="AJ14" s="183"/>
      <c r="AK14" s="183"/>
    </row>
    <row r="15" spans="1:37" s="99" customFormat="1" ht="30" customHeight="1" x14ac:dyDescent="0.2">
      <c r="A15" s="426" t="s">
        <v>1358</v>
      </c>
      <c r="B15" s="426"/>
      <c r="C15" s="426"/>
      <c r="D15" s="426"/>
      <c r="E15" s="426"/>
      <c r="F15" s="426"/>
      <c r="G15" s="426"/>
      <c r="H15" s="426"/>
      <c r="I15" s="426"/>
      <c r="J15" s="426"/>
      <c r="K15" s="426"/>
      <c r="L15" s="426"/>
      <c r="M15" s="426"/>
      <c r="N15" s="426"/>
      <c r="O15" s="426"/>
      <c r="P15" s="426"/>
      <c r="Q15" s="426"/>
      <c r="R15" s="426"/>
      <c r="S15" s="426"/>
      <c r="T15" s="426"/>
      <c r="U15" s="426"/>
      <c r="V15" s="426"/>
      <c r="W15" s="426"/>
      <c r="X15" s="426"/>
      <c r="Y15" s="426"/>
      <c r="Z15" s="426"/>
      <c r="AA15" s="426"/>
      <c r="AB15" s="426"/>
      <c r="AC15" s="426"/>
      <c r="AD15" s="426"/>
      <c r="AE15" s="426"/>
      <c r="AF15" s="183"/>
      <c r="AG15" s="184"/>
      <c r="AH15" s="183"/>
      <c r="AI15" s="183"/>
      <c r="AJ15" s="183"/>
      <c r="AK15" s="183"/>
    </row>
    <row r="16" spans="1:37" s="99" customFormat="1" ht="15" customHeight="1" x14ac:dyDescent="0.2">
      <c r="A16"/>
      <c r="B16"/>
      <c r="C16"/>
      <c r="D16"/>
      <c r="E16"/>
      <c r="F16"/>
      <c r="G16"/>
      <c r="H16"/>
      <c r="I16"/>
      <c r="J16"/>
      <c r="K16"/>
      <c r="L16"/>
      <c r="M16"/>
      <c r="N16"/>
      <c r="O16"/>
      <c r="P16"/>
      <c r="Q16"/>
      <c r="R16"/>
      <c r="S16"/>
      <c r="T16"/>
      <c r="U16"/>
      <c r="V16"/>
      <c r="W16"/>
      <c r="X16"/>
      <c r="Y16"/>
      <c r="Z16"/>
      <c r="AA16"/>
      <c r="AB16"/>
      <c r="AC16"/>
      <c r="AD16"/>
      <c r="AE16" s="136"/>
      <c r="AF16" s="24"/>
      <c r="AG16" s="74"/>
      <c r="AH16" s="24"/>
      <c r="AI16" s="24"/>
      <c r="AJ16" s="24"/>
      <c r="AK16" s="24"/>
    </row>
    <row r="17" spans="1:37" s="99" customFormat="1" ht="30" customHeight="1" x14ac:dyDescent="0.2">
      <c r="A17" s="394" t="s">
        <v>1359</v>
      </c>
      <c r="B17" s="394"/>
      <c r="C17" s="394"/>
      <c r="D17" s="394"/>
      <c r="E17" s="394"/>
      <c r="F17" s="394"/>
      <c r="G17" s="394"/>
      <c r="H17" s="394"/>
      <c r="I17" s="394"/>
      <c r="J17" s="394"/>
      <c r="K17" s="394"/>
      <c r="L17" s="394"/>
      <c r="M17" s="394"/>
      <c r="N17" s="394"/>
      <c r="O17" s="394"/>
      <c r="P17" s="394"/>
      <c r="Q17" s="394"/>
      <c r="R17" s="394"/>
      <c r="S17" s="394"/>
      <c r="T17" s="394"/>
      <c r="U17" s="394"/>
      <c r="V17" s="394"/>
      <c r="W17" s="394"/>
      <c r="X17" s="394"/>
      <c r="Y17" s="394"/>
      <c r="Z17" s="394"/>
      <c r="AA17" s="394"/>
      <c r="AB17" s="394"/>
      <c r="AC17" s="394"/>
      <c r="AD17" s="394"/>
      <c r="AE17" s="394"/>
      <c r="AF17" s="24"/>
      <c r="AG17" s="74"/>
      <c r="AH17" s="24"/>
      <c r="AI17" s="24"/>
      <c r="AJ17" s="24"/>
      <c r="AK17" s="24"/>
    </row>
    <row r="18" spans="1:37" s="99" customFormat="1" ht="15" customHeight="1" x14ac:dyDescent="0.2">
      <c r="A18" s="24"/>
      <c r="B18" s="24"/>
      <c r="C18" s="24"/>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2"/>
      <c r="AE18" s="24"/>
      <c r="AF18" s="24"/>
      <c r="AG18" s="74"/>
      <c r="AH18" s="24"/>
      <c r="AI18" s="24"/>
      <c r="AJ18" s="24"/>
      <c r="AK18" s="24"/>
    </row>
    <row r="19" spans="1:37" s="99" customFormat="1" ht="15" customHeight="1" x14ac:dyDescent="0.2">
      <c r="A19" s="72"/>
      <c r="B19" s="72"/>
      <c r="C19" s="72"/>
      <c r="D19" s="72"/>
      <c r="E19" s="72"/>
      <c r="F19" s="72"/>
      <c r="G19" s="72"/>
      <c r="H19" s="72"/>
      <c r="I19" s="72"/>
      <c r="J19" s="72"/>
      <c r="K19" s="72"/>
      <c r="L19" s="72"/>
      <c r="M19" s="72"/>
      <c r="N19" s="72"/>
      <c r="O19" s="72"/>
      <c r="P19" s="72"/>
      <c r="Q19" s="72"/>
      <c r="R19" s="72"/>
      <c r="S19" s="72"/>
      <c r="T19" s="72"/>
      <c r="U19" s="72"/>
      <c r="V19" s="72"/>
      <c r="W19" s="72"/>
      <c r="X19" s="72"/>
      <c r="Y19" s="72"/>
      <c r="Z19" s="72"/>
      <c r="AA19" s="72"/>
      <c r="AB19" s="72"/>
      <c r="AC19" s="72"/>
      <c r="AD19" s="242"/>
      <c r="AE19" s="249">
        <f>1/$G$13*100</f>
        <v>25</v>
      </c>
      <c r="AF19" s="75"/>
      <c r="AG19" s="76"/>
      <c r="AH19" s="75"/>
      <c r="AI19" s="75"/>
      <c r="AJ19" s="75"/>
      <c r="AK19" s="75"/>
    </row>
    <row r="20" spans="1:37" s="99" customFormat="1" ht="15" customHeight="1" x14ac:dyDescent="0.2">
      <c r="A20" s="485" t="s">
        <v>138</v>
      </c>
      <c r="B20" s="486"/>
      <c r="C20" s="486"/>
      <c r="D20" s="486"/>
      <c r="E20" s="486"/>
      <c r="F20" s="486"/>
      <c r="G20" s="486"/>
      <c r="H20" s="486"/>
      <c r="I20" s="486"/>
      <c r="J20" s="486"/>
      <c r="K20" s="486"/>
      <c r="L20" s="486"/>
      <c r="M20" s="486"/>
      <c r="N20" s="486"/>
      <c r="O20" s="486"/>
      <c r="P20" s="486"/>
      <c r="Q20" s="486"/>
      <c r="R20" s="486"/>
      <c r="S20" s="486"/>
      <c r="T20" s="486"/>
      <c r="U20" s="486"/>
      <c r="V20" s="486"/>
      <c r="W20" s="486"/>
      <c r="X20" s="486"/>
      <c r="Y20" s="486"/>
      <c r="Z20" s="486"/>
      <c r="AA20" s="486"/>
      <c r="AB20" s="486"/>
      <c r="AC20" s="486"/>
      <c r="AD20" s="250" t="s">
        <v>4</v>
      </c>
      <c r="AE20" s="188" t="s">
        <v>5</v>
      </c>
      <c r="AF20" s="76" t="s">
        <v>576</v>
      </c>
      <c r="AG20" s="76" t="s">
        <v>577</v>
      </c>
      <c r="AH20" s="76" t="s">
        <v>578</v>
      </c>
      <c r="AI20" s="77" t="s">
        <v>579</v>
      </c>
      <c r="AJ20" s="76"/>
      <c r="AK20" s="77" t="s">
        <v>580</v>
      </c>
    </row>
    <row r="21" spans="1:37" s="99" customFormat="1" ht="30" customHeight="1" x14ac:dyDescent="0.2">
      <c r="A21" s="434" t="s">
        <v>7</v>
      </c>
      <c r="B21" s="434"/>
      <c r="C21" s="434"/>
      <c r="D21" s="434"/>
      <c r="E21" s="434"/>
      <c r="F21" s="434"/>
      <c r="G21" s="434"/>
      <c r="H21" s="434"/>
      <c r="I21" s="434"/>
      <c r="J21" s="434"/>
      <c r="K21" s="434"/>
      <c r="L21" s="434"/>
      <c r="M21" s="434"/>
      <c r="N21" s="434"/>
      <c r="O21" s="434"/>
      <c r="P21" s="434"/>
      <c r="Q21" s="434"/>
      <c r="R21" s="434"/>
      <c r="S21" s="434"/>
      <c r="T21" s="434"/>
      <c r="U21" s="434"/>
      <c r="V21" s="434"/>
      <c r="W21" s="434"/>
      <c r="X21" s="434"/>
      <c r="Y21" s="434"/>
      <c r="Z21" s="434"/>
      <c r="AA21" s="434"/>
      <c r="AB21" s="434"/>
      <c r="AC21" s="434"/>
      <c r="AD21" s="251">
        <f>'Art. 138'!Q37</f>
        <v>0</v>
      </c>
      <c r="AE21" s="189">
        <f>IF(AG21=1,AK21,AG21)</f>
        <v>0</v>
      </c>
      <c r="AF21" s="76">
        <f t="shared" ref="AF21:AF38" si="0">IF(AD21=2,1,IF(AD21=1,0.5,IF(AD21=0,0," ")))</f>
        <v>0</v>
      </c>
      <c r="AG21" s="76">
        <f t="shared" ref="AG21:AG38" si="1">IF(AND(AF21&gt;=0,AF21&lt;=2),1,"No aplica")</f>
        <v>1</v>
      </c>
      <c r="AH21" s="159">
        <f t="shared" ref="AH21:AH38" si="2">AD21/(AG21*2)</f>
        <v>0</v>
      </c>
      <c r="AI21" s="78">
        <f t="shared" ref="AI21:AI38" si="3">IF(AG21=1,AG21/$AG$39,"No aplica")</f>
        <v>5.5555555555555552E-2</v>
      </c>
      <c r="AJ21" s="78">
        <f t="shared" ref="AJ21:AJ38" si="4">AF21*AI21</f>
        <v>0</v>
      </c>
      <c r="AK21" s="78">
        <f t="shared" ref="AK21:AK38" si="5">AJ21*$AE$19</f>
        <v>0</v>
      </c>
    </row>
    <row r="22" spans="1:37" s="99" customFormat="1" ht="30" customHeight="1" x14ac:dyDescent="0.2">
      <c r="A22" s="434" t="s">
        <v>148</v>
      </c>
      <c r="B22" s="434"/>
      <c r="C22" s="434"/>
      <c r="D22" s="434"/>
      <c r="E22" s="434"/>
      <c r="F22" s="434"/>
      <c r="G22" s="434"/>
      <c r="H22" s="434"/>
      <c r="I22" s="434"/>
      <c r="J22" s="434"/>
      <c r="K22" s="434"/>
      <c r="L22" s="434"/>
      <c r="M22" s="434"/>
      <c r="N22" s="434"/>
      <c r="O22" s="434"/>
      <c r="P22" s="434"/>
      <c r="Q22" s="434"/>
      <c r="R22" s="434"/>
      <c r="S22" s="434"/>
      <c r="T22" s="434"/>
      <c r="U22" s="434"/>
      <c r="V22" s="434"/>
      <c r="W22" s="434"/>
      <c r="X22" s="434"/>
      <c r="Y22" s="434"/>
      <c r="Z22" s="434"/>
      <c r="AA22" s="434"/>
      <c r="AB22" s="434"/>
      <c r="AC22" s="434"/>
      <c r="AD22" s="251">
        <f>'Art. 138'!Q38</f>
        <v>0</v>
      </c>
      <c r="AE22" s="189">
        <f t="shared" ref="AE22:AE38" si="6">IF(AG22=1,AK22,AG22)</f>
        <v>0</v>
      </c>
      <c r="AF22" s="76">
        <f t="shared" si="0"/>
        <v>0</v>
      </c>
      <c r="AG22" s="76">
        <f t="shared" si="1"/>
        <v>1</v>
      </c>
      <c r="AH22" s="159">
        <f t="shared" si="2"/>
        <v>0</v>
      </c>
      <c r="AI22" s="78">
        <f t="shared" si="3"/>
        <v>5.5555555555555552E-2</v>
      </c>
      <c r="AJ22" s="78">
        <f t="shared" si="4"/>
        <v>0</v>
      </c>
      <c r="AK22" s="78">
        <f t="shared" si="5"/>
        <v>0</v>
      </c>
    </row>
    <row r="23" spans="1:37" s="99" customFormat="1" ht="30" customHeight="1" x14ac:dyDescent="0.2">
      <c r="A23" s="434" t="s">
        <v>1260</v>
      </c>
      <c r="B23" s="434"/>
      <c r="C23" s="434"/>
      <c r="D23" s="434"/>
      <c r="E23" s="434"/>
      <c r="F23" s="434"/>
      <c r="G23" s="434"/>
      <c r="H23" s="434"/>
      <c r="I23" s="434"/>
      <c r="J23" s="434"/>
      <c r="K23" s="434"/>
      <c r="L23" s="434"/>
      <c r="M23" s="434"/>
      <c r="N23" s="434"/>
      <c r="O23" s="434"/>
      <c r="P23" s="434"/>
      <c r="Q23" s="434"/>
      <c r="R23" s="434"/>
      <c r="S23" s="434"/>
      <c r="T23" s="434"/>
      <c r="U23" s="434"/>
      <c r="V23" s="434"/>
      <c r="W23" s="434"/>
      <c r="X23" s="434"/>
      <c r="Y23" s="434"/>
      <c r="Z23" s="434"/>
      <c r="AA23" s="434"/>
      <c r="AB23" s="434"/>
      <c r="AC23" s="434"/>
      <c r="AD23" s="251">
        <f>'Art. 138'!Q39</f>
        <v>0</v>
      </c>
      <c r="AE23" s="189">
        <f t="shared" si="6"/>
        <v>0</v>
      </c>
      <c r="AF23" s="76">
        <f t="shared" si="0"/>
        <v>0</v>
      </c>
      <c r="AG23" s="76">
        <f t="shared" si="1"/>
        <v>1</v>
      </c>
      <c r="AH23" s="159">
        <f t="shared" si="2"/>
        <v>0</v>
      </c>
      <c r="AI23" s="78">
        <f t="shared" si="3"/>
        <v>5.5555555555555552E-2</v>
      </c>
      <c r="AJ23" s="78">
        <f t="shared" si="4"/>
        <v>0</v>
      </c>
      <c r="AK23" s="78">
        <f t="shared" si="5"/>
        <v>0</v>
      </c>
    </row>
    <row r="24" spans="1:37" s="99" customFormat="1" ht="30" customHeight="1" x14ac:dyDescent="0.2">
      <c r="A24" s="434" t="s">
        <v>1261</v>
      </c>
      <c r="B24" s="434"/>
      <c r="C24" s="434"/>
      <c r="D24" s="434"/>
      <c r="E24" s="434"/>
      <c r="F24" s="434"/>
      <c r="G24" s="434"/>
      <c r="H24" s="434"/>
      <c r="I24" s="434"/>
      <c r="J24" s="434"/>
      <c r="K24" s="434"/>
      <c r="L24" s="434"/>
      <c r="M24" s="434"/>
      <c r="N24" s="434"/>
      <c r="O24" s="434"/>
      <c r="P24" s="434"/>
      <c r="Q24" s="434"/>
      <c r="R24" s="434"/>
      <c r="S24" s="434"/>
      <c r="T24" s="434"/>
      <c r="U24" s="434"/>
      <c r="V24" s="434"/>
      <c r="W24" s="434"/>
      <c r="X24" s="434"/>
      <c r="Y24" s="434"/>
      <c r="Z24" s="434"/>
      <c r="AA24" s="434"/>
      <c r="AB24" s="434"/>
      <c r="AC24" s="434"/>
      <c r="AD24" s="251">
        <f>'Art. 138'!Q40</f>
        <v>0</v>
      </c>
      <c r="AE24" s="189">
        <f t="shared" si="6"/>
        <v>0</v>
      </c>
      <c r="AF24" s="76">
        <f t="shared" si="0"/>
        <v>0</v>
      </c>
      <c r="AG24" s="76">
        <f t="shared" si="1"/>
        <v>1</v>
      </c>
      <c r="AH24" s="159">
        <f t="shared" si="2"/>
        <v>0</v>
      </c>
      <c r="AI24" s="78">
        <f t="shared" si="3"/>
        <v>5.5555555555555552E-2</v>
      </c>
      <c r="AJ24" s="78">
        <f t="shared" si="4"/>
        <v>0</v>
      </c>
      <c r="AK24" s="78">
        <f t="shared" si="5"/>
        <v>0</v>
      </c>
    </row>
    <row r="25" spans="1:37" s="99" customFormat="1" ht="30" customHeight="1" x14ac:dyDescent="0.2">
      <c r="A25" s="434" t="s">
        <v>1262</v>
      </c>
      <c r="B25" s="434"/>
      <c r="C25" s="434"/>
      <c r="D25" s="434"/>
      <c r="E25" s="434"/>
      <c r="F25" s="434"/>
      <c r="G25" s="434"/>
      <c r="H25" s="434"/>
      <c r="I25" s="434"/>
      <c r="J25" s="434"/>
      <c r="K25" s="434"/>
      <c r="L25" s="434"/>
      <c r="M25" s="434"/>
      <c r="N25" s="434"/>
      <c r="O25" s="434"/>
      <c r="P25" s="434"/>
      <c r="Q25" s="434"/>
      <c r="R25" s="434"/>
      <c r="S25" s="434"/>
      <c r="T25" s="434"/>
      <c r="U25" s="434"/>
      <c r="V25" s="434"/>
      <c r="W25" s="434"/>
      <c r="X25" s="434"/>
      <c r="Y25" s="434"/>
      <c r="Z25" s="434"/>
      <c r="AA25" s="434"/>
      <c r="AB25" s="434"/>
      <c r="AC25" s="434"/>
      <c r="AD25" s="251">
        <f>'Art. 138'!Q41</f>
        <v>0</v>
      </c>
      <c r="AE25" s="189">
        <f t="shared" si="6"/>
        <v>0</v>
      </c>
      <c r="AF25" s="76">
        <f t="shared" si="0"/>
        <v>0</v>
      </c>
      <c r="AG25" s="76">
        <f t="shared" si="1"/>
        <v>1</v>
      </c>
      <c r="AH25" s="159">
        <f t="shared" si="2"/>
        <v>0</v>
      </c>
      <c r="AI25" s="78">
        <f t="shared" si="3"/>
        <v>5.5555555555555552E-2</v>
      </c>
      <c r="AJ25" s="78">
        <f t="shared" si="4"/>
        <v>0</v>
      </c>
      <c r="AK25" s="78">
        <f t="shared" si="5"/>
        <v>0</v>
      </c>
    </row>
    <row r="26" spans="1:37" s="99" customFormat="1" ht="30" customHeight="1" x14ac:dyDescent="0.2">
      <c r="A26" s="434" t="s">
        <v>1263</v>
      </c>
      <c r="B26" s="434"/>
      <c r="C26" s="434"/>
      <c r="D26" s="434"/>
      <c r="E26" s="434"/>
      <c r="F26" s="434"/>
      <c r="G26" s="434"/>
      <c r="H26" s="434"/>
      <c r="I26" s="434"/>
      <c r="J26" s="434"/>
      <c r="K26" s="434"/>
      <c r="L26" s="434"/>
      <c r="M26" s="434"/>
      <c r="N26" s="434"/>
      <c r="O26" s="434"/>
      <c r="P26" s="434"/>
      <c r="Q26" s="434"/>
      <c r="R26" s="434"/>
      <c r="S26" s="434"/>
      <c r="T26" s="434"/>
      <c r="U26" s="434"/>
      <c r="V26" s="434"/>
      <c r="W26" s="434"/>
      <c r="X26" s="434"/>
      <c r="Y26" s="434"/>
      <c r="Z26" s="434"/>
      <c r="AA26" s="434"/>
      <c r="AB26" s="434"/>
      <c r="AC26" s="434"/>
      <c r="AD26" s="251">
        <f>'Art. 138'!Q42</f>
        <v>0</v>
      </c>
      <c r="AE26" s="189">
        <f t="shared" si="6"/>
        <v>0</v>
      </c>
      <c r="AF26" s="76">
        <f t="shared" si="0"/>
        <v>0</v>
      </c>
      <c r="AG26" s="76">
        <f t="shared" si="1"/>
        <v>1</v>
      </c>
      <c r="AH26" s="159">
        <f t="shared" si="2"/>
        <v>0</v>
      </c>
      <c r="AI26" s="78">
        <f t="shared" si="3"/>
        <v>5.5555555555555552E-2</v>
      </c>
      <c r="AJ26" s="78">
        <f t="shared" si="4"/>
        <v>0</v>
      </c>
      <c r="AK26" s="78">
        <f t="shared" si="5"/>
        <v>0</v>
      </c>
    </row>
    <row r="27" spans="1:37" s="99" customFormat="1" ht="30" customHeight="1" x14ac:dyDescent="0.2">
      <c r="A27" s="434" t="s">
        <v>1264</v>
      </c>
      <c r="B27" s="434"/>
      <c r="C27" s="434"/>
      <c r="D27" s="434"/>
      <c r="E27" s="434"/>
      <c r="F27" s="434"/>
      <c r="G27" s="434"/>
      <c r="H27" s="434"/>
      <c r="I27" s="434"/>
      <c r="J27" s="434"/>
      <c r="K27" s="434"/>
      <c r="L27" s="434"/>
      <c r="M27" s="434"/>
      <c r="N27" s="434"/>
      <c r="O27" s="434"/>
      <c r="P27" s="434"/>
      <c r="Q27" s="434"/>
      <c r="R27" s="434"/>
      <c r="S27" s="434"/>
      <c r="T27" s="434"/>
      <c r="U27" s="434"/>
      <c r="V27" s="434"/>
      <c r="W27" s="434"/>
      <c r="X27" s="434"/>
      <c r="Y27" s="434"/>
      <c r="Z27" s="434"/>
      <c r="AA27" s="434"/>
      <c r="AB27" s="434"/>
      <c r="AC27" s="434"/>
      <c r="AD27" s="251">
        <f>'Art. 138'!Q43</f>
        <v>0</v>
      </c>
      <c r="AE27" s="189">
        <f t="shared" si="6"/>
        <v>0</v>
      </c>
      <c r="AF27" s="76">
        <f t="shared" si="0"/>
        <v>0</v>
      </c>
      <c r="AG27" s="76">
        <f t="shared" si="1"/>
        <v>1</v>
      </c>
      <c r="AH27" s="159">
        <f t="shared" si="2"/>
        <v>0</v>
      </c>
      <c r="AI27" s="78">
        <f t="shared" si="3"/>
        <v>5.5555555555555552E-2</v>
      </c>
      <c r="AJ27" s="78">
        <f t="shared" si="4"/>
        <v>0</v>
      </c>
      <c r="AK27" s="78">
        <f t="shared" si="5"/>
        <v>0</v>
      </c>
    </row>
    <row r="28" spans="1:37" s="99" customFormat="1" ht="30" customHeight="1" x14ac:dyDescent="0.2">
      <c r="A28" s="434" t="s">
        <v>1265</v>
      </c>
      <c r="B28" s="434"/>
      <c r="C28" s="434"/>
      <c r="D28" s="434"/>
      <c r="E28" s="434"/>
      <c r="F28" s="434"/>
      <c r="G28" s="434"/>
      <c r="H28" s="434"/>
      <c r="I28" s="434"/>
      <c r="J28" s="434"/>
      <c r="K28" s="434"/>
      <c r="L28" s="434"/>
      <c r="M28" s="434"/>
      <c r="N28" s="434"/>
      <c r="O28" s="434"/>
      <c r="P28" s="434"/>
      <c r="Q28" s="434"/>
      <c r="R28" s="434"/>
      <c r="S28" s="434"/>
      <c r="T28" s="434"/>
      <c r="U28" s="434"/>
      <c r="V28" s="434"/>
      <c r="W28" s="434"/>
      <c r="X28" s="434"/>
      <c r="Y28" s="434"/>
      <c r="Z28" s="434"/>
      <c r="AA28" s="434"/>
      <c r="AB28" s="434"/>
      <c r="AC28" s="434"/>
      <c r="AD28" s="251">
        <f>'Art. 138'!Q44</f>
        <v>0</v>
      </c>
      <c r="AE28" s="189">
        <f t="shared" si="6"/>
        <v>0</v>
      </c>
      <c r="AF28" s="76">
        <f t="shared" si="0"/>
        <v>0</v>
      </c>
      <c r="AG28" s="76">
        <f t="shared" si="1"/>
        <v>1</v>
      </c>
      <c r="AH28" s="159">
        <f t="shared" si="2"/>
        <v>0</v>
      </c>
      <c r="AI28" s="78">
        <f t="shared" si="3"/>
        <v>5.5555555555555552E-2</v>
      </c>
      <c r="AJ28" s="78">
        <f t="shared" si="4"/>
        <v>0</v>
      </c>
      <c r="AK28" s="78">
        <f t="shared" si="5"/>
        <v>0</v>
      </c>
    </row>
    <row r="29" spans="1:37" s="99" customFormat="1" ht="30" customHeight="1" x14ac:dyDescent="0.2">
      <c r="A29" s="434" t="s">
        <v>1266</v>
      </c>
      <c r="B29" s="434"/>
      <c r="C29" s="434"/>
      <c r="D29" s="434"/>
      <c r="E29" s="434"/>
      <c r="F29" s="434"/>
      <c r="G29" s="434"/>
      <c r="H29" s="434"/>
      <c r="I29" s="434"/>
      <c r="J29" s="434"/>
      <c r="K29" s="434"/>
      <c r="L29" s="434"/>
      <c r="M29" s="434"/>
      <c r="N29" s="434"/>
      <c r="O29" s="434"/>
      <c r="P29" s="434"/>
      <c r="Q29" s="434"/>
      <c r="R29" s="434"/>
      <c r="S29" s="434"/>
      <c r="T29" s="434"/>
      <c r="U29" s="434"/>
      <c r="V29" s="434"/>
      <c r="W29" s="434"/>
      <c r="X29" s="434"/>
      <c r="Y29" s="434"/>
      <c r="Z29" s="434"/>
      <c r="AA29" s="434"/>
      <c r="AB29" s="434"/>
      <c r="AC29" s="434"/>
      <c r="AD29" s="251">
        <f>'Art. 138'!Q45</f>
        <v>0</v>
      </c>
      <c r="AE29" s="189">
        <f t="shared" si="6"/>
        <v>0</v>
      </c>
      <c r="AF29" s="76">
        <f t="shared" si="0"/>
        <v>0</v>
      </c>
      <c r="AG29" s="76">
        <f t="shared" si="1"/>
        <v>1</v>
      </c>
      <c r="AH29" s="159">
        <f t="shared" si="2"/>
        <v>0</v>
      </c>
      <c r="AI29" s="78">
        <f t="shared" si="3"/>
        <v>5.5555555555555552E-2</v>
      </c>
      <c r="AJ29" s="78">
        <f t="shared" si="4"/>
        <v>0</v>
      </c>
      <c r="AK29" s="78">
        <f t="shared" si="5"/>
        <v>0</v>
      </c>
    </row>
    <row r="30" spans="1:37" s="99" customFormat="1" ht="30" customHeight="1" x14ac:dyDescent="0.2">
      <c r="A30" s="434" t="s">
        <v>1267</v>
      </c>
      <c r="B30" s="434"/>
      <c r="C30" s="434"/>
      <c r="D30" s="434"/>
      <c r="E30" s="434"/>
      <c r="F30" s="434"/>
      <c r="G30" s="434"/>
      <c r="H30" s="434"/>
      <c r="I30" s="434"/>
      <c r="J30" s="434"/>
      <c r="K30" s="434"/>
      <c r="L30" s="434"/>
      <c r="M30" s="434"/>
      <c r="N30" s="434"/>
      <c r="O30" s="434"/>
      <c r="P30" s="434"/>
      <c r="Q30" s="434"/>
      <c r="R30" s="434"/>
      <c r="S30" s="434"/>
      <c r="T30" s="434"/>
      <c r="U30" s="434"/>
      <c r="V30" s="434"/>
      <c r="W30" s="434"/>
      <c r="X30" s="434"/>
      <c r="Y30" s="434"/>
      <c r="Z30" s="434"/>
      <c r="AA30" s="434"/>
      <c r="AB30" s="434"/>
      <c r="AC30" s="434"/>
      <c r="AD30" s="251">
        <f>'Art. 138'!Q46</f>
        <v>0</v>
      </c>
      <c r="AE30" s="189">
        <f t="shared" si="6"/>
        <v>0</v>
      </c>
      <c r="AF30" s="76">
        <f t="shared" si="0"/>
        <v>0</v>
      </c>
      <c r="AG30" s="76">
        <f t="shared" si="1"/>
        <v>1</v>
      </c>
      <c r="AH30" s="159">
        <f t="shared" si="2"/>
        <v>0</v>
      </c>
      <c r="AI30" s="78">
        <f t="shared" si="3"/>
        <v>5.5555555555555552E-2</v>
      </c>
      <c r="AJ30" s="78">
        <f t="shared" si="4"/>
        <v>0</v>
      </c>
      <c r="AK30" s="78">
        <f t="shared" si="5"/>
        <v>0</v>
      </c>
    </row>
    <row r="31" spans="1:37" s="99" customFormat="1" ht="30" customHeight="1" x14ac:dyDescent="0.2">
      <c r="A31" s="434" t="s">
        <v>1268</v>
      </c>
      <c r="B31" s="434"/>
      <c r="C31" s="434"/>
      <c r="D31" s="434"/>
      <c r="E31" s="434"/>
      <c r="F31" s="434"/>
      <c r="G31" s="434"/>
      <c r="H31" s="434"/>
      <c r="I31" s="434"/>
      <c r="J31" s="434"/>
      <c r="K31" s="434"/>
      <c r="L31" s="434"/>
      <c r="M31" s="434"/>
      <c r="N31" s="434"/>
      <c r="O31" s="434"/>
      <c r="P31" s="434"/>
      <c r="Q31" s="434"/>
      <c r="R31" s="434"/>
      <c r="S31" s="434"/>
      <c r="T31" s="434"/>
      <c r="U31" s="434"/>
      <c r="V31" s="434"/>
      <c r="W31" s="434"/>
      <c r="X31" s="434"/>
      <c r="Y31" s="434"/>
      <c r="Z31" s="434"/>
      <c r="AA31" s="434"/>
      <c r="AB31" s="434"/>
      <c r="AC31" s="434"/>
      <c r="AD31" s="251">
        <f>'Art. 138'!Q47</f>
        <v>0</v>
      </c>
      <c r="AE31" s="189">
        <f t="shared" si="6"/>
        <v>0</v>
      </c>
      <c r="AF31" s="76">
        <f t="shared" si="0"/>
        <v>0</v>
      </c>
      <c r="AG31" s="76">
        <f t="shared" si="1"/>
        <v>1</v>
      </c>
      <c r="AH31" s="159">
        <f t="shared" si="2"/>
        <v>0</v>
      </c>
      <c r="AI31" s="78">
        <f t="shared" si="3"/>
        <v>5.5555555555555552E-2</v>
      </c>
      <c r="AJ31" s="78">
        <f t="shared" si="4"/>
        <v>0</v>
      </c>
      <c r="AK31" s="78">
        <f t="shared" si="5"/>
        <v>0</v>
      </c>
    </row>
    <row r="32" spans="1:37" s="99" customFormat="1" ht="30" customHeight="1" x14ac:dyDescent="0.2">
      <c r="A32" s="434" t="s">
        <v>1269</v>
      </c>
      <c r="B32" s="434"/>
      <c r="C32" s="434"/>
      <c r="D32" s="434"/>
      <c r="E32" s="434"/>
      <c r="F32" s="434"/>
      <c r="G32" s="434"/>
      <c r="H32" s="434"/>
      <c r="I32" s="434"/>
      <c r="J32" s="434"/>
      <c r="K32" s="434"/>
      <c r="L32" s="434"/>
      <c r="M32" s="434"/>
      <c r="N32" s="434"/>
      <c r="O32" s="434"/>
      <c r="P32" s="434"/>
      <c r="Q32" s="434"/>
      <c r="R32" s="434"/>
      <c r="S32" s="434"/>
      <c r="T32" s="434"/>
      <c r="U32" s="434"/>
      <c r="V32" s="434"/>
      <c r="W32" s="434"/>
      <c r="X32" s="434"/>
      <c r="Y32" s="434"/>
      <c r="Z32" s="434"/>
      <c r="AA32" s="434"/>
      <c r="AB32" s="434"/>
      <c r="AC32" s="434"/>
      <c r="AD32" s="251">
        <f>'Art. 138'!Q48</f>
        <v>0</v>
      </c>
      <c r="AE32" s="189">
        <f t="shared" si="6"/>
        <v>0</v>
      </c>
      <c r="AF32" s="76">
        <f t="shared" si="0"/>
        <v>0</v>
      </c>
      <c r="AG32" s="76">
        <f t="shared" si="1"/>
        <v>1</v>
      </c>
      <c r="AH32" s="159">
        <f t="shared" si="2"/>
        <v>0</v>
      </c>
      <c r="AI32" s="78">
        <f t="shared" si="3"/>
        <v>5.5555555555555552E-2</v>
      </c>
      <c r="AJ32" s="78">
        <f t="shared" si="4"/>
        <v>0</v>
      </c>
      <c r="AK32" s="78">
        <f t="shared" si="5"/>
        <v>0</v>
      </c>
    </row>
    <row r="33" spans="1:37" s="99" customFormat="1" ht="30" customHeight="1" x14ac:dyDescent="0.2">
      <c r="A33" s="434" t="s">
        <v>1270</v>
      </c>
      <c r="B33" s="434"/>
      <c r="C33" s="434"/>
      <c r="D33" s="434"/>
      <c r="E33" s="434"/>
      <c r="F33" s="434"/>
      <c r="G33" s="434"/>
      <c r="H33" s="434"/>
      <c r="I33" s="434"/>
      <c r="J33" s="434"/>
      <c r="K33" s="434"/>
      <c r="L33" s="434"/>
      <c r="M33" s="434"/>
      <c r="N33" s="434"/>
      <c r="O33" s="434"/>
      <c r="P33" s="434"/>
      <c r="Q33" s="434"/>
      <c r="R33" s="434"/>
      <c r="S33" s="434"/>
      <c r="T33" s="434"/>
      <c r="U33" s="434"/>
      <c r="V33" s="434"/>
      <c r="W33" s="434"/>
      <c r="X33" s="434"/>
      <c r="Y33" s="434"/>
      <c r="Z33" s="434"/>
      <c r="AA33" s="434"/>
      <c r="AB33" s="434"/>
      <c r="AC33" s="434"/>
      <c r="AD33" s="251">
        <f>'Art. 138'!Q49</f>
        <v>0</v>
      </c>
      <c r="AE33" s="189">
        <f t="shared" si="6"/>
        <v>0</v>
      </c>
      <c r="AF33" s="76">
        <f t="shared" si="0"/>
        <v>0</v>
      </c>
      <c r="AG33" s="76">
        <f t="shared" si="1"/>
        <v>1</v>
      </c>
      <c r="AH33" s="159">
        <f t="shared" si="2"/>
        <v>0</v>
      </c>
      <c r="AI33" s="78">
        <f t="shared" si="3"/>
        <v>5.5555555555555552E-2</v>
      </c>
      <c r="AJ33" s="78">
        <f t="shared" si="4"/>
        <v>0</v>
      </c>
      <c r="AK33" s="78">
        <f t="shared" si="5"/>
        <v>0</v>
      </c>
    </row>
    <row r="34" spans="1:37" s="99" customFormat="1" ht="30" customHeight="1" x14ac:dyDescent="0.2">
      <c r="A34" s="434" t="s">
        <v>1271</v>
      </c>
      <c r="B34" s="434"/>
      <c r="C34" s="434"/>
      <c r="D34" s="434"/>
      <c r="E34" s="434"/>
      <c r="F34" s="434"/>
      <c r="G34" s="434"/>
      <c r="H34" s="434"/>
      <c r="I34" s="434"/>
      <c r="J34" s="434"/>
      <c r="K34" s="434"/>
      <c r="L34" s="434"/>
      <c r="M34" s="434"/>
      <c r="N34" s="434"/>
      <c r="O34" s="434"/>
      <c r="P34" s="434"/>
      <c r="Q34" s="434"/>
      <c r="R34" s="434"/>
      <c r="S34" s="434"/>
      <c r="T34" s="434"/>
      <c r="U34" s="434"/>
      <c r="V34" s="434"/>
      <c r="W34" s="434"/>
      <c r="X34" s="434"/>
      <c r="Y34" s="434"/>
      <c r="Z34" s="434"/>
      <c r="AA34" s="434"/>
      <c r="AB34" s="434"/>
      <c r="AC34" s="434"/>
      <c r="AD34" s="251">
        <f>'Art. 138'!Q50</f>
        <v>0</v>
      </c>
      <c r="AE34" s="189">
        <f t="shared" si="6"/>
        <v>0</v>
      </c>
      <c r="AF34" s="76">
        <f t="shared" si="0"/>
        <v>0</v>
      </c>
      <c r="AG34" s="76">
        <f t="shared" si="1"/>
        <v>1</v>
      </c>
      <c r="AH34" s="159">
        <f t="shared" si="2"/>
        <v>0</v>
      </c>
      <c r="AI34" s="78">
        <f t="shared" si="3"/>
        <v>5.5555555555555552E-2</v>
      </c>
      <c r="AJ34" s="78">
        <f t="shared" si="4"/>
        <v>0</v>
      </c>
      <c r="AK34" s="78">
        <f t="shared" si="5"/>
        <v>0</v>
      </c>
    </row>
    <row r="35" spans="1:37" s="99" customFormat="1" ht="30" customHeight="1" x14ac:dyDescent="0.2">
      <c r="A35" s="434" t="s">
        <v>1360</v>
      </c>
      <c r="B35" s="434"/>
      <c r="C35" s="434"/>
      <c r="D35" s="434"/>
      <c r="E35" s="434"/>
      <c r="F35" s="434"/>
      <c r="G35" s="434"/>
      <c r="H35" s="434"/>
      <c r="I35" s="434"/>
      <c r="J35" s="434"/>
      <c r="K35" s="434"/>
      <c r="L35" s="434"/>
      <c r="M35" s="434"/>
      <c r="N35" s="434"/>
      <c r="O35" s="434"/>
      <c r="P35" s="434"/>
      <c r="Q35" s="434"/>
      <c r="R35" s="434"/>
      <c r="S35" s="434"/>
      <c r="T35" s="434"/>
      <c r="U35" s="434"/>
      <c r="V35" s="434"/>
      <c r="W35" s="434"/>
      <c r="X35" s="434"/>
      <c r="Y35" s="434"/>
      <c r="Z35" s="434"/>
      <c r="AA35" s="434"/>
      <c r="AB35" s="434"/>
      <c r="AC35" s="434"/>
      <c r="AD35" s="251">
        <f>'Art. 138'!Q51</f>
        <v>0</v>
      </c>
      <c r="AE35" s="189">
        <f t="shared" si="6"/>
        <v>0</v>
      </c>
      <c r="AF35" s="76">
        <f t="shared" si="0"/>
        <v>0</v>
      </c>
      <c r="AG35" s="76">
        <f t="shared" si="1"/>
        <v>1</v>
      </c>
      <c r="AH35" s="159">
        <f t="shared" si="2"/>
        <v>0</v>
      </c>
      <c r="AI35" s="78">
        <f t="shared" si="3"/>
        <v>5.5555555555555552E-2</v>
      </c>
      <c r="AJ35" s="78">
        <f t="shared" si="4"/>
        <v>0</v>
      </c>
      <c r="AK35" s="78">
        <f t="shared" si="5"/>
        <v>0</v>
      </c>
    </row>
    <row r="36" spans="1:37" s="99" customFormat="1" ht="30" customHeight="1" x14ac:dyDescent="0.2">
      <c r="A36" s="434" t="s">
        <v>1273</v>
      </c>
      <c r="B36" s="434"/>
      <c r="C36" s="434"/>
      <c r="D36" s="434"/>
      <c r="E36" s="434"/>
      <c r="F36" s="434"/>
      <c r="G36" s="434"/>
      <c r="H36" s="434"/>
      <c r="I36" s="434"/>
      <c r="J36" s="434"/>
      <c r="K36" s="434"/>
      <c r="L36" s="434"/>
      <c r="M36" s="434"/>
      <c r="N36" s="434"/>
      <c r="O36" s="434"/>
      <c r="P36" s="434"/>
      <c r="Q36" s="434"/>
      <c r="R36" s="434"/>
      <c r="S36" s="434"/>
      <c r="T36" s="434"/>
      <c r="U36" s="434"/>
      <c r="V36" s="434"/>
      <c r="W36" s="434"/>
      <c r="X36" s="434"/>
      <c r="Y36" s="434"/>
      <c r="Z36" s="434"/>
      <c r="AA36" s="434"/>
      <c r="AB36" s="434"/>
      <c r="AC36" s="434"/>
      <c r="AD36" s="251">
        <f>'Art. 138'!Q52</f>
        <v>0</v>
      </c>
      <c r="AE36" s="189">
        <f t="shared" si="6"/>
        <v>0</v>
      </c>
      <c r="AF36" s="76">
        <f t="shared" si="0"/>
        <v>0</v>
      </c>
      <c r="AG36" s="76">
        <f t="shared" si="1"/>
        <v>1</v>
      </c>
      <c r="AH36" s="159">
        <f t="shared" si="2"/>
        <v>0</v>
      </c>
      <c r="AI36" s="78">
        <f t="shared" si="3"/>
        <v>5.5555555555555552E-2</v>
      </c>
      <c r="AJ36" s="78">
        <f t="shared" si="4"/>
        <v>0</v>
      </c>
      <c r="AK36" s="78">
        <f t="shared" si="5"/>
        <v>0</v>
      </c>
    </row>
    <row r="37" spans="1:37" s="99" customFormat="1" ht="30" customHeight="1" x14ac:dyDescent="0.2">
      <c r="A37" s="434" t="s">
        <v>1274</v>
      </c>
      <c r="B37" s="434"/>
      <c r="C37" s="434"/>
      <c r="D37" s="434"/>
      <c r="E37" s="434"/>
      <c r="F37" s="434"/>
      <c r="G37" s="434"/>
      <c r="H37" s="434"/>
      <c r="I37" s="434"/>
      <c r="J37" s="434"/>
      <c r="K37" s="434"/>
      <c r="L37" s="434"/>
      <c r="M37" s="434"/>
      <c r="N37" s="434"/>
      <c r="O37" s="434"/>
      <c r="P37" s="434"/>
      <c r="Q37" s="434"/>
      <c r="R37" s="434"/>
      <c r="S37" s="434"/>
      <c r="T37" s="434"/>
      <c r="U37" s="434"/>
      <c r="V37" s="434"/>
      <c r="W37" s="434"/>
      <c r="X37" s="434"/>
      <c r="Y37" s="434"/>
      <c r="Z37" s="434"/>
      <c r="AA37" s="434"/>
      <c r="AB37" s="434"/>
      <c r="AC37" s="434"/>
      <c r="AD37" s="251">
        <f>'Art. 138'!Q53</f>
        <v>0</v>
      </c>
      <c r="AE37" s="189">
        <f t="shared" si="6"/>
        <v>0</v>
      </c>
      <c r="AF37" s="76">
        <f t="shared" si="0"/>
        <v>0</v>
      </c>
      <c r="AG37" s="76">
        <f t="shared" si="1"/>
        <v>1</v>
      </c>
      <c r="AH37" s="159">
        <f t="shared" si="2"/>
        <v>0</v>
      </c>
      <c r="AI37" s="78">
        <f t="shared" si="3"/>
        <v>5.5555555555555552E-2</v>
      </c>
      <c r="AJ37" s="78">
        <f t="shared" si="4"/>
        <v>0</v>
      </c>
      <c r="AK37" s="78">
        <f t="shared" si="5"/>
        <v>0</v>
      </c>
    </row>
    <row r="38" spans="1:37" s="99" customFormat="1" ht="30" customHeight="1" x14ac:dyDescent="0.2">
      <c r="A38" s="434" t="s">
        <v>1275</v>
      </c>
      <c r="B38" s="434"/>
      <c r="C38" s="434"/>
      <c r="D38" s="434"/>
      <c r="E38" s="434"/>
      <c r="F38" s="434"/>
      <c r="G38" s="434"/>
      <c r="H38" s="434"/>
      <c r="I38" s="434"/>
      <c r="J38" s="434"/>
      <c r="K38" s="434"/>
      <c r="L38" s="434"/>
      <c r="M38" s="434"/>
      <c r="N38" s="434"/>
      <c r="O38" s="434"/>
      <c r="P38" s="434"/>
      <c r="Q38" s="434"/>
      <c r="R38" s="434"/>
      <c r="S38" s="434"/>
      <c r="T38" s="434"/>
      <c r="U38" s="434"/>
      <c r="V38" s="434"/>
      <c r="W38" s="434"/>
      <c r="X38" s="434"/>
      <c r="Y38" s="434"/>
      <c r="Z38" s="434"/>
      <c r="AA38" s="434"/>
      <c r="AB38" s="434"/>
      <c r="AC38" s="434"/>
      <c r="AD38" s="251">
        <f>'Art. 138'!Q54</f>
        <v>0</v>
      </c>
      <c r="AE38" s="189">
        <f t="shared" si="6"/>
        <v>0</v>
      </c>
      <c r="AF38" s="76">
        <f t="shared" si="0"/>
        <v>0</v>
      </c>
      <c r="AG38" s="76">
        <f t="shared" si="1"/>
        <v>1</v>
      </c>
      <c r="AH38" s="159">
        <f t="shared" si="2"/>
        <v>0</v>
      </c>
      <c r="AI38" s="78">
        <f t="shared" si="3"/>
        <v>5.5555555555555552E-2</v>
      </c>
      <c r="AJ38" s="78">
        <f t="shared" si="4"/>
        <v>0</v>
      </c>
      <c r="AK38" s="78">
        <f t="shared" si="5"/>
        <v>0</v>
      </c>
    </row>
    <row r="39" spans="1:37" s="99" customFormat="1" ht="30" customHeight="1" x14ac:dyDescent="0.2">
      <c r="A39" s="487" t="s">
        <v>574</v>
      </c>
      <c r="B39" s="487"/>
      <c r="C39" s="487"/>
      <c r="D39" s="487"/>
      <c r="E39" s="487"/>
      <c r="F39" s="487"/>
      <c r="G39" s="487"/>
      <c r="H39" s="487"/>
      <c r="I39" s="487"/>
      <c r="J39" s="487"/>
      <c r="K39" s="487"/>
      <c r="L39" s="487"/>
      <c r="M39" s="487"/>
      <c r="N39" s="487"/>
      <c r="O39" s="487"/>
      <c r="P39" s="487"/>
      <c r="Q39" s="487"/>
      <c r="R39" s="487"/>
      <c r="S39" s="487"/>
      <c r="T39" s="487"/>
      <c r="U39" s="487"/>
      <c r="V39" s="487"/>
      <c r="W39" s="487"/>
      <c r="X39" s="487"/>
      <c r="Y39" s="487"/>
      <c r="Z39" s="487"/>
      <c r="AA39" s="487"/>
      <c r="AB39" s="487"/>
      <c r="AC39" s="487"/>
      <c r="AD39" s="487"/>
      <c r="AE39" s="189">
        <f>SUM(AE21:AE38)</f>
        <v>0</v>
      </c>
      <c r="AF39" s="24"/>
      <c r="AG39" s="74">
        <f>SUM(AG21:AG38)</f>
        <v>18</v>
      </c>
      <c r="AH39" s="160"/>
      <c r="AI39" s="24"/>
      <c r="AJ39" s="24"/>
      <c r="AK39" s="24"/>
    </row>
    <row r="40" spans="1:37" s="99" customFormat="1" ht="30" customHeight="1" x14ac:dyDescent="0.2">
      <c r="A40" s="487" t="s">
        <v>575</v>
      </c>
      <c r="B40" s="487"/>
      <c r="C40" s="487"/>
      <c r="D40" s="487"/>
      <c r="E40" s="487"/>
      <c r="F40" s="487"/>
      <c r="G40" s="487"/>
      <c r="H40" s="487"/>
      <c r="I40" s="487"/>
      <c r="J40" s="487"/>
      <c r="K40" s="487"/>
      <c r="L40" s="487"/>
      <c r="M40" s="487"/>
      <c r="N40" s="487"/>
      <c r="O40" s="487"/>
      <c r="P40" s="487"/>
      <c r="Q40" s="487"/>
      <c r="R40" s="487"/>
      <c r="S40" s="487"/>
      <c r="T40" s="487"/>
      <c r="U40" s="487"/>
      <c r="V40" s="487"/>
      <c r="W40" s="487"/>
      <c r="X40" s="487"/>
      <c r="Y40" s="487"/>
      <c r="Z40" s="487"/>
      <c r="AA40" s="487"/>
      <c r="AB40" s="487"/>
      <c r="AC40" s="487"/>
      <c r="AD40" s="487"/>
      <c r="AE40" s="189">
        <f>AE39/AE19*100</f>
        <v>0</v>
      </c>
      <c r="AF40" s="24"/>
      <c r="AG40" s="74"/>
      <c r="AH40" s="160"/>
      <c r="AI40" s="24"/>
      <c r="AJ40" s="24"/>
      <c r="AK40" s="24"/>
    </row>
    <row r="41" spans="1:37" s="99" customFormat="1" ht="15" customHeight="1" x14ac:dyDescent="0.2">
      <c r="A41" s="164"/>
      <c r="B41" s="164"/>
      <c r="C41" s="164"/>
      <c r="D41" s="164"/>
      <c r="E41" s="164"/>
      <c r="F41" s="164"/>
      <c r="G41" s="164"/>
      <c r="H41" s="164"/>
      <c r="I41" s="164"/>
      <c r="J41" s="164"/>
      <c r="K41" s="164"/>
      <c r="L41" s="164"/>
      <c r="M41" s="164"/>
      <c r="N41" s="164"/>
      <c r="O41" s="164"/>
      <c r="P41" s="164"/>
      <c r="Q41" s="164"/>
      <c r="R41" s="164"/>
      <c r="S41" s="164"/>
      <c r="T41" s="164"/>
      <c r="U41" s="164"/>
      <c r="V41" s="164"/>
      <c r="W41" s="164"/>
      <c r="X41" s="164"/>
      <c r="Y41" s="164"/>
      <c r="Z41" s="164"/>
      <c r="AA41" s="164"/>
      <c r="AB41" s="164"/>
      <c r="AC41" s="164"/>
      <c r="AD41" s="242"/>
      <c r="AE41" s="164"/>
      <c r="AF41" s="24"/>
      <c r="AG41" s="74"/>
      <c r="AH41" s="160"/>
      <c r="AI41" s="24"/>
      <c r="AJ41" s="24"/>
      <c r="AK41" s="24"/>
    </row>
    <row r="42" spans="1:37" s="99" customFormat="1" ht="15" customHeight="1" x14ac:dyDescent="0.2">
      <c r="A42" s="488" t="s">
        <v>139</v>
      </c>
      <c r="B42" s="489"/>
      <c r="C42" s="489"/>
      <c r="D42" s="489"/>
      <c r="E42" s="489"/>
      <c r="F42" s="489"/>
      <c r="G42" s="489"/>
      <c r="H42" s="489"/>
      <c r="I42" s="489"/>
      <c r="J42" s="489"/>
      <c r="K42" s="489"/>
      <c r="L42" s="489"/>
      <c r="M42" s="489"/>
      <c r="N42" s="489"/>
      <c r="O42" s="489"/>
      <c r="P42" s="489"/>
      <c r="Q42" s="489"/>
      <c r="R42" s="489"/>
      <c r="S42" s="489"/>
      <c r="T42" s="489"/>
      <c r="U42" s="489"/>
      <c r="V42" s="489"/>
      <c r="W42" s="489"/>
      <c r="X42" s="489"/>
      <c r="Y42" s="489"/>
      <c r="Z42" s="489"/>
      <c r="AA42" s="489"/>
      <c r="AB42" s="489"/>
      <c r="AC42" s="489"/>
      <c r="AD42" s="252" t="s">
        <v>4</v>
      </c>
      <c r="AE42" s="253" t="s">
        <v>5</v>
      </c>
      <c r="AF42" s="24"/>
      <c r="AG42" s="74"/>
      <c r="AH42" s="160"/>
      <c r="AI42" s="24"/>
      <c r="AJ42" s="24"/>
      <c r="AK42" s="24"/>
    </row>
    <row r="43" spans="1:37" s="99" customFormat="1" ht="30" customHeight="1" x14ac:dyDescent="0.2">
      <c r="A43" s="434" t="s">
        <v>1276</v>
      </c>
      <c r="B43" s="434"/>
      <c r="C43" s="434"/>
      <c r="D43" s="434"/>
      <c r="E43" s="434"/>
      <c r="F43" s="434"/>
      <c r="G43" s="434"/>
      <c r="H43" s="434"/>
      <c r="I43" s="434"/>
      <c r="J43" s="434"/>
      <c r="K43" s="434"/>
      <c r="L43" s="434"/>
      <c r="M43" s="434"/>
      <c r="N43" s="434"/>
      <c r="O43" s="434"/>
      <c r="P43" s="434"/>
      <c r="Q43" s="434"/>
      <c r="R43" s="434"/>
      <c r="S43" s="434"/>
      <c r="T43" s="434"/>
      <c r="U43" s="434"/>
      <c r="V43" s="434"/>
      <c r="W43" s="434"/>
      <c r="X43" s="434"/>
      <c r="Y43" s="434"/>
      <c r="Z43" s="434"/>
      <c r="AA43" s="434"/>
      <c r="AB43" s="434"/>
      <c r="AC43" s="434"/>
      <c r="AD43" s="251">
        <f>'Art. 138'!Q57</f>
        <v>0</v>
      </c>
      <c r="AE43" s="189">
        <f>IF(AG43=1,AK43,AG43)</f>
        <v>0</v>
      </c>
      <c r="AF43" s="76">
        <f>IF(AD43=2,1,IF(AD43=1,0.5,IF(AD43=0,0," ")))</f>
        <v>0</v>
      </c>
      <c r="AG43" s="76">
        <f>IF(AND(AF43&gt;=0,AF43&lt;=2),1,"No aplica")</f>
        <v>1</v>
      </c>
      <c r="AH43" s="159">
        <f>AD43/(AG43*2)</f>
        <v>0</v>
      </c>
      <c r="AI43" s="78">
        <f>IF(AG43=1,AG43/$AG$46,"No aplica")</f>
        <v>0.33333333333333331</v>
      </c>
      <c r="AJ43" s="78">
        <f>AF43*AI43</f>
        <v>0</v>
      </c>
      <c r="AK43" s="78">
        <f>AJ43*$AE$19</f>
        <v>0</v>
      </c>
    </row>
    <row r="44" spans="1:37" s="99" customFormat="1" ht="30" customHeight="1" x14ac:dyDescent="0.2">
      <c r="A44" s="434" t="s">
        <v>1277</v>
      </c>
      <c r="B44" s="434"/>
      <c r="C44" s="434"/>
      <c r="D44" s="434"/>
      <c r="E44" s="434"/>
      <c r="F44" s="434"/>
      <c r="G44" s="434"/>
      <c r="H44" s="434"/>
      <c r="I44" s="434"/>
      <c r="J44" s="434"/>
      <c r="K44" s="434"/>
      <c r="L44" s="434"/>
      <c r="M44" s="434"/>
      <c r="N44" s="434"/>
      <c r="O44" s="434"/>
      <c r="P44" s="434"/>
      <c r="Q44" s="434"/>
      <c r="R44" s="434"/>
      <c r="S44" s="434"/>
      <c r="T44" s="434"/>
      <c r="U44" s="434"/>
      <c r="V44" s="434"/>
      <c r="W44" s="434"/>
      <c r="X44" s="434"/>
      <c r="Y44" s="434"/>
      <c r="Z44" s="434"/>
      <c r="AA44" s="434"/>
      <c r="AB44" s="434"/>
      <c r="AC44" s="434"/>
      <c r="AD44" s="251">
        <f>'Art. 138'!Q58</f>
        <v>0</v>
      </c>
      <c r="AE44" s="189">
        <f>IF(AG44=1,AK44,AG44)</f>
        <v>0</v>
      </c>
      <c r="AF44" s="76">
        <f>IF(AD44=2,1,IF(AD44=1,0.5,IF(AD44=0,0," ")))</f>
        <v>0</v>
      </c>
      <c r="AG44" s="76">
        <f>IF(AND(AF44&gt;=0,AF44&lt;=2),1,"No aplica")</f>
        <v>1</v>
      </c>
      <c r="AH44" s="159">
        <f>AD44/(AG44*2)</f>
        <v>0</v>
      </c>
      <c r="AI44" s="78">
        <f>IF(AG44=1,AG44/$AG$46,"No aplica")</f>
        <v>0.33333333333333331</v>
      </c>
      <c r="AJ44" s="78">
        <f>AF44*AI44</f>
        <v>0</v>
      </c>
      <c r="AK44" s="78">
        <f>AJ44*$AE$19</f>
        <v>0</v>
      </c>
    </row>
    <row r="45" spans="1:37" s="99" customFormat="1" ht="30" customHeight="1" x14ac:dyDescent="0.2">
      <c r="A45" s="434" t="s">
        <v>1278</v>
      </c>
      <c r="B45" s="434"/>
      <c r="C45" s="434"/>
      <c r="D45" s="434"/>
      <c r="E45" s="434"/>
      <c r="F45" s="434"/>
      <c r="G45" s="434"/>
      <c r="H45" s="434"/>
      <c r="I45" s="434"/>
      <c r="J45" s="434"/>
      <c r="K45" s="434"/>
      <c r="L45" s="434"/>
      <c r="M45" s="434"/>
      <c r="N45" s="434"/>
      <c r="O45" s="434"/>
      <c r="P45" s="434"/>
      <c r="Q45" s="434"/>
      <c r="R45" s="434"/>
      <c r="S45" s="434"/>
      <c r="T45" s="434"/>
      <c r="U45" s="434"/>
      <c r="V45" s="434"/>
      <c r="W45" s="434"/>
      <c r="X45" s="434"/>
      <c r="Y45" s="434"/>
      <c r="Z45" s="434"/>
      <c r="AA45" s="434"/>
      <c r="AB45" s="434"/>
      <c r="AC45" s="434"/>
      <c r="AD45" s="251">
        <f>'Art. 138'!Q59</f>
        <v>0</v>
      </c>
      <c r="AE45" s="189">
        <f>IF(AG45=1,AK45,AG45)</f>
        <v>0</v>
      </c>
      <c r="AF45" s="76">
        <f>IF(AD45=2,1,IF(AD45=1,0.5,IF(AD45=0,0," ")))</f>
        <v>0</v>
      </c>
      <c r="AG45" s="76">
        <f>IF(AND(AF45&gt;=0,AF45&lt;=2),1,"No aplica")</f>
        <v>1</v>
      </c>
      <c r="AH45" s="159">
        <f>AD45/(AG45*2)</f>
        <v>0</v>
      </c>
      <c r="AI45" s="78">
        <f>IF(AG45=1,AG45/$AG$46,"No aplica")</f>
        <v>0.33333333333333331</v>
      </c>
      <c r="AJ45" s="78">
        <f>AF45*AI45</f>
        <v>0</v>
      </c>
      <c r="AK45" s="78">
        <f>AJ45*$AE$19</f>
        <v>0</v>
      </c>
    </row>
    <row r="46" spans="1:37" s="99" customFormat="1" ht="30" customHeight="1" x14ac:dyDescent="0.2">
      <c r="A46" s="487" t="s">
        <v>581</v>
      </c>
      <c r="B46" s="487"/>
      <c r="C46" s="487"/>
      <c r="D46" s="487"/>
      <c r="E46" s="487"/>
      <c r="F46" s="487"/>
      <c r="G46" s="487"/>
      <c r="H46" s="487"/>
      <c r="I46" s="487"/>
      <c r="J46" s="487"/>
      <c r="K46" s="487"/>
      <c r="L46" s="487"/>
      <c r="M46" s="487"/>
      <c r="N46" s="487"/>
      <c r="O46" s="487"/>
      <c r="P46" s="487"/>
      <c r="Q46" s="487"/>
      <c r="R46" s="487"/>
      <c r="S46" s="487"/>
      <c r="T46" s="487"/>
      <c r="U46" s="487"/>
      <c r="V46" s="487"/>
      <c r="W46" s="487"/>
      <c r="X46" s="487"/>
      <c r="Y46" s="487"/>
      <c r="Z46" s="487"/>
      <c r="AA46" s="487"/>
      <c r="AB46" s="487"/>
      <c r="AC46" s="487"/>
      <c r="AD46" s="487"/>
      <c r="AE46" s="189">
        <f>SUM(AE43:AE45)</f>
        <v>0</v>
      </c>
      <c r="AF46" s="24"/>
      <c r="AG46" s="74">
        <f>SUM(AG43:AG45)</f>
        <v>3</v>
      </c>
      <c r="AH46" s="160"/>
      <c r="AI46" s="24"/>
      <c r="AJ46" s="24"/>
      <c r="AK46" s="24"/>
    </row>
    <row r="47" spans="1:37" s="99" customFormat="1" ht="30" customHeight="1" x14ac:dyDescent="0.2">
      <c r="A47" s="487" t="s">
        <v>582</v>
      </c>
      <c r="B47" s="487"/>
      <c r="C47" s="487"/>
      <c r="D47" s="487"/>
      <c r="E47" s="487"/>
      <c r="F47" s="487"/>
      <c r="G47" s="487"/>
      <c r="H47" s="487"/>
      <c r="I47" s="487"/>
      <c r="J47" s="487"/>
      <c r="K47" s="487"/>
      <c r="L47" s="487"/>
      <c r="M47" s="487"/>
      <c r="N47" s="487"/>
      <c r="O47" s="487"/>
      <c r="P47" s="487"/>
      <c r="Q47" s="487"/>
      <c r="R47" s="487"/>
      <c r="S47" s="487"/>
      <c r="T47" s="487"/>
      <c r="U47" s="487"/>
      <c r="V47" s="487"/>
      <c r="W47" s="487"/>
      <c r="X47" s="487"/>
      <c r="Y47" s="487"/>
      <c r="Z47" s="487"/>
      <c r="AA47" s="487"/>
      <c r="AB47" s="487"/>
      <c r="AC47" s="487"/>
      <c r="AD47" s="487"/>
      <c r="AE47" s="189">
        <f>AE46/AE19*100</f>
        <v>0</v>
      </c>
      <c r="AF47" s="24"/>
      <c r="AG47" s="74"/>
      <c r="AH47" s="160"/>
      <c r="AI47" s="24"/>
      <c r="AJ47" s="24"/>
      <c r="AK47" s="24"/>
    </row>
    <row r="48" spans="1:37" s="99" customFormat="1" ht="15" customHeight="1" x14ac:dyDescent="0.2">
      <c r="A48" s="164"/>
      <c r="B48" s="164"/>
      <c r="C48" s="164"/>
      <c r="D48" s="164"/>
      <c r="E48" s="164"/>
      <c r="F48" s="164"/>
      <c r="G48" s="164"/>
      <c r="H48" s="164"/>
      <c r="I48" s="164"/>
      <c r="J48" s="164"/>
      <c r="K48" s="164"/>
      <c r="L48" s="164"/>
      <c r="M48" s="164"/>
      <c r="N48" s="164"/>
      <c r="O48" s="164"/>
      <c r="P48" s="164"/>
      <c r="Q48" s="164"/>
      <c r="R48" s="164"/>
      <c r="S48" s="164"/>
      <c r="T48" s="164"/>
      <c r="U48" s="164"/>
      <c r="V48" s="164"/>
      <c r="W48" s="164"/>
      <c r="X48" s="164"/>
      <c r="Y48" s="164"/>
      <c r="Z48" s="164"/>
      <c r="AA48" s="164"/>
      <c r="AB48" s="164"/>
      <c r="AC48" s="164"/>
      <c r="AD48" s="242"/>
      <c r="AE48" s="164"/>
      <c r="AF48" s="24"/>
      <c r="AG48" s="74"/>
      <c r="AH48" s="160"/>
      <c r="AI48" s="24"/>
      <c r="AJ48" s="24"/>
      <c r="AK48" s="24"/>
    </row>
    <row r="49" spans="1:37" s="99" customFormat="1" ht="15" customHeight="1" x14ac:dyDescent="0.2">
      <c r="A49" s="488" t="s">
        <v>140</v>
      </c>
      <c r="B49" s="489"/>
      <c r="C49" s="489"/>
      <c r="D49" s="489"/>
      <c r="E49" s="489"/>
      <c r="F49" s="489"/>
      <c r="G49" s="489"/>
      <c r="H49" s="489"/>
      <c r="I49" s="489"/>
      <c r="J49" s="489"/>
      <c r="K49" s="489"/>
      <c r="L49" s="489"/>
      <c r="M49" s="489"/>
      <c r="N49" s="489"/>
      <c r="O49" s="489"/>
      <c r="P49" s="489"/>
      <c r="Q49" s="489"/>
      <c r="R49" s="489"/>
      <c r="S49" s="489"/>
      <c r="T49" s="489"/>
      <c r="U49" s="489"/>
      <c r="V49" s="489"/>
      <c r="W49" s="489"/>
      <c r="X49" s="489"/>
      <c r="Y49" s="489"/>
      <c r="Z49" s="489"/>
      <c r="AA49" s="489"/>
      <c r="AB49" s="489"/>
      <c r="AC49" s="489"/>
      <c r="AD49" s="252" t="s">
        <v>4</v>
      </c>
      <c r="AE49" s="253" t="s">
        <v>5</v>
      </c>
      <c r="AF49" s="24"/>
      <c r="AG49" s="74"/>
      <c r="AH49" s="160"/>
      <c r="AI49" s="24"/>
      <c r="AJ49" s="24"/>
      <c r="AK49" s="24"/>
    </row>
    <row r="50" spans="1:37" s="99" customFormat="1" ht="30" customHeight="1" x14ac:dyDescent="0.2">
      <c r="A50" s="434" t="s">
        <v>1279</v>
      </c>
      <c r="B50" s="434"/>
      <c r="C50" s="434"/>
      <c r="D50" s="434"/>
      <c r="E50" s="434"/>
      <c r="F50" s="434"/>
      <c r="G50" s="434"/>
      <c r="H50" s="434"/>
      <c r="I50" s="434"/>
      <c r="J50" s="434"/>
      <c r="K50" s="434"/>
      <c r="L50" s="434"/>
      <c r="M50" s="434"/>
      <c r="N50" s="434"/>
      <c r="O50" s="434"/>
      <c r="P50" s="434"/>
      <c r="Q50" s="434"/>
      <c r="R50" s="434"/>
      <c r="S50" s="434"/>
      <c r="T50" s="434"/>
      <c r="U50" s="434"/>
      <c r="V50" s="434"/>
      <c r="W50" s="434"/>
      <c r="X50" s="434"/>
      <c r="Y50" s="434"/>
      <c r="Z50" s="434"/>
      <c r="AA50" s="434"/>
      <c r="AB50" s="434"/>
      <c r="AC50" s="434"/>
      <c r="AD50" s="251">
        <f>'Art. 138'!Q62</f>
        <v>0</v>
      </c>
      <c r="AE50" s="189">
        <f>IF(AG50=1,AK50,AG50)</f>
        <v>0</v>
      </c>
      <c r="AF50" s="76">
        <f>IF(AD50=2,1,IF(AD50=1,0.5,IF(AD50=0,0," ")))</f>
        <v>0</v>
      </c>
      <c r="AG50" s="76">
        <f>IF(AND(AF50&gt;=0,AF50&lt;=2),1,"No aplica")</f>
        <v>1</v>
      </c>
      <c r="AH50" s="159">
        <f>AD50/(AG50*2)</f>
        <v>0</v>
      </c>
      <c r="AI50" s="78">
        <f>IF(AG50=1,AG50/$AG$53,"No aplica")</f>
        <v>0.33333333333333331</v>
      </c>
      <c r="AJ50" s="78">
        <f>AF50*AI50</f>
        <v>0</v>
      </c>
      <c r="AK50" s="78">
        <f>AJ50*$AE$19</f>
        <v>0</v>
      </c>
    </row>
    <row r="51" spans="1:37" s="99" customFormat="1" ht="30" customHeight="1" x14ac:dyDescent="0.2">
      <c r="A51" s="434" t="s">
        <v>1280</v>
      </c>
      <c r="B51" s="434"/>
      <c r="C51" s="434"/>
      <c r="D51" s="434"/>
      <c r="E51" s="434"/>
      <c r="F51" s="434"/>
      <c r="G51" s="434"/>
      <c r="H51" s="434"/>
      <c r="I51" s="434"/>
      <c r="J51" s="434"/>
      <c r="K51" s="434"/>
      <c r="L51" s="434"/>
      <c r="M51" s="434"/>
      <c r="N51" s="434"/>
      <c r="O51" s="434"/>
      <c r="P51" s="434"/>
      <c r="Q51" s="434"/>
      <c r="R51" s="434"/>
      <c r="S51" s="434"/>
      <c r="T51" s="434"/>
      <c r="U51" s="434"/>
      <c r="V51" s="434"/>
      <c r="W51" s="434"/>
      <c r="X51" s="434"/>
      <c r="Y51" s="434"/>
      <c r="Z51" s="434"/>
      <c r="AA51" s="434"/>
      <c r="AB51" s="434"/>
      <c r="AC51" s="434"/>
      <c r="AD51" s="251">
        <f>'Art. 138'!Q63</f>
        <v>0</v>
      </c>
      <c r="AE51" s="189">
        <f>IF(AG51=1,AK51,AG51)</f>
        <v>0</v>
      </c>
      <c r="AF51" s="76">
        <f>IF(AD51=2,1,IF(AD51=1,0.5,IF(AD51=0,0," ")))</f>
        <v>0</v>
      </c>
      <c r="AG51" s="76">
        <f>IF(AND(AF51&gt;=0,AF51&lt;=2),1,"No aplica")</f>
        <v>1</v>
      </c>
      <c r="AH51" s="159">
        <f>AD51/(AG51*2)</f>
        <v>0</v>
      </c>
      <c r="AI51" s="78">
        <f>IF(AG51=1,AG51/$AG$53,"No aplica")</f>
        <v>0.33333333333333331</v>
      </c>
      <c r="AJ51" s="78">
        <f>AF51*AI51</f>
        <v>0</v>
      </c>
      <c r="AK51" s="78">
        <f>AJ51*$AE$19</f>
        <v>0</v>
      </c>
    </row>
    <row r="52" spans="1:37" s="99" customFormat="1" ht="30" customHeight="1" x14ac:dyDescent="0.2">
      <c r="A52" s="434" t="s">
        <v>1281</v>
      </c>
      <c r="B52" s="434"/>
      <c r="C52" s="434"/>
      <c r="D52" s="434"/>
      <c r="E52" s="434"/>
      <c r="F52" s="434"/>
      <c r="G52" s="434"/>
      <c r="H52" s="434"/>
      <c r="I52" s="434"/>
      <c r="J52" s="434"/>
      <c r="K52" s="434"/>
      <c r="L52" s="434"/>
      <c r="M52" s="434"/>
      <c r="N52" s="434"/>
      <c r="O52" s="434"/>
      <c r="P52" s="434"/>
      <c r="Q52" s="434"/>
      <c r="R52" s="434"/>
      <c r="S52" s="434"/>
      <c r="T52" s="434"/>
      <c r="U52" s="434"/>
      <c r="V52" s="434"/>
      <c r="W52" s="434"/>
      <c r="X52" s="434"/>
      <c r="Y52" s="434"/>
      <c r="Z52" s="434"/>
      <c r="AA52" s="434"/>
      <c r="AB52" s="434"/>
      <c r="AC52" s="434"/>
      <c r="AD52" s="251">
        <f>'Art. 138'!Q64</f>
        <v>0</v>
      </c>
      <c r="AE52" s="189">
        <f>IF(AG52=1,AK52,AG52)</f>
        <v>0</v>
      </c>
      <c r="AF52" s="76">
        <f>IF(AD52=2,1,IF(AD52=1,0.5,IF(AD52=0,0," ")))</f>
        <v>0</v>
      </c>
      <c r="AG52" s="76">
        <f>IF(AND(AF52&gt;=0,AF52&lt;=2),1,"No aplica")</f>
        <v>1</v>
      </c>
      <c r="AH52" s="159">
        <f>AD52/(AG52*2)</f>
        <v>0</v>
      </c>
      <c r="AI52" s="78">
        <f>IF(AG52=1,AG52/$AG$53,"No aplica")</f>
        <v>0.33333333333333331</v>
      </c>
      <c r="AJ52" s="78">
        <f>AF52*AI52</f>
        <v>0</v>
      </c>
      <c r="AK52" s="78">
        <f>AJ52*$AE$19</f>
        <v>0</v>
      </c>
    </row>
    <row r="53" spans="1:37" s="99" customFormat="1" ht="30" customHeight="1" x14ac:dyDescent="0.2">
      <c r="A53" s="487" t="s">
        <v>583</v>
      </c>
      <c r="B53" s="487"/>
      <c r="C53" s="487"/>
      <c r="D53" s="487"/>
      <c r="E53" s="487"/>
      <c r="F53" s="487"/>
      <c r="G53" s="487"/>
      <c r="H53" s="487"/>
      <c r="I53" s="487"/>
      <c r="J53" s="487"/>
      <c r="K53" s="487"/>
      <c r="L53" s="487"/>
      <c r="M53" s="487"/>
      <c r="N53" s="487"/>
      <c r="O53" s="487"/>
      <c r="P53" s="487"/>
      <c r="Q53" s="487"/>
      <c r="R53" s="487"/>
      <c r="S53" s="487"/>
      <c r="T53" s="487"/>
      <c r="U53" s="487"/>
      <c r="V53" s="487"/>
      <c r="W53" s="487"/>
      <c r="X53" s="487"/>
      <c r="Y53" s="487"/>
      <c r="Z53" s="487"/>
      <c r="AA53" s="487"/>
      <c r="AB53" s="487"/>
      <c r="AC53" s="487"/>
      <c r="AD53" s="487"/>
      <c r="AE53" s="189">
        <f>SUM(AE50:AE52)</f>
        <v>0</v>
      </c>
      <c r="AF53" s="24"/>
      <c r="AG53" s="74">
        <f>SUM(AG50:AG52)</f>
        <v>3</v>
      </c>
      <c r="AH53" s="160"/>
      <c r="AI53" s="24"/>
      <c r="AJ53" s="24"/>
      <c r="AK53" s="24"/>
    </row>
    <row r="54" spans="1:37" s="99" customFormat="1" ht="30" customHeight="1" x14ac:dyDescent="0.2">
      <c r="A54" s="487" t="s">
        <v>584</v>
      </c>
      <c r="B54" s="487"/>
      <c r="C54" s="487"/>
      <c r="D54" s="487"/>
      <c r="E54" s="487"/>
      <c r="F54" s="487"/>
      <c r="G54" s="487"/>
      <c r="H54" s="487"/>
      <c r="I54" s="487"/>
      <c r="J54" s="487"/>
      <c r="K54" s="487"/>
      <c r="L54" s="487"/>
      <c r="M54" s="487"/>
      <c r="N54" s="487"/>
      <c r="O54" s="487"/>
      <c r="P54" s="487"/>
      <c r="Q54" s="487"/>
      <c r="R54" s="487"/>
      <c r="S54" s="487"/>
      <c r="T54" s="487"/>
      <c r="U54" s="487"/>
      <c r="V54" s="487"/>
      <c r="W54" s="487"/>
      <c r="X54" s="487"/>
      <c r="Y54" s="487"/>
      <c r="Z54" s="487"/>
      <c r="AA54" s="487"/>
      <c r="AB54" s="487"/>
      <c r="AC54" s="487"/>
      <c r="AD54" s="487"/>
      <c r="AE54" s="189">
        <f>AE53/AE19*100</f>
        <v>0</v>
      </c>
      <c r="AF54" s="24"/>
      <c r="AG54" s="74"/>
      <c r="AH54" s="160"/>
      <c r="AI54" s="24"/>
      <c r="AJ54" s="24"/>
      <c r="AK54" s="24"/>
    </row>
    <row r="55" spans="1:37" s="99" customFormat="1" ht="15" customHeight="1" x14ac:dyDescent="0.2">
      <c r="A55" s="164"/>
      <c r="B55" s="164"/>
      <c r="C55" s="164"/>
      <c r="D55" s="164"/>
      <c r="E55" s="164"/>
      <c r="F55" s="164"/>
      <c r="G55" s="164"/>
      <c r="H55" s="164"/>
      <c r="I55" s="164"/>
      <c r="J55" s="164"/>
      <c r="K55" s="164"/>
      <c r="L55" s="164"/>
      <c r="M55" s="164"/>
      <c r="N55" s="164"/>
      <c r="O55" s="164"/>
      <c r="P55" s="164"/>
      <c r="Q55" s="164"/>
      <c r="R55" s="164"/>
      <c r="S55" s="164"/>
      <c r="T55" s="164"/>
      <c r="U55" s="164"/>
      <c r="V55" s="164"/>
      <c r="W55" s="164"/>
      <c r="X55" s="164"/>
      <c r="Y55" s="164"/>
      <c r="Z55" s="164"/>
      <c r="AA55" s="164"/>
      <c r="AB55" s="164"/>
      <c r="AC55" s="164"/>
      <c r="AD55" s="242"/>
      <c r="AE55" s="164"/>
      <c r="AF55" s="24"/>
      <c r="AG55" s="74"/>
      <c r="AH55" s="160"/>
      <c r="AI55" s="24"/>
      <c r="AJ55" s="24"/>
      <c r="AK55" s="24"/>
    </row>
    <row r="56" spans="1:37" s="99" customFormat="1" ht="15" customHeight="1" x14ac:dyDescent="0.2">
      <c r="A56" s="488" t="s">
        <v>141</v>
      </c>
      <c r="B56" s="489"/>
      <c r="C56" s="489"/>
      <c r="D56" s="489"/>
      <c r="E56" s="489"/>
      <c r="F56" s="489"/>
      <c r="G56" s="489"/>
      <c r="H56" s="489"/>
      <c r="I56" s="489"/>
      <c r="J56" s="489"/>
      <c r="K56" s="489"/>
      <c r="L56" s="489"/>
      <c r="M56" s="489"/>
      <c r="N56" s="489"/>
      <c r="O56" s="489"/>
      <c r="P56" s="489"/>
      <c r="Q56" s="489"/>
      <c r="R56" s="489"/>
      <c r="S56" s="489"/>
      <c r="T56" s="489"/>
      <c r="U56" s="489"/>
      <c r="V56" s="489"/>
      <c r="W56" s="489"/>
      <c r="X56" s="489"/>
      <c r="Y56" s="489"/>
      <c r="Z56" s="489"/>
      <c r="AA56" s="489"/>
      <c r="AB56" s="489"/>
      <c r="AC56" s="489"/>
      <c r="AD56" s="252" t="s">
        <v>4</v>
      </c>
      <c r="AE56" s="253" t="s">
        <v>5</v>
      </c>
      <c r="AF56" s="24"/>
      <c r="AG56" s="74"/>
      <c r="AH56" s="160"/>
      <c r="AI56" s="24"/>
      <c r="AJ56" s="24"/>
      <c r="AK56" s="24"/>
    </row>
    <row r="57" spans="1:37" s="99" customFormat="1" ht="30" customHeight="1" x14ac:dyDescent="0.2">
      <c r="A57" s="447" t="s">
        <v>1282</v>
      </c>
      <c r="B57" s="448"/>
      <c r="C57" s="448"/>
      <c r="D57" s="448"/>
      <c r="E57" s="448"/>
      <c r="F57" s="448"/>
      <c r="G57" s="448"/>
      <c r="H57" s="448"/>
      <c r="I57" s="448"/>
      <c r="J57" s="448"/>
      <c r="K57" s="448"/>
      <c r="L57" s="448"/>
      <c r="M57" s="448"/>
      <c r="N57" s="448"/>
      <c r="O57" s="448"/>
      <c r="P57" s="448"/>
      <c r="Q57" s="448"/>
      <c r="R57" s="448"/>
      <c r="S57" s="448"/>
      <c r="T57" s="448"/>
      <c r="U57" s="448"/>
      <c r="V57" s="448"/>
      <c r="W57" s="448"/>
      <c r="X57" s="448"/>
      <c r="Y57" s="448"/>
      <c r="Z57" s="448"/>
      <c r="AA57" s="448"/>
      <c r="AB57" s="448"/>
      <c r="AC57" s="448"/>
      <c r="AD57" s="251">
        <f>'Art. 138'!Q67</f>
        <v>0</v>
      </c>
      <c r="AE57" s="189">
        <f>IF(AG57=1,AK57,AG57)</f>
        <v>0</v>
      </c>
      <c r="AF57" s="76">
        <f>IF(AD57=2,1,IF(AD57=1,0.5,IF(AD57=0,0," ")))</f>
        <v>0</v>
      </c>
      <c r="AG57" s="76">
        <f>IF(AND(AF57&gt;=0,AF57&lt;=2),1,"No aplica")</f>
        <v>1</v>
      </c>
      <c r="AH57" s="159">
        <f>AD57/(AG57*2)</f>
        <v>0</v>
      </c>
      <c r="AI57" s="78">
        <f>IF(AG57=1,AG57/$AG$59,"No aplica")</f>
        <v>0.5</v>
      </c>
      <c r="AJ57" s="78">
        <f>AF57*AI57</f>
        <v>0</v>
      </c>
      <c r="AK57" s="78">
        <f>AJ57*$AE$19</f>
        <v>0</v>
      </c>
    </row>
    <row r="58" spans="1:37" s="99" customFormat="1" ht="30" customHeight="1" x14ac:dyDescent="0.2">
      <c r="A58" s="447" t="s">
        <v>1283</v>
      </c>
      <c r="B58" s="448"/>
      <c r="C58" s="448"/>
      <c r="D58" s="448"/>
      <c r="E58" s="448"/>
      <c r="F58" s="448"/>
      <c r="G58" s="448"/>
      <c r="H58" s="448"/>
      <c r="I58" s="448"/>
      <c r="J58" s="448"/>
      <c r="K58" s="448"/>
      <c r="L58" s="448"/>
      <c r="M58" s="448"/>
      <c r="N58" s="448"/>
      <c r="O58" s="448"/>
      <c r="P58" s="448"/>
      <c r="Q58" s="448"/>
      <c r="R58" s="448"/>
      <c r="S58" s="448"/>
      <c r="T58" s="448"/>
      <c r="U58" s="448"/>
      <c r="V58" s="448"/>
      <c r="W58" s="448"/>
      <c r="X58" s="448"/>
      <c r="Y58" s="448"/>
      <c r="Z58" s="448"/>
      <c r="AA58" s="448"/>
      <c r="AB58" s="448"/>
      <c r="AC58" s="448"/>
      <c r="AD58" s="251">
        <f>'Art. 138'!Q68</f>
        <v>0</v>
      </c>
      <c r="AE58" s="189">
        <f>IF(AG58=1,AK58,AG58)</f>
        <v>0</v>
      </c>
      <c r="AF58" s="76">
        <f>IF(AD58=2,1,IF(AD58=1,0.5,IF(AD58=0,0," ")))</f>
        <v>0</v>
      </c>
      <c r="AG58" s="76">
        <f>IF(AND(AF58&gt;=0,AF58&lt;=2),1,"No aplica")</f>
        <v>1</v>
      </c>
      <c r="AH58" s="159">
        <f>AD58/(AG58*2)</f>
        <v>0</v>
      </c>
      <c r="AI58" s="78">
        <f>IF(AG58=1,AG58/$AG$59,"No aplica")</f>
        <v>0.5</v>
      </c>
      <c r="AJ58" s="78">
        <f>AF58*AI58</f>
        <v>0</v>
      </c>
      <c r="AK58" s="78">
        <f>AJ58*$AE$19</f>
        <v>0</v>
      </c>
    </row>
    <row r="59" spans="1:37" s="99" customFormat="1" ht="30" customHeight="1" x14ac:dyDescent="0.2">
      <c r="A59" s="487" t="s">
        <v>585</v>
      </c>
      <c r="B59" s="487"/>
      <c r="C59" s="487"/>
      <c r="D59" s="487"/>
      <c r="E59" s="487"/>
      <c r="F59" s="487"/>
      <c r="G59" s="487"/>
      <c r="H59" s="487"/>
      <c r="I59" s="487"/>
      <c r="J59" s="487"/>
      <c r="K59" s="487"/>
      <c r="L59" s="487"/>
      <c r="M59" s="487"/>
      <c r="N59" s="487"/>
      <c r="O59" s="487"/>
      <c r="P59" s="487"/>
      <c r="Q59" s="487"/>
      <c r="R59" s="487"/>
      <c r="S59" s="487"/>
      <c r="T59" s="487"/>
      <c r="U59" s="487"/>
      <c r="V59" s="487"/>
      <c r="W59" s="487"/>
      <c r="X59" s="487"/>
      <c r="Y59" s="487"/>
      <c r="Z59" s="487"/>
      <c r="AA59" s="487"/>
      <c r="AB59" s="487"/>
      <c r="AC59" s="487"/>
      <c r="AD59" s="487"/>
      <c r="AE59" s="189">
        <f>SUM(AE57:AE58)</f>
        <v>0</v>
      </c>
      <c r="AF59" s="24"/>
      <c r="AG59" s="74">
        <f>SUM(AG57:AG58)</f>
        <v>2</v>
      </c>
      <c r="AH59" s="160"/>
      <c r="AI59" s="24"/>
      <c r="AJ59" s="24"/>
      <c r="AK59" s="24"/>
    </row>
    <row r="60" spans="1:37" s="99" customFormat="1" ht="30" customHeight="1" x14ac:dyDescent="0.2">
      <c r="A60" s="487" t="s">
        <v>586</v>
      </c>
      <c r="B60" s="487"/>
      <c r="C60" s="487"/>
      <c r="D60" s="487"/>
      <c r="E60" s="487"/>
      <c r="F60" s="487"/>
      <c r="G60" s="487"/>
      <c r="H60" s="487"/>
      <c r="I60" s="487"/>
      <c r="J60" s="487"/>
      <c r="K60" s="487"/>
      <c r="L60" s="487"/>
      <c r="M60" s="487"/>
      <c r="N60" s="487"/>
      <c r="O60" s="487"/>
      <c r="P60" s="487"/>
      <c r="Q60" s="487"/>
      <c r="R60" s="487"/>
      <c r="S60" s="487"/>
      <c r="T60" s="487"/>
      <c r="U60" s="487"/>
      <c r="V60" s="487"/>
      <c r="W60" s="487"/>
      <c r="X60" s="487"/>
      <c r="Y60" s="487"/>
      <c r="Z60" s="487"/>
      <c r="AA60" s="487"/>
      <c r="AB60" s="487"/>
      <c r="AC60" s="487"/>
      <c r="AD60" s="487"/>
      <c r="AE60" s="189">
        <f>AE59/AE19*100</f>
        <v>0</v>
      </c>
      <c r="AF60" s="24"/>
      <c r="AG60" s="74"/>
      <c r="AH60" s="160"/>
      <c r="AI60" s="24"/>
      <c r="AJ60" s="24"/>
      <c r="AK60" s="24"/>
    </row>
    <row r="61" spans="1:37" s="99" customFormat="1" ht="15" customHeight="1" x14ac:dyDescent="0.2">
      <c r="A61" s="164"/>
      <c r="B61" s="164"/>
      <c r="C61" s="164"/>
      <c r="D61" s="164"/>
      <c r="E61" s="164"/>
      <c r="F61" s="164"/>
      <c r="G61" s="164"/>
      <c r="H61" s="164"/>
      <c r="I61" s="164"/>
      <c r="J61" s="164"/>
      <c r="K61" s="164"/>
      <c r="L61" s="164"/>
      <c r="M61" s="164"/>
      <c r="N61" s="164"/>
      <c r="O61" s="164"/>
      <c r="P61" s="164"/>
      <c r="Q61" s="164"/>
      <c r="R61" s="164"/>
      <c r="S61" s="164"/>
      <c r="T61" s="164"/>
      <c r="U61" s="164"/>
      <c r="V61" s="164"/>
      <c r="W61" s="164"/>
      <c r="X61" s="164"/>
      <c r="Y61" s="164"/>
      <c r="Z61" s="164"/>
      <c r="AA61" s="164"/>
      <c r="AB61" s="164"/>
      <c r="AC61" s="164"/>
      <c r="AD61" s="242"/>
      <c r="AE61" s="164"/>
      <c r="AF61" s="24"/>
      <c r="AG61" s="74"/>
      <c r="AH61" s="160"/>
      <c r="AI61" s="24"/>
      <c r="AJ61" s="24"/>
      <c r="AK61" s="24"/>
    </row>
    <row r="62" spans="1:37" s="99" customFormat="1" ht="15" customHeight="1" x14ac:dyDescent="0.2">
      <c r="A62" s="164"/>
      <c r="B62" s="164"/>
      <c r="C62" s="164"/>
      <c r="D62" s="164"/>
      <c r="E62" s="164"/>
      <c r="F62" s="164"/>
      <c r="G62" s="164"/>
      <c r="H62" s="164"/>
      <c r="I62" s="164"/>
      <c r="J62" s="164"/>
      <c r="K62" s="164"/>
      <c r="L62" s="164"/>
      <c r="M62" s="164"/>
      <c r="N62" s="164"/>
      <c r="O62" s="164"/>
      <c r="P62" s="164"/>
      <c r="Q62" s="164"/>
      <c r="R62" s="164"/>
      <c r="S62" s="164"/>
      <c r="T62" s="164"/>
      <c r="U62" s="164"/>
      <c r="V62" s="164"/>
      <c r="W62" s="164"/>
      <c r="X62" s="164"/>
      <c r="Y62" s="164"/>
      <c r="Z62" s="164"/>
      <c r="AA62" s="164"/>
      <c r="AB62" s="164"/>
      <c r="AC62" s="164"/>
      <c r="AD62" s="242"/>
      <c r="AE62" s="164"/>
      <c r="AF62" s="24"/>
      <c r="AG62" s="74"/>
      <c r="AH62" s="160"/>
      <c r="AI62" s="24"/>
      <c r="AJ62" s="24"/>
      <c r="AK62" s="24"/>
    </row>
    <row r="63" spans="1:37" s="99" customFormat="1" ht="30" customHeight="1" x14ac:dyDescent="0.2">
      <c r="A63" s="441" t="s">
        <v>1284</v>
      </c>
      <c r="B63" s="441"/>
      <c r="C63" s="441"/>
      <c r="D63" s="441"/>
      <c r="E63" s="441"/>
      <c r="F63" s="441"/>
      <c r="G63" s="441"/>
      <c r="H63" s="441"/>
      <c r="I63" s="441"/>
      <c r="J63" s="441"/>
      <c r="K63" s="441"/>
      <c r="L63" s="441"/>
      <c r="M63" s="441"/>
      <c r="N63" s="441"/>
      <c r="O63" s="441"/>
      <c r="P63" s="441"/>
      <c r="Q63" s="441"/>
      <c r="R63" s="441"/>
      <c r="S63" s="441"/>
      <c r="T63" s="441"/>
      <c r="U63" s="441"/>
      <c r="V63" s="441"/>
      <c r="W63" s="441"/>
      <c r="X63" s="441"/>
      <c r="Y63" s="441"/>
      <c r="Z63" s="441"/>
      <c r="AA63" s="441"/>
      <c r="AB63" s="441"/>
      <c r="AC63" s="441"/>
      <c r="AD63" s="441"/>
      <c r="AE63" s="441"/>
      <c r="AF63" s="24"/>
      <c r="AG63" s="74"/>
      <c r="AH63" s="160"/>
      <c r="AI63" s="24"/>
      <c r="AJ63" s="24"/>
      <c r="AK63" s="24"/>
    </row>
    <row r="64" spans="1:37" s="99" customFormat="1" ht="15" customHeight="1" x14ac:dyDescent="0.2">
      <c r="A64" s="254"/>
      <c r="B64" s="164"/>
      <c r="C64" s="164"/>
      <c r="D64" s="164"/>
      <c r="E64" s="164"/>
      <c r="F64" s="164"/>
      <c r="G64" s="164"/>
      <c r="H64" s="164"/>
      <c r="I64" s="164"/>
      <c r="J64" s="164"/>
      <c r="K64" s="164"/>
      <c r="L64" s="164"/>
      <c r="M64" s="164"/>
      <c r="N64" s="164"/>
      <c r="O64" s="164"/>
      <c r="P64" s="164"/>
      <c r="Q64" s="164"/>
      <c r="R64" s="164"/>
      <c r="S64" s="164"/>
      <c r="T64" s="164"/>
      <c r="U64" s="164"/>
      <c r="V64" s="164"/>
      <c r="W64" s="164"/>
      <c r="X64" s="164"/>
      <c r="Y64" s="164"/>
      <c r="Z64" s="164"/>
      <c r="AA64" s="164"/>
      <c r="AB64" s="164"/>
      <c r="AC64" s="164"/>
      <c r="AD64" s="242"/>
      <c r="AE64" s="164"/>
      <c r="AF64" s="24"/>
      <c r="AG64" s="74"/>
      <c r="AH64" s="160"/>
      <c r="AI64" s="24"/>
      <c r="AJ64" s="24"/>
      <c r="AK64" s="24"/>
    </row>
    <row r="65" spans="1:37" s="99" customFormat="1" ht="15" customHeight="1" x14ac:dyDescent="0.2">
      <c r="A65" s="255"/>
      <c r="B65" s="255"/>
      <c r="C65" s="255"/>
      <c r="D65" s="255"/>
      <c r="E65" s="255"/>
      <c r="F65" s="255"/>
      <c r="G65" s="255"/>
      <c r="H65" s="255"/>
      <c r="I65" s="255"/>
      <c r="J65" s="255"/>
      <c r="K65" s="255"/>
      <c r="L65" s="255"/>
      <c r="M65" s="255"/>
      <c r="N65" s="255"/>
      <c r="O65" s="255"/>
      <c r="P65" s="255"/>
      <c r="Q65" s="255"/>
      <c r="R65" s="255"/>
      <c r="S65" s="255"/>
      <c r="T65" s="255"/>
      <c r="U65" s="255"/>
      <c r="V65" s="255"/>
      <c r="W65" s="255"/>
      <c r="X65" s="255"/>
      <c r="Y65" s="255"/>
      <c r="Z65" s="255"/>
      <c r="AA65" s="255"/>
      <c r="AB65" s="255"/>
      <c r="AC65" s="255"/>
      <c r="AD65" s="242"/>
      <c r="AE65" s="249">
        <f>1/$G$13*100</f>
        <v>25</v>
      </c>
      <c r="AF65" s="75"/>
      <c r="AG65" s="76"/>
      <c r="AH65" s="162"/>
      <c r="AI65" s="75"/>
      <c r="AJ65" s="75"/>
      <c r="AK65" s="75"/>
    </row>
    <row r="66" spans="1:37" s="99" customFormat="1" ht="15" customHeight="1" x14ac:dyDescent="0.2">
      <c r="A66" s="490" t="s">
        <v>138</v>
      </c>
      <c r="B66" s="491"/>
      <c r="C66" s="491"/>
      <c r="D66" s="491"/>
      <c r="E66" s="491"/>
      <c r="F66" s="491"/>
      <c r="G66" s="491"/>
      <c r="H66" s="491"/>
      <c r="I66" s="491"/>
      <c r="J66" s="491"/>
      <c r="K66" s="491"/>
      <c r="L66" s="491"/>
      <c r="M66" s="491"/>
      <c r="N66" s="491"/>
      <c r="O66" s="491"/>
      <c r="P66" s="491"/>
      <c r="Q66" s="491"/>
      <c r="R66" s="491"/>
      <c r="S66" s="491"/>
      <c r="T66" s="491"/>
      <c r="U66" s="491"/>
      <c r="V66" s="491"/>
      <c r="W66" s="491"/>
      <c r="X66" s="491"/>
      <c r="Y66" s="491"/>
      <c r="Z66" s="491"/>
      <c r="AA66" s="491"/>
      <c r="AB66" s="491"/>
      <c r="AC66" s="491"/>
      <c r="AD66" s="250" t="s">
        <v>4</v>
      </c>
      <c r="AE66" s="256" t="s">
        <v>5</v>
      </c>
      <c r="AF66" s="76" t="s">
        <v>576</v>
      </c>
      <c r="AG66" s="76" t="s">
        <v>577</v>
      </c>
      <c r="AH66" s="159" t="s">
        <v>578</v>
      </c>
      <c r="AI66" s="77" t="s">
        <v>579</v>
      </c>
      <c r="AJ66" s="76"/>
      <c r="AK66" s="77" t="s">
        <v>580</v>
      </c>
    </row>
    <row r="67" spans="1:37" s="99" customFormat="1" ht="30" customHeight="1" x14ac:dyDescent="0.2">
      <c r="A67" s="434" t="s">
        <v>7</v>
      </c>
      <c r="B67" s="434"/>
      <c r="C67" s="434"/>
      <c r="D67" s="434"/>
      <c r="E67" s="434"/>
      <c r="F67" s="434"/>
      <c r="G67" s="434"/>
      <c r="H67" s="434"/>
      <c r="I67" s="434"/>
      <c r="J67" s="434"/>
      <c r="K67" s="434"/>
      <c r="L67" s="434"/>
      <c r="M67" s="434"/>
      <c r="N67" s="434"/>
      <c r="O67" s="434"/>
      <c r="P67" s="434"/>
      <c r="Q67" s="434"/>
      <c r="R67" s="434"/>
      <c r="S67" s="434"/>
      <c r="T67" s="434"/>
      <c r="U67" s="434"/>
      <c r="V67" s="434"/>
      <c r="W67" s="434"/>
      <c r="X67" s="434"/>
      <c r="Y67" s="434"/>
      <c r="Z67" s="434"/>
      <c r="AA67" s="434"/>
      <c r="AB67" s="434"/>
      <c r="AC67" s="434"/>
      <c r="AD67" s="251">
        <f>'Art. 138'!Q77</f>
        <v>0</v>
      </c>
      <c r="AE67" s="189">
        <f t="shared" ref="AE67:AE73" si="7">IF(AG67=1,AK67,AG67)</f>
        <v>0</v>
      </c>
      <c r="AF67" s="76">
        <f t="shared" ref="AF67:AF74" si="8">IF(AD67=2,1,IF(AD67=1,0.5,IF(AD67=0,0," ")))</f>
        <v>0</v>
      </c>
      <c r="AG67" s="76">
        <f t="shared" ref="AG67:AG74" si="9">IF(AND(AF67&gt;=0,AF67&lt;=2),1,"No aplica")</f>
        <v>1</v>
      </c>
      <c r="AH67" s="159">
        <f t="shared" ref="AH67:AH74" si="10">AD67/(AG67*2)</f>
        <v>0</v>
      </c>
      <c r="AI67" s="78">
        <f t="shared" ref="AI67:AI74" si="11">IF(AG67=1,AG67/$AG$75,"No aplica")</f>
        <v>0.125</v>
      </c>
      <c r="AJ67" s="78">
        <f t="shared" ref="AJ67:AJ74" si="12">AF67*AI67</f>
        <v>0</v>
      </c>
      <c r="AK67" s="78">
        <f t="shared" ref="AK67:AK74" si="13">AJ67*$AE$65</f>
        <v>0</v>
      </c>
    </row>
    <row r="68" spans="1:37" s="99" customFormat="1" ht="30" customHeight="1" x14ac:dyDescent="0.2">
      <c r="A68" s="434" t="s">
        <v>1286</v>
      </c>
      <c r="B68" s="434"/>
      <c r="C68" s="434"/>
      <c r="D68" s="434"/>
      <c r="E68" s="434"/>
      <c r="F68" s="434"/>
      <c r="G68" s="434"/>
      <c r="H68" s="434"/>
      <c r="I68" s="434"/>
      <c r="J68" s="434"/>
      <c r="K68" s="434"/>
      <c r="L68" s="434"/>
      <c r="M68" s="434"/>
      <c r="N68" s="434"/>
      <c r="O68" s="434"/>
      <c r="P68" s="434"/>
      <c r="Q68" s="434"/>
      <c r="R68" s="434"/>
      <c r="S68" s="434"/>
      <c r="T68" s="434"/>
      <c r="U68" s="434"/>
      <c r="V68" s="434"/>
      <c r="W68" s="434"/>
      <c r="X68" s="434"/>
      <c r="Y68" s="434"/>
      <c r="Z68" s="434"/>
      <c r="AA68" s="434"/>
      <c r="AB68" s="434"/>
      <c r="AC68" s="434"/>
      <c r="AD68" s="251">
        <f>'Art. 138'!Q78</f>
        <v>0</v>
      </c>
      <c r="AE68" s="189">
        <f t="shared" si="7"/>
        <v>0</v>
      </c>
      <c r="AF68" s="76">
        <f t="shared" si="8"/>
        <v>0</v>
      </c>
      <c r="AG68" s="76">
        <f t="shared" si="9"/>
        <v>1</v>
      </c>
      <c r="AH68" s="159">
        <f t="shared" si="10"/>
        <v>0</v>
      </c>
      <c r="AI68" s="78">
        <f t="shared" si="11"/>
        <v>0.125</v>
      </c>
      <c r="AJ68" s="78">
        <f t="shared" si="12"/>
        <v>0</v>
      </c>
      <c r="AK68" s="78">
        <f t="shared" si="13"/>
        <v>0</v>
      </c>
    </row>
    <row r="69" spans="1:37" s="99" customFormat="1" ht="30" customHeight="1" x14ac:dyDescent="0.2">
      <c r="A69" s="434" t="s">
        <v>1287</v>
      </c>
      <c r="B69" s="434"/>
      <c r="C69" s="434"/>
      <c r="D69" s="434"/>
      <c r="E69" s="434"/>
      <c r="F69" s="434"/>
      <c r="G69" s="434"/>
      <c r="H69" s="434"/>
      <c r="I69" s="434"/>
      <c r="J69" s="434"/>
      <c r="K69" s="434"/>
      <c r="L69" s="434"/>
      <c r="M69" s="434"/>
      <c r="N69" s="434"/>
      <c r="O69" s="434"/>
      <c r="P69" s="434"/>
      <c r="Q69" s="434"/>
      <c r="R69" s="434"/>
      <c r="S69" s="434"/>
      <c r="T69" s="434"/>
      <c r="U69" s="434"/>
      <c r="V69" s="434"/>
      <c r="W69" s="434"/>
      <c r="X69" s="434"/>
      <c r="Y69" s="434"/>
      <c r="Z69" s="434"/>
      <c r="AA69" s="434"/>
      <c r="AB69" s="434"/>
      <c r="AC69" s="434"/>
      <c r="AD69" s="251">
        <f>'Art. 138'!Q79</f>
        <v>0</v>
      </c>
      <c r="AE69" s="189">
        <f t="shared" si="7"/>
        <v>0</v>
      </c>
      <c r="AF69" s="76">
        <f t="shared" si="8"/>
        <v>0</v>
      </c>
      <c r="AG69" s="76">
        <f t="shared" si="9"/>
        <v>1</v>
      </c>
      <c r="AH69" s="159">
        <f t="shared" si="10"/>
        <v>0</v>
      </c>
      <c r="AI69" s="78">
        <f t="shared" si="11"/>
        <v>0.125</v>
      </c>
      <c r="AJ69" s="78">
        <f t="shared" si="12"/>
        <v>0</v>
      </c>
      <c r="AK69" s="78">
        <f t="shared" si="13"/>
        <v>0</v>
      </c>
    </row>
    <row r="70" spans="1:37" s="99" customFormat="1" ht="30" customHeight="1" x14ac:dyDescent="0.2">
      <c r="A70" s="434" t="s">
        <v>1288</v>
      </c>
      <c r="B70" s="434"/>
      <c r="C70" s="434"/>
      <c r="D70" s="434"/>
      <c r="E70" s="434"/>
      <c r="F70" s="434"/>
      <c r="G70" s="434"/>
      <c r="H70" s="434"/>
      <c r="I70" s="434"/>
      <c r="J70" s="434"/>
      <c r="K70" s="434"/>
      <c r="L70" s="434"/>
      <c r="M70" s="434"/>
      <c r="N70" s="434"/>
      <c r="O70" s="434"/>
      <c r="P70" s="434"/>
      <c r="Q70" s="434"/>
      <c r="R70" s="434"/>
      <c r="S70" s="434"/>
      <c r="T70" s="434"/>
      <c r="U70" s="434"/>
      <c r="V70" s="434"/>
      <c r="W70" s="434"/>
      <c r="X70" s="434"/>
      <c r="Y70" s="434"/>
      <c r="Z70" s="434"/>
      <c r="AA70" s="434"/>
      <c r="AB70" s="434"/>
      <c r="AC70" s="434"/>
      <c r="AD70" s="251">
        <f>'Art. 138'!Q80</f>
        <v>0</v>
      </c>
      <c r="AE70" s="189">
        <f t="shared" si="7"/>
        <v>0</v>
      </c>
      <c r="AF70" s="76">
        <f t="shared" si="8"/>
        <v>0</v>
      </c>
      <c r="AG70" s="76">
        <f t="shared" si="9"/>
        <v>1</v>
      </c>
      <c r="AH70" s="159">
        <f t="shared" si="10"/>
        <v>0</v>
      </c>
      <c r="AI70" s="78">
        <f t="shared" si="11"/>
        <v>0.125</v>
      </c>
      <c r="AJ70" s="78">
        <f t="shared" si="12"/>
        <v>0</v>
      </c>
      <c r="AK70" s="78">
        <f t="shared" si="13"/>
        <v>0</v>
      </c>
    </row>
    <row r="71" spans="1:37" s="99" customFormat="1" ht="30" customHeight="1" x14ac:dyDescent="0.2">
      <c r="A71" s="434" t="s">
        <v>1289</v>
      </c>
      <c r="B71" s="434"/>
      <c r="C71" s="434"/>
      <c r="D71" s="434"/>
      <c r="E71" s="434"/>
      <c r="F71" s="434"/>
      <c r="G71" s="434"/>
      <c r="H71" s="434"/>
      <c r="I71" s="434"/>
      <c r="J71" s="434"/>
      <c r="K71" s="434"/>
      <c r="L71" s="434"/>
      <c r="M71" s="434"/>
      <c r="N71" s="434"/>
      <c r="O71" s="434"/>
      <c r="P71" s="434"/>
      <c r="Q71" s="434"/>
      <c r="R71" s="434"/>
      <c r="S71" s="434"/>
      <c r="T71" s="434"/>
      <c r="U71" s="434"/>
      <c r="V71" s="434"/>
      <c r="W71" s="434"/>
      <c r="X71" s="434"/>
      <c r="Y71" s="434"/>
      <c r="Z71" s="434"/>
      <c r="AA71" s="434"/>
      <c r="AB71" s="434"/>
      <c r="AC71" s="434"/>
      <c r="AD71" s="251">
        <f>'Art. 138'!Q81</f>
        <v>0</v>
      </c>
      <c r="AE71" s="189">
        <f t="shared" si="7"/>
        <v>0</v>
      </c>
      <c r="AF71" s="76">
        <f t="shared" si="8"/>
        <v>0</v>
      </c>
      <c r="AG71" s="76">
        <f t="shared" si="9"/>
        <v>1</v>
      </c>
      <c r="AH71" s="159">
        <f t="shared" si="10"/>
        <v>0</v>
      </c>
      <c r="AI71" s="78">
        <f t="shared" si="11"/>
        <v>0.125</v>
      </c>
      <c r="AJ71" s="78">
        <f t="shared" si="12"/>
        <v>0</v>
      </c>
      <c r="AK71" s="78">
        <f t="shared" si="13"/>
        <v>0</v>
      </c>
    </row>
    <row r="72" spans="1:37" s="99" customFormat="1" ht="30" customHeight="1" x14ac:dyDescent="0.2">
      <c r="A72" s="434" t="s">
        <v>1290</v>
      </c>
      <c r="B72" s="434"/>
      <c r="C72" s="434"/>
      <c r="D72" s="434"/>
      <c r="E72" s="434"/>
      <c r="F72" s="434"/>
      <c r="G72" s="434"/>
      <c r="H72" s="434"/>
      <c r="I72" s="434"/>
      <c r="J72" s="434"/>
      <c r="K72" s="434"/>
      <c r="L72" s="434"/>
      <c r="M72" s="434"/>
      <c r="N72" s="434"/>
      <c r="O72" s="434"/>
      <c r="P72" s="434"/>
      <c r="Q72" s="434"/>
      <c r="R72" s="434"/>
      <c r="S72" s="434"/>
      <c r="T72" s="434"/>
      <c r="U72" s="434"/>
      <c r="V72" s="434"/>
      <c r="W72" s="434"/>
      <c r="X72" s="434"/>
      <c r="Y72" s="434"/>
      <c r="Z72" s="434"/>
      <c r="AA72" s="434"/>
      <c r="AB72" s="434"/>
      <c r="AC72" s="434"/>
      <c r="AD72" s="251">
        <f>'Art. 138'!Q82</f>
        <v>0</v>
      </c>
      <c r="AE72" s="189">
        <f t="shared" si="7"/>
        <v>0</v>
      </c>
      <c r="AF72" s="76">
        <f t="shared" si="8"/>
        <v>0</v>
      </c>
      <c r="AG72" s="76">
        <f t="shared" si="9"/>
        <v>1</v>
      </c>
      <c r="AH72" s="159">
        <f t="shared" si="10"/>
        <v>0</v>
      </c>
      <c r="AI72" s="78">
        <f t="shared" si="11"/>
        <v>0.125</v>
      </c>
      <c r="AJ72" s="78">
        <f t="shared" si="12"/>
        <v>0</v>
      </c>
      <c r="AK72" s="78">
        <f t="shared" si="13"/>
        <v>0</v>
      </c>
    </row>
    <row r="73" spans="1:37" s="99" customFormat="1" ht="30" customHeight="1" x14ac:dyDescent="0.2">
      <c r="A73" s="434" t="s">
        <v>1291</v>
      </c>
      <c r="B73" s="434"/>
      <c r="C73" s="434"/>
      <c r="D73" s="434"/>
      <c r="E73" s="434"/>
      <c r="F73" s="434"/>
      <c r="G73" s="434"/>
      <c r="H73" s="434"/>
      <c r="I73" s="434"/>
      <c r="J73" s="434"/>
      <c r="K73" s="434"/>
      <c r="L73" s="434"/>
      <c r="M73" s="434"/>
      <c r="N73" s="434"/>
      <c r="O73" s="434"/>
      <c r="P73" s="434"/>
      <c r="Q73" s="434"/>
      <c r="R73" s="434"/>
      <c r="S73" s="434"/>
      <c r="T73" s="434"/>
      <c r="U73" s="434"/>
      <c r="V73" s="434"/>
      <c r="W73" s="434"/>
      <c r="X73" s="434"/>
      <c r="Y73" s="434"/>
      <c r="Z73" s="434"/>
      <c r="AA73" s="434"/>
      <c r="AB73" s="434"/>
      <c r="AC73" s="434"/>
      <c r="AD73" s="251">
        <f>'Art. 138'!Q83</f>
        <v>0</v>
      </c>
      <c r="AE73" s="189">
        <f t="shared" si="7"/>
        <v>0</v>
      </c>
      <c r="AF73" s="76">
        <f t="shared" si="8"/>
        <v>0</v>
      </c>
      <c r="AG73" s="76">
        <f t="shared" si="9"/>
        <v>1</v>
      </c>
      <c r="AH73" s="159">
        <f t="shared" si="10"/>
        <v>0</v>
      </c>
      <c r="AI73" s="78">
        <f t="shared" si="11"/>
        <v>0.125</v>
      </c>
      <c r="AJ73" s="78">
        <f t="shared" si="12"/>
        <v>0</v>
      </c>
      <c r="AK73" s="78">
        <f t="shared" si="13"/>
        <v>0</v>
      </c>
    </row>
    <row r="74" spans="1:37" s="99" customFormat="1" ht="30" customHeight="1" x14ac:dyDescent="0.2">
      <c r="A74" s="434" t="s">
        <v>1292</v>
      </c>
      <c r="B74" s="434"/>
      <c r="C74" s="434"/>
      <c r="D74" s="434"/>
      <c r="E74" s="434"/>
      <c r="F74" s="434"/>
      <c r="G74" s="434"/>
      <c r="H74" s="434"/>
      <c r="I74" s="434"/>
      <c r="J74" s="434"/>
      <c r="K74" s="434"/>
      <c r="L74" s="434"/>
      <c r="M74" s="434"/>
      <c r="N74" s="434"/>
      <c r="O74" s="434"/>
      <c r="P74" s="434"/>
      <c r="Q74" s="434"/>
      <c r="R74" s="434"/>
      <c r="S74" s="434"/>
      <c r="T74" s="434"/>
      <c r="U74" s="434"/>
      <c r="V74" s="434"/>
      <c r="W74" s="434"/>
      <c r="X74" s="434"/>
      <c r="Y74" s="434"/>
      <c r="Z74" s="434"/>
      <c r="AA74" s="434"/>
      <c r="AB74" s="434"/>
      <c r="AC74" s="434"/>
      <c r="AD74" s="251">
        <f>'Art. 138'!Q84</f>
        <v>0</v>
      </c>
      <c r="AE74" s="189">
        <f>IF(AG74=1,AK74,AG74)</f>
        <v>0</v>
      </c>
      <c r="AF74" s="76">
        <f t="shared" si="8"/>
        <v>0</v>
      </c>
      <c r="AG74" s="76">
        <f t="shared" si="9"/>
        <v>1</v>
      </c>
      <c r="AH74" s="159">
        <f t="shared" si="10"/>
        <v>0</v>
      </c>
      <c r="AI74" s="78">
        <f t="shared" si="11"/>
        <v>0.125</v>
      </c>
      <c r="AJ74" s="78">
        <f t="shared" si="12"/>
        <v>0</v>
      </c>
      <c r="AK74" s="78">
        <f t="shared" si="13"/>
        <v>0</v>
      </c>
    </row>
    <row r="75" spans="1:37" s="99" customFormat="1" ht="30" customHeight="1" x14ac:dyDescent="0.2">
      <c r="A75" s="487" t="s">
        <v>612</v>
      </c>
      <c r="B75" s="487"/>
      <c r="C75" s="487"/>
      <c r="D75" s="487"/>
      <c r="E75" s="487"/>
      <c r="F75" s="487"/>
      <c r="G75" s="487"/>
      <c r="H75" s="487"/>
      <c r="I75" s="487"/>
      <c r="J75" s="487"/>
      <c r="K75" s="487"/>
      <c r="L75" s="487"/>
      <c r="M75" s="487"/>
      <c r="N75" s="487"/>
      <c r="O75" s="487"/>
      <c r="P75" s="487"/>
      <c r="Q75" s="487"/>
      <c r="R75" s="487"/>
      <c r="S75" s="487"/>
      <c r="T75" s="487"/>
      <c r="U75" s="487"/>
      <c r="V75" s="487"/>
      <c r="W75" s="487"/>
      <c r="X75" s="487"/>
      <c r="Y75" s="487"/>
      <c r="Z75" s="487"/>
      <c r="AA75" s="487"/>
      <c r="AB75" s="487"/>
      <c r="AC75" s="487"/>
      <c r="AD75" s="487"/>
      <c r="AE75" s="189">
        <f>SUM(AE67:AE74)</f>
        <v>0</v>
      </c>
      <c r="AF75" s="24"/>
      <c r="AG75" s="74">
        <f>SUM(AG67:AG74)</f>
        <v>8</v>
      </c>
      <c r="AH75" s="160"/>
      <c r="AI75" s="24"/>
      <c r="AJ75" s="24"/>
      <c r="AK75" s="24"/>
    </row>
    <row r="76" spans="1:37" s="99" customFormat="1" ht="30" customHeight="1" x14ac:dyDescent="0.2">
      <c r="A76" s="487" t="s">
        <v>613</v>
      </c>
      <c r="B76" s="487"/>
      <c r="C76" s="487"/>
      <c r="D76" s="487"/>
      <c r="E76" s="487"/>
      <c r="F76" s="487"/>
      <c r="G76" s="487"/>
      <c r="H76" s="487"/>
      <c r="I76" s="487"/>
      <c r="J76" s="487"/>
      <c r="K76" s="487"/>
      <c r="L76" s="487"/>
      <c r="M76" s="487"/>
      <c r="N76" s="487"/>
      <c r="O76" s="487"/>
      <c r="P76" s="487"/>
      <c r="Q76" s="487"/>
      <c r="R76" s="487"/>
      <c r="S76" s="487"/>
      <c r="T76" s="487"/>
      <c r="U76" s="487"/>
      <c r="V76" s="487"/>
      <c r="W76" s="487"/>
      <c r="X76" s="487"/>
      <c r="Y76" s="487"/>
      <c r="Z76" s="487"/>
      <c r="AA76" s="487"/>
      <c r="AB76" s="487"/>
      <c r="AC76" s="487"/>
      <c r="AD76" s="487"/>
      <c r="AE76" s="189">
        <f>AE75/AE65*100</f>
        <v>0</v>
      </c>
      <c r="AF76" s="24"/>
      <c r="AG76" s="74"/>
      <c r="AH76" s="160"/>
      <c r="AI76" s="24"/>
      <c r="AJ76" s="24"/>
      <c r="AK76" s="24"/>
    </row>
    <row r="77" spans="1:37" s="99" customFormat="1" ht="15" customHeight="1" x14ac:dyDescent="0.2">
      <c r="A77" s="164"/>
      <c r="B77" s="164"/>
      <c r="C77" s="164"/>
      <c r="D77" s="164"/>
      <c r="E77" s="164"/>
      <c r="F77" s="164"/>
      <c r="G77" s="164"/>
      <c r="H77" s="164"/>
      <c r="I77" s="164"/>
      <c r="J77" s="164"/>
      <c r="K77" s="164"/>
      <c r="L77" s="164"/>
      <c r="M77" s="164"/>
      <c r="N77" s="164"/>
      <c r="O77" s="164"/>
      <c r="P77" s="164"/>
      <c r="Q77" s="164"/>
      <c r="R77" s="164"/>
      <c r="S77" s="164"/>
      <c r="T77" s="164"/>
      <c r="U77" s="164"/>
      <c r="V77" s="164"/>
      <c r="W77" s="164"/>
      <c r="X77" s="164"/>
      <c r="Y77" s="164"/>
      <c r="Z77" s="164"/>
      <c r="AA77" s="164"/>
      <c r="AB77" s="164"/>
      <c r="AC77" s="164"/>
      <c r="AD77" s="242"/>
      <c r="AE77" s="164"/>
      <c r="AF77" s="24"/>
      <c r="AG77" s="74"/>
      <c r="AH77" s="160"/>
      <c r="AI77" s="24"/>
      <c r="AJ77" s="24"/>
      <c r="AK77" s="24"/>
    </row>
    <row r="78" spans="1:37" s="99" customFormat="1" ht="15" customHeight="1" x14ac:dyDescent="0.2">
      <c r="A78" s="488" t="s">
        <v>139</v>
      </c>
      <c r="B78" s="489"/>
      <c r="C78" s="489"/>
      <c r="D78" s="489"/>
      <c r="E78" s="489"/>
      <c r="F78" s="489"/>
      <c r="G78" s="489"/>
      <c r="H78" s="489"/>
      <c r="I78" s="489"/>
      <c r="J78" s="489"/>
      <c r="K78" s="489"/>
      <c r="L78" s="489"/>
      <c r="M78" s="489"/>
      <c r="N78" s="489"/>
      <c r="O78" s="489"/>
      <c r="P78" s="489"/>
      <c r="Q78" s="489"/>
      <c r="R78" s="489"/>
      <c r="S78" s="489"/>
      <c r="T78" s="489"/>
      <c r="U78" s="489"/>
      <c r="V78" s="489"/>
      <c r="W78" s="489"/>
      <c r="X78" s="489"/>
      <c r="Y78" s="489"/>
      <c r="Z78" s="489"/>
      <c r="AA78" s="489"/>
      <c r="AB78" s="489"/>
      <c r="AC78" s="489"/>
      <c r="AD78" s="252" t="s">
        <v>4</v>
      </c>
      <c r="AE78" s="253" t="s">
        <v>5</v>
      </c>
      <c r="AF78" s="24"/>
      <c r="AG78" s="74"/>
      <c r="AH78" s="160"/>
      <c r="AI78" s="24"/>
      <c r="AJ78" s="24"/>
      <c r="AK78" s="24"/>
    </row>
    <row r="79" spans="1:37" s="99" customFormat="1" ht="30" customHeight="1" x14ac:dyDescent="0.2">
      <c r="A79" s="434" t="s">
        <v>1293</v>
      </c>
      <c r="B79" s="434"/>
      <c r="C79" s="434"/>
      <c r="D79" s="434"/>
      <c r="E79" s="434"/>
      <c r="F79" s="434"/>
      <c r="G79" s="434"/>
      <c r="H79" s="434"/>
      <c r="I79" s="434"/>
      <c r="J79" s="434"/>
      <c r="K79" s="434"/>
      <c r="L79" s="434"/>
      <c r="M79" s="434"/>
      <c r="N79" s="434"/>
      <c r="O79" s="434"/>
      <c r="P79" s="434"/>
      <c r="Q79" s="434"/>
      <c r="R79" s="434"/>
      <c r="S79" s="434"/>
      <c r="T79" s="434"/>
      <c r="U79" s="434"/>
      <c r="V79" s="434"/>
      <c r="W79" s="434"/>
      <c r="X79" s="434"/>
      <c r="Y79" s="434"/>
      <c r="Z79" s="434"/>
      <c r="AA79" s="434"/>
      <c r="AB79" s="434"/>
      <c r="AC79" s="434"/>
      <c r="AD79" s="251">
        <f>'Art. 138'!Q87</f>
        <v>0</v>
      </c>
      <c r="AE79" s="189">
        <f>IF(AG79=1,AK79,AG79)</f>
        <v>0</v>
      </c>
      <c r="AF79" s="76">
        <f>IF(AD79=2,1,IF(AD79=1,0.5,IF(AD79=0,0," ")))</f>
        <v>0</v>
      </c>
      <c r="AG79" s="76">
        <f>IF(AND(AF79&gt;=0,AF79&lt;=2),1,"No aplica")</f>
        <v>1</v>
      </c>
      <c r="AH79" s="159">
        <f>AD79/(AG79*2)</f>
        <v>0</v>
      </c>
      <c r="AI79" s="78">
        <f>IF(AG79=1,AG79/$AG$82,"No aplica")</f>
        <v>0.33333333333333331</v>
      </c>
      <c r="AJ79" s="78">
        <f>AF79*AI79</f>
        <v>0</v>
      </c>
      <c r="AK79" s="78">
        <f>AJ79*$AE$65</f>
        <v>0</v>
      </c>
    </row>
    <row r="80" spans="1:37" s="99" customFormat="1" ht="30" customHeight="1" x14ac:dyDescent="0.2">
      <c r="A80" s="434" t="s">
        <v>1294</v>
      </c>
      <c r="B80" s="434"/>
      <c r="C80" s="434"/>
      <c r="D80" s="434"/>
      <c r="E80" s="434"/>
      <c r="F80" s="434"/>
      <c r="G80" s="434"/>
      <c r="H80" s="434"/>
      <c r="I80" s="434"/>
      <c r="J80" s="434"/>
      <c r="K80" s="434"/>
      <c r="L80" s="434"/>
      <c r="M80" s="434"/>
      <c r="N80" s="434"/>
      <c r="O80" s="434"/>
      <c r="P80" s="434"/>
      <c r="Q80" s="434"/>
      <c r="R80" s="434"/>
      <c r="S80" s="434"/>
      <c r="T80" s="434"/>
      <c r="U80" s="434"/>
      <c r="V80" s="434"/>
      <c r="W80" s="434"/>
      <c r="X80" s="434"/>
      <c r="Y80" s="434"/>
      <c r="Z80" s="434"/>
      <c r="AA80" s="434"/>
      <c r="AB80" s="434"/>
      <c r="AC80" s="434"/>
      <c r="AD80" s="251">
        <f>'Art. 138'!Q88</f>
        <v>0</v>
      </c>
      <c r="AE80" s="189">
        <f>IF(AG80=1,AK80,AG80)</f>
        <v>0</v>
      </c>
      <c r="AF80" s="76">
        <f>IF(AD80=2,1,IF(AD80=1,0.5,IF(AD80=0,0," ")))</f>
        <v>0</v>
      </c>
      <c r="AG80" s="76">
        <f>IF(AND(AF80&gt;=0,AF80&lt;=2),1,"No aplica")</f>
        <v>1</v>
      </c>
      <c r="AH80" s="159">
        <f>AD80/(AG80*2)</f>
        <v>0</v>
      </c>
      <c r="AI80" s="78">
        <f>IF(AG80=1,AG80/$AG$82,"No aplica")</f>
        <v>0.33333333333333331</v>
      </c>
      <c r="AJ80" s="78">
        <f>AF80*AI80</f>
        <v>0</v>
      </c>
      <c r="AK80" s="78">
        <f>AJ80*$AE$65</f>
        <v>0</v>
      </c>
    </row>
    <row r="81" spans="1:37" s="99" customFormat="1" ht="30" customHeight="1" x14ac:dyDescent="0.2">
      <c r="A81" s="434" t="s">
        <v>1295</v>
      </c>
      <c r="B81" s="434"/>
      <c r="C81" s="434"/>
      <c r="D81" s="434"/>
      <c r="E81" s="434"/>
      <c r="F81" s="434"/>
      <c r="G81" s="434"/>
      <c r="H81" s="434"/>
      <c r="I81" s="434"/>
      <c r="J81" s="434"/>
      <c r="K81" s="434"/>
      <c r="L81" s="434"/>
      <c r="M81" s="434"/>
      <c r="N81" s="434"/>
      <c r="O81" s="434"/>
      <c r="P81" s="434"/>
      <c r="Q81" s="434"/>
      <c r="R81" s="434"/>
      <c r="S81" s="434"/>
      <c r="T81" s="434"/>
      <c r="U81" s="434"/>
      <c r="V81" s="434"/>
      <c r="W81" s="434"/>
      <c r="X81" s="434"/>
      <c r="Y81" s="434"/>
      <c r="Z81" s="434"/>
      <c r="AA81" s="434"/>
      <c r="AB81" s="434"/>
      <c r="AC81" s="434"/>
      <c r="AD81" s="251">
        <f>'Art. 138'!Q89</f>
        <v>0</v>
      </c>
      <c r="AE81" s="189">
        <f>IF(AG81=1,AK81,AG81)</f>
        <v>0</v>
      </c>
      <c r="AF81" s="76">
        <f>IF(AD81=2,1,IF(AD81=1,0.5,IF(AD81=0,0," ")))</f>
        <v>0</v>
      </c>
      <c r="AG81" s="76">
        <f>IF(AND(AF81&gt;=0,AF81&lt;=2),1,"No aplica")</f>
        <v>1</v>
      </c>
      <c r="AH81" s="159">
        <f>AD81/(AG81*2)</f>
        <v>0</v>
      </c>
      <c r="AI81" s="78">
        <f>IF(AG81=1,AG81/$AG$82,"No aplica")</f>
        <v>0.33333333333333331</v>
      </c>
      <c r="AJ81" s="78">
        <f>AF81*AI81</f>
        <v>0</v>
      </c>
      <c r="AK81" s="78">
        <f>AJ81*$AE$65</f>
        <v>0</v>
      </c>
    </row>
    <row r="82" spans="1:37" s="99" customFormat="1" ht="30" customHeight="1" x14ac:dyDescent="0.2">
      <c r="A82" s="487" t="s">
        <v>614</v>
      </c>
      <c r="B82" s="487"/>
      <c r="C82" s="487"/>
      <c r="D82" s="487"/>
      <c r="E82" s="487"/>
      <c r="F82" s="487"/>
      <c r="G82" s="487"/>
      <c r="H82" s="487"/>
      <c r="I82" s="487"/>
      <c r="J82" s="487"/>
      <c r="K82" s="487"/>
      <c r="L82" s="487"/>
      <c r="M82" s="487"/>
      <c r="N82" s="487"/>
      <c r="O82" s="487"/>
      <c r="P82" s="487"/>
      <c r="Q82" s="487"/>
      <c r="R82" s="487"/>
      <c r="S82" s="487"/>
      <c r="T82" s="487"/>
      <c r="U82" s="487"/>
      <c r="V82" s="487"/>
      <c r="W82" s="487"/>
      <c r="X82" s="487"/>
      <c r="Y82" s="487"/>
      <c r="Z82" s="487"/>
      <c r="AA82" s="487"/>
      <c r="AB82" s="487"/>
      <c r="AC82" s="487"/>
      <c r="AD82" s="487"/>
      <c r="AE82" s="189">
        <f>SUM(AE79:AE81)</f>
        <v>0</v>
      </c>
      <c r="AF82" s="24"/>
      <c r="AG82" s="74">
        <f>SUM(AG79:AG81)</f>
        <v>3</v>
      </c>
      <c r="AH82" s="160"/>
      <c r="AI82" s="24"/>
      <c r="AJ82" s="24"/>
      <c r="AK82" s="24"/>
    </row>
    <row r="83" spans="1:37" s="99" customFormat="1" ht="30" customHeight="1" x14ac:dyDescent="0.2">
      <c r="A83" s="487" t="s">
        <v>615</v>
      </c>
      <c r="B83" s="487"/>
      <c r="C83" s="487"/>
      <c r="D83" s="487"/>
      <c r="E83" s="487"/>
      <c r="F83" s="487"/>
      <c r="G83" s="487"/>
      <c r="H83" s="487"/>
      <c r="I83" s="487"/>
      <c r="J83" s="487"/>
      <c r="K83" s="487"/>
      <c r="L83" s="487"/>
      <c r="M83" s="487"/>
      <c r="N83" s="487"/>
      <c r="O83" s="487"/>
      <c r="P83" s="487"/>
      <c r="Q83" s="487"/>
      <c r="R83" s="487"/>
      <c r="S83" s="487"/>
      <c r="T83" s="487"/>
      <c r="U83" s="487"/>
      <c r="V83" s="487"/>
      <c r="W83" s="487"/>
      <c r="X83" s="487"/>
      <c r="Y83" s="487"/>
      <c r="Z83" s="487"/>
      <c r="AA83" s="487"/>
      <c r="AB83" s="487"/>
      <c r="AC83" s="487"/>
      <c r="AD83" s="487"/>
      <c r="AE83" s="189">
        <f>AE82/AE65*100</f>
        <v>0</v>
      </c>
      <c r="AF83" s="24"/>
      <c r="AG83" s="74"/>
      <c r="AH83" s="160"/>
      <c r="AI83" s="24"/>
      <c r="AJ83" s="24"/>
      <c r="AK83" s="24"/>
    </row>
    <row r="84" spans="1:37" s="99" customFormat="1" ht="15" customHeight="1" x14ac:dyDescent="0.2">
      <c r="A84" s="164"/>
      <c r="B84" s="164"/>
      <c r="C84" s="164"/>
      <c r="D84" s="164"/>
      <c r="E84" s="164"/>
      <c r="F84" s="164"/>
      <c r="G84" s="164"/>
      <c r="H84" s="164"/>
      <c r="I84" s="164"/>
      <c r="J84" s="164"/>
      <c r="K84" s="164"/>
      <c r="L84" s="164"/>
      <c r="M84" s="164"/>
      <c r="N84" s="164"/>
      <c r="O84" s="164"/>
      <c r="P84" s="164"/>
      <c r="Q84" s="164"/>
      <c r="R84" s="164"/>
      <c r="S84" s="164"/>
      <c r="T84" s="164"/>
      <c r="U84" s="164"/>
      <c r="V84" s="164"/>
      <c r="W84" s="164"/>
      <c r="X84" s="164"/>
      <c r="Y84" s="164"/>
      <c r="Z84" s="164"/>
      <c r="AA84" s="164"/>
      <c r="AB84" s="164"/>
      <c r="AC84" s="164"/>
      <c r="AD84" s="242"/>
      <c r="AE84" s="164"/>
      <c r="AF84" s="24"/>
      <c r="AG84" s="74"/>
      <c r="AH84" s="160"/>
      <c r="AI84" s="24"/>
      <c r="AJ84" s="24"/>
      <c r="AK84" s="24"/>
    </row>
    <row r="85" spans="1:37" s="99" customFormat="1" ht="15" customHeight="1" x14ac:dyDescent="0.2">
      <c r="A85" s="488" t="s">
        <v>140</v>
      </c>
      <c r="B85" s="489"/>
      <c r="C85" s="489"/>
      <c r="D85" s="489"/>
      <c r="E85" s="489"/>
      <c r="F85" s="489"/>
      <c r="G85" s="489"/>
      <c r="H85" s="489"/>
      <c r="I85" s="489"/>
      <c r="J85" s="489"/>
      <c r="K85" s="489"/>
      <c r="L85" s="489"/>
      <c r="M85" s="489"/>
      <c r="N85" s="489"/>
      <c r="O85" s="489"/>
      <c r="P85" s="489"/>
      <c r="Q85" s="489"/>
      <c r="R85" s="489"/>
      <c r="S85" s="489"/>
      <c r="T85" s="489"/>
      <c r="U85" s="489"/>
      <c r="V85" s="489"/>
      <c r="W85" s="489"/>
      <c r="X85" s="489"/>
      <c r="Y85" s="489"/>
      <c r="Z85" s="489"/>
      <c r="AA85" s="489"/>
      <c r="AB85" s="489"/>
      <c r="AC85" s="489"/>
      <c r="AD85" s="252" t="s">
        <v>4</v>
      </c>
      <c r="AE85" s="253" t="s">
        <v>5</v>
      </c>
      <c r="AF85" s="24"/>
      <c r="AG85" s="74"/>
      <c r="AH85" s="160"/>
      <c r="AI85" s="24"/>
      <c r="AJ85" s="24"/>
      <c r="AK85" s="24"/>
    </row>
    <row r="86" spans="1:37" s="99" customFormat="1" ht="30" customHeight="1" x14ac:dyDescent="0.2">
      <c r="A86" s="434" t="s">
        <v>1296</v>
      </c>
      <c r="B86" s="434"/>
      <c r="C86" s="434"/>
      <c r="D86" s="434"/>
      <c r="E86" s="434"/>
      <c r="F86" s="434"/>
      <c r="G86" s="434"/>
      <c r="H86" s="434"/>
      <c r="I86" s="434"/>
      <c r="J86" s="434"/>
      <c r="K86" s="434"/>
      <c r="L86" s="434"/>
      <c r="M86" s="434"/>
      <c r="N86" s="434"/>
      <c r="O86" s="434"/>
      <c r="P86" s="434"/>
      <c r="Q86" s="434"/>
      <c r="R86" s="434"/>
      <c r="S86" s="434"/>
      <c r="T86" s="434"/>
      <c r="U86" s="434"/>
      <c r="V86" s="434"/>
      <c r="W86" s="434"/>
      <c r="X86" s="434"/>
      <c r="Y86" s="434"/>
      <c r="Z86" s="434"/>
      <c r="AA86" s="434"/>
      <c r="AB86" s="434"/>
      <c r="AC86" s="434"/>
      <c r="AD86" s="251">
        <f>'Art. 138'!Q92</f>
        <v>0</v>
      </c>
      <c r="AE86" s="189">
        <f>IF(AG86=1,AK86,AG86)</f>
        <v>0</v>
      </c>
      <c r="AF86" s="76">
        <f>IF(AD86=2,1,IF(AD86=1,0.5,IF(AD86=0,0," ")))</f>
        <v>0</v>
      </c>
      <c r="AG86" s="76">
        <f>IF(AND(AF86&gt;=0,AF86&lt;=2),1,"No aplica")</f>
        <v>1</v>
      </c>
      <c r="AH86" s="159">
        <f>AD86/(AG86*2)</f>
        <v>0</v>
      </c>
      <c r="AI86" s="78">
        <f>IF(AG86=1,AG86/$AG$89,"No aplica")</f>
        <v>0.33333333333333331</v>
      </c>
      <c r="AJ86" s="78">
        <f>AF86*AI86</f>
        <v>0</v>
      </c>
      <c r="AK86" s="78">
        <f>AJ86*$AE$65</f>
        <v>0</v>
      </c>
    </row>
    <row r="87" spans="1:37" s="99" customFormat="1" ht="30" customHeight="1" x14ac:dyDescent="0.2">
      <c r="A87" s="434" t="s">
        <v>493</v>
      </c>
      <c r="B87" s="434"/>
      <c r="C87" s="434"/>
      <c r="D87" s="434"/>
      <c r="E87" s="434"/>
      <c r="F87" s="434"/>
      <c r="G87" s="434"/>
      <c r="H87" s="434"/>
      <c r="I87" s="434"/>
      <c r="J87" s="434"/>
      <c r="K87" s="434"/>
      <c r="L87" s="434"/>
      <c r="M87" s="434"/>
      <c r="N87" s="434"/>
      <c r="O87" s="434"/>
      <c r="P87" s="434"/>
      <c r="Q87" s="434"/>
      <c r="R87" s="434"/>
      <c r="S87" s="434"/>
      <c r="T87" s="434"/>
      <c r="U87" s="434"/>
      <c r="V87" s="434"/>
      <c r="W87" s="434"/>
      <c r="X87" s="434"/>
      <c r="Y87" s="434"/>
      <c r="Z87" s="434"/>
      <c r="AA87" s="434"/>
      <c r="AB87" s="434"/>
      <c r="AC87" s="434"/>
      <c r="AD87" s="251">
        <f>'Art. 138'!Q93</f>
        <v>0</v>
      </c>
      <c r="AE87" s="189">
        <f>IF(AG87=1,AK87,AG87)</f>
        <v>0</v>
      </c>
      <c r="AF87" s="76">
        <f>IF(AD87=2,1,IF(AD87=1,0.5,IF(AD87=0,0," ")))</f>
        <v>0</v>
      </c>
      <c r="AG87" s="76">
        <f>IF(AND(AF87&gt;=0,AF87&lt;=2),1,"No aplica")</f>
        <v>1</v>
      </c>
      <c r="AH87" s="159">
        <f>AD87/(AG87*2)</f>
        <v>0</v>
      </c>
      <c r="AI87" s="78">
        <f>IF(AG87=1,AG87/$AG$89,"No aplica")</f>
        <v>0.33333333333333331</v>
      </c>
      <c r="AJ87" s="78">
        <f>AF87*AI87</f>
        <v>0</v>
      </c>
      <c r="AK87" s="78">
        <f>AJ87*$AE$65</f>
        <v>0</v>
      </c>
    </row>
    <row r="88" spans="1:37" s="99" customFormat="1" ht="30" customHeight="1" x14ac:dyDescent="0.2">
      <c r="A88" s="434" t="s">
        <v>1297</v>
      </c>
      <c r="B88" s="434"/>
      <c r="C88" s="434"/>
      <c r="D88" s="434"/>
      <c r="E88" s="434"/>
      <c r="F88" s="434"/>
      <c r="G88" s="434"/>
      <c r="H88" s="434"/>
      <c r="I88" s="434"/>
      <c r="J88" s="434"/>
      <c r="K88" s="434"/>
      <c r="L88" s="434"/>
      <c r="M88" s="434"/>
      <c r="N88" s="434"/>
      <c r="O88" s="434"/>
      <c r="P88" s="434"/>
      <c r="Q88" s="434"/>
      <c r="R88" s="434"/>
      <c r="S88" s="434"/>
      <c r="T88" s="434"/>
      <c r="U88" s="434"/>
      <c r="V88" s="434"/>
      <c r="W88" s="434"/>
      <c r="X88" s="434"/>
      <c r="Y88" s="434"/>
      <c r="Z88" s="434"/>
      <c r="AA88" s="434"/>
      <c r="AB88" s="434"/>
      <c r="AC88" s="434"/>
      <c r="AD88" s="251">
        <f>'Art. 138'!Q94</f>
        <v>0</v>
      </c>
      <c r="AE88" s="189">
        <f>IF(AG88=1,AK88,AG88)</f>
        <v>0</v>
      </c>
      <c r="AF88" s="76">
        <f>IF(AD88=2,1,IF(AD88=1,0.5,IF(AD88=0,0," ")))</f>
        <v>0</v>
      </c>
      <c r="AG88" s="76">
        <f>IF(AND(AF88&gt;=0,AF88&lt;=2),1,"No aplica")</f>
        <v>1</v>
      </c>
      <c r="AH88" s="159">
        <f>AD88/(AG88*2)</f>
        <v>0</v>
      </c>
      <c r="AI88" s="78">
        <f>IF(AG88=1,AG88/$AG$89,"No aplica")</f>
        <v>0.33333333333333331</v>
      </c>
      <c r="AJ88" s="78">
        <f>AF88*AI88</f>
        <v>0</v>
      </c>
      <c r="AK88" s="78">
        <f>AJ88*$AE$65</f>
        <v>0</v>
      </c>
    </row>
    <row r="89" spans="1:37" s="99" customFormat="1" ht="30" customHeight="1" x14ac:dyDescent="0.2">
      <c r="A89" s="487" t="s">
        <v>616</v>
      </c>
      <c r="B89" s="487"/>
      <c r="C89" s="487"/>
      <c r="D89" s="487"/>
      <c r="E89" s="487"/>
      <c r="F89" s="487"/>
      <c r="G89" s="487"/>
      <c r="H89" s="487"/>
      <c r="I89" s="487"/>
      <c r="J89" s="487"/>
      <c r="K89" s="487"/>
      <c r="L89" s="487"/>
      <c r="M89" s="487"/>
      <c r="N89" s="487"/>
      <c r="O89" s="487"/>
      <c r="P89" s="487"/>
      <c r="Q89" s="487"/>
      <c r="R89" s="487"/>
      <c r="S89" s="487"/>
      <c r="T89" s="487"/>
      <c r="U89" s="487"/>
      <c r="V89" s="487"/>
      <c r="W89" s="487"/>
      <c r="X89" s="487"/>
      <c r="Y89" s="487"/>
      <c r="Z89" s="487"/>
      <c r="AA89" s="487"/>
      <c r="AB89" s="487"/>
      <c r="AC89" s="487"/>
      <c r="AD89" s="487"/>
      <c r="AE89" s="189">
        <f>SUM(AE86:AE88)</f>
        <v>0</v>
      </c>
      <c r="AF89" s="24"/>
      <c r="AG89" s="74">
        <f>SUM(AG86:AG88)</f>
        <v>3</v>
      </c>
      <c r="AH89" s="160"/>
      <c r="AI89" s="24"/>
      <c r="AJ89" s="24"/>
      <c r="AK89" s="24"/>
    </row>
    <row r="90" spans="1:37" s="99" customFormat="1" ht="30" customHeight="1" x14ac:dyDescent="0.2">
      <c r="A90" s="487" t="s">
        <v>617</v>
      </c>
      <c r="B90" s="487"/>
      <c r="C90" s="487"/>
      <c r="D90" s="487"/>
      <c r="E90" s="487"/>
      <c r="F90" s="487"/>
      <c r="G90" s="487"/>
      <c r="H90" s="487"/>
      <c r="I90" s="487"/>
      <c r="J90" s="487"/>
      <c r="K90" s="487"/>
      <c r="L90" s="487"/>
      <c r="M90" s="487"/>
      <c r="N90" s="487"/>
      <c r="O90" s="487"/>
      <c r="P90" s="487"/>
      <c r="Q90" s="487"/>
      <c r="R90" s="487"/>
      <c r="S90" s="487"/>
      <c r="T90" s="487"/>
      <c r="U90" s="487"/>
      <c r="V90" s="487"/>
      <c r="W90" s="487"/>
      <c r="X90" s="487"/>
      <c r="Y90" s="487"/>
      <c r="Z90" s="487"/>
      <c r="AA90" s="487"/>
      <c r="AB90" s="487"/>
      <c r="AC90" s="487"/>
      <c r="AD90" s="487"/>
      <c r="AE90" s="189">
        <f>AE89/AE65*100</f>
        <v>0</v>
      </c>
      <c r="AF90" s="24"/>
      <c r="AG90" s="74"/>
      <c r="AH90" s="160"/>
      <c r="AI90" s="24"/>
      <c r="AJ90" s="24"/>
      <c r="AK90" s="24"/>
    </row>
    <row r="91" spans="1:37" s="99" customFormat="1" ht="15" customHeight="1" x14ac:dyDescent="0.2">
      <c r="A91" s="164"/>
      <c r="B91" s="164"/>
      <c r="C91" s="164"/>
      <c r="D91" s="164"/>
      <c r="E91" s="164"/>
      <c r="F91" s="164"/>
      <c r="G91" s="164"/>
      <c r="H91" s="164"/>
      <c r="I91" s="164"/>
      <c r="J91" s="164"/>
      <c r="K91" s="164"/>
      <c r="L91" s="164"/>
      <c r="M91" s="164"/>
      <c r="N91" s="164"/>
      <c r="O91" s="164"/>
      <c r="P91" s="164"/>
      <c r="Q91" s="164"/>
      <c r="R91" s="164"/>
      <c r="S91" s="164"/>
      <c r="T91" s="164"/>
      <c r="U91" s="164"/>
      <c r="V91" s="164"/>
      <c r="W91" s="164"/>
      <c r="X91" s="164"/>
      <c r="Y91" s="164"/>
      <c r="Z91" s="164"/>
      <c r="AA91" s="164"/>
      <c r="AB91" s="164"/>
      <c r="AC91" s="164"/>
      <c r="AD91" s="242"/>
      <c r="AE91" s="164"/>
      <c r="AF91" s="24"/>
      <c r="AG91" s="74"/>
      <c r="AH91" s="160"/>
      <c r="AI91" s="24"/>
      <c r="AJ91" s="24"/>
      <c r="AK91" s="24"/>
    </row>
    <row r="92" spans="1:37" s="99" customFormat="1" ht="15" customHeight="1" x14ac:dyDescent="0.2">
      <c r="A92" s="488" t="s">
        <v>141</v>
      </c>
      <c r="B92" s="489"/>
      <c r="C92" s="489"/>
      <c r="D92" s="489"/>
      <c r="E92" s="489"/>
      <c r="F92" s="489"/>
      <c r="G92" s="489"/>
      <c r="H92" s="489"/>
      <c r="I92" s="489"/>
      <c r="J92" s="489"/>
      <c r="K92" s="489"/>
      <c r="L92" s="489"/>
      <c r="M92" s="489"/>
      <c r="N92" s="489"/>
      <c r="O92" s="489"/>
      <c r="P92" s="489"/>
      <c r="Q92" s="489"/>
      <c r="R92" s="489"/>
      <c r="S92" s="489"/>
      <c r="T92" s="489"/>
      <c r="U92" s="489"/>
      <c r="V92" s="489"/>
      <c r="W92" s="489"/>
      <c r="X92" s="489"/>
      <c r="Y92" s="489"/>
      <c r="Z92" s="489"/>
      <c r="AA92" s="489"/>
      <c r="AB92" s="489"/>
      <c r="AC92" s="489"/>
      <c r="AD92" s="252" t="s">
        <v>4</v>
      </c>
      <c r="AE92" s="253" t="s">
        <v>5</v>
      </c>
      <c r="AF92" s="24"/>
      <c r="AG92" s="74"/>
      <c r="AH92" s="160"/>
      <c r="AI92" s="24"/>
      <c r="AJ92" s="24"/>
      <c r="AK92" s="24"/>
    </row>
    <row r="93" spans="1:37" s="99" customFormat="1" ht="30" customHeight="1" x14ac:dyDescent="0.2">
      <c r="A93" s="434" t="s">
        <v>1298</v>
      </c>
      <c r="B93" s="434"/>
      <c r="C93" s="434"/>
      <c r="D93" s="434"/>
      <c r="E93" s="434"/>
      <c r="F93" s="434"/>
      <c r="G93" s="434"/>
      <c r="H93" s="434"/>
      <c r="I93" s="434"/>
      <c r="J93" s="434"/>
      <c r="K93" s="434"/>
      <c r="L93" s="434"/>
      <c r="M93" s="434"/>
      <c r="N93" s="434"/>
      <c r="O93" s="434"/>
      <c r="P93" s="434"/>
      <c r="Q93" s="434"/>
      <c r="R93" s="434"/>
      <c r="S93" s="434"/>
      <c r="T93" s="434"/>
      <c r="U93" s="434"/>
      <c r="V93" s="434"/>
      <c r="W93" s="434"/>
      <c r="X93" s="434"/>
      <c r="Y93" s="434"/>
      <c r="Z93" s="434"/>
      <c r="AA93" s="434"/>
      <c r="AB93" s="434"/>
      <c r="AC93" s="434"/>
      <c r="AD93" s="251">
        <f>'Art. 138'!Q97</f>
        <v>0</v>
      </c>
      <c r="AE93" s="189">
        <f>IF(AG93=1,AK93,AG93)</f>
        <v>0</v>
      </c>
      <c r="AF93" s="76">
        <f>IF(AD93=2,1,IF(AD93=1,0.5,IF(AD93=0,0," ")))</f>
        <v>0</v>
      </c>
      <c r="AG93" s="76">
        <f>IF(AND(AF93&gt;=0,AF93&lt;=2),1,"No aplica")</f>
        <v>1</v>
      </c>
      <c r="AH93" s="159">
        <f>AD93/(AG93*2)</f>
        <v>0</v>
      </c>
      <c r="AI93" s="78">
        <f>IF(AG93=1,AG93/$AG$95,"No aplica")</f>
        <v>0.5</v>
      </c>
      <c r="AJ93" s="78">
        <f>AF93*AI93</f>
        <v>0</v>
      </c>
      <c r="AK93" s="78">
        <f>AJ93*$AE$65</f>
        <v>0</v>
      </c>
    </row>
    <row r="94" spans="1:37" s="99" customFormat="1" ht="30" customHeight="1" x14ac:dyDescent="0.2">
      <c r="A94" s="434" t="s">
        <v>819</v>
      </c>
      <c r="B94" s="434"/>
      <c r="C94" s="434"/>
      <c r="D94" s="434"/>
      <c r="E94" s="434"/>
      <c r="F94" s="434"/>
      <c r="G94" s="434"/>
      <c r="H94" s="434"/>
      <c r="I94" s="434"/>
      <c r="J94" s="434"/>
      <c r="K94" s="434"/>
      <c r="L94" s="434"/>
      <c r="M94" s="434"/>
      <c r="N94" s="434"/>
      <c r="O94" s="434"/>
      <c r="P94" s="434"/>
      <c r="Q94" s="434"/>
      <c r="R94" s="434"/>
      <c r="S94" s="434"/>
      <c r="T94" s="434"/>
      <c r="U94" s="434"/>
      <c r="V94" s="434"/>
      <c r="W94" s="434"/>
      <c r="X94" s="434"/>
      <c r="Y94" s="434"/>
      <c r="Z94" s="434"/>
      <c r="AA94" s="434"/>
      <c r="AB94" s="434"/>
      <c r="AC94" s="434"/>
      <c r="AD94" s="251">
        <f>'Art. 138'!Q98</f>
        <v>0</v>
      </c>
      <c r="AE94" s="189">
        <f>IF(AG94=1,AK94,AG94)</f>
        <v>0</v>
      </c>
      <c r="AF94" s="76">
        <f>IF(AD94=2,1,IF(AD94=1,0.5,IF(AD94=0,0," ")))</f>
        <v>0</v>
      </c>
      <c r="AG94" s="76">
        <f>IF(AND(AF94&gt;=0,AF94&lt;=2),1,"No aplica")</f>
        <v>1</v>
      </c>
      <c r="AH94" s="159">
        <f>AD94/(AG94*2)</f>
        <v>0</v>
      </c>
      <c r="AI94" s="78">
        <f>IF(AG94=1,AG94/$AG$95,"No aplica")</f>
        <v>0.5</v>
      </c>
      <c r="AJ94" s="78">
        <f>AF94*AI94</f>
        <v>0</v>
      </c>
      <c r="AK94" s="78">
        <f>AJ94*$AE$65</f>
        <v>0</v>
      </c>
    </row>
    <row r="95" spans="1:37" s="99" customFormat="1" ht="30" customHeight="1" x14ac:dyDescent="0.2">
      <c r="A95" s="487" t="s">
        <v>618</v>
      </c>
      <c r="B95" s="487"/>
      <c r="C95" s="487"/>
      <c r="D95" s="487"/>
      <c r="E95" s="487"/>
      <c r="F95" s="487"/>
      <c r="G95" s="487"/>
      <c r="H95" s="487"/>
      <c r="I95" s="487"/>
      <c r="J95" s="487"/>
      <c r="K95" s="487"/>
      <c r="L95" s="487"/>
      <c r="M95" s="487"/>
      <c r="N95" s="487"/>
      <c r="O95" s="487"/>
      <c r="P95" s="487"/>
      <c r="Q95" s="487"/>
      <c r="R95" s="487"/>
      <c r="S95" s="487"/>
      <c r="T95" s="487"/>
      <c r="U95" s="487"/>
      <c r="V95" s="487"/>
      <c r="W95" s="487"/>
      <c r="X95" s="487"/>
      <c r="Y95" s="487"/>
      <c r="Z95" s="487"/>
      <c r="AA95" s="487"/>
      <c r="AB95" s="487"/>
      <c r="AC95" s="487"/>
      <c r="AD95" s="487"/>
      <c r="AE95" s="189">
        <f>SUM(AE93:AE94)</f>
        <v>0</v>
      </c>
      <c r="AF95" s="24"/>
      <c r="AG95" s="74">
        <f>SUM(AG93:AG94)</f>
        <v>2</v>
      </c>
      <c r="AH95" s="160"/>
      <c r="AI95" s="24"/>
      <c r="AJ95" s="24"/>
      <c r="AK95" s="24"/>
    </row>
    <row r="96" spans="1:37" s="99" customFormat="1" ht="30" customHeight="1" x14ac:dyDescent="0.2">
      <c r="A96" s="487" t="s">
        <v>619</v>
      </c>
      <c r="B96" s="487"/>
      <c r="C96" s="487"/>
      <c r="D96" s="487"/>
      <c r="E96" s="487"/>
      <c r="F96" s="487"/>
      <c r="G96" s="487"/>
      <c r="H96" s="487"/>
      <c r="I96" s="487"/>
      <c r="J96" s="487"/>
      <c r="K96" s="487"/>
      <c r="L96" s="487"/>
      <c r="M96" s="487"/>
      <c r="N96" s="487"/>
      <c r="O96" s="487"/>
      <c r="P96" s="487"/>
      <c r="Q96" s="487"/>
      <c r="R96" s="487"/>
      <c r="S96" s="487"/>
      <c r="T96" s="487"/>
      <c r="U96" s="487"/>
      <c r="V96" s="487"/>
      <c r="W96" s="487"/>
      <c r="X96" s="487"/>
      <c r="Y96" s="487"/>
      <c r="Z96" s="487"/>
      <c r="AA96" s="487"/>
      <c r="AB96" s="487"/>
      <c r="AC96" s="487"/>
      <c r="AD96" s="487"/>
      <c r="AE96" s="189">
        <f>AE95/AE65*100</f>
        <v>0</v>
      </c>
      <c r="AF96" s="24"/>
      <c r="AG96" s="74"/>
      <c r="AH96" s="160"/>
      <c r="AI96" s="24"/>
      <c r="AJ96" s="24"/>
      <c r="AK96" s="24"/>
    </row>
    <row r="97" spans="1:37" s="99" customFormat="1" ht="15" customHeight="1" x14ac:dyDescent="0.2">
      <c r="A97" s="164"/>
      <c r="B97" s="164"/>
      <c r="C97" s="164"/>
      <c r="D97" s="164"/>
      <c r="E97" s="164"/>
      <c r="F97" s="164"/>
      <c r="G97" s="164"/>
      <c r="H97" s="164"/>
      <c r="I97" s="164"/>
      <c r="J97" s="164"/>
      <c r="K97" s="164"/>
      <c r="L97" s="164"/>
      <c r="M97" s="164"/>
      <c r="N97" s="164"/>
      <c r="O97" s="164"/>
      <c r="P97" s="164"/>
      <c r="Q97" s="164"/>
      <c r="R97" s="164"/>
      <c r="S97" s="164"/>
      <c r="T97" s="164"/>
      <c r="U97" s="164"/>
      <c r="V97" s="164"/>
      <c r="W97" s="164"/>
      <c r="X97" s="164"/>
      <c r="Y97" s="164"/>
      <c r="Z97" s="164"/>
      <c r="AA97" s="164"/>
      <c r="AB97" s="164"/>
      <c r="AC97" s="164"/>
      <c r="AD97" s="242"/>
      <c r="AE97" s="164"/>
      <c r="AF97" s="24"/>
      <c r="AG97" s="74"/>
      <c r="AH97" s="160"/>
      <c r="AI97" s="24"/>
      <c r="AJ97" s="24"/>
      <c r="AK97" s="24"/>
    </row>
    <row r="98" spans="1:37" s="99" customFormat="1" ht="15" customHeight="1" x14ac:dyDescent="0.2">
      <c r="A98" s="164"/>
      <c r="B98" s="164"/>
      <c r="C98" s="164"/>
      <c r="D98" s="164"/>
      <c r="E98" s="164"/>
      <c r="F98" s="164"/>
      <c r="G98" s="164"/>
      <c r="H98" s="164"/>
      <c r="I98" s="164"/>
      <c r="J98" s="164"/>
      <c r="K98" s="164"/>
      <c r="L98" s="164"/>
      <c r="M98" s="164"/>
      <c r="N98" s="164"/>
      <c r="O98" s="164"/>
      <c r="P98" s="164"/>
      <c r="Q98" s="164"/>
      <c r="R98" s="164"/>
      <c r="S98" s="164"/>
      <c r="T98" s="164"/>
      <c r="U98" s="164"/>
      <c r="V98" s="164"/>
      <c r="W98" s="164"/>
      <c r="X98" s="164"/>
      <c r="Y98" s="164"/>
      <c r="Z98" s="164"/>
      <c r="AA98" s="164"/>
      <c r="AB98" s="164"/>
      <c r="AC98" s="164"/>
      <c r="AD98" s="242"/>
      <c r="AE98" s="164"/>
      <c r="AF98" s="24"/>
      <c r="AG98" s="74"/>
      <c r="AH98" s="160"/>
      <c r="AI98" s="24"/>
      <c r="AJ98" s="24"/>
      <c r="AK98" s="24"/>
    </row>
    <row r="99" spans="1:37" s="99" customFormat="1" ht="30" customHeight="1" x14ac:dyDescent="0.2">
      <c r="A99" s="394" t="s">
        <v>1299</v>
      </c>
      <c r="B99" s="394"/>
      <c r="C99" s="394"/>
      <c r="D99" s="394"/>
      <c r="E99" s="394"/>
      <c r="F99" s="394"/>
      <c r="G99" s="394"/>
      <c r="H99" s="394"/>
      <c r="I99" s="394"/>
      <c r="J99" s="394"/>
      <c r="K99" s="394"/>
      <c r="L99" s="394"/>
      <c r="M99" s="394"/>
      <c r="N99" s="394"/>
      <c r="O99" s="394"/>
      <c r="P99" s="394"/>
      <c r="Q99" s="394"/>
      <c r="R99" s="394"/>
      <c r="S99" s="394"/>
      <c r="T99" s="394"/>
      <c r="U99" s="394"/>
      <c r="V99" s="394"/>
      <c r="W99" s="394"/>
      <c r="X99" s="394"/>
      <c r="Y99" s="394"/>
      <c r="Z99" s="394"/>
      <c r="AA99" s="394"/>
      <c r="AB99" s="394"/>
      <c r="AC99" s="394"/>
      <c r="AD99" s="394"/>
      <c r="AE99" s="394"/>
      <c r="AF99" s="24"/>
      <c r="AG99" s="74"/>
      <c r="AH99" s="160"/>
      <c r="AI99" s="24"/>
      <c r="AJ99" s="24"/>
      <c r="AK99" s="24"/>
    </row>
    <row r="100" spans="1:37" s="99" customFormat="1" ht="15" customHeight="1" x14ac:dyDescent="0.2">
      <c r="A100" s="257"/>
      <c r="B100" s="257"/>
      <c r="C100" s="257"/>
      <c r="D100" s="257"/>
      <c r="E100" s="257"/>
      <c r="F100" s="257"/>
      <c r="G100" s="257"/>
      <c r="H100" s="257"/>
      <c r="I100" s="257"/>
      <c r="J100" s="257"/>
      <c r="K100" s="257"/>
      <c r="L100" s="257"/>
      <c r="M100" s="257"/>
      <c r="N100" s="257"/>
      <c r="O100" s="257"/>
      <c r="P100" s="257"/>
      <c r="Q100" s="257"/>
      <c r="R100" s="257"/>
      <c r="S100" s="257"/>
      <c r="T100" s="257"/>
      <c r="U100" s="257"/>
      <c r="V100" s="257"/>
      <c r="W100" s="257"/>
      <c r="X100" s="257"/>
      <c r="Y100" s="257"/>
      <c r="Z100" s="257"/>
      <c r="AA100" s="257"/>
      <c r="AB100" s="257"/>
      <c r="AC100" s="257"/>
      <c r="AD100" s="258"/>
      <c r="AE100" s="257"/>
      <c r="AF100" s="24"/>
      <c r="AG100" s="74"/>
      <c r="AH100" s="160"/>
      <c r="AI100" s="24"/>
      <c r="AJ100" s="24"/>
      <c r="AK100" s="24"/>
    </row>
    <row r="101" spans="1:37" s="99" customFormat="1" ht="15" customHeight="1" x14ac:dyDescent="0.2">
      <c r="A101" s="255"/>
      <c r="B101" s="255"/>
      <c r="C101" s="255"/>
      <c r="D101" s="255"/>
      <c r="E101" s="255"/>
      <c r="F101" s="255"/>
      <c r="G101" s="255"/>
      <c r="H101" s="255"/>
      <c r="I101" s="255"/>
      <c r="J101" s="255"/>
      <c r="K101" s="255"/>
      <c r="L101" s="255"/>
      <c r="M101" s="255"/>
      <c r="N101" s="255"/>
      <c r="O101" s="255"/>
      <c r="P101" s="255"/>
      <c r="Q101" s="255"/>
      <c r="R101" s="255"/>
      <c r="S101" s="255"/>
      <c r="T101" s="255"/>
      <c r="U101" s="255"/>
      <c r="V101" s="255"/>
      <c r="W101" s="255"/>
      <c r="X101" s="255"/>
      <c r="Y101" s="255"/>
      <c r="Z101" s="255"/>
      <c r="AA101" s="255"/>
      <c r="AB101" s="255"/>
      <c r="AC101" s="255"/>
      <c r="AD101" s="242"/>
      <c r="AE101" s="249">
        <f>1/$G$13*100</f>
        <v>25</v>
      </c>
      <c r="AF101" s="75"/>
      <c r="AG101" s="76"/>
      <c r="AH101" s="162"/>
      <c r="AI101" s="75"/>
      <c r="AJ101" s="75"/>
      <c r="AK101" s="75"/>
    </row>
    <row r="102" spans="1:37" s="99" customFormat="1" ht="15" customHeight="1" x14ac:dyDescent="0.2">
      <c r="A102" s="490" t="s">
        <v>138</v>
      </c>
      <c r="B102" s="491"/>
      <c r="C102" s="491"/>
      <c r="D102" s="491"/>
      <c r="E102" s="491"/>
      <c r="F102" s="491"/>
      <c r="G102" s="491"/>
      <c r="H102" s="491"/>
      <c r="I102" s="491"/>
      <c r="J102" s="491"/>
      <c r="K102" s="491"/>
      <c r="L102" s="491"/>
      <c r="M102" s="491"/>
      <c r="N102" s="491"/>
      <c r="O102" s="491"/>
      <c r="P102" s="491"/>
      <c r="Q102" s="491"/>
      <c r="R102" s="491"/>
      <c r="S102" s="491"/>
      <c r="T102" s="491"/>
      <c r="U102" s="491"/>
      <c r="V102" s="491"/>
      <c r="W102" s="491"/>
      <c r="X102" s="491"/>
      <c r="Y102" s="491"/>
      <c r="Z102" s="491"/>
      <c r="AA102" s="491"/>
      <c r="AB102" s="491"/>
      <c r="AC102" s="491"/>
      <c r="AD102" s="250" t="s">
        <v>4</v>
      </c>
      <c r="AE102" s="256" t="s">
        <v>5</v>
      </c>
      <c r="AF102" s="76" t="s">
        <v>576</v>
      </c>
      <c r="AG102" s="76" t="s">
        <v>577</v>
      </c>
      <c r="AH102" s="159" t="s">
        <v>578</v>
      </c>
      <c r="AI102" s="77" t="s">
        <v>579</v>
      </c>
      <c r="AJ102" s="76"/>
      <c r="AK102" s="77" t="s">
        <v>580</v>
      </c>
    </row>
    <row r="103" spans="1:37" s="99" customFormat="1" ht="30" customHeight="1" x14ac:dyDescent="0.2">
      <c r="A103" s="434" t="s">
        <v>7</v>
      </c>
      <c r="B103" s="434"/>
      <c r="C103" s="434"/>
      <c r="D103" s="434"/>
      <c r="E103" s="434"/>
      <c r="F103" s="434"/>
      <c r="G103" s="434"/>
      <c r="H103" s="434"/>
      <c r="I103" s="434"/>
      <c r="J103" s="434"/>
      <c r="K103" s="434"/>
      <c r="L103" s="434"/>
      <c r="M103" s="434"/>
      <c r="N103" s="434"/>
      <c r="O103" s="434"/>
      <c r="P103" s="434"/>
      <c r="Q103" s="434"/>
      <c r="R103" s="434"/>
      <c r="S103" s="434"/>
      <c r="T103" s="434"/>
      <c r="U103" s="434"/>
      <c r="V103" s="434"/>
      <c r="W103" s="434"/>
      <c r="X103" s="434"/>
      <c r="Y103" s="434"/>
      <c r="Z103" s="434"/>
      <c r="AA103" s="434"/>
      <c r="AB103" s="434"/>
      <c r="AC103" s="434"/>
      <c r="AD103" s="251">
        <f>'Art. 138'!Q107</f>
        <v>0</v>
      </c>
      <c r="AE103" s="189">
        <f t="shared" ref="AE103:AE109" si="14">IF(AG103=1,AK103,AG103)</f>
        <v>0</v>
      </c>
      <c r="AF103" s="76">
        <f t="shared" ref="AF103:AF109" si="15">IF(AD103=2,1,IF(AD103=1,0.5,IF(AD103=0,0," ")))</f>
        <v>0</v>
      </c>
      <c r="AG103" s="76">
        <f t="shared" ref="AG103:AG109" si="16">IF(AND(AF103&gt;=0,AF103&lt;=2),1,"No aplica")</f>
        <v>1</v>
      </c>
      <c r="AH103" s="159">
        <f t="shared" ref="AH103:AH109" si="17">AD103/(AG103*2)</f>
        <v>0</v>
      </c>
      <c r="AI103" s="78">
        <f t="shared" ref="AI103:AI109" si="18">IF(AG103=1,AG103/$AG$110,"No aplica")</f>
        <v>0.14285714285714285</v>
      </c>
      <c r="AJ103" s="78">
        <f t="shared" ref="AJ103:AJ109" si="19">AF103*AI103</f>
        <v>0</v>
      </c>
      <c r="AK103" s="78">
        <f t="shared" ref="AK103:AK109" si="20">AJ103*$AE$101</f>
        <v>0</v>
      </c>
    </row>
    <row r="104" spans="1:37" s="99" customFormat="1" ht="30" customHeight="1" x14ac:dyDescent="0.2">
      <c r="A104" s="434" t="s">
        <v>148</v>
      </c>
      <c r="B104" s="434"/>
      <c r="C104" s="434"/>
      <c r="D104" s="434"/>
      <c r="E104" s="434"/>
      <c r="F104" s="434"/>
      <c r="G104" s="434"/>
      <c r="H104" s="434"/>
      <c r="I104" s="434"/>
      <c r="J104" s="434"/>
      <c r="K104" s="434"/>
      <c r="L104" s="434"/>
      <c r="M104" s="434"/>
      <c r="N104" s="434"/>
      <c r="O104" s="434"/>
      <c r="P104" s="434"/>
      <c r="Q104" s="434"/>
      <c r="R104" s="434"/>
      <c r="S104" s="434"/>
      <c r="T104" s="434"/>
      <c r="U104" s="434"/>
      <c r="V104" s="434"/>
      <c r="W104" s="434"/>
      <c r="X104" s="434"/>
      <c r="Y104" s="434"/>
      <c r="Z104" s="434"/>
      <c r="AA104" s="434"/>
      <c r="AB104" s="434"/>
      <c r="AC104" s="434"/>
      <c r="AD104" s="251">
        <f>'Art. 138'!Q108</f>
        <v>0</v>
      </c>
      <c r="AE104" s="189">
        <f t="shared" si="14"/>
        <v>0</v>
      </c>
      <c r="AF104" s="76">
        <f t="shared" si="15"/>
        <v>0</v>
      </c>
      <c r="AG104" s="76">
        <f t="shared" si="16"/>
        <v>1</v>
      </c>
      <c r="AH104" s="159">
        <f t="shared" si="17"/>
        <v>0</v>
      </c>
      <c r="AI104" s="78">
        <f t="shared" si="18"/>
        <v>0.14285714285714285</v>
      </c>
      <c r="AJ104" s="78">
        <f t="shared" si="19"/>
        <v>0</v>
      </c>
      <c r="AK104" s="78">
        <f t="shared" si="20"/>
        <v>0</v>
      </c>
    </row>
    <row r="105" spans="1:37" s="99" customFormat="1" ht="30" customHeight="1" x14ac:dyDescent="0.2">
      <c r="A105" s="434" t="s">
        <v>1301</v>
      </c>
      <c r="B105" s="434"/>
      <c r="C105" s="434"/>
      <c r="D105" s="434"/>
      <c r="E105" s="434"/>
      <c r="F105" s="434"/>
      <c r="G105" s="434"/>
      <c r="H105" s="434"/>
      <c r="I105" s="434"/>
      <c r="J105" s="434"/>
      <c r="K105" s="434"/>
      <c r="L105" s="434"/>
      <c r="M105" s="434"/>
      <c r="N105" s="434"/>
      <c r="O105" s="434"/>
      <c r="P105" s="434"/>
      <c r="Q105" s="434"/>
      <c r="R105" s="434"/>
      <c r="S105" s="434"/>
      <c r="T105" s="434"/>
      <c r="U105" s="434"/>
      <c r="V105" s="434"/>
      <c r="W105" s="434"/>
      <c r="X105" s="434"/>
      <c r="Y105" s="434"/>
      <c r="Z105" s="434"/>
      <c r="AA105" s="434"/>
      <c r="AB105" s="434"/>
      <c r="AC105" s="434"/>
      <c r="AD105" s="251">
        <f>'Art. 138'!Q109</f>
        <v>0</v>
      </c>
      <c r="AE105" s="189">
        <f t="shared" si="14"/>
        <v>0</v>
      </c>
      <c r="AF105" s="76">
        <f t="shared" si="15"/>
        <v>0</v>
      </c>
      <c r="AG105" s="76">
        <f t="shared" si="16"/>
        <v>1</v>
      </c>
      <c r="AH105" s="159">
        <f t="shared" si="17"/>
        <v>0</v>
      </c>
      <c r="AI105" s="78">
        <f t="shared" si="18"/>
        <v>0.14285714285714285</v>
      </c>
      <c r="AJ105" s="78">
        <f t="shared" si="19"/>
        <v>0</v>
      </c>
      <c r="AK105" s="78">
        <f t="shared" si="20"/>
        <v>0</v>
      </c>
    </row>
    <row r="106" spans="1:37" s="99" customFormat="1" ht="30" customHeight="1" x14ac:dyDescent="0.2">
      <c r="A106" s="434" t="s">
        <v>1302</v>
      </c>
      <c r="B106" s="434"/>
      <c r="C106" s="434"/>
      <c r="D106" s="434"/>
      <c r="E106" s="434"/>
      <c r="F106" s="434"/>
      <c r="G106" s="434"/>
      <c r="H106" s="434"/>
      <c r="I106" s="434"/>
      <c r="J106" s="434"/>
      <c r="K106" s="434"/>
      <c r="L106" s="434"/>
      <c r="M106" s="434"/>
      <c r="N106" s="434"/>
      <c r="O106" s="434"/>
      <c r="P106" s="434"/>
      <c r="Q106" s="434"/>
      <c r="R106" s="434"/>
      <c r="S106" s="434"/>
      <c r="T106" s="434"/>
      <c r="U106" s="434"/>
      <c r="V106" s="434"/>
      <c r="W106" s="434"/>
      <c r="X106" s="434"/>
      <c r="Y106" s="434"/>
      <c r="Z106" s="434"/>
      <c r="AA106" s="434"/>
      <c r="AB106" s="434"/>
      <c r="AC106" s="434"/>
      <c r="AD106" s="251">
        <f>'Art. 138'!Q110</f>
        <v>0</v>
      </c>
      <c r="AE106" s="189">
        <f t="shared" si="14"/>
        <v>0</v>
      </c>
      <c r="AF106" s="76">
        <f t="shared" si="15"/>
        <v>0</v>
      </c>
      <c r="AG106" s="76">
        <f t="shared" si="16"/>
        <v>1</v>
      </c>
      <c r="AH106" s="159">
        <f t="shared" si="17"/>
        <v>0</v>
      </c>
      <c r="AI106" s="78">
        <f t="shared" si="18"/>
        <v>0.14285714285714285</v>
      </c>
      <c r="AJ106" s="78">
        <f t="shared" si="19"/>
        <v>0</v>
      </c>
      <c r="AK106" s="78">
        <f t="shared" si="20"/>
        <v>0</v>
      </c>
    </row>
    <row r="107" spans="1:37" s="99" customFormat="1" ht="30" customHeight="1" x14ac:dyDescent="0.2">
      <c r="A107" s="434" t="s">
        <v>1303</v>
      </c>
      <c r="B107" s="434"/>
      <c r="C107" s="434"/>
      <c r="D107" s="434"/>
      <c r="E107" s="434"/>
      <c r="F107" s="434"/>
      <c r="G107" s="434"/>
      <c r="H107" s="434"/>
      <c r="I107" s="434"/>
      <c r="J107" s="434"/>
      <c r="K107" s="434"/>
      <c r="L107" s="434"/>
      <c r="M107" s="434"/>
      <c r="N107" s="434"/>
      <c r="O107" s="434"/>
      <c r="P107" s="434"/>
      <c r="Q107" s="434"/>
      <c r="R107" s="434"/>
      <c r="S107" s="434"/>
      <c r="T107" s="434"/>
      <c r="U107" s="434"/>
      <c r="V107" s="434"/>
      <c r="W107" s="434"/>
      <c r="X107" s="434"/>
      <c r="Y107" s="434"/>
      <c r="Z107" s="434"/>
      <c r="AA107" s="434"/>
      <c r="AB107" s="434"/>
      <c r="AC107" s="434"/>
      <c r="AD107" s="251">
        <f>'Art. 138'!Q111</f>
        <v>0</v>
      </c>
      <c r="AE107" s="189">
        <f t="shared" si="14"/>
        <v>0</v>
      </c>
      <c r="AF107" s="76">
        <f t="shared" si="15"/>
        <v>0</v>
      </c>
      <c r="AG107" s="76">
        <f t="shared" si="16"/>
        <v>1</v>
      </c>
      <c r="AH107" s="159">
        <f t="shared" si="17"/>
        <v>0</v>
      </c>
      <c r="AI107" s="78">
        <f t="shared" si="18"/>
        <v>0.14285714285714285</v>
      </c>
      <c r="AJ107" s="78">
        <f t="shared" si="19"/>
        <v>0</v>
      </c>
      <c r="AK107" s="78">
        <f t="shared" si="20"/>
        <v>0</v>
      </c>
    </row>
    <row r="108" spans="1:37" s="99" customFormat="1" ht="45" customHeight="1" x14ac:dyDescent="0.2">
      <c r="A108" s="434" t="s">
        <v>1304</v>
      </c>
      <c r="B108" s="434"/>
      <c r="C108" s="434"/>
      <c r="D108" s="434"/>
      <c r="E108" s="434"/>
      <c r="F108" s="434"/>
      <c r="G108" s="434"/>
      <c r="H108" s="434"/>
      <c r="I108" s="434"/>
      <c r="J108" s="434"/>
      <c r="K108" s="434"/>
      <c r="L108" s="434"/>
      <c r="M108" s="434"/>
      <c r="N108" s="434"/>
      <c r="O108" s="434"/>
      <c r="P108" s="434"/>
      <c r="Q108" s="434"/>
      <c r="R108" s="434"/>
      <c r="S108" s="434"/>
      <c r="T108" s="434"/>
      <c r="U108" s="434"/>
      <c r="V108" s="434"/>
      <c r="W108" s="434"/>
      <c r="X108" s="434"/>
      <c r="Y108" s="434"/>
      <c r="Z108" s="434"/>
      <c r="AA108" s="434"/>
      <c r="AB108" s="434"/>
      <c r="AC108" s="434"/>
      <c r="AD108" s="251">
        <f>'Art. 138'!Q112</f>
        <v>0</v>
      </c>
      <c r="AE108" s="189">
        <f t="shared" si="14"/>
        <v>0</v>
      </c>
      <c r="AF108" s="76">
        <f>IF(AD108=2,1,IF(AD108=1,0.5,IF(AD108=0,0," ")))</f>
        <v>0</v>
      </c>
      <c r="AG108" s="76">
        <f t="shared" si="16"/>
        <v>1</v>
      </c>
      <c r="AH108" s="159">
        <f t="shared" si="17"/>
        <v>0</v>
      </c>
      <c r="AI108" s="78">
        <f t="shared" si="18"/>
        <v>0.14285714285714285</v>
      </c>
      <c r="AJ108" s="78">
        <f t="shared" si="19"/>
        <v>0</v>
      </c>
      <c r="AK108" s="78">
        <f t="shared" si="20"/>
        <v>0</v>
      </c>
    </row>
    <row r="109" spans="1:37" s="99" customFormat="1" ht="30" customHeight="1" x14ac:dyDescent="0.2">
      <c r="A109" s="434" t="s">
        <v>1305</v>
      </c>
      <c r="B109" s="434"/>
      <c r="C109" s="434"/>
      <c r="D109" s="434"/>
      <c r="E109" s="434"/>
      <c r="F109" s="434"/>
      <c r="G109" s="434"/>
      <c r="H109" s="434"/>
      <c r="I109" s="434"/>
      <c r="J109" s="434"/>
      <c r="K109" s="434"/>
      <c r="L109" s="434"/>
      <c r="M109" s="434"/>
      <c r="N109" s="434"/>
      <c r="O109" s="434"/>
      <c r="P109" s="434"/>
      <c r="Q109" s="434"/>
      <c r="R109" s="434"/>
      <c r="S109" s="434"/>
      <c r="T109" s="434"/>
      <c r="U109" s="434"/>
      <c r="V109" s="434"/>
      <c r="W109" s="434"/>
      <c r="X109" s="434"/>
      <c r="Y109" s="434"/>
      <c r="Z109" s="434"/>
      <c r="AA109" s="434"/>
      <c r="AB109" s="434"/>
      <c r="AC109" s="434"/>
      <c r="AD109" s="251">
        <f>'Art. 138'!Q113</f>
        <v>0</v>
      </c>
      <c r="AE109" s="189">
        <f t="shared" si="14"/>
        <v>0</v>
      </c>
      <c r="AF109" s="76">
        <f t="shared" si="15"/>
        <v>0</v>
      </c>
      <c r="AG109" s="76">
        <f t="shared" si="16"/>
        <v>1</v>
      </c>
      <c r="AH109" s="159">
        <f t="shared" si="17"/>
        <v>0</v>
      </c>
      <c r="AI109" s="78">
        <f t="shared" si="18"/>
        <v>0.14285714285714285</v>
      </c>
      <c r="AJ109" s="78">
        <f t="shared" si="19"/>
        <v>0</v>
      </c>
      <c r="AK109" s="78">
        <f t="shared" si="20"/>
        <v>0</v>
      </c>
    </row>
    <row r="110" spans="1:37" s="99" customFormat="1" ht="30" customHeight="1" x14ac:dyDescent="0.2">
      <c r="A110" s="487" t="s">
        <v>623</v>
      </c>
      <c r="B110" s="487"/>
      <c r="C110" s="487"/>
      <c r="D110" s="487"/>
      <c r="E110" s="487"/>
      <c r="F110" s="487"/>
      <c r="G110" s="487"/>
      <c r="H110" s="487"/>
      <c r="I110" s="487"/>
      <c r="J110" s="487"/>
      <c r="K110" s="487"/>
      <c r="L110" s="487"/>
      <c r="M110" s="487"/>
      <c r="N110" s="487"/>
      <c r="O110" s="487"/>
      <c r="P110" s="487"/>
      <c r="Q110" s="487"/>
      <c r="R110" s="487"/>
      <c r="S110" s="487"/>
      <c r="T110" s="487"/>
      <c r="U110" s="487"/>
      <c r="V110" s="487"/>
      <c r="W110" s="487"/>
      <c r="X110" s="487"/>
      <c r="Y110" s="487"/>
      <c r="Z110" s="487"/>
      <c r="AA110" s="487"/>
      <c r="AB110" s="487"/>
      <c r="AC110" s="487"/>
      <c r="AD110" s="487"/>
      <c r="AE110" s="189">
        <f>SUM(AE103:AE109)</f>
        <v>0</v>
      </c>
      <c r="AF110" s="24"/>
      <c r="AG110" s="74">
        <f>SUM(AG103:AG109)</f>
        <v>7</v>
      </c>
      <c r="AH110" s="160"/>
      <c r="AI110" s="24"/>
      <c r="AJ110" s="24"/>
      <c r="AK110" s="24"/>
    </row>
    <row r="111" spans="1:37" s="99" customFormat="1" ht="30" customHeight="1" x14ac:dyDescent="0.2">
      <c r="A111" s="487" t="s">
        <v>624</v>
      </c>
      <c r="B111" s="487"/>
      <c r="C111" s="487"/>
      <c r="D111" s="487"/>
      <c r="E111" s="487"/>
      <c r="F111" s="487"/>
      <c r="G111" s="487"/>
      <c r="H111" s="487"/>
      <c r="I111" s="487"/>
      <c r="J111" s="487"/>
      <c r="K111" s="487"/>
      <c r="L111" s="487"/>
      <c r="M111" s="487"/>
      <c r="N111" s="487"/>
      <c r="O111" s="487"/>
      <c r="P111" s="487"/>
      <c r="Q111" s="487"/>
      <c r="R111" s="487"/>
      <c r="S111" s="487"/>
      <c r="T111" s="487"/>
      <c r="U111" s="487"/>
      <c r="V111" s="487"/>
      <c r="W111" s="487"/>
      <c r="X111" s="487"/>
      <c r="Y111" s="487"/>
      <c r="Z111" s="487"/>
      <c r="AA111" s="487"/>
      <c r="AB111" s="487"/>
      <c r="AC111" s="487"/>
      <c r="AD111" s="487"/>
      <c r="AE111" s="189">
        <f>AE110/AE101*100</f>
        <v>0</v>
      </c>
      <c r="AF111" s="24"/>
      <c r="AG111" s="74"/>
      <c r="AH111" s="160"/>
      <c r="AI111" s="24"/>
      <c r="AJ111" s="24"/>
      <c r="AK111" s="24"/>
    </row>
    <row r="112" spans="1:37" s="99" customFormat="1" ht="15" customHeight="1" x14ac:dyDescent="0.2">
      <c r="A112" s="164"/>
      <c r="B112" s="164"/>
      <c r="C112" s="164"/>
      <c r="D112" s="164"/>
      <c r="E112" s="164"/>
      <c r="F112" s="164"/>
      <c r="G112" s="164"/>
      <c r="H112" s="164"/>
      <c r="I112" s="164"/>
      <c r="J112" s="164"/>
      <c r="K112" s="164"/>
      <c r="L112" s="164"/>
      <c r="M112" s="164"/>
      <c r="N112" s="164"/>
      <c r="O112" s="164"/>
      <c r="P112" s="164"/>
      <c r="Q112" s="164"/>
      <c r="R112" s="164"/>
      <c r="S112" s="164"/>
      <c r="T112" s="164"/>
      <c r="U112" s="164"/>
      <c r="V112" s="164"/>
      <c r="W112" s="164"/>
      <c r="X112" s="164"/>
      <c r="Y112" s="164"/>
      <c r="Z112" s="164"/>
      <c r="AA112" s="164"/>
      <c r="AB112" s="164"/>
      <c r="AC112" s="164"/>
      <c r="AD112" s="242"/>
      <c r="AE112" s="164"/>
      <c r="AF112" s="24"/>
      <c r="AG112" s="74"/>
      <c r="AH112" s="160"/>
      <c r="AI112" s="24"/>
      <c r="AJ112" s="24"/>
      <c r="AK112" s="24"/>
    </row>
    <row r="113" spans="1:37" s="99" customFormat="1" ht="15" customHeight="1" x14ac:dyDescent="0.2">
      <c r="A113" s="488" t="s">
        <v>139</v>
      </c>
      <c r="B113" s="489"/>
      <c r="C113" s="489"/>
      <c r="D113" s="489"/>
      <c r="E113" s="489"/>
      <c r="F113" s="489"/>
      <c r="G113" s="489"/>
      <c r="H113" s="489"/>
      <c r="I113" s="489"/>
      <c r="J113" s="489"/>
      <c r="K113" s="489"/>
      <c r="L113" s="489"/>
      <c r="M113" s="489"/>
      <c r="N113" s="489"/>
      <c r="O113" s="489"/>
      <c r="P113" s="489"/>
      <c r="Q113" s="489"/>
      <c r="R113" s="489"/>
      <c r="S113" s="489"/>
      <c r="T113" s="489"/>
      <c r="U113" s="489"/>
      <c r="V113" s="489"/>
      <c r="W113" s="489"/>
      <c r="X113" s="489"/>
      <c r="Y113" s="489"/>
      <c r="Z113" s="489"/>
      <c r="AA113" s="489"/>
      <c r="AB113" s="489"/>
      <c r="AC113" s="489"/>
      <c r="AD113" s="252" t="s">
        <v>4</v>
      </c>
      <c r="AE113" s="253" t="s">
        <v>5</v>
      </c>
      <c r="AF113" s="24"/>
      <c r="AG113" s="74"/>
      <c r="AH113" s="160"/>
      <c r="AI113" s="24"/>
      <c r="AJ113" s="24"/>
      <c r="AK113" s="24"/>
    </row>
    <row r="114" spans="1:37" s="99" customFormat="1" ht="30" customHeight="1" x14ac:dyDescent="0.2">
      <c r="A114" s="434" t="s">
        <v>1306</v>
      </c>
      <c r="B114" s="434"/>
      <c r="C114" s="434"/>
      <c r="D114" s="434"/>
      <c r="E114" s="434"/>
      <c r="F114" s="434"/>
      <c r="G114" s="434"/>
      <c r="H114" s="434"/>
      <c r="I114" s="434"/>
      <c r="J114" s="434"/>
      <c r="K114" s="434"/>
      <c r="L114" s="434"/>
      <c r="M114" s="434"/>
      <c r="N114" s="434"/>
      <c r="O114" s="434"/>
      <c r="P114" s="434"/>
      <c r="Q114" s="434"/>
      <c r="R114" s="434"/>
      <c r="S114" s="434"/>
      <c r="T114" s="434"/>
      <c r="U114" s="434"/>
      <c r="V114" s="434"/>
      <c r="W114" s="434"/>
      <c r="X114" s="434"/>
      <c r="Y114" s="434"/>
      <c r="Z114" s="434"/>
      <c r="AA114" s="434"/>
      <c r="AB114" s="434"/>
      <c r="AC114" s="434"/>
      <c r="AD114" s="251">
        <f>'Art. 138'!Q116</f>
        <v>0</v>
      </c>
      <c r="AE114" s="189">
        <f>IF(AG114=1,AK114,AG114)</f>
        <v>0</v>
      </c>
      <c r="AF114" s="76">
        <f>IF(AD114=2,1,IF(AD114=1,0.5,IF(AD114=0,0," ")))</f>
        <v>0</v>
      </c>
      <c r="AG114" s="76">
        <f>IF(AND(AF114&gt;=0,AF114&lt;=2),1,"No aplica")</f>
        <v>1</v>
      </c>
      <c r="AH114" s="159">
        <f>AD114/(AG114*2)</f>
        <v>0</v>
      </c>
      <c r="AI114" s="78">
        <f>IF(AG114=1,AG114/$AG$117,"No aplica")</f>
        <v>0.33333333333333331</v>
      </c>
      <c r="AJ114" s="78">
        <f>AF114*AI114</f>
        <v>0</v>
      </c>
      <c r="AK114" s="78">
        <f>AJ114*$AE$101</f>
        <v>0</v>
      </c>
    </row>
    <row r="115" spans="1:37" s="99" customFormat="1" ht="30" customHeight="1" x14ac:dyDescent="0.2">
      <c r="A115" s="434" t="s">
        <v>1307</v>
      </c>
      <c r="B115" s="434"/>
      <c r="C115" s="434"/>
      <c r="D115" s="434"/>
      <c r="E115" s="434"/>
      <c r="F115" s="434"/>
      <c r="G115" s="434"/>
      <c r="H115" s="434"/>
      <c r="I115" s="434"/>
      <c r="J115" s="434"/>
      <c r="K115" s="434"/>
      <c r="L115" s="434"/>
      <c r="M115" s="434"/>
      <c r="N115" s="434"/>
      <c r="O115" s="434"/>
      <c r="P115" s="434"/>
      <c r="Q115" s="434"/>
      <c r="R115" s="434"/>
      <c r="S115" s="434"/>
      <c r="T115" s="434"/>
      <c r="U115" s="434"/>
      <c r="V115" s="434"/>
      <c r="W115" s="434"/>
      <c r="X115" s="434"/>
      <c r="Y115" s="434"/>
      <c r="Z115" s="434"/>
      <c r="AA115" s="434"/>
      <c r="AB115" s="434"/>
      <c r="AC115" s="434"/>
      <c r="AD115" s="251">
        <f>'Art. 138'!Q117</f>
        <v>0</v>
      </c>
      <c r="AE115" s="189">
        <f>IF(AG115=1,AK115,AG115)</f>
        <v>0</v>
      </c>
      <c r="AF115" s="76">
        <f>IF(AD115=2,1,IF(AD115=1,0.5,IF(AD115=0,0," ")))</f>
        <v>0</v>
      </c>
      <c r="AG115" s="76">
        <f>IF(AND(AF115&gt;=0,AF115&lt;=2),1,"No aplica")</f>
        <v>1</v>
      </c>
      <c r="AH115" s="159">
        <f>AD115/(AG115*2)</f>
        <v>0</v>
      </c>
      <c r="AI115" s="78">
        <f>IF(AG115=1,AG115/$AG$117,"No aplica")</f>
        <v>0.33333333333333331</v>
      </c>
      <c r="AJ115" s="78">
        <f>AF115*AI115</f>
        <v>0</v>
      </c>
      <c r="AK115" s="78">
        <f>AJ115*$AE$101</f>
        <v>0</v>
      </c>
    </row>
    <row r="116" spans="1:37" s="99" customFormat="1" ht="30" customHeight="1" x14ac:dyDescent="0.2">
      <c r="A116" s="434" t="s">
        <v>1308</v>
      </c>
      <c r="B116" s="434"/>
      <c r="C116" s="434"/>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34"/>
      <c r="AA116" s="434"/>
      <c r="AB116" s="434"/>
      <c r="AC116" s="434"/>
      <c r="AD116" s="251">
        <f>'Art. 138'!Q118</f>
        <v>0</v>
      </c>
      <c r="AE116" s="189">
        <f>IF(AG116=1,AK116,AG116)</f>
        <v>0</v>
      </c>
      <c r="AF116" s="76">
        <f>IF(AD116=2,1,IF(AD116=1,0.5,IF(AD116=0,0," ")))</f>
        <v>0</v>
      </c>
      <c r="AG116" s="76">
        <f>IF(AND(AF116&gt;=0,AF116&lt;=2),1,"No aplica")</f>
        <v>1</v>
      </c>
      <c r="AH116" s="159">
        <f>AD116/(AG116*2)</f>
        <v>0</v>
      </c>
      <c r="AI116" s="78">
        <f>IF(AG116=1,AG116/$AG$117,"No aplica")</f>
        <v>0.33333333333333331</v>
      </c>
      <c r="AJ116" s="78">
        <f>AF116*AI116</f>
        <v>0</v>
      </c>
      <c r="AK116" s="78">
        <f>AJ116*$AE$101</f>
        <v>0</v>
      </c>
    </row>
    <row r="117" spans="1:37" s="99" customFormat="1" ht="30" customHeight="1" x14ac:dyDescent="0.2">
      <c r="A117" s="487" t="s">
        <v>629</v>
      </c>
      <c r="B117" s="487"/>
      <c r="C117" s="487"/>
      <c r="D117" s="487"/>
      <c r="E117" s="487"/>
      <c r="F117" s="487"/>
      <c r="G117" s="487"/>
      <c r="H117" s="487"/>
      <c r="I117" s="487"/>
      <c r="J117" s="487"/>
      <c r="K117" s="487"/>
      <c r="L117" s="487"/>
      <c r="M117" s="487"/>
      <c r="N117" s="487"/>
      <c r="O117" s="487"/>
      <c r="P117" s="487"/>
      <c r="Q117" s="487"/>
      <c r="R117" s="487"/>
      <c r="S117" s="487"/>
      <c r="T117" s="487"/>
      <c r="U117" s="487"/>
      <c r="V117" s="487"/>
      <c r="W117" s="487"/>
      <c r="X117" s="487"/>
      <c r="Y117" s="487"/>
      <c r="Z117" s="487"/>
      <c r="AA117" s="487"/>
      <c r="AB117" s="487"/>
      <c r="AC117" s="487"/>
      <c r="AD117" s="487"/>
      <c r="AE117" s="189">
        <f>SUM(AE114:AE116)</f>
        <v>0</v>
      </c>
      <c r="AF117" s="24"/>
      <c r="AG117" s="74">
        <f>SUM(AG114:AG116)</f>
        <v>3</v>
      </c>
      <c r="AH117" s="160"/>
      <c r="AI117" s="24"/>
      <c r="AJ117" s="24"/>
      <c r="AK117" s="24"/>
    </row>
    <row r="118" spans="1:37" s="99" customFormat="1" ht="30" customHeight="1" x14ac:dyDescent="0.2">
      <c r="A118" s="487" t="s">
        <v>630</v>
      </c>
      <c r="B118" s="487"/>
      <c r="C118" s="487"/>
      <c r="D118" s="487"/>
      <c r="E118" s="487"/>
      <c r="F118" s="487"/>
      <c r="G118" s="487"/>
      <c r="H118" s="487"/>
      <c r="I118" s="487"/>
      <c r="J118" s="487"/>
      <c r="K118" s="487"/>
      <c r="L118" s="487"/>
      <c r="M118" s="487"/>
      <c r="N118" s="487"/>
      <c r="O118" s="487"/>
      <c r="P118" s="487"/>
      <c r="Q118" s="487"/>
      <c r="R118" s="487"/>
      <c r="S118" s="487"/>
      <c r="T118" s="487"/>
      <c r="U118" s="487"/>
      <c r="V118" s="487"/>
      <c r="W118" s="487"/>
      <c r="X118" s="487"/>
      <c r="Y118" s="487"/>
      <c r="Z118" s="487"/>
      <c r="AA118" s="487"/>
      <c r="AB118" s="487"/>
      <c r="AC118" s="487"/>
      <c r="AD118" s="487"/>
      <c r="AE118" s="189">
        <f>AE117/AE101*100</f>
        <v>0</v>
      </c>
      <c r="AF118" s="24"/>
      <c r="AG118" s="74"/>
      <c r="AH118" s="160"/>
      <c r="AI118" s="24"/>
      <c r="AJ118" s="24"/>
      <c r="AK118" s="24"/>
    </row>
    <row r="119" spans="1:37" s="99" customFormat="1" ht="15" customHeight="1" x14ac:dyDescent="0.2">
      <c r="A119" s="164"/>
      <c r="B119" s="164"/>
      <c r="C119" s="164"/>
      <c r="D119" s="164"/>
      <c r="E119" s="164"/>
      <c r="F119" s="164"/>
      <c r="G119" s="164"/>
      <c r="H119" s="164"/>
      <c r="I119" s="164"/>
      <c r="J119" s="164"/>
      <c r="K119" s="164"/>
      <c r="L119" s="164"/>
      <c r="M119" s="164"/>
      <c r="N119" s="164"/>
      <c r="O119" s="164"/>
      <c r="P119" s="164"/>
      <c r="Q119" s="164"/>
      <c r="R119" s="164"/>
      <c r="S119" s="164"/>
      <c r="T119" s="164"/>
      <c r="U119" s="164"/>
      <c r="V119" s="164"/>
      <c r="W119" s="164"/>
      <c r="X119" s="164"/>
      <c r="Y119" s="164"/>
      <c r="Z119" s="164"/>
      <c r="AA119" s="164"/>
      <c r="AB119" s="164"/>
      <c r="AC119" s="164"/>
      <c r="AD119" s="242"/>
      <c r="AE119" s="164"/>
      <c r="AF119" s="24"/>
      <c r="AG119" s="74"/>
      <c r="AH119" s="160"/>
      <c r="AI119" s="24"/>
      <c r="AJ119" s="24"/>
      <c r="AK119" s="24"/>
    </row>
    <row r="120" spans="1:37" s="99" customFormat="1" ht="15" customHeight="1" x14ac:dyDescent="0.2">
      <c r="A120" s="488" t="s">
        <v>140</v>
      </c>
      <c r="B120" s="489"/>
      <c r="C120" s="489"/>
      <c r="D120" s="489"/>
      <c r="E120" s="489"/>
      <c r="F120" s="489"/>
      <c r="G120" s="489"/>
      <c r="H120" s="489"/>
      <c r="I120" s="489"/>
      <c r="J120" s="489"/>
      <c r="K120" s="489"/>
      <c r="L120" s="489"/>
      <c r="M120" s="489"/>
      <c r="N120" s="489"/>
      <c r="O120" s="489"/>
      <c r="P120" s="489"/>
      <c r="Q120" s="489"/>
      <c r="R120" s="489"/>
      <c r="S120" s="489"/>
      <c r="T120" s="489"/>
      <c r="U120" s="489"/>
      <c r="V120" s="489"/>
      <c r="W120" s="489"/>
      <c r="X120" s="489"/>
      <c r="Y120" s="489"/>
      <c r="Z120" s="489"/>
      <c r="AA120" s="489"/>
      <c r="AB120" s="489"/>
      <c r="AC120" s="489"/>
      <c r="AD120" s="252" t="s">
        <v>4</v>
      </c>
      <c r="AE120" s="253" t="s">
        <v>5</v>
      </c>
      <c r="AF120" s="24"/>
      <c r="AG120" s="74"/>
      <c r="AH120" s="160"/>
      <c r="AI120" s="24"/>
      <c r="AJ120" s="24"/>
      <c r="AK120" s="24"/>
    </row>
    <row r="121" spans="1:37" s="99" customFormat="1" ht="30" customHeight="1" x14ac:dyDescent="0.2">
      <c r="A121" s="434" t="s">
        <v>1309</v>
      </c>
      <c r="B121" s="434"/>
      <c r="C121" s="434"/>
      <c r="D121" s="434"/>
      <c r="E121" s="434"/>
      <c r="F121" s="434"/>
      <c r="G121" s="434"/>
      <c r="H121" s="434"/>
      <c r="I121" s="434"/>
      <c r="J121" s="434"/>
      <c r="K121" s="434"/>
      <c r="L121" s="434"/>
      <c r="M121" s="434"/>
      <c r="N121" s="434"/>
      <c r="O121" s="434"/>
      <c r="P121" s="434"/>
      <c r="Q121" s="434"/>
      <c r="R121" s="434"/>
      <c r="S121" s="434"/>
      <c r="T121" s="434"/>
      <c r="U121" s="434"/>
      <c r="V121" s="434"/>
      <c r="W121" s="434"/>
      <c r="X121" s="434"/>
      <c r="Y121" s="434"/>
      <c r="Z121" s="434"/>
      <c r="AA121" s="434"/>
      <c r="AB121" s="434"/>
      <c r="AC121" s="434"/>
      <c r="AD121" s="251">
        <f>'Art. 138'!Q121</f>
        <v>0</v>
      </c>
      <c r="AE121" s="189">
        <f>IF(AG121=1,AK121,AG121)</f>
        <v>0</v>
      </c>
      <c r="AF121" s="76">
        <f>IF(AD121=2,1,IF(AD121=1,0.5,IF(AD121=0,0," ")))</f>
        <v>0</v>
      </c>
      <c r="AG121" s="76">
        <f>IF(AND(AF121&gt;=0,AF121&lt;=2),1,"No aplica")</f>
        <v>1</v>
      </c>
      <c r="AH121" s="159">
        <f>AD121/(AG121*2)</f>
        <v>0</v>
      </c>
      <c r="AI121" s="78">
        <f>IF(AG121=1,AG121/$AG$124,"No aplica")</f>
        <v>0.33333333333333331</v>
      </c>
      <c r="AJ121" s="78">
        <f>AF121*AI121</f>
        <v>0</v>
      </c>
      <c r="AK121" s="78">
        <f>AJ121*$AE$101</f>
        <v>0</v>
      </c>
    </row>
    <row r="122" spans="1:37" s="99" customFormat="1" ht="30" customHeight="1" x14ac:dyDescent="0.2">
      <c r="A122" s="434" t="s">
        <v>492</v>
      </c>
      <c r="B122" s="434"/>
      <c r="C122" s="434"/>
      <c r="D122" s="434"/>
      <c r="E122" s="434"/>
      <c r="F122" s="434"/>
      <c r="G122" s="434"/>
      <c r="H122" s="434"/>
      <c r="I122" s="434"/>
      <c r="J122" s="434"/>
      <c r="K122" s="434"/>
      <c r="L122" s="434"/>
      <c r="M122" s="434"/>
      <c r="N122" s="434"/>
      <c r="O122" s="434"/>
      <c r="P122" s="434"/>
      <c r="Q122" s="434"/>
      <c r="R122" s="434"/>
      <c r="S122" s="434"/>
      <c r="T122" s="434"/>
      <c r="U122" s="434"/>
      <c r="V122" s="434"/>
      <c r="W122" s="434"/>
      <c r="X122" s="434"/>
      <c r="Y122" s="434"/>
      <c r="Z122" s="434"/>
      <c r="AA122" s="434"/>
      <c r="AB122" s="434"/>
      <c r="AC122" s="434"/>
      <c r="AD122" s="251">
        <f>'Art. 138'!Q122</f>
        <v>0</v>
      </c>
      <c r="AE122" s="189">
        <f>IF(AG122=1,AK122,AG122)</f>
        <v>0</v>
      </c>
      <c r="AF122" s="76">
        <f>IF(AD122=2,1,IF(AD122=1,0.5,IF(AD122=0,0," ")))</f>
        <v>0</v>
      </c>
      <c r="AG122" s="76">
        <f>IF(AND(AF122&gt;=0,AF122&lt;=2),1,"No aplica")</f>
        <v>1</v>
      </c>
      <c r="AH122" s="159">
        <f>AD122/(AG122*2)</f>
        <v>0</v>
      </c>
      <c r="AI122" s="78">
        <f>IF(AG122=1,AG122/$AG$124,"No aplica")</f>
        <v>0.33333333333333331</v>
      </c>
      <c r="AJ122" s="78">
        <f>AF122*AI122</f>
        <v>0</v>
      </c>
      <c r="AK122" s="78">
        <f>AJ122*$AE$101</f>
        <v>0</v>
      </c>
    </row>
    <row r="123" spans="1:37" s="99" customFormat="1" ht="30" customHeight="1" x14ac:dyDescent="0.2">
      <c r="A123" s="434" t="s">
        <v>504</v>
      </c>
      <c r="B123" s="434"/>
      <c r="C123" s="434"/>
      <c r="D123" s="434"/>
      <c r="E123" s="434"/>
      <c r="F123" s="434"/>
      <c r="G123" s="434"/>
      <c r="H123" s="434"/>
      <c r="I123" s="434"/>
      <c r="J123" s="434"/>
      <c r="K123" s="434"/>
      <c r="L123" s="434"/>
      <c r="M123" s="434"/>
      <c r="N123" s="434"/>
      <c r="O123" s="434"/>
      <c r="P123" s="434"/>
      <c r="Q123" s="434"/>
      <c r="R123" s="434"/>
      <c r="S123" s="434"/>
      <c r="T123" s="434"/>
      <c r="U123" s="434"/>
      <c r="V123" s="434"/>
      <c r="W123" s="434"/>
      <c r="X123" s="434"/>
      <c r="Y123" s="434"/>
      <c r="Z123" s="434"/>
      <c r="AA123" s="434"/>
      <c r="AB123" s="434"/>
      <c r="AC123" s="434"/>
      <c r="AD123" s="251">
        <f>'Art. 138'!Q123</f>
        <v>0</v>
      </c>
      <c r="AE123" s="189">
        <f>IF(AG123=1,AK123,AG123)</f>
        <v>0</v>
      </c>
      <c r="AF123" s="76">
        <f>IF(AD123=2,1,IF(AD123=1,0.5,IF(AD123=0,0," ")))</f>
        <v>0</v>
      </c>
      <c r="AG123" s="76">
        <f>IF(AND(AF123&gt;=0,AF123&lt;=2),1,"No aplica")</f>
        <v>1</v>
      </c>
      <c r="AH123" s="159">
        <f>AD123/(AG123*2)</f>
        <v>0</v>
      </c>
      <c r="AI123" s="78">
        <f>IF(AG123=1,AG123/$AG$124,"No aplica")</f>
        <v>0.33333333333333331</v>
      </c>
      <c r="AJ123" s="78">
        <f>AF123*AI123</f>
        <v>0</v>
      </c>
      <c r="AK123" s="78">
        <f>AJ123*$AE$101</f>
        <v>0</v>
      </c>
    </row>
    <row r="124" spans="1:37" s="99" customFormat="1" ht="30" customHeight="1" x14ac:dyDescent="0.2">
      <c r="A124" s="487" t="s">
        <v>633</v>
      </c>
      <c r="B124" s="487"/>
      <c r="C124" s="487"/>
      <c r="D124" s="487"/>
      <c r="E124" s="487"/>
      <c r="F124" s="487"/>
      <c r="G124" s="487"/>
      <c r="H124" s="487"/>
      <c r="I124" s="487"/>
      <c r="J124" s="487"/>
      <c r="K124" s="487"/>
      <c r="L124" s="487"/>
      <c r="M124" s="487"/>
      <c r="N124" s="487"/>
      <c r="O124" s="487"/>
      <c r="P124" s="487"/>
      <c r="Q124" s="487"/>
      <c r="R124" s="487"/>
      <c r="S124" s="487"/>
      <c r="T124" s="487"/>
      <c r="U124" s="487"/>
      <c r="V124" s="487"/>
      <c r="W124" s="487"/>
      <c r="X124" s="487"/>
      <c r="Y124" s="487"/>
      <c r="Z124" s="487"/>
      <c r="AA124" s="487"/>
      <c r="AB124" s="487"/>
      <c r="AC124" s="487"/>
      <c r="AD124" s="487"/>
      <c r="AE124" s="189">
        <f>SUM(AE121:AE123)</f>
        <v>0</v>
      </c>
      <c r="AF124" s="24"/>
      <c r="AG124" s="74">
        <f>SUM(AG121:AG123)</f>
        <v>3</v>
      </c>
      <c r="AH124" s="160"/>
      <c r="AI124" s="24"/>
      <c r="AJ124" s="24"/>
      <c r="AK124" s="24"/>
    </row>
    <row r="125" spans="1:37" s="99" customFormat="1" ht="30" customHeight="1" x14ac:dyDescent="0.2">
      <c r="A125" s="487" t="s">
        <v>634</v>
      </c>
      <c r="B125" s="487"/>
      <c r="C125" s="487"/>
      <c r="D125" s="487"/>
      <c r="E125" s="487"/>
      <c r="F125" s="487"/>
      <c r="G125" s="487"/>
      <c r="H125" s="487"/>
      <c r="I125" s="487"/>
      <c r="J125" s="487"/>
      <c r="K125" s="487"/>
      <c r="L125" s="487"/>
      <c r="M125" s="487"/>
      <c r="N125" s="487"/>
      <c r="O125" s="487"/>
      <c r="P125" s="487"/>
      <c r="Q125" s="487"/>
      <c r="R125" s="487"/>
      <c r="S125" s="487"/>
      <c r="T125" s="487"/>
      <c r="U125" s="487"/>
      <c r="V125" s="487"/>
      <c r="W125" s="487"/>
      <c r="X125" s="487"/>
      <c r="Y125" s="487"/>
      <c r="Z125" s="487"/>
      <c r="AA125" s="487"/>
      <c r="AB125" s="487"/>
      <c r="AC125" s="487"/>
      <c r="AD125" s="487"/>
      <c r="AE125" s="189">
        <f>AE124/AE101*100</f>
        <v>0</v>
      </c>
      <c r="AF125" s="24"/>
      <c r="AG125" s="74"/>
      <c r="AH125" s="160"/>
      <c r="AI125" s="24"/>
      <c r="AJ125" s="24"/>
      <c r="AK125" s="24"/>
    </row>
    <row r="126" spans="1:37" s="99" customFormat="1" ht="15" customHeight="1" x14ac:dyDescent="0.2">
      <c r="A126" s="164"/>
      <c r="B126" s="164"/>
      <c r="C126" s="164"/>
      <c r="D126" s="164"/>
      <c r="E126" s="164"/>
      <c r="F126" s="164"/>
      <c r="G126" s="164"/>
      <c r="H126" s="164"/>
      <c r="I126" s="164"/>
      <c r="J126" s="164"/>
      <c r="K126" s="164"/>
      <c r="L126" s="164"/>
      <c r="M126" s="164"/>
      <c r="N126" s="164"/>
      <c r="O126" s="164"/>
      <c r="P126" s="164"/>
      <c r="Q126" s="164"/>
      <c r="R126" s="164"/>
      <c r="S126" s="164"/>
      <c r="T126" s="164"/>
      <c r="U126" s="164"/>
      <c r="V126" s="164"/>
      <c r="W126" s="164"/>
      <c r="X126" s="164"/>
      <c r="Y126" s="164"/>
      <c r="Z126" s="164"/>
      <c r="AA126" s="164"/>
      <c r="AB126" s="164"/>
      <c r="AC126" s="164"/>
      <c r="AD126" s="242"/>
      <c r="AE126" s="164"/>
      <c r="AF126" s="24"/>
      <c r="AG126" s="74"/>
      <c r="AH126" s="160"/>
      <c r="AI126" s="24"/>
      <c r="AJ126" s="24"/>
      <c r="AK126" s="24"/>
    </row>
    <row r="127" spans="1:37" s="99" customFormat="1" ht="15" customHeight="1" x14ac:dyDescent="0.2">
      <c r="A127" s="488" t="s">
        <v>141</v>
      </c>
      <c r="B127" s="489"/>
      <c r="C127" s="489"/>
      <c r="D127" s="489"/>
      <c r="E127" s="489"/>
      <c r="F127" s="489"/>
      <c r="G127" s="489"/>
      <c r="H127" s="489"/>
      <c r="I127" s="489"/>
      <c r="J127" s="489"/>
      <c r="K127" s="489"/>
      <c r="L127" s="489"/>
      <c r="M127" s="489"/>
      <c r="N127" s="489"/>
      <c r="O127" s="489"/>
      <c r="P127" s="489"/>
      <c r="Q127" s="489"/>
      <c r="R127" s="489"/>
      <c r="S127" s="489"/>
      <c r="T127" s="489"/>
      <c r="U127" s="489"/>
      <c r="V127" s="489"/>
      <c r="W127" s="489"/>
      <c r="X127" s="489"/>
      <c r="Y127" s="489"/>
      <c r="Z127" s="489"/>
      <c r="AA127" s="489"/>
      <c r="AB127" s="489"/>
      <c r="AC127" s="489"/>
      <c r="AD127" s="252" t="s">
        <v>4</v>
      </c>
      <c r="AE127" s="253" t="s">
        <v>5</v>
      </c>
      <c r="AF127" s="24"/>
      <c r="AG127" s="74"/>
      <c r="AH127" s="160"/>
      <c r="AI127" s="24"/>
      <c r="AJ127" s="24"/>
      <c r="AK127" s="24"/>
    </row>
    <row r="128" spans="1:37" s="99" customFormat="1" ht="30" customHeight="1" x14ac:dyDescent="0.2">
      <c r="A128" s="434" t="s">
        <v>1310</v>
      </c>
      <c r="B128" s="434"/>
      <c r="C128" s="434"/>
      <c r="D128" s="434"/>
      <c r="E128" s="434"/>
      <c r="F128" s="434"/>
      <c r="G128" s="434"/>
      <c r="H128" s="434"/>
      <c r="I128" s="434"/>
      <c r="J128" s="434"/>
      <c r="K128" s="434"/>
      <c r="L128" s="434"/>
      <c r="M128" s="434"/>
      <c r="N128" s="434"/>
      <c r="O128" s="434"/>
      <c r="P128" s="434"/>
      <c r="Q128" s="434"/>
      <c r="R128" s="434"/>
      <c r="S128" s="434"/>
      <c r="T128" s="434"/>
      <c r="U128" s="434"/>
      <c r="V128" s="434"/>
      <c r="W128" s="434"/>
      <c r="X128" s="434"/>
      <c r="Y128" s="434"/>
      <c r="Z128" s="434"/>
      <c r="AA128" s="434"/>
      <c r="AB128" s="434"/>
      <c r="AC128" s="434"/>
      <c r="AD128" s="251">
        <f>'Art. 138'!Q126</f>
        <v>0</v>
      </c>
      <c r="AE128" s="189">
        <f>IF(AG128=1,AK128,AG128)</f>
        <v>0</v>
      </c>
      <c r="AF128" s="76">
        <f>IF(AD128=2,1,IF(AD128=1,0.5,IF(AD128=0,0," ")))</f>
        <v>0</v>
      </c>
      <c r="AG128" s="76">
        <f>IF(AND(AF128&gt;=0,AF128&lt;=2),1,"No aplica")</f>
        <v>1</v>
      </c>
      <c r="AH128" s="159">
        <f>AD128/(AG128*2)</f>
        <v>0</v>
      </c>
      <c r="AI128" s="78">
        <f>IF(AG128=1,AG128/$AG$130,"No aplica")</f>
        <v>0.5</v>
      </c>
      <c r="AJ128" s="78">
        <f>AF128*AI128</f>
        <v>0</v>
      </c>
      <c r="AK128" s="78">
        <f>AJ128*$AE$101</f>
        <v>0</v>
      </c>
    </row>
    <row r="129" spans="1:37" s="99" customFormat="1" ht="30" customHeight="1" x14ac:dyDescent="0.2">
      <c r="A129" s="434" t="s">
        <v>123</v>
      </c>
      <c r="B129" s="434"/>
      <c r="C129" s="434"/>
      <c r="D129" s="434"/>
      <c r="E129" s="434"/>
      <c r="F129" s="434"/>
      <c r="G129" s="434"/>
      <c r="H129" s="434"/>
      <c r="I129" s="434"/>
      <c r="J129" s="434"/>
      <c r="K129" s="434"/>
      <c r="L129" s="434"/>
      <c r="M129" s="434"/>
      <c r="N129" s="434"/>
      <c r="O129" s="434"/>
      <c r="P129" s="434"/>
      <c r="Q129" s="434"/>
      <c r="R129" s="434"/>
      <c r="S129" s="434"/>
      <c r="T129" s="434"/>
      <c r="U129" s="434"/>
      <c r="V129" s="434"/>
      <c r="W129" s="434"/>
      <c r="X129" s="434"/>
      <c r="Y129" s="434"/>
      <c r="Z129" s="434"/>
      <c r="AA129" s="434"/>
      <c r="AB129" s="434"/>
      <c r="AC129" s="434"/>
      <c r="AD129" s="251">
        <f>'Art. 138'!Q127</f>
        <v>0</v>
      </c>
      <c r="AE129" s="189">
        <f>IF(AG129=1,AK129,AG129)</f>
        <v>0</v>
      </c>
      <c r="AF129" s="76">
        <f>IF(AD129=2,1,IF(AD129=1,0.5,IF(AD129=0,0," ")))</f>
        <v>0</v>
      </c>
      <c r="AG129" s="76">
        <f>IF(AND(AF129&gt;=0,AF129&lt;=2),1,"No aplica")</f>
        <v>1</v>
      </c>
      <c r="AH129" s="159">
        <f>AD129/(AG129*2)</f>
        <v>0</v>
      </c>
      <c r="AI129" s="78">
        <f>IF(AG129=1,AG129/$AG$130,"No aplica")</f>
        <v>0.5</v>
      </c>
      <c r="AJ129" s="78">
        <f>AF129*AI129</f>
        <v>0</v>
      </c>
      <c r="AK129" s="78">
        <f>AJ129*$AE$101</f>
        <v>0</v>
      </c>
    </row>
    <row r="130" spans="1:37" s="99" customFormat="1" ht="30" customHeight="1" x14ac:dyDescent="0.2">
      <c r="A130" s="487" t="s">
        <v>635</v>
      </c>
      <c r="B130" s="487"/>
      <c r="C130" s="487"/>
      <c r="D130" s="487"/>
      <c r="E130" s="487"/>
      <c r="F130" s="487"/>
      <c r="G130" s="487"/>
      <c r="H130" s="487"/>
      <c r="I130" s="487"/>
      <c r="J130" s="487"/>
      <c r="K130" s="487"/>
      <c r="L130" s="487"/>
      <c r="M130" s="487"/>
      <c r="N130" s="487"/>
      <c r="O130" s="487"/>
      <c r="P130" s="487"/>
      <c r="Q130" s="487"/>
      <c r="R130" s="487"/>
      <c r="S130" s="487"/>
      <c r="T130" s="487"/>
      <c r="U130" s="487"/>
      <c r="V130" s="487"/>
      <c r="W130" s="487"/>
      <c r="X130" s="487"/>
      <c r="Y130" s="487"/>
      <c r="Z130" s="487"/>
      <c r="AA130" s="487"/>
      <c r="AB130" s="487"/>
      <c r="AC130" s="487"/>
      <c r="AD130" s="487"/>
      <c r="AE130" s="189">
        <f>SUM(AE128:AE129)</f>
        <v>0</v>
      </c>
      <c r="AF130" s="24"/>
      <c r="AG130" s="74">
        <f>SUM(AG128:AG129)</f>
        <v>2</v>
      </c>
      <c r="AH130" s="160"/>
      <c r="AI130" s="24"/>
      <c r="AJ130" s="24"/>
      <c r="AK130" s="24"/>
    </row>
    <row r="131" spans="1:37" s="99" customFormat="1" ht="30" customHeight="1" x14ac:dyDescent="0.2">
      <c r="A131" s="487" t="s">
        <v>636</v>
      </c>
      <c r="B131" s="487"/>
      <c r="C131" s="487"/>
      <c r="D131" s="487"/>
      <c r="E131" s="487"/>
      <c r="F131" s="487"/>
      <c r="G131" s="487"/>
      <c r="H131" s="487"/>
      <c r="I131" s="487"/>
      <c r="J131" s="487"/>
      <c r="K131" s="487"/>
      <c r="L131" s="487"/>
      <c r="M131" s="487"/>
      <c r="N131" s="487"/>
      <c r="O131" s="487"/>
      <c r="P131" s="487"/>
      <c r="Q131" s="487"/>
      <c r="R131" s="487"/>
      <c r="S131" s="487"/>
      <c r="T131" s="487"/>
      <c r="U131" s="487"/>
      <c r="V131" s="487"/>
      <c r="W131" s="487"/>
      <c r="X131" s="487"/>
      <c r="Y131" s="487"/>
      <c r="Z131" s="487"/>
      <c r="AA131" s="487"/>
      <c r="AB131" s="487"/>
      <c r="AC131" s="487"/>
      <c r="AD131" s="487"/>
      <c r="AE131" s="189">
        <f>AE130/AE101*100</f>
        <v>0</v>
      </c>
      <c r="AF131" s="24"/>
      <c r="AG131" s="74"/>
      <c r="AH131" s="160"/>
      <c r="AI131" s="24"/>
      <c r="AJ131" s="24"/>
      <c r="AK131" s="24"/>
    </row>
    <row r="132" spans="1:37" s="99" customFormat="1" ht="15" customHeight="1" x14ac:dyDescent="0.2">
      <c r="A132" s="164"/>
      <c r="B132" s="164"/>
      <c r="C132" s="164"/>
      <c r="D132" s="164"/>
      <c r="E132" s="164"/>
      <c r="F132" s="164"/>
      <c r="G132" s="164"/>
      <c r="H132" s="164"/>
      <c r="I132" s="164"/>
      <c r="J132" s="164"/>
      <c r="K132" s="164"/>
      <c r="L132" s="164"/>
      <c r="M132" s="164"/>
      <c r="N132" s="164"/>
      <c r="O132" s="164"/>
      <c r="P132" s="164"/>
      <c r="Q132" s="164"/>
      <c r="R132" s="164"/>
      <c r="S132" s="164"/>
      <c r="T132" s="164"/>
      <c r="U132" s="164"/>
      <c r="V132" s="164"/>
      <c r="W132" s="164"/>
      <c r="X132" s="164"/>
      <c r="Y132" s="164"/>
      <c r="Z132" s="164"/>
      <c r="AA132" s="164"/>
      <c r="AB132" s="164"/>
      <c r="AC132" s="164"/>
      <c r="AD132" s="242"/>
      <c r="AE132" s="164"/>
      <c r="AF132" s="24"/>
      <c r="AG132" s="74"/>
      <c r="AH132" s="160"/>
      <c r="AI132" s="24"/>
      <c r="AJ132" s="24"/>
      <c r="AK132" s="24"/>
    </row>
    <row r="133" spans="1:37" s="99" customFormat="1" ht="15" customHeight="1" x14ac:dyDescent="0.2">
      <c r="A133" s="164"/>
      <c r="B133" s="164"/>
      <c r="C133" s="164"/>
      <c r="D133" s="164"/>
      <c r="E133" s="164"/>
      <c r="F133" s="164"/>
      <c r="G133" s="164"/>
      <c r="H133" s="164"/>
      <c r="I133" s="164"/>
      <c r="J133" s="164"/>
      <c r="K133" s="164"/>
      <c r="L133" s="164"/>
      <c r="M133" s="164"/>
      <c r="N133" s="164"/>
      <c r="O133" s="164"/>
      <c r="P133" s="164"/>
      <c r="Q133" s="164"/>
      <c r="R133" s="164"/>
      <c r="S133" s="164"/>
      <c r="T133" s="164"/>
      <c r="U133" s="164"/>
      <c r="V133" s="164"/>
      <c r="W133" s="164"/>
      <c r="X133" s="164"/>
      <c r="Y133" s="164"/>
      <c r="Z133" s="164"/>
      <c r="AA133" s="164"/>
      <c r="AB133" s="164"/>
      <c r="AC133" s="164"/>
      <c r="AD133" s="242"/>
      <c r="AE133" s="164"/>
      <c r="AF133" s="24"/>
      <c r="AG133" s="74"/>
      <c r="AH133" s="160"/>
      <c r="AI133" s="24"/>
      <c r="AJ133" s="24"/>
      <c r="AK133" s="24"/>
    </row>
    <row r="134" spans="1:37" s="99" customFormat="1" ht="30" customHeight="1" x14ac:dyDescent="0.2">
      <c r="A134" s="394" t="s">
        <v>1311</v>
      </c>
      <c r="B134" s="394"/>
      <c r="C134" s="394"/>
      <c r="D134" s="394"/>
      <c r="E134" s="394"/>
      <c r="F134" s="394"/>
      <c r="G134" s="394"/>
      <c r="H134" s="394"/>
      <c r="I134" s="394"/>
      <c r="J134" s="394"/>
      <c r="K134" s="394"/>
      <c r="L134" s="394"/>
      <c r="M134" s="394"/>
      <c r="N134" s="394"/>
      <c r="O134" s="394"/>
      <c r="P134" s="394"/>
      <c r="Q134" s="394"/>
      <c r="R134" s="394"/>
      <c r="S134" s="394"/>
      <c r="T134" s="394"/>
      <c r="U134" s="394"/>
      <c r="V134" s="394"/>
      <c r="W134" s="394"/>
      <c r="X134" s="394"/>
      <c r="Y134" s="394"/>
      <c r="Z134" s="394"/>
      <c r="AA134" s="394"/>
      <c r="AB134" s="394"/>
      <c r="AC134" s="394"/>
      <c r="AD134" s="394"/>
      <c r="AE134" s="394"/>
      <c r="AF134" s="24"/>
      <c r="AG134" s="74"/>
      <c r="AH134" s="160"/>
      <c r="AI134" s="24"/>
      <c r="AJ134" s="24"/>
      <c r="AK134" s="24"/>
    </row>
    <row r="135" spans="1:37" s="99" customFormat="1" ht="15" customHeight="1" x14ac:dyDescent="0.2">
      <c r="A135" s="257"/>
      <c r="B135" s="257"/>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8"/>
      <c r="AE135" s="257"/>
      <c r="AF135" s="24"/>
      <c r="AG135" s="74"/>
      <c r="AH135" s="160"/>
      <c r="AI135" s="24"/>
      <c r="AJ135" s="24"/>
      <c r="AK135" s="24"/>
    </row>
    <row r="136" spans="1:37" s="99" customFormat="1" ht="15" customHeight="1" x14ac:dyDescent="0.2">
      <c r="A136" s="259"/>
      <c r="B136" s="259"/>
      <c r="C136" s="259"/>
      <c r="D136" s="259"/>
      <c r="E136" s="259"/>
      <c r="F136" s="259"/>
      <c r="G136" s="259"/>
      <c r="H136" s="259"/>
      <c r="I136" s="259"/>
      <c r="J136" s="259"/>
      <c r="K136" s="259"/>
      <c r="L136" s="259"/>
      <c r="M136" s="259"/>
      <c r="N136" s="259"/>
      <c r="O136" s="259"/>
      <c r="P136" s="259"/>
      <c r="Q136" s="259"/>
      <c r="R136" s="259"/>
      <c r="S136" s="259"/>
      <c r="T136" s="259"/>
      <c r="U136" s="259"/>
      <c r="V136" s="259"/>
      <c r="W136" s="259"/>
      <c r="X136" s="259"/>
      <c r="Y136" s="259"/>
      <c r="Z136" s="259"/>
      <c r="AA136" s="259"/>
      <c r="AB136" s="259"/>
      <c r="AC136" s="259"/>
      <c r="AD136" s="242"/>
      <c r="AE136" s="249">
        <f>1/$G$13*100</f>
        <v>25</v>
      </c>
      <c r="AF136" s="75"/>
      <c r="AG136" s="76"/>
      <c r="AH136" s="162"/>
      <c r="AI136" s="75"/>
      <c r="AJ136" s="75"/>
      <c r="AK136" s="75"/>
    </row>
    <row r="137" spans="1:37" s="99" customFormat="1" ht="15" customHeight="1" x14ac:dyDescent="0.2">
      <c r="A137" s="490" t="s">
        <v>138</v>
      </c>
      <c r="B137" s="491"/>
      <c r="C137" s="491"/>
      <c r="D137" s="491"/>
      <c r="E137" s="491"/>
      <c r="F137" s="491"/>
      <c r="G137" s="491"/>
      <c r="H137" s="491"/>
      <c r="I137" s="491"/>
      <c r="J137" s="491"/>
      <c r="K137" s="491"/>
      <c r="L137" s="491"/>
      <c r="M137" s="491"/>
      <c r="N137" s="491"/>
      <c r="O137" s="491"/>
      <c r="P137" s="491"/>
      <c r="Q137" s="491"/>
      <c r="R137" s="491"/>
      <c r="S137" s="491"/>
      <c r="T137" s="491"/>
      <c r="U137" s="491"/>
      <c r="V137" s="491"/>
      <c r="W137" s="491"/>
      <c r="X137" s="491"/>
      <c r="Y137" s="491"/>
      <c r="Z137" s="491"/>
      <c r="AA137" s="491"/>
      <c r="AB137" s="491"/>
      <c r="AC137" s="491"/>
      <c r="AD137" s="250" t="s">
        <v>4</v>
      </c>
      <c r="AE137" s="256" t="s">
        <v>5</v>
      </c>
      <c r="AF137" s="76" t="s">
        <v>576</v>
      </c>
      <c r="AG137" s="76" t="s">
        <v>577</v>
      </c>
      <c r="AH137" s="159" t="s">
        <v>578</v>
      </c>
      <c r="AI137" s="77" t="s">
        <v>579</v>
      </c>
      <c r="AJ137" s="76"/>
      <c r="AK137" s="77" t="s">
        <v>580</v>
      </c>
    </row>
    <row r="138" spans="1:37" s="99" customFormat="1" ht="30" customHeight="1" x14ac:dyDescent="0.2">
      <c r="A138" s="434" t="s">
        <v>1361</v>
      </c>
      <c r="B138" s="434"/>
      <c r="C138" s="434"/>
      <c r="D138" s="434"/>
      <c r="E138" s="434"/>
      <c r="F138" s="434"/>
      <c r="G138" s="434"/>
      <c r="H138" s="434"/>
      <c r="I138" s="434"/>
      <c r="J138" s="434"/>
      <c r="K138" s="434"/>
      <c r="L138" s="434"/>
      <c r="M138" s="434"/>
      <c r="N138" s="434"/>
      <c r="O138" s="434"/>
      <c r="P138" s="434"/>
      <c r="Q138" s="434"/>
      <c r="R138" s="434"/>
      <c r="S138" s="434"/>
      <c r="T138" s="434"/>
      <c r="U138" s="434"/>
      <c r="V138" s="434"/>
      <c r="W138" s="434"/>
      <c r="X138" s="434"/>
      <c r="Y138" s="434"/>
      <c r="Z138" s="434"/>
      <c r="AA138" s="434"/>
      <c r="AB138" s="434"/>
      <c r="AC138" s="434"/>
      <c r="AD138" s="251">
        <f>'Art. 138'!Q136</f>
        <v>0</v>
      </c>
      <c r="AE138" s="189">
        <f t="shared" ref="AE138:AE174" si="21">IF(AG138=1,AK138,AG138)</f>
        <v>0</v>
      </c>
      <c r="AF138" s="76">
        <f t="shared" ref="AF138:AF174" si="22">IF(AD138=2,1,IF(AD138=1,0.5,IF(AD138=0,0," ")))</f>
        <v>0</v>
      </c>
      <c r="AG138" s="76">
        <f t="shared" ref="AG138:AG174" si="23">IF(AND(AF138&gt;=0,AF138&lt;=2),1,"No aplica")</f>
        <v>1</v>
      </c>
      <c r="AH138" s="159">
        <f t="shared" ref="AH138:AH174" si="24">AD138/(AG138*2)</f>
        <v>0</v>
      </c>
      <c r="AI138" s="78">
        <f t="shared" ref="AI138:AI174" si="25">IF(AG138=1,AG138/$AG$175,"No aplica")</f>
        <v>2.7027027027027029E-2</v>
      </c>
      <c r="AJ138" s="78">
        <f t="shared" ref="AJ138:AJ174" si="26">AF138*AI138</f>
        <v>0</v>
      </c>
      <c r="AK138" s="78">
        <f t="shared" ref="AK138:AK174" si="27">AJ138*$AE$136</f>
        <v>0</v>
      </c>
    </row>
    <row r="139" spans="1:37" s="99" customFormat="1" ht="30" customHeight="1" x14ac:dyDescent="0.2">
      <c r="A139" s="422" t="s">
        <v>148</v>
      </c>
      <c r="B139" s="422"/>
      <c r="C139" s="422"/>
      <c r="D139" s="422"/>
      <c r="E139" s="422"/>
      <c r="F139" s="422"/>
      <c r="G139" s="422"/>
      <c r="H139" s="422"/>
      <c r="I139" s="422"/>
      <c r="J139" s="422"/>
      <c r="K139" s="422"/>
      <c r="L139" s="422"/>
      <c r="M139" s="422"/>
      <c r="N139" s="422"/>
      <c r="O139" s="422"/>
      <c r="P139" s="422"/>
      <c r="Q139" s="422"/>
      <c r="R139" s="422"/>
      <c r="S139" s="422"/>
      <c r="T139" s="422"/>
      <c r="U139" s="422"/>
      <c r="V139" s="422"/>
      <c r="W139" s="422"/>
      <c r="X139" s="422"/>
      <c r="Y139" s="422"/>
      <c r="Z139" s="422"/>
      <c r="AA139" s="422"/>
      <c r="AB139" s="422"/>
      <c r="AC139" s="422"/>
      <c r="AD139" s="251">
        <f>'Art. 138'!Q137</f>
        <v>0</v>
      </c>
      <c r="AE139" s="189">
        <f t="shared" si="21"/>
        <v>0</v>
      </c>
      <c r="AF139" s="76">
        <f t="shared" si="22"/>
        <v>0</v>
      </c>
      <c r="AG139" s="76">
        <f t="shared" si="23"/>
        <v>1</v>
      </c>
      <c r="AH139" s="159">
        <f t="shared" si="24"/>
        <v>0</v>
      </c>
      <c r="AI139" s="78">
        <f t="shared" si="25"/>
        <v>2.7027027027027029E-2</v>
      </c>
      <c r="AJ139" s="78">
        <f t="shared" si="26"/>
        <v>0</v>
      </c>
      <c r="AK139" s="78">
        <f t="shared" si="27"/>
        <v>0</v>
      </c>
    </row>
    <row r="140" spans="1:37" s="99" customFormat="1" ht="30" customHeight="1" x14ac:dyDescent="0.2">
      <c r="A140" s="434" t="s">
        <v>1314</v>
      </c>
      <c r="B140" s="434"/>
      <c r="C140" s="434"/>
      <c r="D140" s="434"/>
      <c r="E140" s="434"/>
      <c r="F140" s="434"/>
      <c r="G140" s="434"/>
      <c r="H140" s="434"/>
      <c r="I140" s="434"/>
      <c r="J140" s="434"/>
      <c r="K140" s="434"/>
      <c r="L140" s="434"/>
      <c r="M140" s="434"/>
      <c r="N140" s="434"/>
      <c r="O140" s="434"/>
      <c r="P140" s="434"/>
      <c r="Q140" s="434"/>
      <c r="R140" s="434"/>
      <c r="S140" s="434"/>
      <c r="T140" s="434"/>
      <c r="U140" s="434"/>
      <c r="V140" s="434"/>
      <c r="W140" s="434"/>
      <c r="X140" s="434"/>
      <c r="Y140" s="434"/>
      <c r="Z140" s="434"/>
      <c r="AA140" s="434"/>
      <c r="AB140" s="434"/>
      <c r="AC140" s="434"/>
      <c r="AD140" s="251">
        <f>'Art. 138'!Q138</f>
        <v>0</v>
      </c>
      <c r="AE140" s="189">
        <f t="shared" si="21"/>
        <v>0</v>
      </c>
      <c r="AF140" s="76">
        <f t="shared" si="22"/>
        <v>0</v>
      </c>
      <c r="AG140" s="76">
        <f t="shared" si="23"/>
        <v>1</v>
      </c>
      <c r="AH140" s="159">
        <f t="shared" si="24"/>
        <v>0</v>
      </c>
      <c r="AI140" s="78">
        <f t="shared" si="25"/>
        <v>2.7027027027027029E-2</v>
      </c>
      <c r="AJ140" s="78">
        <f t="shared" si="26"/>
        <v>0</v>
      </c>
      <c r="AK140" s="78">
        <f t="shared" si="27"/>
        <v>0</v>
      </c>
    </row>
    <row r="141" spans="1:37" s="99" customFormat="1" ht="30" customHeight="1" x14ac:dyDescent="0.2">
      <c r="A141" s="422" t="s">
        <v>1315</v>
      </c>
      <c r="B141" s="422"/>
      <c r="C141" s="422"/>
      <c r="D141" s="422"/>
      <c r="E141" s="422"/>
      <c r="F141" s="422"/>
      <c r="G141" s="422"/>
      <c r="H141" s="422"/>
      <c r="I141" s="422"/>
      <c r="J141" s="422"/>
      <c r="K141" s="422"/>
      <c r="L141" s="422"/>
      <c r="M141" s="422"/>
      <c r="N141" s="422"/>
      <c r="O141" s="422"/>
      <c r="P141" s="422"/>
      <c r="Q141" s="422"/>
      <c r="R141" s="422"/>
      <c r="S141" s="422"/>
      <c r="T141" s="422"/>
      <c r="U141" s="422"/>
      <c r="V141" s="422"/>
      <c r="W141" s="422"/>
      <c r="X141" s="422"/>
      <c r="Y141" s="422"/>
      <c r="Z141" s="422"/>
      <c r="AA141" s="422"/>
      <c r="AB141" s="422"/>
      <c r="AC141" s="422"/>
      <c r="AD141" s="251">
        <f>'Art. 138'!Q139</f>
        <v>0</v>
      </c>
      <c r="AE141" s="189">
        <f t="shared" si="21"/>
        <v>0</v>
      </c>
      <c r="AF141" s="76">
        <f t="shared" si="22"/>
        <v>0</v>
      </c>
      <c r="AG141" s="76">
        <f t="shared" si="23"/>
        <v>1</v>
      </c>
      <c r="AH141" s="159">
        <f t="shared" si="24"/>
        <v>0</v>
      </c>
      <c r="AI141" s="78">
        <f t="shared" si="25"/>
        <v>2.7027027027027029E-2</v>
      </c>
      <c r="AJ141" s="78">
        <f t="shared" si="26"/>
        <v>0</v>
      </c>
      <c r="AK141" s="78">
        <f t="shared" si="27"/>
        <v>0</v>
      </c>
    </row>
    <row r="142" spans="1:37" s="99" customFormat="1" ht="30" customHeight="1" x14ac:dyDescent="0.2">
      <c r="A142" s="434" t="s">
        <v>1316</v>
      </c>
      <c r="B142" s="434"/>
      <c r="C142" s="434"/>
      <c r="D142" s="434"/>
      <c r="E142" s="434"/>
      <c r="F142" s="434"/>
      <c r="G142" s="434"/>
      <c r="H142" s="434"/>
      <c r="I142" s="434"/>
      <c r="J142" s="434"/>
      <c r="K142" s="434"/>
      <c r="L142" s="434"/>
      <c r="M142" s="434"/>
      <c r="N142" s="434"/>
      <c r="O142" s="434"/>
      <c r="P142" s="434"/>
      <c r="Q142" s="434"/>
      <c r="R142" s="434"/>
      <c r="S142" s="434"/>
      <c r="T142" s="434"/>
      <c r="U142" s="434"/>
      <c r="V142" s="434"/>
      <c r="W142" s="434"/>
      <c r="X142" s="434"/>
      <c r="Y142" s="434"/>
      <c r="Z142" s="434"/>
      <c r="AA142" s="434"/>
      <c r="AB142" s="434"/>
      <c r="AC142" s="434"/>
      <c r="AD142" s="251">
        <f>'Art. 138'!Q140</f>
        <v>0</v>
      </c>
      <c r="AE142" s="189">
        <f t="shared" si="21"/>
        <v>0</v>
      </c>
      <c r="AF142" s="76">
        <f t="shared" si="22"/>
        <v>0</v>
      </c>
      <c r="AG142" s="76">
        <f t="shared" si="23"/>
        <v>1</v>
      </c>
      <c r="AH142" s="159">
        <f t="shared" si="24"/>
        <v>0</v>
      </c>
      <c r="AI142" s="78">
        <f t="shared" si="25"/>
        <v>2.7027027027027029E-2</v>
      </c>
      <c r="AJ142" s="78">
        <f t="shared" si="26"/>
        <v>0</v>
      </c>
      <c r="AK142" s="78">
        <f t="shared" si="27"/>
        <v>0</v>
      </c>
    </row>
    <row r="143" spans="1:37" s="99" customFormat="1" ht="30" customHeight="1" x14ac:dyDescent="0.2">
      <c r="A143" s="422" t="s">
        <v>1317</v>
      </c>
      <c r="B143" s="422"/>
      <c r="C143" s="422"/>
      <c r="D143" s="422"/>
      <c r="E143" s="422"/>
      <c r="F143" s="422"/>
      <c r="G143" s="422"/>
      <c r="H143" s="422"/>
      <c r="I143" s="422"/>
      <c r="J143" s="422"/>
      <c r="K143" s="422"/>
      <c r="L143" s="422"/>
      <c r="M143" s="422"/>
      <c r="N143" s="422"/>
      <c r="O143" s="422"/>
      <c r="P143" s="422"/>
      <c r="Q143" s="422"/>
      <c r="R143" s="422"/>
      <c r="S143" s="422"/>
      <c r="T143" s="422"/>
      <c r="U143" s="422"/>
      <c r="V143" s="422"/>
      <c r="W143" s="422"/>
      <c r="X143" s="422"/>
      <c r="Y143" s="422"/>
      <c r="Z143" s="422"/>
      <c r="AA143" s="422"/>
      <c r="AB143" s="422"/>
      <c r="AC143" s="422"/>
      <c r="AD143" s="251">
        <f>'Art. 138'!Q141</f>
        <v>0</v>
      </c>
      <c r="AE143" s="189">
        <f t="shared" si="21"/>
        <v>0</v>
      </c>
      <c r="AF143" s="76">
        <f t="shared" si="22"/>
        <v>0</v>
      </c>
      <c r="AG143" s="76">
        <f t="shared" si="23"/>
        <v>1</v>
      </c>
      <c r="AH143" s="159">
        <f t="shared" si="24"/>
        <v>0</v>
      </c>
      <c r="AI143" s="78">
        <f t="shared" si="25"/>
        <v>2.7027027027027029E-2</v>
      </c>
      <c r="AJ143" s="78">
        <f t="shared" si="26"/>
        <v>0</v>
      </c>
      <c r="AK143" s="78">
        <f t="shared" si="27"/>
        <v>0</v>
      </c>
    </row>
    <row r="144" spans="1:37" s="99" customFormat="1" ht="30" customHeight="1" x14ac:dyDescent="0.2">
      <c r="A144" s="434" t="s">
        <v>1318</v>
      </c>
      <c r="B144" s="434"/>
      <c r="C144" s="434"/>
      <c r="D144" s="434"/>
      <c r="E144" s="434"/>
      <c r="F144" s="434"/>
      <c r="G144" s="434"/>
      <c r="H144" s="434"/>
      <c r="I144" s="434"/>
      <c r="J144" s="434"/>
      <c r="K144" s="434"/>
      <c r="L144" s="434"/>
      <c r="M144" s="434"/>
      <c r="N144" s="434"/>
      <c r="O144" s="434"/>
      <c r="P144" s="434"/>
      <c r="Q144" s="434"/>
      <c r="R144" s="434"/>
      <c r="S144" s="434"/>
      <c r="T144" s="434"/>
      <c r="U144" s="434"/>
      <c r="V144" s="434"/>
      <c r="W144" s="434"/>
      <c r="X144" s="434"/>
      <c r="Y144" s="434"/>
      <c r="Z144" s="434"/>
      <c r="AA144" s="434"/>
      <c r="AB144" s="434"/>
      <c r="AC144" s="434"/>
      <c r="AD144" s="251">
        <f>'Art. 138'!Q142</f>
        <v>0</v>
      </c>
      <c r="AE144" s="189">
        <f t="shared" si="21"/>
        <v>0</v>
      </c>
      <c r="AF144" s="76">
        <f t="shared" si="22"/>
        <v>0</v>
      </c>
      <c r="AG144" s="76">
        <f t="shared" si="23"/>
        <v>1</v>
      </c>
      <c r="AH144" s="159">
        <f t="shared" si="24"/>
        <v>0</v>
      </c>
      <c r="AI144" s="78">
        <f t="shared" si="25"/>
        <v>2.7027027027027029E-2</v>
      </c>
      <c r="AJ144" s="78">
        <f t="shared" si="26"/>
        <v>0</v>
      </c>
      <c r="AK144" s="78">
        <f t="shared" si="27"/>
        <v>0</v>
      </c>
    </row>
    <row r="145" spans="1:37" s="99" customFormat="1" ht="30" customHeight="1" x14ac:dyDescent="0.2">
      <c r="A145" s="422" t="s">
        <v>1319</v>
      </c>
      <c r="B145" s="422"/>
      <c r="C145" s="422"/>
      <c r="D145" s="422"/>
      <c r="E145" s="422"/>
      <c r="F145" s="422"/>
      <c r="G145" s="422"/>
      <c r="H145" s="422"/>
      <c r="I145" s="422"/>
      <c r="J145" s="422"/>
      <c r="K145" s="422"/>
      <c r="L145" s="422"/>
      <c r="M145" s="422"/>
      <c r="N145" s="422"/>
      <c r="O145" s="422"/>
      <c r="P145" s="422"/>
      <c r="Q145" s="422"/>
      <c r="R145" s="422"/>
      <c r="S145" s="422"/>
      <c r="T145" s="422"/>
      <c r="U145" s="422"/>
      <c r="V145" s="422"/>
      <c r="W145" s="422"/>
      <c r="X145" s="422"/>
      <c r="Y145" s="422"/>
      <c r="Z145" s="422"/>
      <c r="AA145" s="422"/>
      <c r="AB145" s="422"/>
      <c r="AC145" s="422"/>
      <c r="AD145" s="251">
        <f>'Art. 138'!Q143</f>
        <v>0</v>
      </c>
      <c r="AE145" s="189">
        <f t="shared" si="21"/>
        <v>0</v>
      </c>
      <c r="AF145" s="76">
        <f t="shared" si="22"/>
        <v>0</v>
      </c>
      <c r="AG145" s="76">
        <f t="shared" si="23"/>
        <v>1</v>
      </c>
      <c r="AH145" s="159">
        <f t="shared" si="24"/>
        <v>0</v>
      </c>
      <c r="AI145" s="78">
        <f t="shared" si="25"/>
        <v>2.7027027027027029E-2</v>
      </c>
      <c r="AJ145" s="78">
        <f t="shared" si="26"/>
        <v>0</v>
      </c>
      <c r="AK145" s="78">
        <f t="shared" si="27"/>
        <v>0</v>
      </c>
    </row>
    <row r="146" spans="1:37" s="99" customFormat="1" ht="30" customHeight="1" x14ac:dyDescent="0.2">
      <c r="A146" s="434" t="s">
        <v>1320</v>
      </c>
      <c r="B146" s="434"/>
      <c r="C146" s="434"/>
      <c r="D146" s="434"/>
      <c r="E146" s="434"/>
      <c r="F146" s="434"/>
      <c r="G146" s="434"/>
      <c r="H146" s="434"/>
      <c r="I146" s="434"/>
      <c r="J146" s="434"/>
      <c r="K146" s="434"/>
      <c r="L146" s="434"/>
      <c r="M146" s="434"/>
      <c r="N146" s="434"/>
      <c r="O146" s="434"/>
      <c r="P146" s="434"/>
      <c r="Q146" s="434"/>
      <c r="R146" s="434"/>
      <c r="S146" s="434"/>
      <c r="T146" s="434"/>
      <c r="U146" s="434"/>
      <c r="V146" s="434"/>
      <c r="W146" s="434"/>
      <c r="X146" s="434"/>
      <c r="Y146" s="434"/>
      <c r="Z146" s="434"/>
      <c r="AA146" s="434"/>
      <c r="AB146" s="434"/>
      <c r="AC146" s="434"/>
      <c r="AD146" s="251">
        <f>'Art. 138'!Q144</f>
        <v>0</v>
      </c>
      <c r="AE146" s="189">
        <f t="shared" si="21"/>
        <v>0</v>
      </c>
      <c r="AF146" s="76">
        <f t="shared" si="22"/>
        <v>0</v>
      </c>
      <c r="AG146" s="76">
        <f t="shared" si="23"/>
        <v>1</v>
      </c>
      <c r="AH146" s="159">
        <f t="shared" si="24"/>
        <v>0</v>
      </c>
      <c r="AI146" s="78">
        <f t="shared" si="25"/>
        <v>2.7027027027027029E-2</v>
      </c>
      <c r="AJ146" s="78">
        <f t="shared" si="26"/>
        <v>0</v>
      </c>
      <c r="AK146" s="78">
        <f t="shared" si="27"/>
        <v>0</v>
      </c>
    </row>
    <row r="147" spans="1:37" s="99" customFormat="1" ht="30" customHeight="1" x14ac:dyDescent="0.2">
      <c r="A147" s="434" t="s">
        <v>1321</v>
      </c>
      <c r="B147" s="434"/>
      <c r="C147" s="434"/>
      <c r="D147" s="434"/>
      <c r="E147" s="434"/>
      <c r="F147" s="434"/>
      <c r="G147" s="434"/>
      <c r="H147" s="434"/>
      <c r="I147" s="434"/>
      <c r="J147" s="434"/>
      <c r="K147" s="434"/>
      <c r="L147" s="434"/>
      <c r="M147" s="434"/>
      <c r="N147" s="434"/>
      <c r="O147" s="434"/>
      <c r="P147" s="434"/>
      <c r="Q147" s="434"/>
      <c r="R147" s="434"/>
      <c r="S147" s="434"/>
      <c r="T147" s="434"/>
      <c r="U147" s="434"/>
      <c r="V147" s="434"/>
      <c r="W147" s="434"/>
      <c r="X147" s="434"/>
      <c r="Y147" s="434"/>
      <c r="Z147" s="434"/>
      <c r="AA147" s="434"/>
      <c r="AB147" s="434"/>
      <c r="AC147" s="434"/>
      <c r="AD147" s="251">
        <f>'Art. 138'!Q145</f>
        <v>0</v>
      </c>
      <c r="AE147" s="189">
        <f t="shared" si="21"/>
        <v>0</v>
      </c>
      <c r="AF147" s="76">
        <f t="shared" si="22"/>
        <v>0</v>
      </c>
      <c r="AG147" s="76">
        <f t="shared" si="23"/>
        <v>1</v>
      </c>
      <c r="AH147" s="159">
        <f t="shared" si="24"/>
        <v>0</v>
      </c>
      <c r="AI147" s="78">
        <f t="shared" si="25"/>
        <v>2.7027027027027029E-2</v>
      </c>
      <c r="AJ147" s="78">
        <f t="shared" si="26"/>
        <v>0</v>
      </c>
      <c r="AK147" s="78">
        <f t="shared" si="27"/>
        <v>0</v>
      </c>
    </row>
    <row r="148" spans="1:37" s="99" customFormat="1" ht="30" customHeight="1" x14ac:dyDescent="0.2">
      <c r="A148" s="422" t="s">
        <v>1322</v>
      </c>
      <c r="B148" s="422"/>
      <c r="C148" s="422"/>
      <c r="D148" s="422"/>
      <c r="E148" s="422"/>
      <c r="F148" s="422"/>
      <c r="G148" s="422"/>
      <c r="H148" s="422"/>
      <c r="I148" s="422"/>
      <c r="J148" s="422"/>
      <c r="K148" s="422"/>
      <c r="L148" s="422"/>
      <c r="M148" s="422"/>
      <c r="N148" s="422"/>
      <c r="O148" s="422"/>
      <c r="P148" s="422"/>
      <c r="Q148" s="422"/>
      <c r="R148" s="422"/>
      <c r="S148" s="422"/>
      <c r="T148" s="422"/>
      <c r="U148" s="422"/>
      <c r="V148" s="422"/>
      <c r="W148" s="422"/>
      <c r="X148" s="422"/>
      <c r="Y148" s="422"/>
      <c r="Z148" s="422"/>
      <c r="AA148" s="422"/>
      <c r="AB148" s="422"/>
      <c r="AC148" s="422"/>
      <c r="AD148" s="251">
        <f>'Art. 138'!Q146</f>
        <v>0</v>
      </c>
      <c r="AE148" s="189">
        <f t="shared" si="21"/>
        <v>0</v>
      </c>
      <c r="AF148" s="76">
        <f t="shared" si="22"/>
        <v>0</v>
      </c>
      <c r="AG148" s="76">
        <f t="shared" si="23"/>
        <v>1</v>
      </c>
      <c r="AH148" s="159">
        <f t="shared" si="24"/>
        <v>0</v>
      </c>
      <c r="AI148" s="78">
        <f t="shared" si="25"/>
        <v>2.7027027027027029E-2</v>
      </c>
      <c r="AJ148" s="78">
        <f t="shared" si="26"/>
        <v>0</v>
      </c>
      <c r="AK148" s="78">
        <f t="shared" si="27"/>
        <v>0</v>
      </c>
    </row>
    <row r="149" spans="1:37" s="99" customFormat="1" ht="30" customHeight="1" x14ac:dyDescent="0.2">
      <c r="A149" s="434" t="s">
        <v>1362</v>
      </c>
      <c r="B149" s="434"/>
      <c r="C149" s="434"/>
      <c r="D149" s="434"/>
      <c r="E149" s="434"/>
      <c r="F149" s="434"/>
      <c r="G149" s="434"/>
      <c r="H149" s="434"/>
      <c r="I149" s="434"/>
      <c r="J149" s="434"/>
      <c r="K149" s="434"/>
      <c r="L149" s="434"/>
      <c r="M149" s="434"/>
      <c r="N149" s="434"/>
      <c r="O149" s="434"/>
      <c r="P149" s="434"/>
      <c r="Q149" s="434"/>
      <c r="R149" s="434"/>
      <c r="S149" s="434"/>
      <c r="T149" s="434"/>
      <c r="U149" s="434"/>
      <c r="V149" s="434"/>
      <c r="W149" s="434"/>
      <c r="X149" s="434"/>
      <c r="Y149" s="434"/>
      <c r="Z149" s="434"/>
      <c r="AA149" s="434"/>
      <c r="AB149" s="434"/>
      <c r="AC149" s="434"/>
      <c r="AD149" s="251">
        <f>'Art. 138'!Q147</f>
        <v>0</v>
      </c>
      <c r="AE149" s="189">
        <f t="shared" si="21"/>
        <v>0</v>
      </c>
      <c r="AF149" s="76">
        <f t="shared" si="22"/>
        <v>0</v>
      </c>
      <c r="AG149" s="76">
        <f t="shared" si="23"/>
        <v>1</v>
      </c>
      <c r="AH149" s="159">
        <f t="shared" si="24"/>
        <v>0</v>
      </c>
      <c r="AI149" s="78">
        <f t="shared" si="25"/>
        <v>2.7027027027027029E-2</v>
      </c>
      <c r="AJ149" s="78">
        <f t="shared" si="26"/>
        <v>0</v>
      </c>
      <c r="AK149" s="78">
        <f t="shared" si="27"/>
        <v>0</v>
      </c>
    </row>
    <row r="150" spans="1:37" s="99" customFormat="1" ht="30" customHeight="1" x14ac:dyDescent="0.2">
      <c r="A150" s="422" t="s">
        <v>1324</v>
      </c>
      <c r="B150" s="422"/>
      <c r="C150" s="422"/>
      <c r="D150" s="422"/>
      <c r="E150" s="422"/>
      <c r="F150" s="422"/>
      <c r="G150" s="422"/>
      <c r="H150" s="422"/>
      <c r="I150" s="422"/>
      <c r="J150" s="422"/>
      <c r="K150" s="422"/>
      <c r="L150" s="422"/>
      <c r="M150" s="422"/>
      <c r="N150" s="422"/>
      <c r="O150" s="422"/>
      <c r="P150" s="422"/>
      <c r="Q150" s="422"/>
      <c r="R150" s="422"/>
      <c r="S150" s="422"/>
      <c r="T150" s="422"/>
      <c r="U150" s="422"/>
      <c r="V150" s="422"/>
      <c r="W150" s="422"/>
      <c r="X150" s="422"/>
      <c r="Y150" s="422"/>
      <c r="Z150" s="422"/>
      <c r="AA150" s="422"/>
      <c r="AB150" s="422"/>
      <c r="AC150" s="422"/>
      <c r="AD150" s="251">
        <f>'Art. 138'!Q148</f>
        <v>0</v>
      </c>
      <c r="AE150" s="189">
        <f t="shared" si="21"/>
        <v>0</v>
      </c>
      <c r="AF150" s="76">
        <f t="shared" si="22"/>
        <v>0</v>
      </c>
      <c r="AG150" s="76">
        <f t="shared" si="23"/>
        <v>1</v>
      </c>
      <c r="AH150" s="159">
        <f t="shared" si="24"/>
        <v>0</v>
      </c>
      <c r="AI150" s="78">
        <f t="shared" si="25"/>
        <v>2.7027027027027029E-2</v>
      </c>
      <c r="AJ150" s="78">
        <f t="shared" si="26"/>
        <v>0</v>
      </c>
      <c r="AK150" s="78">
        <f t="shared" si="27"/>
        <v>0</v>
      </c>
    </row>
    <row r="151" spans="1:37" s="99" customFormat="1" ht="30" customHeight="1" x14ac:dyDescent="0.2">
      <c r="A151" s="422" t="s">
        <v>1325</v>
      </c>
      <c r="B151" s="422"/>
      <c r="C151" s="422"/>
      <c r="D151" s="422"/>
      <c r="E151" s="422"/>
      <c r="F151" s="422"/>
      <c r="G151" s="422"/>
      <c r="H151" s="422"/>
      <c r="I151" s="422"/>
      <c r="J151" s="422"/>
      <c r="K151" s="422"/>
      <c r="L151" s="422"/>
      <c r="M151" s="422"/>
      <c r="N151" s="422"/>
      <c r="O151" s="422"/>
      <c r="P151" s="422"/>
      <c r="Q151" s="422"/>
      <c r="R151" s="422"/>
      <c r="S151" s="422"/>
      <c r="T151" s="422"/>
      <c r="U151" s="422"/>
      <c r="V151" s="422"/>
      <c r="W151" s="422"/>
      <c r="X151" s="422"/>
      <c r="Y151" s="422"/>
      <c r="Z151" s="422"/>
      <c r="AA151" s="422"/>
      <c r="AB151" s="422"/>
      <c r="AC151" s="422"/>
      <c r="AD151" s="251">
        <f>'Art. 138'!Q149</f>
        <v>0</v>
      </c>
      <c r="AE151" s="189">
        <f t="shared" si="21"/>
        <v>0</v>
      </c>
      <c r="AF151" s="76">
        <f t="shared" si="22"/>
        <v>0</v>
      </c>
      <c r="AG151" s="76">
        <f t="shared" si="23"/>
        <v>1</v>
      </c>
      <c r="AH151" s="159">
        <f t="shared" si="24"/>
        <v>0</v>
      </c>
      <c r="AI151" s="78">
        <f t="shared" si="25"/>
        <v>2.7027027027027029E-2</v>
      </c>
      <c r="AJ151" s="78">
        <f t="shared" si="26"/>
        <v>0</v>
      </c>
      <c r="AK151" s="78">
        <f t="shared" si="27"/>
        <v>0</v>
      </c>
    </row>
    <row r="152" spans="1:37" s="99" customFormat="1" ht="30" customHeight="1" x14ac:dyDescent="0.2">
      <c r="A152" s="434" t="s">
        <v>1326</v>
      </c>
      <c r="B152" s="434"/>
      <c r="C152" s="434"/>
      <c r="D152" s="434"/>
      <c r="E152" s="434"/>
      <c r="F152" s="434"/>
      <c r="G152" s="434"/>
      <c r="H152" s="434"/>
      <c r="I152" s="434"/>
      <c r="J152" s="434"/>
      <c r="K152" s="434"/>
      <c r="L152" s="434"/>
      <c r="M152" s="434"/>
      <c r="N152" s="434"/>
      <c r="O152" s="434"/>
      <c r="P152" s="434"/>
      <c r="Q152" s="434"/>
      <c r="R152" s="434"/>
      <c r="S152" s="434"/>
      <c r="T152" s="434"/>
      <c r="U152" s="434"/>
      <c r="V152" s="434"/>
      <c r="W152" s="434"/>
      <c r="X152" s="434"/>
      <c r="Y152" s="434"/>
      <c r="Z152" s="434"/>
      <c r="AA152" s="434"/>
      <c r="AB152" s="434"/>
      <c r="AC152" s="434"/>
      <c r="AD152" s="251">
        <f>'Art. 138'!Q150</f>
        <v>0</v>
      </c>
      <c r="AE152" s="189">
        <f t="shared" si="21"/>
        <v>0</v>
      </c>
      <c r="AF152" s="76">
        <f t="shared" si="22"/>
        <v>0</v>
      </c>
      <c r="AG152" s="76">
        <f t="shared" si="23"/>
        <v>1</v>
      </c>
      <c r="AH152" s="159">
        <f t="shared" si="24"/>
        <v>0</v>
      </c>
      <c r="AI152" s="78">
        <f t="shared" si="25"/>
        <v>2.7027027027027029E-2</v>
      </c>
      <c r="AJ152" s="78">
        <f t="shared" si="26"/>
        <v>0</v>
      </c>
      <c r="AK152" s="78">
        <f t="shared" si="27"/>
        <v>0</v>
      </c>
    </row>
    <row r="153" spans="1:37" s="99" customFormat="1" ht="30" customHeight="1" x14ac:dyDescent="0.2">
      <c r="A153" s="422" t="s">
        <v>1363</v>
      </c>
      <c r="B153" s="422"/>
      <c r="C153" s="422"/>
      <c r="D153" s="422"/>
      <c r="E153" s="422"/>
      <c r="F153" s="422"/>
      <c r="G153" s="422"/>
      <c r="H153" s="422"/>
      <c r="I153" s="422"/>
      <c r="J153" s="422"/>
      <c r="K153" s="422"/>
      <c r="L153" s="422"/>
      <c r="M153" s="422"/>
      <c r="N153" s="422"/>
      <c r="O153" s="422"/>
      <c r="P153" s="422"/>
      <c r="Q153" s="422"/>
      <c r="R153" s="422"/>
      <c r="S153" s="422"/>
      <c r="T153" s="422"/>
      <c r="U153" s="422"/>
      <c r="V153" s="422"/>
      <c r="W153" s="422"/>
      <c r="X153" s="422"/>
      <c r="Y153" s="422"/>
      <c r="Z153" s="422"/>
      <c r="AA153" s="422"/>
      <c r="AB153" s="422"/>
      <c r="AC153" s="422"/>
      <c r="AD153" s="251">
        <f>'Art. 138'!Q151</f>
        <v>0</v>
      </c>
      <c r="AE153" s="189">
        <f t="shared" si="21"/>
        <v>0</v>
      </c>
      <c r="AF153" s="76">
        <f t="shared" si="22"/>
        <v>0</v>
      </c>
      <c r="AG153" s="76">
        <f t="shared" si="23"/>
        <v>1</v>
      </c>
      <c r="AH153" s="159">
        <f t="shared" si="24"/>
        <v>0</v>
      </c>
      <c r="AI153" s="78">
        <f t="shared" si="25"/>
        <v>2.7027027027027029E-2</v>
      </c>
      <c r="AJ153" s="78">
        <f t="shared" si="26"/>
        <v>0</v>
      </c>
      <c r="AK153" s="78">
        <f t="shared" si="27"/>
        <v>0</v>
      </c>
    </row>
    <row r="154" spans="1:37" s="99" customFormat="1" ht="30" customHeight="1" x14ac:dyDescent="0.2">
      <c r="A154" s="434" t="s">
        <v>1328</v>
      </c>
      <c r="B154" s="434"/>
      <c r="C154" s="434"/>
      <c r="D154" s="434"/>
      <c r="E154" s="434"/>
      <c r="F154" s="434"/>
      <c r="G154" s="434"/>
      <c r="H154" s="434"/>
      <c r="I154" s="434"/>
      <c r="J154" s="434"/>
      <c r="K154" s="434"/>
      <c r="L154" s="434"/>
      <c r="M154" s="434"/>
      <c r="N154" s="434"/>
      <c r="O154" s="434"/>
      <c r="P154" s="434"/>
      <c r="Q154" s="434"/>
      <c r="R154" s="434"/>
      <c r="S154" s="434"/>
      <c r="T154" s="434"/>
      <c r="U154" s="434"/>
      <c r="V154" s="434"/>
      <c r="W154" s="434"/>
      <c r="X154" s="434"/>
      <c r="Y154" s="434"/>
      <c r="Z154" s="434"/>
      <c r="AA154" s="434"/>
      <c r="AB154" s="434"/>
      <c r="AC154" s="434"/>
      <c r="AD154" s="251">
        <f>'Art. 138'!Q152</f>
        <v>0</v>
      </c>
      <c r="AE154" s="189">
        <f t="shared" si="21"/>
        <v>0</v>
      </c>
      <c r="AF154" s="76">
        <f t="shared" si="22"/>
        <v>0</v>
      </c>
      <c r="AG154" s="76">
        <f t="shared" si="23"/>
        <v>1</v>
      </c>
      <c r="AH154" s="159">
        <f t="shared" si="24"/>
        <v>0</v>
      </c>
      <c r="AI154" s="78">
        <f t="shared" si="25"/>
        <v>2.7027027027027029E-2</v>
      </c>
      <c r="AJ154" s="78">
        <f t="shared" si="26"/>
        <v>0</v>
      </c>
      <c r="AK154" s="78">
        <f t="shared" si="27"/>
        <v>0</v>
      </c>
    </row>
    <row r="155" spans="1:37" s="99" customFormat="1" ht="30" customHeight="1" x14ac:dyDescent="0.2">
      <c r="A155" s="422" t="s">
        <v>1329</v>
      </c>
      <c r="B155" s="422"/>
      <c r="C155" s="422"/>
      <c r="D155" s="422"/>
      <c r="E155" s="422"/>
      <c r="F155" s="422"/>
      <c r="G155" s="422"/>
      <c r="H155" s="422"/>
      <c r="I155" s="422"/>
      <c r="J155" s="422"/>
      <c r="K155" s="422"/>
      <c r="L155" s="422"/>
      <c r="M155" s="422"/>
      <c r="N155" s="422"/>
      <c r="O155" s="422"/>
      <c r="P155" s="422"/>
      <c r="Q155" s="422"/>
      <c r="R155" s="422"/>
      <c r="S155" s="422"/>
      <c r="T155" s="422"/>
      <c r="U155" s="422"/>
      <c r="V155" s="422"/>
      <c r="W155" s="422"/>
      <c r="X155" s="422"/>
      <c r="Y155" s="422"/>
      <c r="Z155" s="422"/>
      <c r="AA155" s="422"/>
      <c r="AB155" s="422"/>
      <c r="AC155" s="422"/>
      <c r="AD155" s="251">
        <f>'Art. 138'!Q153</f>
        <v>0</v>
      </c>
      <c r="AE155" s="189">
        <f t="shared" si="21"/>
        <v>0</v>
      </c>
      <c r="AF155" s="76">
        <f t="shared" si="22"/>
        <v>0</v>
      </c>
      <c r="AG155" s="76">
        <f t="shared" si="23"/>
        <v>1</v>
      </c>
      <c r="AH155" s="159">
        <f t="shared" si="24"/>
        <v>0</v>
      </c>
      <c r="AI155" s="78">
        <f t="shared" si="25"/>
        <v>2.7027027027027029E-2</v>
      </c>
      <c r="AJ155" s="78">
        <f t="shared" si="26"/>
        <v>0</v>
      </c>
      <c r="AK155" s="78">
        <f t="shared" si="27"/>
        <v>0</v>
      </c>
    </row>
    <row r="156" spans="1:37" s="99" customFormat="1" ht="30" customHeight="1" x14ac:dyDescent="0.2">
      <c r="A156" s="434" t="s">
        <v>1330</v>
      </c>
      <c r="B156" s="434"/>
      <c r="C156" s="434"/>
      <c r="D156" s="434"/>
      <c r="E156" s="434"/>
      <c r="F156" s="434"/>
      <c r="G156" s="434"/>
      <c r="H156" s="434"/>
      <c r="I156" s="434"/>
      <c r="J156" s="434"/>
      <c r="K156" s="434"/>
      <c r="L156" s="434"/>
      <c r="M156" s="434"/>
      <c r="N156" s="434"/>
      <c r="O156" s="434"/>
      <c r="P156" s="434"/>
      <c r="Q156" s="434"/>
      <c r="R156" s="434"/>
      <c r="S156" s="434"/>
      <c r="T156" s="434"/>
      <c r="U156" s="434"/>
      <c r="V156" s="434"/>
      <c r="W156" s="434"/>
      <c r="X156" s="434"/>
      <c r="Y156" s="434"/>
      <c r="Z156" s="434"/>
      <c r="AA156" s="434"/>
      <c r="AB156" s="434"/>
      <c r="AC156" s="434"/>
      <c r="AD156" s="251">
        <f>'Art. 138'!Q154</f>
        <v>0</v>
      </c>
      <c r="AE156" s="189">
        <f t="shared" si="21"/>
        <v>0</v>
      </c>
      <c r="AF156" s="76">
        <f t="shared" si="22"/>
        <v>0</v>
      </c>
      <c r="AG156" s="76">
        <f t="shared" si="23"/>
        <v>1</v>
      </c>
      <c r="AH156" s="159">
        <f t="shared" si="24"/>
        <v>0</v>
      </c>
      <c r="AI156" s="78">
        <f t="shared" si="25"/>
        <v>2.7027027027027029E-2</v>
      </c>
      <c r="AJ156" s="78">
        <f t="shared" si="26"/>
        <v>0</v>
      </c>
      <c r="AK156" s="78">
        <f t="shared" si="27"/>
        <v>0</v>
      </c>
    </row>
    <row r="157" spans="1:37" s="99" customFormat="1" ht="30" customHeight="1" x14ac:dyDescent="0.2">
      <c r="A157" s="434" t="s">
        <v>1331</v>
      </c>
      <c r="B157" s="434"/>
      <c r="C157" s="434"/>
      <c r="D157" s="434"/>
      <c r="E157" s="434"/>
      <c r="F157" s="434"/>
      <c r="G157" s="434"/>
      <c r="H157" s="434"/>
      <c r="I157" s="434"/>
      <c r="J157" s="434"/>
      <c r="K157" s="434"/>
      <c r="L157" s="434"/>
      <c r="M157" s="434"/>
      <c r="N157" s="434"/>
      <c r="O157" s="434"/>
      <c r="P157" s="434"/>
      <c r="Q157" s="434"/>
      <c r="R157" s="434"/>
      <c r="S157" s="434"/>
      <c r="T157" s="434"/>
      <c r="U157" s="434"/>
      <c r="V157" s="434"/>
      <c r="W157" s="434"/>
      <c r="X157" s="434"/>
      <c r="Y157" s="434"/>
      <c r="Z157" s="434"/>
      <c r="AA157" s="434"/>
      <c r="AB157" s="434"/>
      <c r="AC157" s="434"/>
      <c r="AD157" s="251">
        <f>'Art. 138'!Q155</f>
        <v>0</v>
      </c>
      <c r="AE157" s="189">
        <f t="shared" si="21"/>
        <v>0</v>
      </c>
      <c r="AF157" s="76">
        <f t="shared" si="22"/>
        <v>0</v>
      </c>
      <c r="AG157" s="76">
        <f t="shared" si="23"/>
        <v>1</v>
      </c>
      <c r="AH157" s="159">
        <f t="shared" si="24"/>
        <v>0</v>
      </c>
      <c r="AI157" s="78">
        <f t="shared" si="25"/>
        <v>2.7027027027027029E-2</v>
      </c>
      <c r="AJ157" s="78">
        <f t="shared" si="26"/>
        <v>0</v>
      </c>
      <c r="AK157" s="78">
        <f t="shared" si="27"/>
        <v>0</v>
      </c>
    </row>
    <row r="158" spans="1:37" s="99" customFormat="1" ht="30" customHeight="1" x14ac:dyDescent="0.2">
      <c r="A158" s="422" t="s">
        <v>1332</v>
      </c>
      <c r="B158" s="422"/>
      <c r="C158" s="422"/>
      <c r="D158" s="422"/>
      <c r="E158" s="422"/>
      <c r="F158" s="422"/>
      <c r="G158" s="422"/>
      <c r="H158" s="422"/>
      <c r="I158" s="422"/>
      <c r="J158" s="422"/>
      <c r="K158" s="422"/>
      <c r="L158" s="422"/>
      <c r="M158" s="422"/>
      <c r="N158" s="422"/>
      <c r="O158" s="422"/>
      <c r="P158" s="422"/>
      <c r="Q158" s="422"/>
      <c r="R158" s="422"/>
      <c r="S158" s="422"/>
      <c r="T158" s="422"/>
      <c r="U158" s="422"/>
      <c r="V158" s="422"/>
      <c r="W158" s="422"/>
      <c r="X158" s="422"/>
      <c r="Y158" s="422"/>
      <c r="Z158" s="422"/>
      <c r="AA158" s="422"/>
      <c r="AB158" s="422"/>
      <c r="AC158" s="422"/>
      <c r="AD158" s="251">
        <f>'Art. 138'!Q156</f>
        <v>0</v>
      </c>
      <c r="AE158" s="189">
        <f t="shared" si="21"/>
        <v>0</v>
      </c>
      <c r="AF158" s="76">
        <f t="shared" si="22"/>
        <v>0</v>
      </c>
      <c r="AG158" s="76">
        <f t="shared" si="23"/>
        <v>1</v>
      </c>
      <c r="AH158" s="159">
        <f t="shared" si="24"/>
        <v>0</v>
      </c>
      <c r="AI158" s="78">
        <f t="shared" si="25"/>
        <v>2.7027027027027029E-2</v>
      </c>
      <c r="AJ158" s="78">
        <f t="shared" si="26"/>
        <v>0</v>
      </c>
      <c r="AK158" s="78">
        <f t="shared" si="27"/>
        <v>0</v>
      </c>
    </row>
    <row r="159" spans="1:37" s="99" customFormat="1" ht="30" customHeight="1" x14ac:dyDescent="0.2">
      <c r="A159" s="434" t="s">
        <v>1364</v>
      </c>
      <c r="B159" s="434"/>
      <c r="C159" s="434"/>
      <c r="D159" s="434"/>
      <c r="E159" s="434"/>
      <c r="F159" s="434"/>
      <c r="G159" s="434"/>
      <c r="H159" s="434"/>
      <c r="I159" s="434"/>
      <c r="J159" s="434"/>
      <c r="K159" s="434"/>
      <c r="L159" s="434"/>
      <c r="M159" s="434"/>
      <c r="N159" s="434"/>
      <c r="O159" s="434"/>
      <c r="P159" s="434"/>
      <c r="Q159" s="434"/>
      <c r="R159" s="434"/>
      <c r="S159" s="434"/>
      <c r="T159" s="434"/>
      <c r="U159" s="434"/>
      <c r="V159" s="434"/>
      <c r="W159" s="434"/>
      <c r="X159" s="434"/>
      <c r="Y159" s="434"/>
      <c r="Z159" s="434"/>
      <c r="AA159" s="434"/>
      <c r="AB159" s="434"/>
      <c r="AC159" s="434"/>
      <c r="AD159" s="251">
        <f>'Art. 138'!Q157</f>
        <v>0</v>
      </c>
      <c r="AE159" s="189">
        <f t="shared" si="21"/>
        <v>0</v>
      </c>
      <c r="AF159" s="76">
        <f t="shared" si="22"/>
        <v>0</v>
      </c>
      <c r="AG159" s="76">
        <f t="shared" si="23"/>
        <v>1</v>
      </c>
      <c r="AH159" s="159">
        <f t="shared" si="24"/>
        <v>0</v>
      </c>
      <c r="AI159" s="78">
        <f t="shared" si="25"/>
        <v>2.7027027027027029E-2</v>
      </c>
      <c r="AJ159" s="78">
        <f t="shared" si="26"/>
        <v>0</v>
      </c>
      <c r="AK159" s="78">
        <f t="shared" si="27"/>
        <v>0</v>
      </c>
    </row>
    <row r="160" spans="1:37" s="99" customFormat="1" ht="30" customHeight="1" x14ac:dyDescent="0.2">
      <c r="A160" s="434" t="s">
        <v>1334</v>
      </c>
      <c r="B160" s="434"/>
      <c r="C160" s="434"/>
      <c r="D160" s="434"/>
      <c r="E160" s="434"/>
      <c r="F160" s="434"/>
      <c r="G160" s="434"/>
      <c r="H160" s="434"/>
      <c r="I160" s="434"/>
      <c r="J160" s="434"/>
      <c r="K160" s="434"/>
      <c r="L160" s="434"/>
      <c r="M160" s="434"/>
      <c r="N160" s="434"/>
      <c r="O160" s="434"/>
      <c r="P160" s="434"/>
      <c r="Q160" s="434"/>
      <c r="R160" s="434"/>
      <c r="S160" s="434"/>
      <c r="T160" s="434"/>
      <c r="U160" s="434"/>
      <c r="V160" s="434"/>
      <c r="W160" s="434"/>
      <c r="X160" s="434"/>
      <c r="Y160" s="434"/>
      <c r="Z160" s="434"/>
      <c r="AA160" s="434"/>
      <c r="AB160" s="434"/>
      <c r="AC160" s="434"/>
      <c r="AD160" s="251">
        <f>'Art. 138'!Q158</f>
        <v>0</v>
      </c>
      <c r="AE160" s="189">
        <f t="shared" si="21"/>
        <v>0</v>
      </c>
      <c r="AF160" s="76">
        <f t="shared" si="22"/>
        <v>0</v>
      </c>
      <c r="AG160" s="76">
        <f t="shared" si="23"/>
        <v>1</v>
      </c>
      <c r="AH160" s="159">
        <f t="shared" si="24"/>
        <v>0</v>
      </c>
      <c r="AI160" s="78">
        <f t="shared" si="25"/>
        <v>2.7027027027027029E-2</v>
      </c>
      <c r="AJ160" s="78">
        <f t="shared" si="26"/>
        <v>0</v>
      </c>
      <c r="AK160" s="78">
        <f t="shared" si="27"/>
        <v>0</v>
      </c>
    </row>
    <row r="161" spans="1:37" s="99" customFormat="1" ht="30" customHeight="1" x14ac:dyDescent="0.2">
      <c r="A161" s="422" t="s">
        <v>1335</v>
      </c>
      <c r="B161" s="422"/>
      <c r="C161" s="422"/>
      <c r="D161" s="422"/>
      <c r="E161" s="422"/>
      <c r="F161" s="422"/>
      <c r="G161" s="422"/>
      <c r="H161" s="422"/>
      <c r="I161" s="422"/>
      <c r="J161" s="422"/>
      <c r="K161" s="422"/>
      <c r="L161" s="422"/>
      <c r="M161" s="422"/>
      <c r="N161" s="422"/>
      <c r="O161" s="422"/>
      <c r="P161" s="422"/>
      <c r="Q161" s="422"/>
      <c r="R161" s="422"/>
      <c r="S161" s="422"/>
      <c r="T161" s="422"/>
      <c r="U161" s="422"/>
      <c r="V161" s="422"/>
      <c r="W161" s="422"/>
      <c r="X161" s="422"/>
      <c r="Y161" s="422"/>
      <c r="Z161" s="422"/>
      <c r="AA161" s="422"/>
      <c r="AB161" s="422"/>
      <c r="AC161" s="422"/>
      <c r="AD161" s="251">
        <f>'Art. 138'!Q159</f>
        <v>0</v>
      </c>
      <c r="AE161" s="189">
        <f t="shared" si="21"/>
        <v>0</v>
      </c>
      <c r="AF161" s="76">
        <f t="shared" si="22"/>
        <v>0</v>
      </c>
      <c r="AG161" s="76">
        <f t="shared" si="23"/>
        <v>1</v>
      </c>
      <c r="AH161" s="159">
        <f t="shared" si="24"/>
        <v>0</v>
      </c>
      <c r="AI161" s="78">
        <f t="shared" si="25"/>
        <v>2.7027027027027029E-2</v>
      </c>
      <c r="AJ161" s="78">
        <f t="shared" si="26"/>
        <v>0</v>
      </c>
      <c r="AK161" s="78">
        <f t="shared" si="27"/>
        <v>0</v>
      </c>
    </row>
    <row r="162" spans="1:37" s="99" customFormat="1" ht="30" customHeight="1" x14ac:dyDescent="0.2">
      <c r="A162" s="434" t="s">
        <v>1336</v>
      </c>
      <c r="B162" s="434"/>
      <c r="C162" s="434"/>
      <c r="D162" s="434"/>
      <c r="E162" s="434"/>
      <c r="F162" s="434"/>
      <c r="G162" s="434"/>
      <c r="H162" s="434"/>
      <c r="I162" s="434"/>
      <c r="J162" s="434"/>
      <c r="K162" s="434"/>
      <c r="L162" s="434"/>
      <c r="M162" s="434"/>
      <c r="N162" s="434"/>
      <c r="O162" s="434"/>
      <c r="P162" s="434"/>
      <c r="Q162" s="434"/>
      <c r="R162" s="434"/>
      <c r="S162" s="434"/>
      <c r="T162" s="434"/>
      <c r="U162" s="434"/>
      <c r="V162" s="434"/>
      <c r="W162" s="434"/>
      <c r="X162" s="434"/>
      <c r="Y162" s="434"/>
      <c r="Z162" s="434"/>
      <c r="AA162" s="434"/>
      <c r="AB162" s="434"/>
      <c r="AC162" s="434"/>
      <c r="AD162" s="251">
        <f>'Art. 138'!Q160</f>
        <v>0</v>
      </c>
      <c r="AE162" s="189">
        <f t="shared" si="21"/>
        <v>0</v>
      </c>
      <c r="AF162" s="76">
        <f t="shared" si="22"/>
        <v>0</v>
      </c>
      <c r="AG162" s="76">
        <f t="shared" si="23"/>
        <v>1</v>
      </c>
      <c r="AH162" s="159">
        <f t="shared" si="24"/>
        <v>0</v>
      </c>
      <c r="AI162" s="78">
        <f t="shared" si="25"/>
        <v>2.7027027027027029E-2</v>
      </c>
      <c r="AJ162" s="78">
        <f t="shared" si="26"/>
        <v>0</v>
      </c>
      <c r="AK162" s="78">
        <f t="shared" si="27"/>
        <v>0</v>
      </c>
    </row>
    <row r="163" spans="1:37" s="99" customFormat="1" ht="30" customHeight="1" x14ac:dyDescent="0.2">
      <c r="A163" s="422" t="s">
        <v>1337</v>
      </c>
      <c r="B163" s="422"/>
      <c r="C163" s="422"/>
      <c r="D163" s="422"/>
      <c r="E163" s="422"/>
      <c r="F163" s="422"/>
      <c r="G163" s="422"/>
      <c r="H163" s="422"/>
      <c r="I163" s="422"/>
      <c r="J163" s="422"/>
      <c r="K163" s="422"/>
      <c r="L163" s="422"/>
      <c r="M163" s="422"/>
      <c r="N163" s="422"/>
      <c r="O163" s="422"/>
      <c r="P163" s="422"/>
      <c r="Q163" s="422"/>
      <c r="R163" s="422"/>
      <c r="S163" s="422"/>
      <c r="T163" s="422"/>
      <c r="U163" s="422"/>
      <c r="V163" s="422"/>
      <c r="W163" s="422"/>
      <c r="X163" s="422"/>
      <c r="Y163" s="422"/>
      <c r="Z163" s="422"/>
      <c r="AA163" s="422"/>
      <c r="AB163" s="422"/>
      <c r="AC163" s="422"/>
      <c r="AD163" s="251">
        <f>'Art. 138'!Q161</f>
        <v>0</v>
      </c>
      <c r="AE163" s="189">
        <f t="shared" si="21"/>
        <v>0</v>
      </c>
      <c r="AF163" s="76">
        <f t="shared" si="22"/>
        <v>0</v>
      </c>
      <c r="AG163" s="76">
        <f t="shared" si="23"/>
        <v>1</v>
      </c>
      <c r="AH163" s="159">
        <f t="shared" si="24"/>
        <v>0</v>
      </c>
      <c r="AI163" s="78">
        <f t="shared" si="25"/>
        <v>2.7027027027027029E-2</v>
      </c>
      <c r="AJ163" s="78">
        <f t="shared" si="26"/>
        <v>0</v>
      </c>
      <c r="AK163" s="78">
        <f t="shared" si="27"/>
        <v>0</v>
      </c>
    </row>
    <row r="164" spans="1:37" s="99" customFormat="1" ht="30" customHeight="1" x14ac:dyDescent="0.2">
      <c r="A164" s="434" t="s">
        <v>1338</v>
      </c>
      <c r="B164" s="434"/>
      <c r="C164" s="434"/>
      <c r="D164" s="434"/>
      <c r="E164" s="434"/>
      <c r="F164" s="434"/>
      <c r="G164" s="434"/>
      <c r="H164" s="434"/>
      <c r="I164" s="434"/>
      <c r="J164" s="434"/>
      <c r="K164" s="434"/>
      <c r="L164" s="434"/>
      <c r="M164" s="434"/>
      <c r="N164" s="434"/>
      <c r="O164" s="434"/>
      <c r="P164" s="434"/>
      <c r="Q164" s="434"/>
      <c r="R164" s="434"/>
      <c r="S164" s="434"/>
      <c r="T164" s="434"/>
      <c r="U164" s="434"/>
      <c r="V164" s="434"/>
      <c r="W164" s="434"/>
      <c r="X164" s="434"/>
      <c r="Y164" s="434"/>
      <c r="Z164" s="434"/>
      <c r="AA164" s="434"/>
      <c r="AB164" s="434"/>
      <c r="AC164" s="434"/>
      <c r="AD164" s="251">
        <f>'Art. 138'!Q162</f>
        <v>0</v>
      </c>
      <c r="AE164" s="189">
        <f t="shared" si="21"/>
        <v>0</v>
      </c>
      <c r="AF164" s="76">
        <f t="shared" si="22"/>
        <v>0</v>
      </c>
      <c r="AG164" s="76">
        <f t="shared" si="23"/>
        <v>1</v>
      </c>
      <c r="AH164" s="159">
        <f t="shared" si="24"/>
        <v>0</v>
      </c>
      <c r="AI164" s="78">
        <f t="shared" si="25"/>
        <v>2.7027027027027029E-2</v>
      </c>
      <c r="AJ164" s="78">
        <f t="shared" si="26"/>
        <v>0</v>
      </c>
      <c r="AK164" s="78">
        <f t="shared" si="27"/>
        <v>0</v>
      </c>
    </row>
    <row r="165" spans="1:37" s="99" customFormat="1" ht="30" customHeight="1" x14ac:dyDescent="0.2">
      <c r="A165" s="422" t="s">
        <v>1365</v>
      </c>
      <c r="B165" s="422"/>
      <c r="C165" s="422"/>
      <c r="D165" s="422"/>
      <c r="E165" s="422"/>
      <c r="F165" s="422"/>
      <c r="G165" s="422"/>
      <c r="H165" s="422"/>
      <c r="I165" s="422"/>
      <c r="J165" s="422"/>
      <c r="K165" s="422"/>
      <c r="L165" s="422"/>
      <c r="M165" s="422"/>
      <c r="N165" s="422"/>
      <c r="O165" s="422"/>
      <c r="P165" s="422"/>
      <c r="Q165" s="422"/>
      <c r="R165" s="422"/>
      <c r="S165" s="422"/>
      <c r="T165" s="422"/>
      <c r="U165" s="422"/>
      <c r="V165" s="422"/>
      <c r="W165" s="422"/>
      <c r="X165" s="422"/>
      <c r="Y165" s="422"/>
      <c r="Z165" s="422"/>
      <c r="AA165" s="422"/>
      <c r="AB165" s="422"/>
      <c r="AC165" s="422"/>
      <c r="AD165" s="251">
        <f>'Art. 138'!Q163</f>
        <v>0</v>
      </c>
      <c r="AE165" s="189">
        <f t="shared" si="21"/>
        <v>0</v>
      </c>
      <c r="AF165" s="76">
        <f t="shared" si="22"/>
        <v>0</v>
      </c>
      <c r="AG165" s="76">
        <f t="shared" si="23"/>
        <v>1</v>
      </c>
      <c r="AH165" s="159">
        <f t="shared" si="24"/>
        <v>0</v>
      </c>
      <c r="AI165" s="78">
        <f t="shared" si="25"/>
        <v>2.7027027027027029E-2</v>
      </c>
      <c r="AJ165" s="78">
        <f t="shared" si="26"/>
        <v>0</v>
      </c>
      <c r="AK165" s="78">
        <f t="shared" si="27"/>
        <v>0</v>
      </c>
    </row>
    <row r="166" spans="1:37" s="99" customFormat="1" ht="30" customHeight="1" x14ac:dyDescent="0.2">
      <c r="A166" s="434" t="s">
        <v>1340</v>
      </c>
      <c r="B166" s="434"/>
      <c r="C166" s="434"/>
      <c r="D166" s="434"/>
      <c r="E166" s="434"/>
      <c r="F166" s="434"/>
      <c r="G166" s="434"/>
      <c r="H166" s="434"/>
      <c r="I166" s="434"/>
      <c r="J166" s="434"/>
      <c r="K166" s="434"/>
      <c r="L166" s="434"/>
      <c r="M166" s="434"/>
      <c r="N166" s="434"/>
      <c r="O166" s="434"/>
      <c r="P166" s="434"/>
      <c r="Q166" s="434"/>
      <c r="R166" s="434"/>
      <c r="S166" s="434"/>
      <c r="T166" s="434"/>
      <c r="U166" s="434"/>
      <c r="V166" s="434"/>
      <c r="W166" s="434"/>
      <c r="X166" s="434"/>
      <c r="Y166" s="434"/>
      <c r="Z166" s="434"/>
      <c r="AA166" s="434"/>
      <c r="AB166" s="434"/>
      <c r="AC166" s="434"/>
      <c r="AD166" s="251">
        <f>'Art. 138'!Q164</f>
        <v>0</v>
      </c>
      <c r="AE166" s="189">
        <f t="shared" si="21"/>
        <v>0</v>
      </c>
      <c r="AF166" s="76">
        <f t="shared" si="22"/>
        <v>0</v>
      </c>
      <c r="AG166" s="76">
        <f t="shared" si="23"/>
        <v>1</v>
      </c>
      <c r="AH166" s="159">
        <f t="shared" si="24"/>
        <v>0</v>
      </c>
      <c r="AI166" s="78">
        <f t="shared" si="25"/>
        <v>2.7027027027027029E-2</v>
      </c>
      <c r="AJ166" s="78">
        <f t="shared" si="26"/>
        <v>0</v>
      </c>
      <c r="AK166" s="78">
        <f t="shared" si="27"/>
        <v>0</v>
      </c>
    </row>
    <row r="167" spans="1:37" s="99" customFormat="1" ht="30" customHeight="1" x14ac:dyDescent="0.2">
      <c r="A167" s="422" t="s">
        <v>1341</v>
      </c>
      <c r="B167" s="422"/>
      <c r="C167" s="422"/>
      <c r="D167" s="422"/>
      <c r="E167" s="422"/>
      <c r="F167" s="422"/>
      <c r="G167" s="422"/>
      <c r="H167" s="422"/>
      <c r="I167" s="422"/>
      <c r="J167" s="422"/>
      <c r="K167" s="422"/>
      <c r="L167" s="422"/>
      <c r="M167" s="422"/>
      <c r="N167" s="422"/>
      <c r="O167" s="422"/>
      <c r="P167" s="422"/>
      <c r="Q167" s="422"/>
      <c r="R167" s="422"/>
      <c r="S167" s="422"/>
      <c r="T167" s="422"/>
      <c r="U167" s="422"/>
      <c r="V167" s="422"/>
      <c r="W167" s="422"/>
      <c r="X167" s="422"/>
      <c r="Y167" s="422"/>
      <c r="Z167" s="422"/>
      <c r="AA167" s="422"/>
      <c r="AB167" s="422"/>
      <c r="AC167" s="422"/>
      <c r="AD167" s="251">
        <f>'Art. 138'!Q165</f>
        <v>0</v>
      </c>
      <c r="AE167" s="189">
        <f t="shared" si="21"/>
        <v>0</v>
      </c>
      <c r="AF167" s="76">
        <f t="shared" si="22"/>
        <v>0</v>
      </c>
      <c r="AG167" s="76">
        <f t="shared" si="23"/>
        <v>1</v>
      </c>
      <c r="AH167" s="159">
        <f t="shared" si="24"/>
        <v>0</v>
      </c>
      <c r="AI167" s="78">
        <f t="shared" si="25"/>
        <v>2.7027027027027029E-2</v>
      </c>
      <c r="AJ167" s="78">
        <f t="shared" si="26"/>
        <v>0</v>
      </c>
      <c r="AK167" s="78">
        <f t="shared" si="27"/>
        <v>0</v>
      </c>
    </row>
    <row r="168" spans="1:37" s="99" customFormat="1" ht="30" customHeight="1" x14ac:dyDescent="0.2">
      <c r="A168" s="434" t="s">
        <v>1342</v>
      </c>
      <c r="B168" s="434"/>
      <c r="C168" s="434"/>
      <c r="D168" s="434"/>
      <c r="E168" s="434"/>
      <c r="F168" s="434"/>
      <c r="G168" s="434"/>
      <c r="H168" s="434"/>
      <c r="I168" s="434"/>
      <c r="J168" s="434"/>
      <c r="K168" s="434"/>
      <c r="L168" s="434"/>
      <c r="M168" s="434"/>
      <c r="N168" s="434"/>
      <c r="O168" s="434"/>
      <c r="P168" s="434"/>
      <c r="Q168" s="434"/>
      <c r="R168" s="434"/>
      <c r="S168" s="434"/>
      <c r="T168" s="434"/>
      <c r="U168" s="434"/>
      <c r="V168" s="434"/>
      <c r="W168" s="434"/>
      <c r="X168" s="434"/>
      <c r="Y168" s="434"/>
      <c r="Z168" s="434"/>
      <c r="AA168" s="434"/>
      <c r="AB168" s="434"/>
      <c r="AC168" s="434"/>
      <c r="AD168" s="251">
        <f>'Art. 138'!Q166</f>
        <v>0</v>
      </c>
      <c r="AE168" s="189">
        <f t="shared" si="21"/>
        <v>0</v>
      </c>
      <c r="AF168" s="76">
        <f t="shared" si="22"/>
        <v>0</v>
      </c>
      <c r="AG168" s="76">
        <f t="shared" si="23"/>
        <v>1</v>
      </c>
      <c r="AH168" s="159">
        <f t="shared" si="24"/>
        <v>0</v>
      </c>
      <c r="AI168" s="78">
        <f t="shared" si="25"/>
        <v>2.7027027027027029E-2</v>
      </c>
      <c r="AJ168" s="78">
        <f t="shared" si="26"/>
        <v>0</v>
      </c>
      <c r="AK168" s="78">
        <f t="shared" si="27"/>
        <v>0</v>
      </c>
    </row>
    <row r="169" spans="1:37" s="99" customFormat="1" ht="45" customHeight="1" x14ac:dyDescent="0.2">
      <c r="A169" s="422" t="s">
        <v>1366</v>
      </c>
      <c r="B169" s="422"/>
      <c r="C169" s="422"/>
      <c r="D169" s="422"/>
      <c r="E169" s="422"/>
      <c r="F169" s="422"/>
      <c r="G169" s="422"/>
      <c r="H169" s="422"/>
      <c r="I169" s="422"/>
      <c r="J169" s="422"/>
      <c r="K169" s="422"/>
      <c r="L169" s="422"/>
      <c r="M169" s="422"/>
      <c r="N169" s="422"/>
      <c r="O169" s="422"/>
      <c r="P169" s="422"/>
      <c r="Q169" s="422"/>
      <c r="R169" s="422"/>
      <c r="S169" s="422"/>
      <c r="T169" s="422"/>
      <c r="U169" s="422"/>
      <c r="V169" s="422"/>
      <c r="W169" s="422"/>
      <c r="X169" s="422"/>
      <c r="Y169" s="422"/>
      <c r="Z169" s="422"/>
      <c r="AA169" s="422"/>
      <c r="AB169" s="422"/>
      <c r="AC169" s="422"/>
      <c r="AD169" s="251">
        <f>'Art. 138'!Q167</f>
        <v>0</v>
      </c>
      <c r="AE169" s="189">
        <f t="shared" si="21"/>
        <v>0</v>
      </c>
      <c r="AF169" s="76">
        <f t="shared" si="22"/>
        <v>0</v>
      </c>
      <c r="AG169" s="76">
        <f t="shared" si="23"/>
        <v>1</v>
      </c>
      <c r="AH169" s="159">
        <f t="shared" si="24"/>
        <v>0</v>
      </c>
      <c r="AI169" s="78">
        <f t="shared" si="25"/>
        <v>2.7027027027027029E-2</v>
      </c>
      <c r="AJ169" s="78">
        <f t="shared" si="26"/>
        <v>0</v>
      </c>
      <c r="AK169" s="78">
        <f t="shared" si="27"/>
        <v>0</v>
      </c>
    </row>
    <row r="170" spans="1:37" s="99" customFormat="1" ht="30" customHeight="1" x14ac:dyDescent="0.2">
      <c r="A170" s="434" t="s">
        <v>1344</v>
      </c>
      <c r="B170" s="434"/>
      <c r="C170" s="434"/>
      <c r="D170" s="434"/>
      <c r="E170" s="434"/>
      <c r="F170" s="434"/>
      <c r="G170" s="434"/>
      <c r="H170" s="434"/>
      <c r="I170" s="434"/>
      <c r="J170" s="434"/>
      <c r="K170" s="434"/>
      <c r="L170" s="434"/>
      <c r="M170" s="434"/>
      <c r="N170" s="434"/>
      <c r="O170" s="434"/>
      <c r="P170" s="434"/>
      <c r="Q170" s="434"/>
      <c r="R170" s="434"/>
      <c r="S170" s="434"/>
      <c r="T170" s="434"/>
      <c r="U170" s="434"/>
      <c r="V170" s="434"/>
      <c r="W170" s="434"/>
      <c r="X170" s="434"/>
      <c r="Y170" s="434"/>
      <c r="Z170" s="434"/>
      <c r="AA170" s="434"/>
      <c r="AB170" s="434"/>
      <c r="AC170" s="434"/>
      <c r="AD170" s="251">
        <f>'Art. 138'!Q168</f>
        <v>0</v>
      </c>
      <c r="AE170" s="189">
        <f t="shared" si="21"/>
        <v>0</v>
      </c>
      <c r="AF170" s="76">
        <f t="shared" si="22"/>
        <v>0</v>
      </c>
      <c r="AG170" s="76">
        <f t="shared" si="23"/>
        <v>1</v>
      </c>
      <c r="AH170" s="159">
        <f t="shared" si="24"/>
        <v>0</v>
      </c>
      <c r="AI170" s="78">
        <f t="shared" si="25"/>
        <v>2.7027027027027029E-2</v>
      </c>
      <c r="AJ170" s="78">
        <f t="shared" si="26"/>
        <v>0</v>
      </c>
      <c r="AK170" s="78">
        <f t="shared" si="27"/>
        <v>0</v>
      </c>
    </row>
    <row r="171" spans="1:37" s="99" customFormat="1" ht="30" customHeight="1" x14ac:dyDescent="0.2">
      <c r="A171" s="434" t="s">
        <v>1345</v>
      </c>
      <c r="B171" s="434"/>
      <c r="C171" s="434"/>
      <c r="D171" s="434"/>
      <c r="E171" s="434"/>
      <c r="F171" s="434"/>
      <c r="G171" s="434"/>
      <c r="H171" s="434"/>
      <c r="I171" s="434"/>
      <c r="J171" s="434"/>
      <c r="K171" s="434"/>
      <c r="L171" s="434"/>
      <c r="M171" s="434"/>
      <c r="N171" s="434"/>
      <c r="O171" s="434"/>
      <c r="P171" s="434"/>
      <c r="Q171" s="434"/>
      <c r="R171" s="434"/>
      <c r="S171" s="434"/>
      <c r="T171" s="434"/>
      <c r="U171" s="434"/>
      <c r="V171" s="434"/>
      <c r="W171" s="434"/>
      <c r="X171" s="434"/>
      <c r="Y171" s="434"/>
      <c r="Z171" s="434"/>
      <c r="AA171" s="434"/>
      <c r="AB171" s="434"/>
      <c r="AC171" s="434"/>
      <c r="AD171" s="251">
        <f>'Art. 138'!Q169</f>
        <v>0</v>
      </c>
      <c r="AE171" s="189">
        <f t="shared" si="21"/>
        <v>0</v>
      </c>
      <c r="AF171" s="76">
        <f t="shared" si="22"/>
        <v>0</v>
      </c>
      <c r="AG171" s="76">
        <f t="shared" si="23"/>
        <v>1</v>
      </c>
      <c r="AH171" s="159">
        <f t="shared" si="24"/>
        <v>0</v>
      </c>
      <c r="AI171" s="78">
        <f t="shared" si="25"/>
        <v>2.7027027027027029E-2</v>
      </c>
      <c r="AJ171" s="78">
        <f t="shared" si="26"/>
        <v>0</v>
      </c>
      <c r="AK171" s="78">
        <f t="shared" si="27"/>
        <v>0</v>
      </c>
    </row>
    <row r="172" spans="1:37" s="99" customFormat="1" ht="30" customHeight="1" x14ac:dyDescent="0.2">
      <c r="A172" s="422" t="s">
        <v>1346</v>
      </c>
      <c r="B172" s="422"/>
      <c r="C172" s="422"/>
      <c r="D172" s="422"/>
      <c r="E172" s="422"/>
      <c r="F172" s="422"/>
      <c r="G172" s="422"/>
      <c r="H172" s="422"/>
      <c r="I172" s="422"/>
      <c r="J172" s="422"/>
      <c r="K172" s="422"/>
      <c r="L172" s="422"/>
      <c r="M172" s="422"/>
      <c r="N172" s="422"/>
      <c r="O172" s="422"/>
      <c r="P172" s="422"/>
      <c r="Q172" s="422"/>
      <c r="R172" s="422"/>
      <c r="S172" s="422"/>
      <c r="T172" s="422"/>
      <c r="U172" s="422"/>
      <c r="V172" s="422"/>
      <c r="W172" s="422"/>
      <c r="X172" s="422"/>
      <c r="Y172" s="422"/>
      <c r="Z172" s="422"/>
      <c r="AA172" s="422"/>
      <c r="AB172" s="422"/>
      <c r="AC172" s="422"/>
      <c r="AD172" s="251">
        <f>'Art. 138'!Q170</f>
        <v>0</v>
      </c>
      <c r="AE172" s="189">
        <f t="shared" si="21"/>
        <v>0</v>
      </c>
      <c r="AF172" s="76">
        <f t="shared" si="22"/>
        <v>0</v>
      </c>
      <c r="AG172" s="76">
        <f t="shared" si="23"/>
        <v>1</v>
      </c>
      <c r="AH172" s="159">
        <f t="shared" si="24"/>
        <v>0</v>
      </c>
      <c r="AI172" s="78">
        <f t="shared" si="25"/>
        <v>2.7027027027027029E-2</v>
      </c>
      <c r="AJ172" s="78">
        <f t="shared" si="26"/>
        <v>0</v>
      </c>
      <c r="AK172" s="78">
        <f t="shared" si="27"/>
        <v>0</v>
      </c>
    </row>
    <row r="173" spans="1:37" s="99" customFormat="1" ht="30" customHeight="1" x14ac:dyDescent="0.2">
      <c r="A173" s="422" t="s">
        <v>1347</v>
      </c>
      <c r="B173" s="422"/>
      <c r="C173" s="422"/>
      <c r="D173" s="422"/>
      <c r="E173" s="422"/>
      <c r="F173" s="422"/>
      <c r="G173" s="422"/>
      <c r="H173" s="422"/>
      <c r="I173" s="422"/>
      <c r="J173" s="422"/>
      <c r="K173" s="422"/>
      <c r="L173" s="422"/>
      <c r="M173" s="422"/>
      <c r="N173" s="422"/>
      <c r="O173" s="422"/>
      <c r="P173" s="422"/>
      <c r="Q173" s="422"/>
      <c r="R173" s="422"/>
      <c r="S173" s="422"/>
      <c r="T173" s="422"/>
      <c r="U173" s="422"/>
      <c r="V173" s="422"/>
      <c r="W173" s="422"/>
      <c r="X173" s="422"/>
      <c r="Y173" s="422"/>
      <c r="Z173" s="422"/>
      <c r="AA173" s="422"/>
      <c r="AB173" s="422"/>
      <c r="AC173" s="422"/>
      <c r="AD173" s="251">
        <f>'Art. 138'!Q171</f>
        <v>0</v>
      </c>
      <c r="AE173" s="189">
        <f t="shared" si="21"/>
        <v>0</v>
      </c>
      <c r="AF173" s="76">
        <f t="shared" si="22"/>
        <v>0</v>
      </c>
      <c r="AG173" s="76">
        <f t="shared" si="23"/>
        <v>1</v>
      </c>
      <c r="AH173" s="159">
        <f t="shared" si="24"/>
        <v>0</v>
      </c>
      <c r="AI173" s="78">
        <f t="shared" si="25"/>
        <v>2.7027027027027029E-2</v>
      </c>
      <c r="AJ173" s="78">
        <f t="shared" si="26"/>
        <v>0</v>
      </c>
      <c r="AK173" s="78">
        <f t="shared" si="27"/>
        <v>0</v>
      </c>
    </row>
    <row r="174" spans="1:37" s="99" customFormat="1" ht="30" customHeight="1" x14ac:dyDescent="0.2">
      <c r="A174" s="422" t="s">
        <v>1348</v>
      </c>
      <c r="B174" s="422"/>
      <c r="C174" s="422"/>
      <c r="D174" s="422"/>
      <c r="E174" s="422"/>
      <c r="F174" s="422"/>
      <c r="G174" s="422"/>
      <c r="H174" s="422"/>
      <c r="I174" s="422"/>
      <c r="J174" s="422"/>
      <c r="K174" s="422"/>
      <c r="L174" s="422"/>
      <c r="M174" s="422"/>
      <c r="N174" s="422"/>
      <c r="O174" s="422"/>
      <c r="P174" s="422"/>
      <c r="Q174" s="422"/>
      <c r="R174" s="422"/>
      <c r="S174" s="422"/>
      <c r="T174" s="422"/>
      <c r="U174" s="422"/>
      <c r="V174" s="422"/>
      <c r="W174" s="422"/>
      <c r="X174" s="422"/>
      <c r="Y174" s="422"/>
      <c r="Z174" s="422"/>
      <c r="AA174" s="422"/>
      <c r="AB174" s="422"/>
      <c r="AC174" s="422"/>
      <c r="AD174" s="251">
        <f>'Art. 138'!Q172</f>
        <v>0</v>
      </c>
      <c r="AE174" s="189">
        <f t="shared" si="21"/>
        <v>0</v>
      </c>
      <c r="AF174" s="76">
        <f t="shared" si="22"/>
        <v>0</v>
      </c>
      <c r="AG174" s="76">
        <f t="shared" si="23"/>
        <v>1</v>
      </c>
      <c r="AH174" s="159">
        <f t="shared" si="24"/>
        <v>0</v>
      </c>
      <c r="AI174" s="78">
        <f t="shared" si="25"/>
        <v>2.7027027027027029E-2</v>
      </c>
      <c r="AJ174" s="78">
        <f t="shared" si="26"/>
        <v>0</v>
      </c>
      <c r="AK174" s="78">
        <f t="shared" si="27"/>
        <v>0</v>
      </c>
    </row>
    <row r="175" spans="1:37" s="99" customFormat="1" ht="30" customHeight="1" x14ac:dyDescent="0.2">
      <c r="A175" s="435" t="s">
        <v>637</v>
      </c>
      <c r="B175" s="435"/>
      <c r="C175" s="435"/>
      <c r="D175" s="435"/>
      <c r="E175" s="435"/>
      <c r="F175" s="435"/>
      <c r="G175" s="435"/>
      <c r="H175" s="435"/>
      <c r="I175" s="435"/>
      <c r="J175" s="435"/>
      <c r="K175" s="435"/>
      <c r="L175" s="435"/>
      <c r="M175" s="435"/>
      <c r="N175" s="435"/>
      <c r="O175" s="435"/>
      <c r="P175" s="435"/>
      <c r="Q175" s="435"/>
      <c r="R175" s="435"/>
      <c r="S175" s="435"/>
      <c r="T175" s="435"/>
      <c r="U175" s="435"/>
      <c r="V175" s="435"/>
      <c r="W175" s="435"/>
      <c r="X175" s="435"/>
      <c r="Y175" s="435"/>
      <c r="Z175" s="435"/>
      <c r="AA175" s="435"/>
      <c r="AB175" s="435"/>
      <c r="AC175" s="435"/>
      <c r="AD175" s="435"/>
      <c r="AE175" s="189">
        <f>SUM(AE138:AE174)</f>
        <v>0</v>
      </c>
      <c r="AF175" s="24"/>
      <c r="AG175" s="74">
        <f>SUM(AG138:AG174)</f>
        <v>37</v>
      </c>
      <c r="AH175" s="160"/>
      <c r="AI175" s="24"/>
      <c r="AJ175" s="24"/>
      <c r="AK175" s="24"/>
    </row>
    <row r="176" spans="1:37" s="99" customFormat="1" ht="30" customHeight="1" x14ac:dyDescent="0.2">
      <c r="A176" s="435" t="s">
        <v>638</v>
      </c>
      <c r="B176" s="435"/>
      <c r="C176" s="435"/>
      <c r="D176" s="435"/>
      <c r="E176" s="435"/>
      <c r="F176" s="435"/>
      <c r="G176" s="435"/>
      <c r="H176" s="435"/>
      <c r="I176" s="435"/>
      <c r="J176" s="435"/>
      <c r="K176" s="435"/>
      <c r="L176" s="435"/>
      <c r="M176" s="435"/>
      <c r="N176" s="435"/>
      <c r="O176" s="435"/>
      <c r="P176" s="435"/>
      <c r="Q176" s="435"/>
      <c r="R176" s="435"/>
      <c r="S176" s="435"/>
      <c r="T176" s="435"/>
      <c r="U176" s="435"/>
      <c r="V176" s="435"/>
      <c r="W176" s="435"/>
      <c r="X176" s="435"/>
      <c r="Y176" s="435"/>
      <c r="Z176" s="435"/>
      <c r="AA176" s="435"/>
      <c r="AB176" s="435"/>
      <c r="AC176" s="435"/>
      <c r="AD176" s="435"/>
      <c r="AE176" s="189">
        <f>AE175/AE136*100</f>
        <v>0</v>
      </c>
      <c r="AF176" s="24"/>
      <c r="AG176" s="74"/>
      <c r="AH176" s="160"/>
      <c r="AI176" s="24"/>
      <c r="AJ176" s="24"/>
      <c r="AK176" s="24"/>
    </row>
    <row r="177" spans="1:37" s="99" customFormat="1" ht="15" customHeight="1" x14ac:dyDescent="0.2">
      <c r="A177" s="164"/>
      <c r="B177" s="164"/>
      <c r="C177" s="164"/>
      <c r="D177" s="164"/>
      <c r="E177" s="164"/>
      <c r="F177" s="164"/>
      <c r="G177" s="164"/>
      <c r="H177" s="164"/>
      <c r="I177" s="164"/>
      <c r="J177" s="164"/>
      <c r="K177" s="164"/>
      <c r="L177" s="164"/>
      <c r="M177" s="164"/>
      <c r="N177" s="164"/>
      <c r="O177" s="164"/>
      <c r="P177" s="164"/>
      <c r="Q177" s="164"/>
      <c r="R177" s="164"/>
      <c r="S177" s="164"/>
      <c r="T177" s="164"/>
      <c r="U177" s="164"/>
      <c r="V177" s="164"/>
      <c r="W177" s="164"/>
      <c r="X177" s="164"/>
      <c r="Y177" s="164"/>
      <c r="Z177" s="164"/>
      <c r="AA177" s="164"/>
      <c r="AB177" s="164"/>
      <c r="AC177" s="164"/>
      <c r="AD177" s="242"/>
      <c r="AE177" s="164"/>
      <c r="AF177" s="24"/>
      <c r="AG177" s="74"/>
      <c r="AH177" s="160"/>
      <c r="AI177" s="24"/>
      <c r="AJ177" s="24"/>
      <c r="AK177" s="24"/>
    </row>
    <row r="178" spans="1:37" s="99" customFormat="1" ht="15" customHeight="1" x14ac:dyDescent="0.2">
      <c r="A178" s="488" t="s">
        <v>139</v>
      </c>
      <c r="B178" s="489"/>
      <c r="C178" s="489"/>
      <c r="D178" s="489"/>
      <c r="E178" s="489"/>
      <c r="F178" s="489"/>
      <c r="G178" s="489"/>
      <c r="H178" s="489"/>
      <c r="I178" s="489"/>
      <c r="J178" s="489"/>
      <c r="K178" s="489"/>
      <c r="L178" s="489"/>
      <c r="M178" s="489"/>
      <c r="N178" s="489"/>
      <c r="O178" s="489"/>
      <c r="P178" s="489"/>
      <c r="Q178" s="489"/>
      <c r="R178" s="489"/>
      <c r="S178" s="489"/>
      <c r="T178" s="489"/>
      <c r="U178" s="489"/>
      <c r="V178" s="489"/>
      <c r="W178" s="489"/>
      <c r="X178" s="489"/>
      <c r="Y178" s="489"/>
      <c r="Z178" s="489"/>
      <c r="AA178" s="489"/>
      <c r="AB178" s="489"/>
      <c r="AC178" s="489"/>
      <c r="AD178" s="252" t="s">
        <v>4</v>
      </c>
      <c r="AE178" s="253" t="s">
        <v>5</v>
      </c>
      <c r="AF178" s="24"/>
      <c r="AG178" s="74"/>
      <c r="AH178" s="160"/>
      <c r="AI178" s="24"/>
      <c r="AJ178" s="24"/>
      <c r="AK178" s="24"/>
    </row>
    <row r="179" spans="1:37" s="99" customFormat="1" ht="30" customHeight="1" x14ac:dyDescent="0.2">
      <c r="A179" s="434" t="s">
        <v>1349</v>
      </c>
      <c r="B179" s="434"/>
      <c r="C179" s="434"/>
      <c r="D179" s="434"/>
      <c r="E179" s="434"/>
      <c r="F179" s="434"/>
      <c r="G179" s="434"/>
      <c r="H179" s="434"/>
      <c r="I179" s="434"/>
      <c r="J179" s="434"/>
      <c r="K179" s="434"/>
      <c r="L179" s="434"/>
      <c r="M179" s="434"/>
      <c r="N179" s="434"/>
      <c r="O179" s="434"/>
      <c r="P179" s="434"/>
      <c r="Q179" s="434"/>
      <c r="R179" s="434"/>
      <c r="S179" s="434"/>
      <c r="T179" s="434"/>
      <c r="U179" s="434"/>
      <c r="V179" s="434"/>
      <c r="W179" s="434"/>
      <c r="X179" s="434"/>
      <c r="Y179" s="434"/>
      <c r="Z179" s="434"/>
      <c r="AA179" s="434"/>
      <c r="AB179" s="434"/>
      <c r="AC179" s="434"/>
      <c r="AD179" s="251">
        <f>'Art. 138'!Q175</f>
        <v>0</v>
      </c>
      <c r="AE179" s="189">
        <f>IF(AG179=1,AK179,AG179)</f>
        <v>0</v>
      </c>
      <c r="AF179" s="76">
        <f>IF(AD179=2,1,IF(AD179=1,0.5,IF(AD179=0,0," ")))</f>
        <v>0</v>
      </c>
      <c r="AG179" s="76">
        <f>IF(AND(AF179&gt;=0,AF179&lt;=2),1,"No aplica")</f>
        <v>1</v>
      </c>
      <c r="AH179" s="159">
        <f>AD179/(AG179*2)</f>
        <v>0</v>
      </c>
      <c r="AI179" s="78">
        <f>IF(AG179=1,AG179/$AG$182,"No aplica")</f>
        <v>0.33333333333333331</v>
      </c>
      <c r="AJ179" s="78">
        <f>AF179*AI179</f>
        <v>0</v>
      </c>
      <c r="AK179" s="78">
        <f>AJ179*$AE$136</f>
        <v>0</v>
      </c>
    </row>
    <row r="180" spans="1:37" s="99" customFormat="1" ht="30" customHeight="1" x14ac:dyDescent="0.2">
      <c r="A180" s="434" t="s">
        <v>1350</v>
      </c>
      <c r="B180" s="434"/>
      <c r="C180" s="434"/>
      <c r="D180" s="434"/>
      <c r="E180" s="434"/>
      <c r="F180" s="434"/>
      <c r="G180" s="434"/>
      <c r="H180" s="434"/>
      <c r="I180" s="434"/>
      <c r="J180" s="434"/>
      <c r="K180" s="434"/>
      <c r="L180" s="434"/>
      <c r="M180" s="434"/>
      <c r="N180" s="434"/>
      <c r="O180" s="434"/>
      <c r="P180" s="434"/>
      <c r="Q180" s="434"/>
      <c r="R180" s="434"/>
      <c r="S180" s="434"/>
      <c r="T180" s="434"/>
      <c r="U180" s="434"/>
      <c r="V180" s="434"/>
      <c r="W180" s="434"/>
      <c r="X180" s="434"/>
      <c r="Y180" s="434"/>
      <c r="Z180" s="434"/>
      <c r="AA180" s="434"/>
      <c r="AB180" s="434"/>
      <c r="AC180" s="434"/>
      <c r="AD180" s="251">
        <f>'Art. 138'!Q176</f>
        <v>0</v>
      </c>
      <c r="AE180" s="189">
        <f>IF(AG180=1,AK180,AG180)</f>
        <v>0</v>
      </c>
      <c r="AF180" s="76">
        <f>IF(AD180=2,1,IF(AD180=1,0.5,IF(AD180=0,0," ")))</f>
        <v>0</v>
      </c>
      <c r="AG180" s="76">
        <f>IF(AND(AF180&gt;=0,AF180&lt;=2),1,"No aplica")</f>
        <v>1</v>
      </c>
      <c r="AH180" s="159">
        <f>AD180/(AG180*2)</f>
        <v>0</v>
      </c>
      <c r="AI180" s="78">
        <f>IF(AG180=1,AG180/$AG$182,"No aplica")</f>
        <v>0.33333333333333331</v>
      </c>
      <c r="AJ180" s="78">
        <f>AF180*AI180</f>
        <v>0</v>
      </c>
      <c r="AK180" s="78">
        <f>AJ180*$AE$136</f>
        <v>0</v>
      </c>
    </row>
    <row r="181" spans="1:37" s="99" customFormat="1" ht="30" customHeight="1" x14ac:dyDescent="0.2">
      <c r="A181" s="434" t="s">
        <v>1351</v>
      </c>
      <c r="B181" s="434"/>
      <c r="C181" s="434"/>
      <c r="D181" s="434"/>
      <c r="E181" s="434"/>
      <c r="F181" s="434"/>
      <c r="G181" s="434"/>
      <c r="H181" s="434"/>
      <c r="I181" s="434"/>
      <c r="J181" s="434"/>
      <c r="K181" s="434"/>
      <c r="L181" s="434"/>
      <c r="M181" s="434"/>
      <c r="N181" s="434"/>
      <c r="O181" s="434"/>
      <c r="P181" s="434"/>
      <c r="Q181" s="434"/>
      <c r="R181" s="434"/>
      <c r="S181" s="434"/>
      <c r="T181" s="434"/>
      <c r="U181" s="434"/>
      <c r="V181" s="434"/>
      <c r="W181" s="434"/>
      <c r="X181" s="434"/>
      <c r="Y181" s="434"/>
      <c r="Z181" s="434"/>
      <c r="AA181" s="434"/>
      <c r="AB181" s="434"/>
      <c r="AC181" s="434"/>
      <c r="AD181" s="251">
        <f>'Art. 138'!Q177</f>
        <v>0</v>
      </c>
      <c r="AE181" s="189">
        <f>IF(AG181=1,AK181,AG181)</f>
        <v>0</v>
      </c>
      <c r="AF181" s="76">
        <f>IF(AD181=2,1,IF(AD181=1,0.5,IF(AD181=0,0," ")))</f>
        <v>0</v>
      </c>
      <c r="AG181" s="76">
        <f>IF(AND(AF181&gt;=0,AF181&lt;=2),1,"No aplica")</f>
        <v>1</v>
      </c>
      <c r="AH181" s="159">
        <f>AD181/(AG181*2)</f>
        <v>0</v>
      </c>
      <c r="AI181" s="78">
        <f>IF(AG181=1,AG181/$AG$182,"No aplica")</f>
        <v>0.33333333333333331</v>
      </c>
      <c r="AJ181" s="78">
        <f>AF181*AI181</f>
        <v>0</v>
      </c>
      <c r="AK181" s="78">
        <f>AJ181*$AE$136</f>
        <v>0</v>
      </c>
    </row>
    <row r="182" spans="1:37" s="99" customFormat="1" ht="30" customHeight="1" x14ac:dyDescent="0.2">
      <c r="A182" s="435" t="s">
        <v>639</v>
      </c>
      <c r="B182" s="435"/>
      <c r="C182" s="435"/>
      <c r="D182" s="435"/>
      <c r="E182" s="435"/>
      <c r="F182" s="435"/>
      <c r="G182" s="435"/>
      <c r="H182" s="435"/>
      <c r="I182" s="435"/>
      <c r="J182" s="435"/>
      <c r="K182" s="435"/>
      <c r="L182" s="435"/>
      <c r="M182" s="435"/>
      <c r="N182" s="435"/>
      <c r="O182" s="435"/>
      <c r="P182" s="435"/>
      <c r="Q182" s="435"/>
      <c r="R182" s="435"/>
      <c r="S182" s="435"/>
      <c r="T182" s="435"/>
      <c r="U182" s="435"/>
      <c r="V182" s="435"/>
      <c r="W182" s="435"/>
      <c r="X182" s="435"/>
      <c r="Y182" s="435"/>
      <c r="Z182" s="435"/>
      <c r="AA182" s="435"/>
      <c r="AB182" s="435"/>
      <c r="AC182" s="435"/>
      <c r="AD182" s="435"/>
      <c r="AE182" s="189">
        <f>SUM(AE179:AE181)</f>
        <v>0</v>
      </c>
      <c r="AF182" s="24"/>
      <c r="AG182" s="74">
        <f>SUM(AG179:AG181)</f>
        <v>3</v>
      </c>
      <c r="AH182" s="160"/>
      <c r="AI182" s="24"/>
      <c r="AJ182" s="24"/>
      <c r="AK182" s="24"/>
    </row>
    <row r="183" spans="1:37" s="99" customFormat="1" ht="30" customHeight="1" x14ac:dyDescent="0.2">
      <c r="A183" s="435" t="s">
        <v>640</v>
      </c>
      <c r="B183" s="435"/>
      <c r="C183" s="435"/>
      <c r="D183" s="435"/>
      <c r="E183" s="435"/>
      <c r="F183" s="435"/>
      <c r="G183" s="435"/>
      <c r="H183" s="435"/>
      <c r="I183" s="435"/>
      <c r="J183" s="435"/>
      <c r="K183" s="435"/>
      <c r="L183" s="435"/>
      <c r="M183" s="435"/>
      <c r="N183" s="435"/>
      <c r="O183" s="435"/>
      <c r="P183" s="435"/>
      <c r="Q183" s="435"/>
      <c r="R183" s="435"/>
      <c r="S183" s="435"/>
      <c r="T183" s="435"/>
      <c r="U183" s="435"/>
      <c r="V183" s="435"/>
      <c r="W183" s="435"/>
      <c r="X183" s="435"/>
      <c r="Y183" s="435"/>
      <c r="Z183" s="435"/>
      <c r="AA183" s="435"/>
      <c r="AB183" s="435"/>
      <c r="AC183" s="435"/>
      <c r="AD183" s="435"/>
      <c r="AE183" s="189">
        <f>AE182/AE136*100</f>
        <v>0</v>
      </c>
      <c r="AF183" s="24"/>
      <c r="AG183" s="74"/>
      <c r="AH183" s="160"/>
      <c r="AI183" s="24"/>
      <c r="AJ183" s="24"/>
      <c r="AK183" s="24"/>
    </row>
    <row r="184" spans="1:37" s="99" customFormat="1" ht="15" customHeight="1" x14ac:dyDescent="0.2">
      <c r="A184" s="164"/>
      <c r="B184" s="164"/>
      <c r="C184" s="164"/>
      <c r="D184" s="164"/>
      <c r="E184" s="164"/>
      <c r="F184" s="164"/>
      <c r="G184" s="164"/>
      <c r="H184" s="164"/>
      <c r="I184" s="164"/>
      <c r="J184" s="164"/>
      <c r="K184" s="164"/>
      <c r="L184" s="164"/>
      <c r="M184" s="164"/>
      <c r="N184" s="164"/>
      <c r="O184" s="164"/>
      <c r="P184" s="164"/>
      <c r="Q184" s="164"/>
      <c r="R184" s="164"/>
      <c r="S184" s="164"/>
      <c r="T184" s="164"/>
      <c r="U184" s="164"/>
      <c r="V184" s="164"/>
      <c r="W184" s="164"/>
      <c r="X184" s="164"/>
      <c r="Y184" s="164"/>
      <c r="Z184" s="164"/>
      <c r="AA184" s="164"/>
      <c r="AB184" s="164"/>
      <c r="AC184" s="164"/>
      <c r="AD184" s="242"/>
      <c r="AE184" s="164"/>
      <c r="AF184" s="24"/>
      <c r="AG184" s="74"/>
      <c r="AH184" s="160"/>
      <c r="AI184" s="24"/>
      <c r="AJ184" s="24"/>
      <c r="AK184" s="24"/>
    </row>
    <row r="185" spans="1:37" s="99" customFormat="1" ht="15" customHeight="1" x14ac:dyDescent="0.2">
      <c r="A185" s="488" t="s">
        <v>140</v>
      </c>
      <c r="B185" s="489"/>
      <c r="C185" s="489"/>
      <c r="D185" s="489"/>
      <c r="E185" s="489"/>
      <c r="F185" s="489"/>
      <c r="G185" s="489"/>
      <c r="H185" s="489"/>
      <c r="I185" s="489"/>
      <c r="J185" s="489"/>
      <c r="K185" s="489"/>
      <c r="L185" s="489"/>
      <c r="M185" s="489"/>
      <c r="N185" s="489"/>
      <c r="O185" s="489"/>
      <c r="P185" s="489"/>
      <c r="Q185" s="489"/>
      <c r="R185" s="489"/>
      <c r="S185" s="489"/>
      <c r="T185" s="489"/>
      <c r="U185" s="489"/>
      <c r="V185" s="489"/>
      <c r="W185" s="489"/>
      <c r="X185" s="489"/>
      <c r="Y185" s="489"/>
      <c r="Z185" s="489"/>
      <c r="AA185" s="489"/>
      <c r="AB185" s="489"/>
      <c r="AC185" s="489"/>
      <c r="AD185" s="252" t="s">
        <v>4</v>
      </c>
      <c r="AE185" s="253" t="s">
        <v>5</v>
      </c>
      <c r="AF185" s="24"/>
      <c r="AG185" s="74"/>
      <c r="AH185" s="160"/>
      <c r="AI185" s="24"/>
      <c r="AJ185" s="24"/>
      <c r="AK185" s="24"/>
    </row>
    <row r="186" spans="1:37" s="99" customFormat="1" ht="30" customHeight="1" x14ac:dyDescent="0.2">
      <c r="A186" s="434" t="s">
        <v>1352</v>
      </c>
      <c r="B186" s="434"/>
      <c r="C186" s="434"/>
      <c r="D186" s="434"/>
      <c r="E186" s="434"/>
      <c r="F186" s="434"/>
      <c r="G186" s="434"/>
      <c r="H186" s="434"/>
      <c r="I186" s="434"/>
      <c r="J186" s="434"/>
      <c r="K186" s="434"/>
      <c r="L186" s="434"/>
      <c r="M186" s="434"/>
      <c r="N186" s="434"/>
      <c r="O186" s="434"/>
      <c r="P186" s="434"/>
      <c r="Q186" s="434"/>
      <c r="R186" s="434"/>
      <c r="S186" s="434"/>
      <c r="T186" s="434"/>
      <c r="U186" s="434"/>
      <c r="V186" s="434"/>
      <c r="W186" s="434"/>
      <c r="X186" s="434"/>
      <c r="Y186" s="434"/>
      <c r="Z186" s="434"/>
      <c r="AA186" s="434"/>
      <c r="AB186" s="434"/>
      <c r="AC186" s="434"/>
      <c r="AD186" s="251">
        <f>'Art. 138'!Q180</f>
        <v>0</v>
      </c>
      <c r="AE186" s="189">
        <f>IF(AG186=1,AK186,AG186)</f>
        <v>0</v>
      </c>
      <c r="AF186" s="76">
        <f>IF(AD186=2,1,IF(AD186=1,0.5,IF(AD186=0,0," ")))</f>
        <v>0</v>
      </c>
      <c r="AG186" s="76">
        <f>IF(AND(AF186&gt;=0,AF186&lt;=2),1,"No aplica")</f>
        <v>1</v>
      </c>
      <c r="AH186" s="159">
        <f>AD186/(AG186*2)</f>
        <v>0</v>
      </c>
      <c r="AI186" s="78">
        <f>IF(AG186=1,AG186/$AG$189,"No aplica")</f>
        <v>0.33333333333333331</v>
      </c>
      <c r="AJ186" s="78">
        <f>AF186*AI186</f>
        <v>0</v>
      </c>
      <c r="AK186" s="78">
        <f>AJ186*$AE$136</f>
        <v>0</v>
      </c>
    </row>
    <row r="187" spans="1:37" s="99" customFormat="1" ht="30" customHeight="1" x14ac:dyDescent="0.2">
      <c r="A187" s="434" t="s">
        <v>1353</v>
      </c>
      <c r="B187" s="434"/>
      <c r="C187" s="434"/>
      <c r="D187" s="434"/>
      <c r="E187" s="434"/>
      <c r="F187" s="434"/>
      <c r="G187" s="434"/>
      <c r="H187" s="434"/>
      <c r="I187" s="434"/>
      <c r="J187" s="434"/>
      <c r="K187" s="434"/>
      <c r="L187" s="434"/>
      <c r="M187" s="434"/>
      <c r="N187" s="434"/>
      <c r="O187" s="434"/>
      <c r="P187" s="434"/>
      <c r="Q187" s="434"/>
      <c r="R187" s="434"/>
      <c r="S187" s="434"/>
      <c r="T187" s="434"/>
      <c r="U187" s="434"/>
      <c r="V187" s="434"/>
      <c r="W187" s="434"/>
      <c r="X187" s="434"/>
      <c r="Y187" s="434"/>
      <c r="Z187" s="434"/>
      <c r="AA187" s="434"/>
      <c r="AB187" s="434"/>
      <c r="AC187" s="434"/>
      <c r="AD187" s="251">
        <f>'Art. 138'!Q181</f>
        <v>0</v>
      </c>
      <c r="AE187" s="189">
        <f>IF(AG187=1,AK187,AG187)</f>
        <v>0</v>
      </c>
      <c r="AF187" s="76">
        <f>IF(AD187=2,1,IF(AD187=1,0.5,IF(AD187=0,0," ")))</f>
        <v>0</v>
      </c>
      <c r="AG187" s="76">
        <f>IF(AND(AF187&gt;=0,AF187&lt;=2),1,"No aplica")</f>
        <v>1</v>
      </c>
      <c r="AH187" s="159">
        <f>AD187/(AG187*2)</f>
        <v>0</v>
      </c>
      <c r="AI187" s="78">
        <f>IF(AG187=1,AG187/$AG$189,"No aplica")</f>
        <v>0.33333333333333331</v>
      </c>
      <c r="AJ187" s="78">
        <f>AF187*AI187</f>
        <v>0</v>
      </c>
      <c r="AK187" s="78">
        <f>AJ187*$AE$136</f>
        <v>0</v>
      </c>
    </row>
    <row r="188" spans="1:37" s="99" customFormat="1" ht="30" customHeight="1" x14ac:dyDescent="0.2">
      <c r="A188" s="434" t="s">
        <v>1354</v>
      </c>
      <c r="B188" s="434"/>
      <c r="C188" s="434"/>
      <c r="D188" s="434"/>
      <c r="E188" s="434"/>
      <c r="F188" s="434"/>
      <c r="G188" s="434"/>
      <c r="H188" s="434"/>
      <c r="I188" s="434"/>
      <c r="J188" s="434"/>
      <c r="K188" s="434"/>
      <c r="L188" s="434"/>
      <c r="M188" s="434"/>
      <c r="N188" s="434"/>
      <c r="O188" s="434"/>
      <c r="P188" s="434"/>
      <c r="Q188" s="434"/>
      <c r="R188" s="434"/>
      <c r="S188" s="434"/>
      <c r="T188" s="434"/>
      <c r="U188" s="434"/>
      <c r="V188" s="434"/>
      <c r="W188" s="434"/>
      <c r="X188" s="434"/>
      <c r="Y188" s="434"/>
      <c r="Z188" s="434"/>
      <c r="AA188" s="434"/>
      <c r="AB188" s="434"/>
      <c r="AC188" s="434"/>
      <c r="AD188" s="251">
        <f>'Art. 138'!Q182</f>
        <v>0</v>
      </c>
      <c r="AE188" s="189">
        <f>IF(AG188=1,AK188,AG188)</f>
        <v>0</v>
      </c>
      <c r="AF188" s="76">
        <f>IF(AD188=2,1,IF(AD188=1,0.5,IF(AD188=0,0," ")))</f>
        <v>0</v>
      </c>
      <c r="AG188" s="76">
        <f>IF(AND(AF188&gt;=0,AF188&lt;=2),1,"No aplica")</f>
        <v>1</v>
      </c>
      <c r="AH188" s="159">
        <f>AD188/(AG188*2)</f>
        <v>0</v>
      </c>
      <c r="AI188" s="78">
        <f>IF(AG188=1,AG188/$AG$189,"No aplica")</f>
        <v>0.33333333333333331</v>
      </c>
      <c r="AJ188" s="78">
        <f>AF188*AI188</f>
        <v>0</v>
      </c>
      <c r="AK188" s="78">
        <f>AJ188*$AE$136</f>
        <v>0</v>
      </c>
    </row>
    <row r="189" spans="1:37" s="99" customFormat="1" ht="30" customHeight="1" x14ac:dyDescent="0.2">
      <c r="A189" s="435" t="s">
        <v>641</v>
      </c>
      <c r="B189" s="435"/>
      <c r="C189" s="435"/>
      <c r="D189" s="435"/>
      <c r="E189" s="435"/>
      <c r="F189" s="435"/>
      <c r="G189" s="435"/>
      <c r="H189" s="435"/>
      <c r="I189" s="435"/>
      <c r="J189" s="435"/>
      <c r="K189" s="435"/>
      <c r="L189" s="435"/>
      <c r="M189" s="435"/>
      <c r="N189" s="435"/>
      <c r="O189" s="435"/>
      <c r="P189" s="435"/>
      <c r="Q189" s="435"/>
      <c r="R189" s="435"/>
      <c r="S189" s="435"/>
      <c r="T189" s="435"/>
      <c r="U189" s="435"/>
      <c r="V189" s="435"/>
      <c r="W189" s="435"/>
      <c r="X189" s="435"/>
      <c r="Y189" s="435"/>
      <c r="Z189" s="435"/>
      <c r="AA189" s="435"/>
      <c r="AB189" s="435"/>
      <c r="AC189" s="435"/>
      <c r="AD189" s="435"/>
      <c r="AE189" s="189">
        <f>SUM(AE186:AE188)</f>
        <v>0</v>
      </c>
      <c r="AF189" s="24"/>
      <c r="AG189" s="74">
        <f>SUM(AG186:AG188)</f>
        <v>3</v>
      </c>
      <c r="AH189" s="160"/>
      <c r="AI189" s="24"/>
      <c r="AJ189" s="24"/>
      <c r="AK189" s="24"/>
    </row>
    <row r="190" spans="1:37" s="99" customFormat="1" ht="30" customHeight="1" x14ac:dyDescent="0.2">
      <c r="A190" s="435" t="s">
        <v>642</v>
      </c>
      <c r="B190" s="435"/>
      <c r="C190" s="435"/>
      <c r="D190" s="435"/>
      <c r="E190" s="435"/>
      <c r="F190" s="435"/>
      <c r="G190" s="435"/>
      <c r="H190" s="435"/>
      <c r="I190" s="435"/>
      <c r="J190" s="435"/>
      <c r="K190" s="435"/>
      <c r="L190" s="435"/>
      <c r="M190" s="435"/>
      <c r="N190" s="435"/>
      <c r="O190" s="435"/>
      <c r="P190" s="435"/>
      <c r="Q190" s="435"/>
      <c r="R190" s="435"/>
      <c r="S190" s="435"/>
      <c r="T190" s="435"/>
      <c r="U190" s="435"/>
      <c r="V190" s="435"/>
      <c r="W190" s="435"/>
      <c r="X190" s="435"/>
      <c r="Y190" s="435"/>
      <c r="Z190" s="435"/>
      <c r="AA190" s="435"/>
      <c r="AB190" s="435"/>
      <c r="AC190" s="435"/>
      <c r="AD190" s="435"/>
      <c r="AE190" s="189">
        <f>AE189/AE136*100</f>
        <v>0</v>
      </c>
      <c r="AF190" s="24"/>
      <c r="AG190" s="74"/>
      <c r="AH190" s="160"/>
      <c r="AI190" s="24"/>
      <c r="AJ190" s="24"/>
      <c r="AK190" s="24"/>
    </row>
    <row r="191" spans="1:37" s="99" customFormat="1" ht="15" customHeight="1" x14ac:dyDescent="0.2">
      <c r="A191" s="164"/>
      <c r="B191" s="164"/>
      <c r="C191" s="164"/>
      <c r="D191" s="164"/>
      <c r="E191" s="164"/>
      <c r="F191" s="164"/>
      <c r="G191" s="164"/>
      <c r="H191" s="164"/>
      <c r="I191" s="164"/>
      <c r="J191" s="164"/>
      <c r="K191" s="164"/>
      <c r="L191" s="164"/>
      <c r="M191" s="164"/>
      <c r="N191" s="164"/>
      <c r="O191" s="164"/>
      <c r="P191" s="164"/>
      <c r="Q191" s="164"/>
      <c r="R191" s="164"/>
      <c r="S191" s="164"/>
      <c r="T191" s="164"/>
      <c r="U191" s="164"/>
      <c r="V191" s="164"/>
      <c r="W191" s="164"/>
      <c r="X191" s="164"/>
      <c r="Y191" s="164"/>
      <c r="Z191" s="164"/>
      <c r="AA191" s="164"/>
      <c r="AB191" s="164"/>
      <c r="AC191" s="164"/>
      <c r="AD191" s="242"/>
      <c r="AE191" s="164"/>
      <c r="AF191" s="24"/>
      <c r="AG191" s="74"/>
      <c r="AH191" s="160"/>
      <c r="AI191" s="24"/>
      <c r="AJ191" s="24"/>
      <c r="AK191" s="24"/>
    </row>
    <row r="192" spans="1:37" s="99" customFormat="1" ht="15" customHeight="1" x14ac:dyDescent="0.2">
      <c r="A192" s="488" t="s">
        <v>141</v>
      </c>
      <c r="B192" s="489"/>
      <c r="C192" s="489"/>
      <c r="D192" s="489"/>
      <c r="E192" s="489"/>
      <c r="F192" s="489"/>
      <c r="G192" s="489"/>
      <c r="H192" s="489"/>
      <c r="I192" s="489"/>
      <c r="J192" s="489"/>
      <c r="K192" s="489"/>
      <c r="L192" s="489"/>
      <c r="M192" s="489"/>
      <c r="N192" s="489"/>
      <c r="O192" s="489"/>
      <c r="P192" s="489"/>
      <c r="Q192" s="489"/>
      <c r="R192" s="489"/>
      <c r="S192" s="489"/>
      <c r="T192" s="489"/>
      <c r="U192" s="489"/>
      <c r="V192" s="489"/>
      <c r="W192" s="489"/>
      <c r="X192" s="489"/>
      <c r="Y192" s="489"/>
      <c r="Z192" s="489"/>
      <c r="AA192" s="489"/>
      <c r="AB192" s="489"/>
      <c r="AC192" s="489"/>
      <c r="AD192" s="252" t="s">
        <v>4</v>
      </c>
      <c r="AE192" s="253" t="s">
        <v>5</v>
      </c>
      <c r="AF192" s="24"/>
      <c r="AG192" s="74"/>
      <c r="AH192" s="160"/>
      <c r="AI192" s="24"/>
      <c r="AJ192" s="24"/>
      <c r="AK192" s="24"/>
    </row>
    <row r="193" spans="1:37" s="99" customFormat="1" ht="30" customHeight="1" x14ac:dyDescent="0.2">
      <c r="A193" s="434" t="s">
        <v>1355</v>
      </c>
      <c r="B193" s="434"/>
      <c r="C193" s="434"/>
      <c r="D193" s="434"/>
      <c r="E193" s="434"/>
      <c r="F193" s="434"/>
      <c r="G193" s="434"/>
      <c r="H193" s="434"/>
      <c r="I193" s="434"/>
      <c r="J193" s="434"/>
      <c r="K193" s="434"/>
      <c r="L193" s="434"/>
      <c r="M193" s="434"/>
      <c r="N193" s="434"/>
      <c r="O193" s="434"/>
      <c r="P193" s="434"/>
      <c r="Q193" s="434"/>
      <c r="R193" s="434"/>
      <c r="S193" s="434"/>
      <c r="T193" s="434"/>
      <c r="U193" s="434"/>
      <c r="V193" s="434"/>
      <c r="W193" s="434"/>
      <c r="X193" s="434"/>
      <c r="Y193" s="434"/>
      <c r="Z193" s="434"/>
      <c r="AA193" s="434"/>
      <c r="AB193" s="434"/>
      <c r="AC193" s="434"/>
      <c r="AD193" s="251">
        <f>'Art. 138'!Q185</f>
        <v>0</v>
      </c>
      <c r="AE193" s="189">
        <f>IF(AG193=1,AK193,AG193)</f>
        <v>0</v>
      </c>
      <c r="AF193" s="76">
        <f>IF(AD193=2,1,IF(AD193=1,0.5,IF(AD193=0,0," ")))</f>
        <v>0</v>
      </c>
      <c r="AG193" s="76">
        <f>IF(AND(AF193&gt;=0,AF193&lt;=2),1,"No aplica")</f>
        <v>1</v>
      </c>
      <c r="AH193" s="159">
        <f>AD193/(AG193*2)</f>
        <v>0</v>
      </c>
      <c r="AI193" s="78">
        <f>IF(AG193=1,AG193/$AG$195,"No aplica")</f>
        <v>0.5</v>
      </c>
      <c r="AJ193" s="78">
        <f>AF193*AI193</f>
        <v>0</v>
      </c>
      <c r="AK193" s="78">
        <f>AJ193*$AE$136</f>
        <v>0</v>
      </c>
    </row>
    <row r="194" spans="1:37" s="99" customFormat="1" ht="30" customHeight="1" x14ac:dyDescent="0.2">
      <c r="A194" s="434" t="s">
        <v>1356</v>
      </c>
      <c r="B194" s="434"/>
      <c r="C194" s="434"/>
      <c r="D194" s="434"/>
      <c r="E194" s="434"/>
      <c r="F194" s="434"/>
      <c r="G194" s="434"/>
      <c r="H194" s="434"/>
      <c r="I194" s="434"/>
      <c r="J194" s="434"/>
      <c r="K194" s="434"/>
      <c r="L194" s="434"/>
      <c r="M194" s="434"/>
      <c r="N194" s="434"/>
      <c r="O194" s="434"/>
      <c r="P194" s="434"/>
      <c r="Q194" s="434"/>
      <c r="R194" s="434"/>
      <c r="S194" s="434"/>
      <c r="T194" s="434"/>
      <c r="U194" s="434"/>
      <c r="V194" s="434"/>
      <c r="W194" s="434"/>
      <c r="X194" s="434"/>
      <c r="Y194" s="434"/>
      <c r="Z194" s="434"/>
      <c r="AA194" s="434"/>
      <c r="AB194" s="434"/>
      <c r="AC194" s="434"/>
      <c r="AD194" s="251">
        <f>'Art. 138'!Q186</f>
        <v>0</v>
      </c>
      <c r="AE194" s="189">
        <f>IF(AG194=1,AK194,AG194)</f>
        <v>0</v>
      </c>
      <c r="AF194" s="76">
        <f>IF(AD194=2,1,IF(AD194=1,0.5,IF(AD194=0,0," ")))</f>
        <v>0</v>
      </c>
      <c r="AG194" s="76">
        <f>IF(AND(AF194&gt;=0,AF194&lt;=2),1,"No aplica")</f>
        <v>1</v>
      </c>
      <c r="AH194" s="159">
        <f>AD194/(AG194*2)</f>
        <v>0</v>
      </c>
      <c r="AI194" s="78">
        <f>IF(AG194=1,AG194/$AG$195,"No aplica")</f>
        <v>0.5</v>
      </c>
      <c r="AJ194" s="78">
        <f>AF194*AI194</f>
        <v>0</v>
      </c>
      <c r="AK194" s="78">
        <f>AJ194*$AE$136</f>
        <v>0</v>
      </c>
    </row>
    <row r="195" spans="1:37" s="99" customFormat="1" ht="30" customHeight="1" x14ac:dyDescent="0.2">
      <c r="A195" s="435" t="s">
        <v>643</v>
      </c>
      <c r="B195" s="435"/>
      <c r="C195" s="435"/>
      <c r="D195" s="435"/>
      <c r="E195" s="435"/>
      <c r="F195" s="435"/>
      <c r="G195" s="435"/>
      <c r="H195" s="435"/>
      <c r="I195" s="435"/>
      <c r="J195" s="435"/>
      <c r="K195" s="435"/>
      <c r="L195" s="435"/>
      <c r="M195" s="435"/>
      <c r="N195" s="435"/>
      <c r="O195" s="435"/>
      <c r="P195" s="435"/>
      <c r="Q195" s="435"/>
      <c r="R195" s="435"/>
      <c r="S195" s="435"/>
      <c r="T195" s="435"/>
      <c r="U195" s="435"/>
      <c r="V195" s="435"/>
      <c r="W195" s="435"/>
      <c r="X195" s="435"/>
      <c r="Y195" s="435"/>
      <c r="Z195" s="435"/>
      <c r="AA195" s="435"/>
      <c r="AB195" s="435"/>
      <c r="AC195" s="435"/>
      <c r="AD195" s="435"/>
      <c r="AE195" s="189">
        <f>SUM(AE193:AE194)</f>
        <v>0</v>
      </c>
      <c r="AF195" s="24"/>
      <c r="AG195" s="74">
        <f>SUM(AG193:AG194)</f>
        <v>2</v>
      </c>
      <c r="AH195" s="160"/>
      <c r="AI195" s="24"/>
      <c r="AJ195" s="24"/>
      <c r="AK195" s="24"/>
    </row>
    <row r="196" spans="1:37" s="99" customFormat="1" ht="30" customHeight="1" x14ac:dyDescent="0.2">
      <c r="A196" s="435" t="s">
        <v>644</v>
      </c>
      <c r="B196" s="435"/>
      <c r="C196" s="435"/>
      <c r="D196" s="435"/>
      <c r="E196" s="435"/>
      <c r="F196" s="435"/>
      <c r="G196" s="435"/>
      <c r="H196" s="435"/>
      <c r="I196" s="435"/>
      <c r="J196" s="435"/>
      <c r="K196" s="435"/>
      <c r="L196" s="435"/>
      <c r="M196" s="435"/>
      <c r="N196" s="435"/>
      <c r="O196" s="435"/>
      <c r="P196" s="435"/>
      <c r="Q196" s="435"/>
      <c r="R196" s="435"/>
      <c r="S196" s="435"/>
      <c r="T196" s="435"/>
      <c r="U196" s="435"/>
      <c r="V196" s="435"/>
      <c r="W196" s="435"/>
      <c r="X196" s="435"/>
      <c r="Y196" s="435"/>
      <c r="Z196" s="435"/>
      <c r="AA196" s="435"/>
      <c r="AB196" s="435"/>
      <c r="AC196" s="435"/>
      <c r="AD196" s="435"/>
      <c r="AE196" s="189">
        <f>AE195/AE136*100</f>
        <v>0</v>
      </c>
      <c r="AF196" s="24"/>
      <c r="AG196" s="74"/>
      <c r="AH196" s="160"/>
      <c r="AI196" s="24"/>
      <c r="AJ196" s="24"/>
      <c r="AK196" s="24"/>
    </row>
    <row r="197" spans="1:37" s="99" customFormat="1" ht="15" customHeight="1" thickBot="1" x14ac:dyDescent="0.25">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c r="AA197" s="24"/>
      <c r="AB197" s="24"/>
      <c r="AC197" s="24"/>
      <c r="AD197" s="242"/>
      <c r="AE197" s="24"/>
      <c r="AF197" s="24"/>
      <c r="AG197" s="74"/>
      <c r="AH197" s="24"/>
      <c r="AI197" s="24"/>
      <c r="AJ197" s="24"/>
      <c r="AK197" s="24"/>
    </row>
    <row r="198" spans="1:37" s="99" customFormat="1" ht="15" customHeight="1" thickTop="1" thickBot="1" x14ac:dyDescent="0.25">
      <c r="A198" s="100"/>
      <c r="B198" s="100"/>
      <c r="C198" s="100"/>
      <c r="D198" s="100"/>
      <c r="E198" s="100"/>
      <c r="F198" s="100"/>
      <c r="G198" s="100"/>
      <c r="H198" s="100"/>
      <c r="I198" s="100"/>
      <c r="J198" s="100"/>
      <c r="K198" s="100"/>
      <c r="L198" s="100"/>
      <c r="M198" s="100"/>
      <c r="N198" s="100"/>
      <c r="O198" s="100"/>
      <c r="P198" s="100"/>
      <c r="Q198" s="100"/>
      <c r="R198" s="100"/>
      <c r="S198" s="100"/>
      <c r="T198" s="100"/>
      <c r="U198" s="100"/>
      <c r="V198" s="100"/>
      <c r="W198" s="100"/>
      <c r="X198" s="100"/>
      <c r="Y198" s="100"/>
      <c r="Z198" s="100"/>
      <c r="AA198" s="100"/>
      <c r="AB198" s="100"/>
      <c r="AC198" s="100"/>
      <c r="AD198" s="260"/>
      <c r="AE198" s="100"/>
      <c r="AF198" s="24"/>
      <c r="AG198" s="74"/>
      <c r="AH198" s="24"/>
      <c r="AI198" s="24"/>
      <c r="AJ198" s="24"/>
      <c r="AK198" s="24"/>
    </row>
    <row r="199" spans="1:37" s="99" customFormat="1" ht="15" customHeight="1" thickTop="1" thickBot="1" x14ac:dyDescent="0.25">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c r="AA199" s="24"/>
      <c r="AB199" s="24"/>
      <c r="AC199" s="24"/>
      <c r="AD199" s="261" t="s">
        <v>1367</v>
      </c>
      <c r="AE199" s="193">
        <f>AE39+AE75+AE110+AE175</f>
        <v>0</v>
      </c>
      <c r="AF199" s="24"/>
      <c r="AG199" s="102"/>
      <c r="AH199" s="103"/>
      <c r="AI199" s="103"/>
      <c r="AJ199" s="103"/>
      <c r="AK199" s="103"/>
    </row>
    <row r="200" spans="1:37" s="99" customFormat="1" ht="15" customHeight="1" thickTop="1" thickBot="1" x14ac:dyDescent="0.25">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c r="AA200" s="24"/>
      <c r="AB200" s="24"/>
      <c r="AC200" s="24"/>
      <c r="AD200" s="262"/>
      <c r="AE200" s="194"/>
      <c r="AF200" s="24"/>
      <c r="AG200" s="103"/>
      <c r="AH200" s="103"/>
      <c r="AI200" s="24"/>
      <c r="AJ200" s="103"/>
      <c r="AK200" s="103"/>
    </row>
    <row r="201" spans="1:37" s="99" customFormat="1" ht="15" customHeight="1" thickTop="1" thickBot="1" x14ac:dyDescent="0.25">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c r="AA201" s="24"/>
      <c r="AB201" s="24"/>
      <c r="AC201" s="24"/>
      <c r="AD201" s="261" t="s">
        <v>1368</v>
      </c>
      <c r="AE201" s="193">
        <f>AE46+AE82+AE117+AE182</f>
        <v>0</v>
      </c>
      <c r="AF201" s="24"/>
      <c r="AG201" s="102"/>
      <c r="AH201" s="103"/>
      <c r="AI201" s="103"/>
      <c r="AJ201" s="103"/>
      <c r="AK201" s="103"/>
    </row>
    <row r="202" spans="1:37" s="99" customFormat="1" ht="15" customHeight="1" thickTop="1" thickBot="1" x14ac:dyDescent="0.25">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c r="AA202" s="24"/>
      <c r="AB202" s="24"/>
      <c r="AC202" s="24"/>
      <c r="AD202" s="263"/>
      <c r="AE202" s="75"/>
      <c r="AF202" s="24"/>
      <c r="AG202" s="74"/>
      <c r="AH202" s="24"/>
      <c r="AI202" s="24"/>
      <c r="AJ202" s="24"/>
      <c r="AK202" s="24"/>
    </row>
    <row r="203" spans="1:37" s="99" customFormat="1" ht="15" customHeight="1" thickTop="1" thickBot="1" x14ac:dyDescent="0.25">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c r="AA203" s="24"/>
      <c r="AB203" s="24"/>
      <c r="AC203" s="24"/>
      <c r="AD203" s="261" t="s">
        <v>1369</v>
      </c>
      <c r="AE203" s="193">
        <f>AE53+AE89+AE124+AE189</f>
        <v>0</v>
      </c>
      <c r="AF203" s="24"/>
      <c r="AG203" s="102"/>
      <c r="AH203" s="103"/>
      <c r="AI203" s="103"/>
      <c r="AJ203" s="103"/>
      <c r="AK203" s="103"/>
    </row>
    <row r="204" spans="1:37" s="99" customFormat="1" ht="15" customHeight="1" thickTop="1" thickBot="1" x14ac:dyDescent="0.25">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c r="AA204" s="24"/>
      <c r="AB204" s="24"/>
      <c r="AC204" s="24"/>
      <c r="AD204" s="263"/>
      <c r="AE204" s="75"/>
      <c r="AF204" s="24"/>
      <c r="AG204" s="74"/>
      <c r="AH204" s="24"/>
      <c r="AI204" s="24"/>
      <c r="AJ204" s="24"/>
      <c r="AK204" s="24"/>
    </row>
    <row r="205" spans="1:37" s="99" customFormat="1" ht="15" customHeight="1" thickTop="1" thickBot="1" x14ac:dyDescent="0.25">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61" t="s">
        <v>1370</v>
      </c>
      <c r="AE205" s="193">
        <f>AE59+AE95+AE130+AE195</f>
        <v>0</v>
      </c>
      <c r="AF205" s="24"/>
      <c r="AG205" s="102"/>
      <c r="AH205" s="103"/>
      <c r="AI205" s="103"/>
      <c r="AJ205" s="103"/>
      <c r="AK205" s="103"/>
    </row>
    <row r="206" spans="1:37" s="99" customFormat="1" ht="15" customHeight="1" thickTop="1" thickBot="1" x14ac:dyDescent="0.25">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63"/>
      <c r="AE206" s="75"/>
      <c r="AF206" s="24"/>
      <c r="AG206" s="74"/>
      <c r="AH206" s="24"/>
      <c r="AI206" s="24"/>
      <c r="AJ206" s="24"/>
      <c r="AK206" s="24"/>
    </row>
    <row r="207" spans="1:37" s="99" customFormat="1" ht="15" customHeight="1" thickTop="1" thickBot="1" x14ac:dyDescent="0.25">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c r="AA207" s="24"/>
      <c r="AB207" s="24"/>
      <c r="AC207" s="24"/>
      <c r="AD207" s="261" t="s">
        <v>1371</v>
      </c>
      <c r="AE207" s="193">
        <f>(AE199*0.8)+(AE201*0.1)+(AE203*0.05)+(AE205*0.05)</f>
        <v>0</v>
      </c>
      <c r="AF207" s="24"/>
      <c r="AG207" s="74"/>
      <c r="AH207" s="24"/>
      <c r="AI207" s="24"/>
      <c r="AJ207" s="24"/>
      <c r="AK207" s="24"/>
    </row>
    <row r="208" spans="1:37" s="99" customFormat="1" ht="15" customHeight="1" thickTop="1" x14ac:dyDescent="0.2">
      <c r="AD208" s="246"/>
    </row>
    <row r="209" spans="30:30" s="99" customFormat="1" ht="15" customHeight="1" x14ac:dyDescent="0.2">
      <c r="AD209" s="246"/>
    </row>
  </sheetData>
  <mergeCells count="163">
    <mergeCell ref="A196:AD196"/>
    <mergeCell ref="A185:AC185"/>
    <mergeCell ref="A186:AC186"/>
    <mergeCell ref="A187:AC187"/>
    <mergeCell ref="A188:AC188"/>
    <mergeCell ref="A189:AD189"/>
    <mergeCell ref="A190:AD190"/>
    <mergeCell ref="A192:AC192"/>
    <mergeCell ref="A193:AC193"/>
    <mergeCell ref="A194:AC194"/>
    <mergeCell ref="A182:AD182"/>
    <mergeCell ref="A183:AD183"/>
    <mergeCell ref="A195:AD195"/>
    <mergeCell ref="A178:AC178"/>
    <mergeCell ref="A179:AC179"/>
    <mergeCell ref="A180:AC180"/>
    <mergeCell ref="A181:AC181"/>
    <mergeCell ref="A166:AC166"/>
    <mergeCell ref="A167:AC167"/>
    <mergeCell ref="A168:AC168"/>
    <mergeCell ref="A174:AC174"/>
    <mergeCell ref="A175:AD175"/>
    <mergeCell ref="A176:AD176"/>
    <mergeCell ref="A169:AC169"/>
    <mergeCell ref="A170:AC170"/>
    <mergeCell ref="A171:AC171"/>
    <mergeCell ref="A172:AC172"/>
    <mergeCell ref="A173:AC173"/>
    <mergeCell ref="A157:AC157"/>
    <mergeCell ref="A158:AC158"/>
    <mergeCell ref="A159:AC159"/>
    <mergeCell ref="A160:AC160"/>
    <mergeCell ref="A161:AC161"/>
    <mergeCell ref="A162:AC162"/>
    <mergeCell ref="A163:AC163"/>
    <mergeCell ref="A164:AC164"/>
    <mergeCell ref="A165:AC165"/>
    <mergeCell ref="A148:AC148"/>
    <mergeCell ref="A149:AC149"/>
    <mergeCell ref="A150:AC150"/>
    <mergeCell ref="A151:AC151"/>
    <mergeCell ref="A152:AC152"/>
    <mergeCell ref="A153:AC153"/>
    <mergeCell ref="A154:AC154"/>
    <mergeCell ref="A155:AC155"/>
    <mergeCell ref="A156:AC156"/>
    <mergeCell ref="A139:AC139"/>
    <mergeCell ref="A140:AC140"/>
    <mergeCell ref="A141:AC141"/>
    <mergeCell ref="A142:AC142"/>
    <mergeCell ref="A143:AC143"/>
    <mergeCell ref="A144:AC144"/>
    <mergeCell ref="A145:AC145"/>
    <mergeCell ref="A146:AC146"/>
    <mergeCell ref="A147:AC147"/>
    <mergeCell ref="A125:AD125"/>
    <mergeCell ref="A127:AC127"/>
    <mergeCell ref="A128:AC128"/>
    <mergeCell ref="A137:AC137"/>
    <mergeCell ref="A138:AC138"/>
    <mergeCell ref="A129:AC129"/>
    <mergeCell ref="A130:AD130"/>
    <mergeCell ref="A131:AD131"/>
    <mergeCell ref="A134:AE134"/>
    <mergeCell ref="A115:AC115"/>
    <mergeCell ref="A116:AC116"/>
    <mergeCell ref="A117:AD117"/>
    <mergeCell ref="A118:AD118"/>
    <mergeCell ref="A120:AC120"/>
    <mergeCell ref="A121:AC121"/>
    <mergeCell ref="A122:AC122"/>
    <mergeCell ref="A123:AC123"/>
    <mergeCell ref="A124:AD124"/>
    <mergeCell ref="A109:AC109"/>
    <mergeCell ref="A110:AD110"/>
    <mergeCell ref="A111:AD111"/>
    <mergeCell ref="A113:AC113"/>
    <mergeCell ref="A114:AC114"/>
    <mergeCell ref="A103:AC103"/>
    <mergeCell ref="A104:AC104"/>
    <mergeCell ref="A105:AC105"/>
    <mergeCell ref="A106:AC106"/>
    <mergeCell ref="A107:AC107"/>
    <mergeCell ref="A83:AD83"/>
    <mergeCell ref="A85:AC85"/>
    <mergeCell ref="A86:AC86"/>
    <mergeCell ref="A87:AC87"/>
    <mergeCell ref="A88:AC88"/>
    <mergeCell ref="A89:AD89"/>
    <mergeCell ref="A90:AD90"/>
    <mergeCell ref="A92:AC92"/>
    <mergeCell ref="A108:AC108"/>
    <mergeCell ref="A93:AC93"/>
    <mergeCell ref="A94:AC94"/>
    <mergeCell ref="A95:AD95"/>
    <mergeCell ref="A96:AD96"/>
    <mergeCell ref="A99:AE99"/>
    <mergeCell ref="A102:AC102"/>
    <mergeCell ref="A78:AC78"/>
    <mergeCell ref="A70:AC70"/>
    <mergeCell ref="A71:AC71"/>
    <mergeCell ref="A72:AC72"/>
    <mergeCell ref="A73:AC73"/>
    <mergeCell ref="A79:AC79"/>
    <mergeCell ref="A80:AC80"/>
    <mergeCell ref="A81:AC81"/>
    <mergeCell ref="A82:AD82"/>
    <mergeCell ref="A60:AD60"/>
    <mergeCell ref="A63:AE63"/>
    <mergeCell ref="A66:AC66"/>
    <mergeCell ref="A67:AC67"/>
    <mergeCell ref="A68:AC68"/>
    <mergeCell ref="A69:AC69"/>
    <mergeCell ref="A74:AC74"/>
    <mergeCell ref="A75:AD75"/>
    <mergeCell ref="A76:AD76"/>
    <mergeCell ref="A50:AC50"/>
    <mergeCell ref="A51:AC51"/>
    <mergeCell ref="A52:AC52"/>
    <mergeCell ref="A53:AD53"/>
    <mergeCell ref="A54:AD54"/>
    <mergeCell ref="A56:AC56"/>
    <mergeCell ref="A57:AC57"/>
    <mergeCell ref="A58:AC58"/>
    <mergeCell ref="A59:AD59"/>
    <mergeCell ref="A39:AD39"/>
    <mergeCell ref="A40:AD40"/>
    <mergeCell ref="A42:AC42"/>
    <mergeCell ref="A43:AC43"/>
    <mergeCell ref="A44:AC44"/>
    <mergeCell ref="A45:AC45"/>
    <mergeCell ref="A46:AD46"/>
    <mergeCell ref="A47:AD47"/>
    <mergeCell ref="A49:AC49"/>
    <mergeCell ref="A28:AC28"/>
    <mergeCell ref="A29:AC29"/>
    <mergeCell ref="A38:AC38"/>
    <mergeCell ref="A36:AC36"/>
    <mergeCell ref="A37:AC37"/>
    <mergeCell ref="A30:AC30"/>
    <mergeCell ref="A31:AC31"/>
    <mergeCell ref="A32:AC32"/>
    <mergeCell ref="A33:AC33"/>
    <mergeCell ref="A34:AC34"/>
    <mergeCell ref="A35:AC35"/>
    <mergeCell ref="A17:AE17"/>
    <mergeCell ref="A20:AC20"/>
    <mergeCell ref="A21:AC21"/>
    <mergeCell ref="A22:AC22"/>
    <mergeCell ref="A23:AC23"/>
    <mergeCell ref="A24:AC24"/>
    <mergeCell ref="A25:AC25"/>
    <mergeCell ref="A26:AC26"/>
    <mergeCell ref="A27:AC27"/>
    <mergeCell ref="A2:AE2"/>
    <mergeCell ref="B5:AC5"/>
    <mergeCell ref="A9:B9"/>
    <mergeCell ref="A10:B10"/>
    <mergeCell ref="A11:B11"/>
    <mergeCell ref="A13:F13"/>
    <mergeCell ref="A3:AE3"/>
    <mergeCell ref="C9:F9"/>
    <mergeCell ref="A15:AE15"/>
  </mergeCells>
  <dataValidations disablePrompts="1" count="1">
    <dataValidation allowBlank="1" showInputMessage="1" showErrorMessage="1" sqref="A5"/>
  </dataValidations>
  <pageMargins left="0.7" right="0.7" top="0.75" bottom="0.75" header="0.3" footer="0.3"/>
  <pageSetup orientation="portrait" horizontalDpi="4294967295" verticalDpi="4294967295"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209"/>
  <sheetViews>
    <sheetView showGridLines="0" zoomScale="80" zoomScaleNormal="80" workbookViewId="0"/>
  </sheetViews>
  <sheetFormatPr baseColWidth="10" defaultRowHeight="12.75" x14ac:dyDescent="0.2"/>
  <cols>
    <col min="1" max="29" width="7.7109375" customWidth="1"/>
    <col min="30" max="30" width="11.42578125" style="264"/>
  </cols>
  <sheetData>
    <row r="1" spans="1:37" s="99" customFormat="1" ht="15" customHeight="1" x14ac:dyDescent="0.2">
      <c r="A1" s="68"/>
      <c r="B1" s="68"/>
      <c r="C1" s="68"/>
      <c r="D1" s="68"/>
      <c r="E1" s="68"/>
      <c r="F1" s="68"/>
      <c r="G1" s="68"/>
      <c r="H1" s="68"/>
      <c r="I1" s="68"/>
      <c r="J1" s="68"/>
      <c r="K1" s="68"/>
      <c r="L1" s="68"/>
      <c r="M1" s="68"/>
      <c r="N1" s="68"/>
      <c r="O1" s="68"/>
      <c r="P1" s="68"/>
      <c r="Q1" s="68"/>
      <c r="R1" s="68"/>
      <c r="S1" s="68"/>
      <c r="T1" s="68"/>
      <c r="U1" s="68"/>
      <c r="V1" s="68"/>
      <c r="W1" s="68"/>
      <c r="X1" s="68"/>
      <c r="Y1" s="68"/>
      <c r="Z1" s="68"/>
      <c r="AA1" s="68"/>
      <c r="AB1" s="68"/>
      <c r="AC1" s="68"/>
      <c r="AD1" s="241"/>
      <c r="AE1" s="68"/>
      <c r="AF1" s="24"/>
      <c r="AG1" s="74"/>
      <c r="AH1" s="24"/>
      <c r="AI1" s="24"/>
      <c r="AJ1" s="24"/>
      <c r="AK1" s="24"/>
    </row>
    <row r="2" spans="1:37" s="99" customFormat="1" ht="15" customHeight="1" x14ac:dyDescent="0.2">
      <c r="A2" s="419" t="s">
        <v>1357</v>
      </c>
      <c r="B2" s="419"/>
      <c r="C2" s="419"/>
      <c r="D2" s="419"/>
      <c r="E2" s="419"/>
      <c r="F2" s="419"/>
      <c r="G2" s="419"/>
      <c r="H2" s="419"/>
      <c r="I2" s="419"/>
      <c r="J2" s="419"/>
      <c r="K2" s="419"/>
      <c r="L2" s="419"/>
      <c r="M2" s="419"/>
      <c r="N2" s="419"/>
      <c r="O2" s="419"/>
      <c r="P2" s="419"/>
      <c r="Q2" s="419"/>
      <c r="R2" s="419"/>
      <c r="S2" s="419"/>
      <c r="T2" s="419"/>
      <c r="U2" s="419"/>
      <c r="V2" s="419"/>
      <c r="W2" s="419"/>
      <c r="X2" s="419"/>
      <c r="Y2" s="419"/>
      <c r="Z2" s="419"/>
      <c r="AA2" s="419"/>
      <c r="AB2" s="419"/>
      <c r="AC2" s="419"/>
      <c r="AD2" s="419"/>
      <c r="AE2" s="419"/>
      <c r="AF2" s="24"/>
      <c r="AG2" s="74"/>
      <c r="AH2" s="24"/>
      <c r="AI2" s="24"/>
      <c r="AJ2" s="24"/>
      <c r="AK2" s="24"/>
    </row>
    <row r="3" spans="1:37" s="99" customFormat="1" ht="15" customHeight="1" x14ac:dyDescent="0.2">
      <c r="A3" s="419" t="s">
        <v>1247</v>
      </c>
      <c r="B3" s="419"/>
      <c r="C3" s="419"/>
      <c r="D3" s="419"/>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419"/>
      <c r="AF3" s="24"/>
      <c r="AG3" s="74"/>
      <c r="AH3" s="24"/>
      <c r="AI3" s="24"/>
      <c r="AJ3" s="24"/>
      <c r="AK3" s="24"/>
    </row>
    <row r="4" spans="1:37" s="99" customFormat="1" ht="15" customHeight="1" x14ac:dyDescent="0.2">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2"/>
      <c r="AE4" s="24"/>
      <c r="AF4" s="24"/>
      <c r="AG4" s="74"/>
      <c r="AH4" s="24"/>
      <c r="AI4" s="24"/>
      <c r="AJ4" s="24"/>
      <c r="AK4" s="24"/>
    </row>
    <row r="5" spans="1:37" s="99" customFormat="1" ht="15" customHeight="1" x14ac:dyDescent="0.2">
      <c r="A5" s="181"/>
      <c r="B5" s="425" t="str">
        <f>IGOF!C5</f>
        <v>Alianza de Tranviarios de México</v>
      </c>
      <c r="C5" s="425"/>
      <c r="D5" s="425"/>
      <c r="E5" s="425"/>
      <c r="F5" s="425"/>
      <c r="G5" s="425"/>
      <c r="H5" s="425"/>
      <c r="I5" s="425"/>
      <c r="J5" s="425"/>
      <c r="K5" s="425"/>
      <c r="L5" s="425"/>
      <c r="M5" s="425"/>
      <c r="N5" s="425"/>
      <c r="O5" s="425"/>
      <c r="P5" s="425"/>
      <c r="Q5" s="425"/>
      <c r="R5" s="425"/>
      <c r="S5" s="425"/>
      <c r="T5" s="425"/>
      <c r="U5" s="425"/>
      <c r="V5" s="425"/>
      <c r="W5" s="425"/>
      <c r="X5" s="425"/>
      <c r="Y5" s="425"/>
      <c r="Z5" s="425"/>
      <c r="AA5" s="425"/>
      <c r="AB5" s="425"/>
      <c r="AC5" s="425"/>
      <c r="AD5" s="243"/>
      <c r="AE5" s="183"/>
      <c r="AF5" s="183"/>
      <c r="AG5" s="184"/>
      <c r="AH5" s="183"/>
      <c r="AI5" s="183"/>
      <c r="AJ5" s="183"/>
      <c r="AK5" s="183"/>
    </row>
    <row r="6" spans="1:37" s="99" customFormat="1" ht="15" customHeight="1" x14ac:dyDescent="0.2">
      <c r="A6" s="185"/>
      <c r="B6" s="185"/>
      <c r="C6" s="185"/>
      <c r="D6" s="185"/>
      <c r="E6" s="181"/>
      <c r="F6" s="186"/>
      <c r="G6" s="186"/>
      <c r="H6" s="186"/>
      <c r="I6" s="186"/>
      <c r="J6" s="186"/>
      <c r="K6" s="186"/>
      <c r="L6" s="186"/>
      <c r="M6" s="186"/>
      <c r="N6" s="186"/>
      <c r="O6" s="186"/>
      <c r="P6" s="186"/>
      <c r="Q6" s="186"/>
      <c r="R6" s="186"/>
      <c r="S6" s="186"/>
      <c r="T6" s="186"/>
      <c r="U6" s="186"/>
      <c r="V6" s="186"/>
      <c r="W6" s="186"/>
      <c r="X6" s="186"/>
      <c r="Y6" s="186"/>
      <c r="Z6" s="186"/>
      <c r="AA6" s="186"/>
      <c r="AB6" s="186"/>
      <c r="AC6" s="186"/>
      <c r="AD6" s="244"/>
      <c r="AE6" s="186"/>
      <c r="AF6" s="183"/>
      <c r="AG6" s="184"/>
      <c r="AH6" s="183"/>
      <c r="AI6" s="183"/>
      <c r="AJ6" s="183"/>
      <c r="AK6" s="183"/>
    </row>
    <row r="7" spans="1:37" s="99" customFormat="1" ht="15" customHeight="1" x14ac:dyDescent="0.2">
      <c r="A7" s="185"/>
      <c r="B7" s="185"/>
      <c r="C7" s="185"/>
      <c r="D7" s="185"/>
      <c r="E7" s="181"/>
      <c r="F7" s="186"/>
      <c r="G7" s="186"/>
      <c r="H7" s="186"/>
      <c r="I7" s="186"/>
      <c r="J7" s="186"/>
      <c r="K7" s="186"/>
      <c r="L7" s="186"/>
      <c r="M7" s="186"/>
      <c r="N7" s="186"/>
      <c r="O7" s="186"/>
      <c r="P7" s="186"/>
      <c r="Q7" s="186"/>
      <c r="R7" s="186"/>
      <c r="S7" s="186"/>
      <c r="T7" s="186"/>
      <c r="U7" s="186"/>
      <c r="V7" s="186"/>
      <c r="W7" s="186"/>
      <c r="X7" s="186"/>
      <c r="Y7" s="186"/>
      <c r="Z7" s="186"/>
      <c r="AA7" s="186"/>
      <c r="AB7" s="186"/>
      <c r="AC7" s="186"/>
      <c r="AD7" s="244"/>
      <c r="AE7" s="186"/>
      <c r="AF7" s="186"/>
      <c r="AG7" s="245"/>
      <c r="AH7" s="186"/>
      <c r="AI7" s="186"/>
      <c r="AJ7" s="186"/>
      <c r="AK7" s="186"/>
    </row>
    <row r="8" spans="1:37" s="99" customFormat="1" ht="15" customHeight="1" x14ac:dyDescent="0.2">
      <c r="A8" s="68" t="s">
        <v>606</v>
      </c>
      <c r="B8" s="182"/>
      <c r="C8" s="183"/>
      <c r="D8" s="183"/>
      <c r="E8" s="182"/>
      <c r="F8" s="182"/>
      <c r="G8" s="182"/>
      <c r="H8" s="182"/>
      <c r="I8" s="182"/>
      <c r="J8" s="182"/>
      <c r="K8" s="182"/>
      <c r="L8" s="182"/>
      <c r="M8" s="182"/>
      <c r="N8" s="182"/>
      <c r="O8" s="182"/>
      <c r="P8" s="182"/>
      <c r="Q8" s="182"/>
      <c r="R8" s="182"/>
      <c r="S8" s="182"/>
      <c r="T8" s="182"/>
      <c r="U8" s="182"/>
      <c r="V8" s="182"/>
      <c r="W8" s="182"/>
      <c r="X8" s="182"/>
      <c r="Y8" s="182"/>
      <c r="Z8" s="182"/>
      <c r="AA8" s="182"/>
      <c r="AB8" s="182"/>
      <c r="AC8" s="182"/>
      <c r="AD8" s="243"/>
      <c r="AE8" s="186"/>
      <c r="AG8" s="76"/>
      <c r="AH8" s="76"/>
      <c r="AI8" s="77"/>
      <c r="AJ8" s="76"/>
      <c r="AK8" s="77"/>
    </row>
    <row r="9" spans="1:37" s="99" customFormat="1" ht="15" customHeight="1" x14ac:dyDescent="0.2">
      <c r="A9" s="431"/>
      <c r="B9" s="431"/>
      <c r="C9" s="482" t="s">
        <v>1250</v>
      </c>
      <c r="D9" s="483"/>
      <c r="E9" s="483"/>
      <c r="F9" s="484"/>
      <c r="G9"/>
      <c r="U9" s="246"/>
    </row>
    <row r="10" spans="1:37" s="99" customFormat="1" ht="15" customHeight="1" x14ac:dyDescent="0.2">
      <c r="A10" s="430" t="s">
        <v>516</v>
      </c>
      <c r="B10" s="430"/>
      <c r="C10" s="70" t="s">
        <v>517</v>
      </c>
      <c r="D10" s="70" t="s">
        <v>518</v>
      </c>
      <c r="E10" s="70" t="s">
        <v>519</v>
      </c>
      <c r="F10" s="70" t="s">
        <v>520</v>
      </c>
      <c r="G10"/>
      <c r="U10" s="246"/>
    </row>
    <row r="11" spans="1:37" s="99" customFormat="1" ht="15" customHeight="1" x14ac:dyDescent="0.2">
      <c r="A11" s="430" t="s">
        <v>530</v>
      </c>
      <c r="B11" s="430"/>
      <c r="C11" s="69">
        <v>1</v>
      </c>
      <c r="D11" s="69">
        <v>1</v>
      </c>
      <c r="E11" s="69">
        <v>1</v>
      </c>
      <c r="F11" s="69">
        <v>1</v>
      </c>
      <c r="U11" s="246"/>
    </row>
    <row r="12" spans="1:37" s="99" customFormat="1" ht="15" customHeight="1" x14ac:dyDescent="0.2">
      <c r="A12" s="185"/>
      <c r="I12" s="186"/>
      <c r="J12" s="186"/>
      <c r="K12" s="186"/>
      <c r="L12" s="186"/>
      <c r="M12" s="186"/>
      <c r="N12" s="186"/>
      <c r="O12" s="186"/>
      <c r="P12" s="186"/>
      <c r="Q12" s="186"/>
      <c r="R12" s="186"/>
      <c r="S12" s="186"/>
      <c r="T12" s="186"/>
      <c r="U12" s="186"/>
      <c r="V12" s="186"/>
      <c r="W12" s="186"/>
      <c r="X12" s="186"/>
      <c r="Y12" s="186"/>
      <c r="Z12" s="186"/>
      <c r="AA12" s="186"/>
      <c r="AB12" s="186"/>
      <c r="AC12" s="186"/>
      <c r="AD12" s="244"/>
      <c r="AE12" s="186"/>
      <c r="AF12" s="183"/>
      <c r="AG12" s="184"/>
      <c r="AH12" s="183"/>
      <c r="AI12" s="183"/>
      <c r="AJ12" s="183"/>
      <c r="AK12" s="183"/>
    </row>
    <row r="13" spans="1:37" s="99" customFormat="1" ht="15" customHeight="1" x14ac:dyDescent="0.2">
      <c r="A13" s="429" t="s">
        <v>607</v>
      </c>
      <c r="B13" s="429"/>
      <c r="C13" s="429"/>
      <c r="D13" s="429"/>
      <c r="E13" s="429"/>
      <c r="F13" s="429"/>
      <c r="G13" s="69">
        <f>COUNTIF(C11:F11,1)</f>
        <v>4</v>
      </c>
      <c r="H13" s="186"/>
      <c r="V13" s="186"/>
      <c r="W13" s="186"/>
      <c r="X13" s="186"/>
      <c r="Y13" s="186"/>
      <c r="Z13" s="186"/>
      <c r="AA13" s="186"/>
      <c r="AB13" s="186"/>
      <c r="AC13" s="186"/>
      <c r="AD13" s="244"/>
      <c r="AE13" s="186"/>
      <c r="AF13" s="183"/>
      <c r="AG13" s="184"/>
      <c r="AH13" s="183"/>
      <c r="AI13" s="183"/>
      <c r="AJ13" s="183"/>
      <c r="AK13" s="183"/>
    </row>
    <row r="14" spans="1:37" s="99" customFormat="1" ht="15" customHeight="1" x14ac:dyDescent="0.2">
      <c r="A14" s="183"/>
      <c r="B14" s="183"/>
      <c r="C14" s="185"/>
      <c r="D14" s="185"/>
      <c r="E14" s="185"/>
      <c r="F14" s="185"/>
      <c r="G14" s="181"/>
      <c r="H14" s="247"/>
      <c r="I14" s="247"/>
      <c r="J14" s="248"/>
      <c r="K14" s="247"/>
      <c r="L14" s="247"/>
      <c r="M14" s="248"/>
      <c r="N14" s="247"/>
      <c r="O14" s="247"/>
      <c r="P14" s="247"/>
      <c r="Q14" s="247"/>
      <c r="R14" s="247"/>
      <c r="S14" s="247"/>
      <c r="T14" s="247"/>
      <c r="U14" s="247"/>
      <c r="V14" s="247"/>
      <c r="W14" s="247"/>
      <c r="X14" s="247"/>
      <c r="Y14" s="247"/>
      <c r="Z14" s="247"/>
      <c r="AA14" s="247"/>
      <c r="AB14" s="247"/>
      <c r="AC14" s="183"/>
      <c r="AD14" s="244"/>
      <c r="AE14" s="186"/>
      <c r="AF14" s="186"/>
      <c r="AG14" s="245"/>
      <c r="AH14" s="183"/>
      <c r="AI14" s="183"/>
      <c r="AJ14" s="183"/>
      <c r="AK14" s="183"/>
    </row>
    <row r="15" spans="1:37" s="99" customFormat="1" ht="30" customHeight="1" x14ac:dyDescent="0.2">
      <c r="A15" s="426" t="s">
        <v>1358</v>
      </c>
      <c r="B15" s="426"/>
      <c r="C15" s="426"/>
      <c r="D15" s="426"/>
      <c r="E15" s="426"/>
      <c r="F15" s="426"/>
      <c r="G15" s="426"/>
      <c r="H15" s="426"/>
      <c r="I15" s="426"/>
      <c r="J15" s="426"/>
      <c r="K15" s="426"/>
      <c r="L15" s="426"/>
      <c r="M15" s="426"/>
      <c r="N15" s="426"/>
      <c r="O15" s="426"/>
      <c r="P15" s="426"/>
      <c r="Q15" s="426"/>
      <c r="R15" s="426"/>
      <c r="S15" s="426"/>
      <c r="T15" s="426"/>
      <c r="U15" s="426"/>
      <c r="V15" s="426"/>
      <c r="W15" s="426"/>
      <c r="X15" s="426"/>
      <c r="Y15" s="426"/>
      <c r="Z15" s="426"/>
      <c r="AA15" s="426"/>
      <c r="AB15" s="426"/>
      <c r="AC15" s="426"/>
      <c r="AD15" s="426"/>
      <c r="AE15" s="426"/>
      <c r="AF15" s="183"/>
      <c r="AG15" s="184"/>
      <c r="AH15" s="183"/>
      <c r="AI15" s="183"/>
      <c r="AJ15" s="183"/>
      <c r="AK15" s="183"/>
    </row>
    <row r="16" spans="1:37" s="99" customFormat="1" ht="15" customHeight="1" x14ac:dyDescent="0.2">
      <c r="A16"/>
      <c r="B16"/>
      <c r="C16"/>
      <c r="D16"/>
      <c r="E16"/>
      <c r="F16"/>
      <c r="G16"/>
      <c r="H16"/>
      <c r="I16"/>
      <c r="J16"/>
      <c r="K16"/>
      <c r="L16"/>
      <c r="M16"/>
      <c r="N16"/>
      <c r="O16"/>
      <c r="P16"/>
      <c r="Q16"/>
      <c r="R16"/>
      <c r="S16"/>
      <c r="T16"/>
      <c r="U16"/>
      <c r="V16"/>
      <c r="W16"/>
      <c r="X16"/>
      <c r="Y16"/>
      <c r="Z16"/>
      <c r="AA16"/>
      <c r="AB16"/>
      <c r="AC16"/>
      <c r="AD16"/>
      <c r="AE16" s="136"/>
      <c r="AF16" s="24"/>
      <c r="AG16" s="74"/>
      <c r="AH16" s="24"/>
      <c r="AI16" s="24"/>
      <c r="AJ16" s="24"/>
      <c r="AK16" s="24"/>
    </row>
    <row r="17" spans="1:37" s="99" customFormat="1" ht="30" customHeight="1" x14ac:dyDescent="0.2">
      <c r="A17" s="394" t="s">
        <v>1359</v>
      </c>
      <c r="B17" s="394"/>
      <c r="C17" s="394"/>
      <c r="D17" s="394"/>
      <c r="E17" s="394"/>
      <c r="F17" s="394"/>
      <c r="G17" s="394"/>
      <c r="H17" s="394"/>
      <c r="I17" s="394"/>
      <c r="J17" s="394"/>
      <c r="K17" s="394"/>
      <c r="L17" s="394"/>
      <c r="M17" s="394"/>
      <c r="N17" s="394"/>
      <c r="O17" s="394"/>
      <c r="P17" s="394"/>
      <c r="Q17" s="394"/>
      <c r="R17" s="394"/>
      <c r="S17" s="394"/>
      <c r="T17" s="394"/>
      <c r="U17" s="394"/>
      <c r="V17" s="394"/>
      <c r="W17" s="394"/>
      <c r="X17" s="394"/>
      <c r="Y17" s="394"/>
      <c r="Z17" s="394"/>
      <c r="AA17" s="394"/>
      <c r="AB17" s="394"/>
      <c r="AC17" s="394"/>
      <c r="AD17" s="394"/>
      <c r="AE17" s="394"/>
      <c r="AF17" s="24"/>
      <c r="AG17" s="74"/>
      <c r="AH17" s="24"/>
      <c r="AI17" s="24"/>
      <c r="AJ17" s="24"/>
      <c r="AK17" s="24"/>
    </row>
    <row r="18" spans="1:37" s="99" customFormat="1" ht="15" customHeight="1" x14ac:dyDescent="0.2">
      <c r="A18" s="24"/>
      <c r="B18" s="24"/>
      <c r="C18" s="24"/>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2"/>
      <c r="AE18" s="24"/>
      <c r="AF18" s="24"/>
      <c r="AG18" s="74"/>
      <c r="AH18" s="24"/>
      <c r="AI18" s="24"/>
      <c r="AJ18" s="24"/>
      <c r="AK18" s="24"/>
    </row>
    <row r="19" spans="1:37" s="99" customFormat="1" ht="15" customHeight="1" x14ac:dyDescent="0.2">
      <c r="A19" s="72"/>
      <c r="B19" s="72"/>
      <c r="C19" s="72"/>
      <c r="D19" s="72"/>
      <c r="E19" s="72"/>
      <c r="F19" s="72"/>
      <c r="G19" s="72"/>
      <c r="H19" s="72"/>
      <c r="I19" s="72"/>
      <c r="J19" s="72"/>
      <c r="K19" s="72"/>
      <c r="L19" s="72"/>
      <c r="M19" s="72"/>
      <c r="N19" s="72"/>
      <c r="O19" s="72"/>
      <c r="P19" s="72"/>
      <c r="Q19" s="72"/>
      <c r="R19" s="72"/>
      <c r="S19" s="72"/>
      <c r="T19" s="72"/>
      <c r="U19" s="72"/>
      <c r="V19" s="72"/>
      <c r="W19" s="72"/>
      <c r="X19" s="72"/>
      <c r="Y19" s="72"/>
      <c r="Z19" s="72"/>
      <c r="AA19" s="72"/>
      <c r="AB19" s="72"/>
      <c r="AC19" s="72"/>
      <c r="AD19" s="242"/>
      <c r="AE19" s="249">
        <f>1/$G$13*100</f>
        <v>25</v>
      </c>
      <c r="AF19" s="75"/>
      <c r="AG19" s="76"/>
      <c r="AH19" s="75"/>
      <c r="AI19" s="75"/>
      <c r="AJ19" s="75"/>
      <c r="AK19" s="75"/>
    </row>
    <row r="20" spans="1:37" s="99" customFormat="1" ht="15" customHeight="1" x14ac:dyDescent="0.2">
      <c r="A20" s="485" t="s">
        <v>138</v>
      </c>
      <c r="B20" s="486"/>
      <c r="C20" s="486"/>
      <c r="D20" s="486"/>
      <c r="E20" s="486"/>
      <c r="F20" s="486"/>
      <c r="G20" s="486"/>
      <c r="H20" s="486"/>
      <c r="I20" s="486"/>
      <c r="J20" s="486"/>
      <c r="K20" s="486"/>
      <c r="L20" s="486"/>
      <c r="M20" s="486"/>
      <c r="N20" s="486"/>
      <c r="O20" s="486"/>
      <c r="P20" s="486"/>
      <c r="Q20" s="486"/>
      <c r="R20" s="486"/>
      <c r="S20" s="486"/>
      <c r="T20" s="486"/>
      <c r="U20" s="486"/>
      <c r="V20" s="486"/>
      <c r="W20" s="486"/>
      <c r="X20" s="486"/>
      <c r="Y20" s="486"/>
      <c r="Z20" s="486"/>
      <c r="AA20" s="486"/>
      <c r="AB20" s="486"/>
      <c r="AC20" s="486"/>
      <c r="AD20" s="250" t="s">
        <v>4</v>
      </c>
      <c r="AE20" s="188" t="s">
        <v>5</v>
      </c>
      <c r="AF20" s="76" t="s">
        <v>576</v>
      </c>
      <c r="AG20" s="76" t="s">
        <v>577</v>
      </c>
      <c r="AH20" s="76" t="s">
        <v>578</v>
      </c>
      <c r="AI20" s="77" t="s">
        <v>579</v>
      </c>
      <c r="AJ20" s="76"/>
      <c r="AK20" s="77" t="s">
        <v>580</v>
      </c>
    </row>
    <row r="21" spans="1:37" s="99" customFormat="1" ht="30" customHeight="1" x14ac:dyDescent="0.2">
      <c r="A21" s="434" t="s">
        <v>7</v>
      </c>
      <c r="B21" s="434"/>
      <c r="C21" s="434"/>
      <c r="D21" s="434"/>
      <c r="E21" s="434"/>
      <c r="F21" s="434"/>
      <c r="G21" s="434"/>
      <c r="H21" s="434"/>
      <c r="I21" s="434"/>
      <c r="J21" s="434"/>
      <c r="K21" s="434"/>
      <c r="L21" s="434"/>
      <c r="M21" s="434"/>
      <c r="N21" s="434"/>
      <c r="O21" s="434"/>
      <c r="P21" s="434"/>
      <c r="Q21" s="434"/>
      <c r="R21" s="434"/>
      <c r="S21" s="434"/>
      <c r="T21" s="434"/>
      <c r="U21" s="434"/>
      <c r="V21" s="434"/>
      <c r="W21" s="434"/>
      <c r="X21" s="434"/>
      <c r="Y21" s="434"/>
      <c r="Z21" s="434"/>
      <c r="AA21" s="434"/>
      <c r="AB21" s="434"/>
      <c r="AC21" s="434"/>
      <c r="AD21" s="251">
        <f>'Art. 138'!AF37</f>
        <v>0</v>
      </c>
      <c r="AE21" s="189">
        <f t="shared" ref="AE21:AE38" si="0">IF(AG21=1,AK21,AG21)</f>
        <v>0</v>
      </c>
      <c r="AF21" s="76">
        <f t="shared" ref="AF21:AF38" si="1">IF(AD21=2,1,IF(AD21=1,0.5,IF(AD21=0,0," ")))</f>
        <v>0</v>
      </c>
      <c r="AG21" s="76">
        <f t="shared" ref="AG21:AG38" si="2">IF(AND(AF21&gt;=0,AF21&lt;=2),1,"No aplica")</f>
        <v>1</v>
      </c>
      <c r="AH21" s="159">
        <f t="shared" ref="AH21:AH38" si="3">AD21/(AG21*2)</f>
        <v>0</v>
      </c>
      <c r="AI21" s="78">
        <f t="shared" ref="AI21:AI38" si="4">IF(AG21=1,AG21/$AG$39,"No aplica")</f>
        <v>5.5555555555555552E-2</v>
      </c>
      <c r="AJ21" s="78">
        <f t="shared" ref="AJ21:AJ38" si="5">AF21*AI21</f>
        <v>0</v>
      </c>
      <c r="AK21" s="78">
        <f t="shared" ref="AK21:AK38" si="6">AJ21*$AE$19</f>
        <v>0</v>
      </c>
    </row>
    <row r="22" spans="1:37" s="99" customFormat="1" ht="30" customHeight="1" x14ac:dyDescent="0.2">
      <c r="A22" s="434" t="s">
        <v>148</v>
      </c>
      <c r="B22" s="434"/>
      <c r="C22" s="434"/>
      <c r="D22" s="434"/>
      <c r="E22" s="434"/>
      <c r="F22" s="434"/>
      <c r="G22" s="434"/>
      <c r="H22" s="434"/>
      <c r="I22" s="434"/>
      <c r="J22" s="434"/>
      <c r="K22" s="434"/>
      <c r="L22" s="434"/>
      <c r="M22" s="434"/>
      <c r="N22" s="434"/>
      <c r="O22" s="434"/>
      <c r="P22" s="434"/>
      <c r="Q22" s="434"/>
      <c r="R22" s="434"/>
      <c r="S22" s="434"/>
      <c r="T22" s="434"/>
      <c r="U22" s="434"/>
      <c r="V22" s="434"/>
      <c r="W22" s="434"/>
      <c r="X22" s="434"/>
      <c r="Y22" s="434"/>
      <c r="Z22" s="434"/>
      <c r="AA22" s="434"/>
      <c r="AB22" s="434"/>
      <c r="AC22" s="434"/>
      <c r="AD22" s="251">
        <f>'Art. 138'!AF38</f>
        <v>0</v>
      </c>
      <c r="AE22" s="189">
        <f t="shared" si="0"/>
        <v>0</v>
      </c>
      <c r="AF22" s="76">
        <f t="shared" si="1"/>
        <v>0</v>
      </c>
      <c r="AG22" s="76">
        <f t="shared" si="2"/>
        <v>1</v>
      </c>
      <c r="AH22" s="159">
        <f t="shared" si="3"/>
        <v>0</v>
      </c>
      <c r="AI22" s="78">
        <f t="shared" si="4"/>
        <v>5.5555555555555552E-2</v>
      </c>
      <c r="AJ22" s="78">
        <f t="shared" si="5"/>
        <v>0</v>
      </c>
      <c r="AK22" s="78">
        <f t="shared" si="6"/>
        <v>0</v>
      </c>
    </row>
    <row r="23" spans="1:37" s="99" customFormat="1" ht="30" customHeight="1" x14ac:dyDescent="0.2">
      <c r="A23" s="434" t="s">
        <v>1260</v>
      </c>
      <c r="B23" s="434"/>
      <c r="C23" s="434"/>
      <c r="D23" s="434"/>
      <c r="E23" s="434"/>
      <c r="F23" s="434"/>
      <c r="G23" s="434"/>
      <c r="H23" s="434"/>
      <c r="I23" s="434"/>
      <c r="J23" s="434"/>
      <c r="K23" s="434"/>
      <c r="L23" s="434"/>
      <c r="M23" s="434"/>
      <c r="N23" s="434"/>
      <c r="O23" s="434"/>
      <c r="P23" s="434"/>
      <c r="Q23" s="434"/>
      <c r="R23" s="434"/>
      <c r="S23" s="434"/>
      <c r="T23" s="434"/>
      <c r="U23" s="434"/>
      <c r="V23" s="434"/>
      <c r="W23" s="434"/>
      <c r="X23" s="434"/>
      <c r="Y23" s="434"/>
      <c r="Z23" s="434"/>
      <c r="AA23" s="434"/>
      <c r="AB23" s="434"/>
      <c r="AC23" s="434"/>
      <c r="AD23" s="251">
        <f>'Art. 138'!AF39</f>
        <v>0</v>
      </c>
      <c r="AE23" s="189">
        <f t="shared" si="0"/>
        <v>0</v>
      </c>
      <c r="AF23" s="76">
        <f t="shared" si="1"/>
        <v>0</v>
      </c>
      <c r="AG23" s="76">
        <f t="shared" si="2"/>
        <v>1</v>
      </c>
      <c r="AH23" s="159">
        <f t="shared" si="3"/>
        <v>0</v>
      </c>
      <c r="AI23" s="78">
        <f t="shared" si="4"/>
        <v>5.5555555555555552E-2</v>
      </c>
      <c r="AJ23" s="78">
        <f t="shared" si="5"/>
        <v>0</v>
      </c>
      <c r="AK23" s="78">
        <f t="shared" si="6"/>
        <v>0</v>
      </c>
    </row>
    <row r="24" spans="1:37" s="99" customFormat="1" ht="30" customHeight="1" x14ac:dyDescent="0.2">
      <c r="A24" s="434" t="s">
        <v>1261</v>
      </c>
      <c r="B24" s="434"/>
      <c r="C24" s="434"/>
      <c r="D24" s="434"/>
      <c r="E24" s="434"/>
      <c r="F24" s="434"/>
      <c r="G24" s="434"/>
      <c r="H24" s="434"/>
      <c r="I24" s="434"/>
      <c r="J24" s="434"/>
      <c r="K24" s="434"/>
      <c r="L24" s="434"/>
      <c r="M24" s="434"/>
      <c r="N24" s="434"/>
      <c r="O24" s="434"/>
      <c r="P24" s="434"/>
      <c r="Q24" s="434"/>
      <c r="R24" s="434"/>
      <c r="S24" s="434"/>
      <c r="T24" s="434"/>
      <c r="U24" s="434"/>
      <c r="V24" s="434"/>
      <c r="W24" s="434"/>
      <c r="X24" s="434"/>
      <c r="Y24" s="434"/>
      <c r="Z24" s="434"/>
      <c r="AA24" s="434"/>
      <c r="AB24" s="434"/>
      <c r="AC24" s="434"/>
      <c r="AD24" s="251">
        <f>'Art. 138'!AF40</f>
        <v>0</v>
      </c>
      <c r="AE24" s="189">
        <f t="shared" si="0"/>
        <v>0</v>
      </c>
      <c r="AF24" s="76">
        <f t="shared" si="1"/>
        <v>0</v>
      </c>
      <c r="AG24" s="76">
        <f t="shared" si="2"/>
        <v>1</v>
      </c>
      <c r="AH24" s="159">
        <f t="shared" si="3"/>
        <v>0</v>
      </c>
      <c r="AI24" s="78">
        <f t="shared" si="4"/>
        <v>5.5555555555555552E-2</v>
      </c>
      <c r="AJ24" s="78">
        <f t="shared" si="5"/>
        <v>0</v>
      </c>
      <c r="AK24" s="78">
        <f t="shared" si="6"/>
        <v>0</v>
      </c>
    </row>
    <row r="25" spans="1:37" s="99" customFormat="1" ht="30" customHeight="1" x14ac:dyDescent="0.2">
      <c r="A25" s="434" t="s">
        <v>1262</v>
      </c>
      <c r="B25" s="434"/>
      <c r="C25" s="434"/>
      <c r="D25" s="434"/>
      <c r="E25" s="434"/>
      <c r="F25" s="434"/>
      <c r="G25" s="434"/>
      <c r="H25" s="434"/>
      <c r="I25" s="434"/>
      <c r="J25" s="434"/>
      <c r="K25" s="434"/>
      <c r="L25" s="434"/>
      <c r="M25" s="434"/>
      <c r="N25" s="434"/>
      <c r="O25" s="434"/>
      <c r="P25" s="434"/>
      <c r="Q25" s="434"/>
      <c r="R25" s="434"/>
      <c r="S25" s="434"/>
      <c r="T25" s="434"/>
      <c r="U25" s="434"/>
      <c r="V25" s="434"/>
      <c r="W25" s="434"/>
      <c r="X25" s="434"/>
      <c r="Y25" s="434"/>
      <c r="Z25" s="434"/>
      <c r="AA25" s="434"/>
      <c r="AB25" s="434"/>
      <c r="AC25" s="434"/>
      <c r="AD25" s="251">
        <f>'Art. 138'!AF41</f>
        <v>0</v>
      </c>
      <c r="AE25" s="189">
        <f t="shared" si="0"/>
        <v>0</v>
      </c>
      <c r="AF25" s="76">
        <f t="shared" si="1"/>
        <v>0</v>
      </c>
      <c r="AG25" s="76">
        <f t="shared" si="2"/>
        <v>1</v>
      </c>
      <c r="AH25" s="159">
        <f t="shared" si="3"/>
        <v>0</v>
      </c>
      <c r="AI25" s="78">
        <f t="shared" si="4"/>
        <v>5.5555555555555552E-2</v>
      </c>
      <c r="AJ25" s="78">
        <f t="shared" si="5"/>
        <v>0</v>
      </c>
      <c r="AK25" s="78">
        <f t="shared" si="6"/>
        <v>0</v>
      </c>
    </row>
    <row r="26" spans="1:37" s="99" customFormat="1" ht="30" customHeight="1" x14ac:dyDescent="0.2">
      <c r="A26" s="434" t="s">
        <v>1263</v>
      </c>
      <c r="B26" s="434"/>
      <c r="C26" s="434"/>
      <c r="D26" s="434"/>
      <c r="E26" s="434"/>
      <c r="F26" s="434"/>
      <c r="G26" s="434"/>
      <c r="H26" s="434"/>
      <c r="I26" s="434"/>
      <c r="J26" s="434"/>
      <c r="K26" s="434"/>
      <c r="L26" s="434"/>
      <c r="M26" s="434"/>
      <c r="N26" s="434"/>
      <c r="O26" s="434"/>
      <c r="P26" s="434"/>
      <c r="Q26" s="434"/>
      <c r="R26" s="434"/>
      <c r="S26" s="434"/>
      <c r="T26" s="434"/>
      <c r="U26" s="434"/>
      <c r="V26" s="434"/>
      <c r="W26" s="434"/>
      <c r="X26" s="434"/>
      <c r="Y26" s="434"/>
      <c r="Z26" s="434"/>
      <c r="AA26" s="434"/>
      <c r="AB26" s="434"/>
      <c r="AC26" s="434"/>
      <c r="AD26" s="251">
        <f>'Art. 138'!AF42</f>
        <v>0</v>
      </c>
      <c r="AE26" s="189">
        <f t="shared" si="0"/>
        <v>0</v>
      </c>
      <c r="AF26" s="76">
        <f t="shared" si="1"/>
        <v>0</v>
      </c>
      <c r="AG26" s="76">
        <f t="shared" si="2"/>
        <v>1</v>
      </c>
      <c r="AH26" s="159">
        <f t="shared" si="3"/>
        <v>0</v>
      </c>
      <c r="AI26" s="78">
        <f t="shared" si="4"/>
        <v>5.5555555555555552E-2</v>
      </c>
      <c r="AJ26" s="78">
        <f t="shared" si="5"/>
        <v>0</v>
      </c>
      <c r="AK26" s="78">
        <f t="shared" si="6"/>
        <v>0</v>
      </c>
    </row>
    <row r="27" spans="1:37" s="99" customFormat="1" ht="30" customHeight="1" x14ac:dyDescent="0.2">
      <c r="A27" s="434" t="s">
        <v>1264</v>
      </c>
      <c r="B27" s="434"/>
      <c r="C27" s="434"/>
      <c r="D27" s="434"/>
      <c r="E27" s="434"/>
      <c r="F27" s="434"/>
      <c r="G27" s="434"/>
      <c r="H27" s="434"/>
      <c r="I27" s="434"/>
      <c r="J27" s="434"/>
      <c r="K27" s="434"/>
      <c r="L27" s="434"/>
      <c r="M27" s="434"/>
      <c r="N27" s="434"/>
      <c r="O27" s="434"/>
      <c r="P27" s="434"/>
      <c r="Q27" s="434"/>
      <c r="R27" s="434"/>
      <c r="S27" s="434"/>
      <c r="T27" s="434"/>
      <c r="U27" s="434"/>
      <c r="V27" s="434"/>
      <c r="W27" s="434"/>
      <c r="X27" s="434"/>
      <c r="Y27" s="434"/>
      <c r="Z27" s="434"/>
      <c r="AA27" s="434"/>
      <c r="AB27" s="434"/>
      <c r="AC27" s="434"/>
      <c r="AD27" s="251">
        <f>'Art. 138'!AF43</f>
        <v>0</v>
      </c>
      <c r="AE27" s="189">
        <f t="shared" si="0"/>
        <v>0</v>
      </c>
      <c r="AF27" s="76">
        <f t="shared" si="1"/>
        <v>0</v>
      </c>
      <c r="AG27" s="76">
        <f t="shared" si="2"/>
        <v>1</v>
      </c>
      <c r="AH27" s="159">
        <f t="shared" si="3"/>
        <v>0</v>
      </c>
      <c r="AI27" s="78">
        <f t="shared" si="4"/>
        <v>5.5555555555555552E-2</v>
      </c>
      <c r="AJ27" s="78">
        <f t="shared" si="5"/>
        <v>0</v>
      </c>
      <c r="AK27" s="78">
        <f t="shared" si="6"/>
        <v>0</v>
      </c>
    </row>
    <row r="28" spans="1:37" s="99" customFormat="1" ht="30" customHeight="1" x14ac:dyDescent="0.2">
      <c r="A28" s="434" t="s">
        <v>1265</v>
      </c>
      <c r="B28" s="434"/>
      <c r="C28" s="434"/>
      <c r="D28" s="434"/>
      <c r="E28" s="434"/>
      <c r="F28" s="434"/>
      <c r="G28" s="434"/>
      <c r="H28" s="434"/>
      <c r="I28" s="434"/>
      <c r="J28" s="434"/>
      <c r="K28" s="434"/>
      <c r="L28" s="434"/>
      <c r="M28" s="434"/>
      <c r="N28" s="434"/>
      <c r="O28" s="434"/>
      <c r="P28" s="434"/>
      <c r="Q28" s="434"/>
      <c r="R28" s="434"/>
      <c r="S28" s="434"/>
      <c r="T28" s="434"/>
      <c r="U28" s="434"/>
      <c r="V28" s="434"/>
      <c r="W28" s="434"/>
      <c r="X28" s="434"/>
      <c r="Y28" s="434"/>
      <c r="Z28" s="434"/>
      <c r="AA28" s="434"/>
      <c r="AB28" s="434"/>
      <c r="AC28" s="434"/>
      <c r="AD28" s="251">
        <f>'Art. 138'!AF44</f>
        <v>0</v>
      </c>
      <c r="AE28" s="189">
        <f t="shared" si="0"/>
        <v>0</v>
      </c>
      <c r="AF28" s="76">
        <f t="shared" si="1"/>
        <v>0</v>
      </c>
      <c r="AG28" s="76">
        <f t="shared" si="2"/>
        <v>1</v>
      </c>
      <c r="AH28" s="159">
        <f t="shared" si="3"/>
        <v>0</v>
      </c>
      <c r="AI28" s="78">
        <f t="shared" si="4"/>
        <v>5.5555555555555552E-2</v>
      </c>
      <c r="AJ28" s="78">
        <f t="shared" si="5"/>
        <v>0</v>
      </c>
      <c r="AK28" s="78">
        <f t="shared" si="6"/>
        <v>0</v>
      </c>
    </row>
    <row r="29" spans="1:37" s="99" customFormat="1" ht="30" customHeight="1" x14ac:dyDescent="0.2">
      <c r="A29" s="434" t="s">
        <v>1266</v>
      </c>
      <c r="B29" s="434"/>
      <c r="C29" s="434"/>
      <c r="D29" s="434"/>
      <c r="E29" s="434"/>
      <c r="F29" s="434"/>
      <c r="G29" s="434"/>
      <c r="H29" s="434"/>
      <c r="I29" s="434"/>
      <c r="J29" s="434"/>
      <c r="K29" s="434"/>
      <c r="L29" s="434"/>
      <c r="M29" s="434"/>
      <c r="N29" s="434"/>
      <c r="O29" s="434"/>
      <c r="P29" s="434"/>
      <c r="Q29" s="434"/>
      <c r="R29" s="434"/>
      <c r="S29" s="434"/>
      <c r="T29" s="434"/>
      <c r="U29" s="434"/>
      <c r="V29" s="434"/>
      <c r="W29" s="434"/>
      <c r="X29" s="434"/>
      <c r="Y29" s="434"/>
      <c r="Z29" s="434"/>
      <c r="AA29" s="434"/>
      <c r="AB29" s="434"/>
      <c r="AC29" s="434"/>
      <c r="AD29" s="251">
        <f>'Art. 138'!AF45</f>
        <v>0</v>
      </c>
      <c r="AE29" s="189">
        <f t="shared" si="0"/>
        <v>0</v>
      </c>
      <c r="AF29" s="76">
        <f t="shared" si="1"/>
        <v>0</v>
      </c>
      <c r="AG29" s="76">
        <f t="shared" si="2"/>
        <v>1</v>
      </c>
      <c r="AH29" s="159">
        <f t="shared" si="3"/>
        <v>0</v>
      </c>
      <c r="AI29" s="78">
        <f t="shared" si="4"/>
        <v>5.5555555555555552E-2</v>
      </c>
      <c r="AJ29" s="78">
        <f t="shared" si="5"/>
        <v>0</v>
      </c>
      <c r="AK29" s="78">
        <f t="shared" si="6"/>
        <v>0</v>
      </c>
    </row>
    <row r="30" spans="1:37" s="99" customFormat="1" ht="30" customHeight="1" x14ac:dyDescent="0.2">
      <c r="A30" s="434" t="s">
        <v>1267</v>
      </c>
      <c r="B30" s="434"/>
      <c r="C30" s="434"/>
      <c r="D30" s="434"/>
      <c r="E30" s="434"/>
      <c r="F30" s="434"/>
      <c r="G30" s="434"/>
      <c r="H30" s="434"/>
      <c r="I30" s="434"/>
      <c r="J30" s="434"/>
      <c r="K30" s="434"/>
      <c r="L30" s="434"/>
      <c r="M30" s="434"/>
      <c r="N30" s="434"/>
      <c r="O30" s="434"/>
      <c r="P30" s="434"/>
      <c r="Q30" s="434"/>
      <c r="R30" s="434"/>
      <c r="S30" s="434"/>
      <c r="T30" s="434"/>
      <c r="U30" s="434"/>
      <c r="V30" s="434"/>
      <c r="W30" s="434"/>
      <c r="X30" s="434"/>
      <c r="Y30" s="434"/>
      <c r="Z30" s="434"/>
      <c r="AA30" s="434"/>
      <c r="AB30" s="434"/>
      <c r="AC30" s="434"/>
      <c r="AD30" s="251">
        <f>'Art. 138'!AF46</f>
        <v>0</v>
      </c>
      <c r="AE30" s="189">
        <f t="shared" si="0"/>
        <v>0</v>
      </c>
      <c r="AF30" s="76">
        <f t="shared" si="1"/>
        <v>0</v>
      </c>
      <c r="AG30" s="76">
        <f t="shared" si="2"/>
        <v>1</v>
      </c>
      <c r="AH30" s="159">
        <f t="shared" si="3"/>
        <v>0</v>
      </c>
      <c r="AI30" s="78">
        <f t="shared" si="4"/>
        <v>5.5555555555555552E-2</v>
      </c>
      <c r="AJ30" s="78">
        <f t="shared" si="5"/>
        <v>0</v>
      </c>
      <c r="AK30" s="78">
        <f t="shared" si="6"/>
        <v>0</v>
      </c>
    </row>
    <row r="31" spans="1:37" s="99" customFormat="1" ht="30" customHeight="1" x14ac:dyDescent="0.2">
      <c r="A31" s="434" t="s">
        <v>1268</v>
      </c>
      <c r="B31" s="434"/>
      <c r="C31" s="434"/>
      <c r="D31" s="434"/>
      <c r="E31" s="434"/>
      <c r="F31" s="434"/>
      <c r="G31" s="434"/>
      <c r="H31" s="434"/>
      <c r="I31" s="434"/>
      <c r="J31" s="434"/>
      <c r="K31" s="434"/>
      <c r="L31" s="434"/>
      <c r="M31" s="434"/>
      <c r="N31" s="434"/>
      <c r="O31" s="434"/>
      <c r="P31" s="434"/>
      <c r="Q31" s="434"/>
      <c r="R31" s="434"/>
      <c r="S31" s="434"/>
      <c r="T31" s="434"/>
      <c r="U31" s="434"/>
      <c r="V31" s="434"/>
      <c r="W31" s="434"/>
      <c r="X31" s="434"/>
      <c r="Y31" s="434"/>
      <c r="Z31" s="434"/>
      <c r="AA31" s="434"/>
      <c r="AB31" s="434"/>
      <c r="AC31" s="434"/>
      <c r="AD31" s="251">
        <f>'Art. 138'!AF47</f>
        <v>0</v>
      </c>
      <c r="AE31" s="189">
        <f t="shared" si="0"/>
        <v>0</v>
      </c>
      <c r="AF31" s="76">
        <f t="shared" si="1"/>
        <v>0</v>
      </c>
      <c r="AG31" s="76">
        <f t="shared" si="2"/>
        <v>1</v>
      </c>
      <c r="AH31" s="159">
        <f t="shared" si="3"/>
        <v>0</v>
      </c>
      <c r="AI31" s="78">
        <f t="shared" si="4"/>
        <v>5.5555555555555552E-2</v>
      </c>
      <c r="AJ31" s="78">
        <f t="shared" si="5"/>
        <v>0</v>
      </c>
      <c r="AK31" s="78">
        <f t="shared" si="6"/>
        <v>0</v>
      </c>
    </row>
    <row r="32" spans="1:37" s="99" customFormat="1" ht="30" customHeight="1" x14ac:dyDescent="0.2">
      <c r="A32" s="434" t="s">
        <v>1269</v>
      </c>
      <c r="B32" s="434"/>
      <c r="C32" s="434"/>
      <c r="D32" s="434"/>
      <c r="E32" s="434"/>
      <c r="F32" s="434"/>
      <c r="G32" s="434"/>
      <c r="H32" s="434"/>
      <c r="I32" s="434"/>
      <c r="J32" s="434"/>
      <c r="K32" s="434"/>
      <c r="L32" s="434"/>
      <c r="M32" s="434"/>
      <c r="N32" s="434"/>
      <c r="O32" s="434"/>
      <c r="P32" s="434"/>
      <c r="Q32" s="434"/>
      <c r="R32" s="434"/>
      <c r="S32" s="434"/>
      <c r="T32" s="434"/>
      <c r="U32" s="434"/>
      <c r="V32" s="434"/>
      <c r="W32" s="434"/>
      <c r="X32" s="434"/>
      <c r="Y32" s="434"/>
      <c r="Z32" s="434"/>
      <c r="AA32" s="434"/>
      <c r="AB32" s="434"/>
      <c r="AC32" s="434"/>
      <c r="AD32" s="251">
        <f>'Art. 138'!AF48</f>
        <v>0</v>
      </c>
      <c r="AE32" s="189">
        <f t="shared" si="0"/>
        <v>0</v>
      </c>
      <c r="AF32" s="76">
        <f t="shared" si="1"/>
        <v>0</v>
      </c>
      <c r="AG32" s="76">
        <f t="shared" si="2"/>
        <v>1</v>
      </c>
      <c r="AH32" s="159">
        <f t="shared" si="3"/>
        <v>0</v>
      </c>
      <c r="AI32" s="78">
        <f t="shared" si="4"/>
        <v>5.5555555555555552E-2</v>
      </c>
      <c r="AJ32" s="78">
        <f t="shared" si="5"/>
        <v>0</v>
      </c>
      <c r="AK32" s="78">
        <f t="shared" si="6"/>
        <v>0</v>
      </c>
    </row>
    <row r="33" spans="1:37" s="99" customFormat="1" ht="30" customHeight="1" x14ac:dyDescent="0.2">
      <c r="A33" s="434" t="s">
        <v>1270</v>
      </c>
      <c r="B33" s="434"/>
      <c r="C33" s="434"/>
      <c r="D33" s="434"/>
      <c r="E33" s="434"/>
      <c r="F33" s="434"/>
      <c r="G33" s="434"/>
      <c r="H33" s="434"/>
      <c r="I33" s="434"/>
      <c r="J33" s="434"/>
      <c r="K33" s="434"/>
      <c r="L33" s="434"/>
      <c r="M33" s="434"/>
      <c r="N33" s="434"/>
      <c r="O33" s="434"/>
      <c r="P33" s="434"/>
      <c r="Q33" s="434"/>
      <c r="R33" s="434"/>
      <c r="S33" s="434"/>
      <c r="T33" s="434"/>
      <c r="U33" s="434"/>
      <c r="V33" s="434"/>
      <c r="W33" s="434"/>
      <c r="X33" s="434"/>
      <c r="Y33" s="434"/>
      <c r="Z33" s="434"/>
      <c r="AA33" s="434"/>
      <c r="AB33" s="434"/>
      <c r="AC33" s="434"/>
      <c r="AD33" s="251">
        <f>'Art. 138'!AF49</f>
        <v>0</v>
      </c>
      <c r="AE33" s="189">
        <f t="shared" si="0"/>
        <v>0</v>
      </c>
      <c r="AF33" s="76">
        <f t="shared" si="1"/>
        <v>0</v>
      </c>
      <c r="AG33" s="76">
        <f t="shared" si="2"/>
        <v>1</v>
      </c>
      <c r="AH33" s="159">
        <f t="shared" si="3"/>
        <v>0</v>
      </c>
      <c r="AI33" s="78">
        <f t="shared" si="4"/>
        <v>5.5555555555555552E-2</v>
      </c>
      <c r="AJ33" s="78">
        <f t="shared" si="5"/>
        <v>0</v>
      </c>
      <c r="AK33" s="78">
        <f t="shared" si="6"/>
        <v>0</v>
      </c>
    </row>
    <row r="34" spans="1:37" s="99" customFormat="1" ht="30" customHeight="1" x14ac:dyDescent="0.2">
      <c r="A34" s="434" t="s">
        <v>1271</v>
      </c>
      <c r="B34" s="434"/>
      <c r="C34" s="434"/>
      <c r="D34" s="434"/>
      <c r="E34" s="434"/>
      <c r="F34" s="434"/>
      <c r="G34" s="434"/>
      <c r="H34" s="434"/>
      <c r="I34" s="434"/>
      <c r="J34" s="434"/>
      <c r="K34" s="434"/>
      <c r="L34" s="434"/>
      <c r="M34" s="434"/>
      <c r="N34" s="434"/>
      <c r="O34" s="434"/>
      <c r="P34" s="434"/>
      <c r="Q34" s="434"/>
      <c r="R34" s="434"/>
      <c r="S34" s="434"/>
      <c r="T34" s="434"/>
      <c r="U34" s="434"/>
      <c r="V34" s="434"/>
      <c r="W34" s="434"/>
      <c r="X34" s="434"/>
      <c r="Y34" s="434"/>
      <c r="Z34" s="434"/>
      <c r="AA34" s="434"/>
      <c r="AB34" s="434"/>
      <c r="AC34" s="434"/>
      <c r="AD34" s="251">
        <f>'Art. 138'!AF50</f>
        <v>0</v>
      </c>
      <c r="AE34" s="189">
        <f t="shared" si="0"/>
        <v>0</v>
      </c>
      <c r="AF34" s="76">
        <f t="shared" si="1"/>
        <v>0</v>
      </c>
      <c r="AG34" s="76">
        <f t="shared" si="2"/>
        <v>1</v>
      </c>
      <c r="AH34" s="159">
        <f t="shared" si="3"/>
        <v>0</v>
      </c>
      <c r="AI34" s="78">
        <f t="shared" si="4"/>
        <v>5.5555555555555552E-2</v>
      </c>
      <c r="AJ34" s="78">
        <f t="shared" si="5"/>
        <v>0</v>
      </c>
      <c r="AK34" s="78">
        <f t="shared" si="6"/>
        <v>0</v>
      </c>
    </row>
    <row r="35" spans="1:37" s="99" customFormat="1" ht="30" customHeight="1" x14ac:dyDescent="0.2">
      <c r="A35" s="434" t="s">
        <v>1360</v>
      </c>
      <c r="B35" s="434"/>
      <c r="C35" s="434"/>
      <c r="D35" s="434"/>
      <c r="E35" s="434"/>
      <c r="F35" s="434"/>
      <c r="G35" s="434"/>
      <c r="H35" s="434"/>
      <c r="I35" s="434"/>
      <c r="J35" s="434"/>
      <c r="K35" s="434"/>
      <c r="L35" s="434"/>
      <c r="M35" s="434"/>
      <c r="N35" s="434"/>
      <c r="O35" s="434"/>
      <c r="P35" s="434"/>
      <c r="Q35" s="434"/>
      <c r="R35" s="434"/>
      <c r="S35" s="434"/>
      <c r="T35" s="434"/>
      <c r="U35" s="434"/>
      <c r="V35" s="434"/>
      <c r="W35" s="434"/>
      <c r="X35" s="434"/>
      <c r="Y35" s="434"/>
      <c r="Z35" s="434"/>
      <c r="AA35" s="434"/>
      <c r="AB35" s="434"/>
      <c r="AC35" s="434"/>
      <c r="AD35" s="251">
        <f>'Art. 138'!AF51</f>
        <v>0</v>
      </c>
      <c r="AE35" s="189">
        <f t="shared" si="0"/>
        <v>0</v>
      </c>
      <c r="AF35" s="76">
        <f t="shared" si="1"/>
        <v>0</v>
      </c>
      <c r="AG35" s="76">
        <f t="shared" si="2"/>
        <v>1</v>
      </c>
      <c r="AH35" s="159">
        <f t="shared" si="3"/>
        <v>0</v>
      </c>
      <c r="AI35" s="78">
        <f t="shared" si="4"/>
        <v>5.5555555555555552E-2</v>
      </c>
      <c r="AJ35" s="78">
        <f t="shared" si="5"/>
        <v>0</v>
      </c>
      <c r="AK35" s="78">
        <f t="shared" si="6"/>
        <v>0</v>
      </c>
    </row>
    <row r="36" spans="1:37" s="99" customFormat="1" ht="30" customHeight="1" x14ac:dyDescent="0.2">
      <c r="A36" s="434" t="s">
        <v>1273</v>
      </c>
      <c r="B36" s="434"/>
      <c r="C36" s="434"/>
      <c r="D36" s="434"/>
      <c r="E36" s="434"/>
      <c r="F36" s="434"/>
      <c r="G36" s="434"/>
      <c r="H36" s="434"/>
      <c r="I36" s="434"/>
      <c r="J36" s="434"/>
      <c r="K36" s="434"/>
      <c r="L36" s="434"/>
      <c r="M36" s="434"/>
      <c r="N36" s="434"/>
      <c r="O36" s="434"/>
      <c r="P36" s="434"/>
      <c r="Q36" s="434"/>
      <c r="R36" s="434"/>
      <c r="S36" s="434"/>
      <c r="T36" s="434"/>
      <c r="U36" s="434"/>
      <c r="V36" s="434"/>
      <c r="W36" s="434"/>
      <c r="X36" s="434"/>
      <c r="Y36" s="434"/>
      <c r="Z36" s="434"/>
      <c r="AA36" s="434"/>
      <c r="AB36" s="434"/>
      <c r="AC36" s="434"/>
      <c r="AD36" s="251">
        <f>'Art. 138'!AF52</f>
        <v>0</v>
      </c>
      <c r="AE36" s="189">
        <f t="shared" si="0"/>
        <v>0</v>
      </c>
      <c r="AF36" s="76">
        <f t="shared" si="1"/>
        <v>0</v>
      </c>
      <c r="AG36" s="76">
        <f t="shared" si="2"/>
        <v>1</v>
      </c>
      <c r="AH36" s="159">
        <f t="shared" si="3"/>
        <v>0</v>
      </c>
      <c r="AI36" s="78">
        <f t="shared" si="4"/>
        <v>5.5555555555555552E-2</v>
      </c>
      <c r="AJ36" s="78">
        <f t="shared" si="5"/>
        <v>0</v>
      </c>
      <c r="AK36" s="78">
        <f t="shared" si="6"/>
        <v>0</v>
      </c>
    </row>
    <row r="37" spans="1:37" s="99" customFormat="1" ht="30" customHeight="1" x14ac:dyDescent="0.2">
      <c r="A37" s="434" t="s">
        <v>1274</v>
      </c>
      <c r="B37" s="434"/>
      <c r="C37" s="434"/>
      <c r="D37" s="434"/>
      <c r="E37" s="434"/>
      <c r="F37" s="434"/>
      <c r="G37" s="434"/>
      <c r="H37" s="434"/>
      <c r="I37" s="434"/>
      <c r="J37" s="434"/>
      <c r="K37" s="434"/>
      <c r="L37" s="434"/>
      <c r="M37" s="434"/>
      <c r="N37" s="434"/>
      <c r="O37" s="434"/>
      <c r="P37" s="434"/>
      <c r="Q37" s="434"/>
      <c r="R37" s="434"/>
      <c r="S37" s="434"/>
      <c r="T37" s="434"/>
      <c r="U37" s="434"/>
      <c r="V37" s="434"/>
      <c r="W37" s="434"/>
      <c r="X37" s="434"/>
      <c r="Y37" s="434"/>
      <c r="Z37" s="434"/>
      <c r="AA37" s="434"/>
      <c r="AB37" s="434"/>
      <c r="AC37" s="434"/>
      <c r="AD37" s="251">
        <f>'Art. 138'!AF53</f>
        <v>0</v>
      </c>
      <c r="AE37" s="189">
        <f t="shared" si="0"/>
        <v>0</v>
      </c>
      <c r="AF37" s="76">
        <f t="shared" si="1"/>
        <v>0</v>
      </c>
      <c r="AG37" s="76">
        <f t="shared" si="2"/>
        <v>1</v>
      </c>
      <c r="AH37" s="159">
        <f t="shared" si="3"/>
        <v>0</v>
      </c>
      <c r="AI37" s="78">
        <f t="shared" si="4"/>
        <v>5.5555555555555552E-2</v>
      </c>
      <c r="AJ37" s="78">
        <f t="shared" si="5"/>
        <v>0</v>
      </c>
      <c r="AK37" s="78">
        <f t="shared" si="6"/>
        <v>0</v>
      </c>
    </row>
    <row r="38" spans="1:37" s="99" customFormat="1" ht="30" customHeight="1" x14ac:dyDescent="0.2">
      <c r="A38" s="434" t="s">
        <v>1275</v>
      </c>
      <c r="B38" s="434"/>
      <c r="C38" s="434"/>
      <c r="D38" s="434"/>
      <c r="E38" s="434"/>
      <c r="F38" s="434"/>
      <c r="G38" s="434"/>
      <c r="H38" s="434"/>
      <c r="I38" s="434"/>
      <c r="J38" s="434"/>
      <c r="K38" s="434"/>
      <c r="L38" s="434"/>
      <c r="M38" s="434"/>
      <c r="N38" s="434"/>
      <c r="O38" s="434"/>
      <c r="P38" s="434"/>
      <c r="Q38" s="434"/>
      <c r="R38" s="434"/>
      <c r="S38" s="434"/>
      <c r="T38" s="434"/>
      <c r="U38" s="434"/>
      <c r="V38" s="434"/>
      <c r="W38" s="434"/>
      <c r="X38" s="434"/>
      <c r="Y38" s="434"/>
      <c r="Z38" s="434"/>
      <c r="AA38" s="434"/>
      <c r="AB38" s="434"/>
      <c r="AC38" s="434"/>
      <c r="AD38" s="251">
        <f>'Art. 138'!AF54</f>
        <v>0</v>
      </c>
      <c r="AE38" s="189">
        <f t="shared" si="0"/>
        <v>0</v>
      </c>
      <c r="AF38" s="76">
        <f t="shared" si="1"/>
        <v>0</v>
      </c>
      <c r="AG38" s="76">
        <f t="shared" si="2"/>
        <v>1</v>
      </c>
      <c r="AH38" s="159">
        <f t="shared" si="3"/>
        <v>0</v>
      </c>
      <c r="AI38" s="78">
        <f t="shared" si="4"/>
        <v>5.5555555555555552E-2</v>
      </c>
      <c r="AJ38" s="78">
        <f t="shared" si="5"/>
        <v>0</v>
      </c>
      <c r="AK38" s="78">
        <f t="shared" si="6"/>
        <v>0</v>
      </c>
    </row>
    <row r="39" spans="1:37" s="99" customFormat="1" ht="30" customHeight="1" x14ac:dyDescent="0.2">
      <c r="A39" s="487" t="s">
        <v>574</v>
      </c>
      <c r="B39" s="487"/>
      <c r="C39" s="487"/>
      <c r="D39" s="487"/>
      <c r="E39" s="487"/>
      <c r="F39" s="487"/>
      <c r="G39" s="487"/>
      <c r="H39" s="487"/>
      <c r="I39" s="487"/>
      <c r="J39" s="487"/>
      <c r="K39" s="487"/>
      <c r="L39" s="487"/>
      <c r="M39" s="487"/>
      <c r="N39" s="487"/>
      <c r="O39" s="487"/>
      <c r="P39" s="487"/>
      <c r="Q39" s="487"/>
      <c r="R39" s="487"/>
      <c r="S39" s="487"/>
      <c r="T39" s="487"/>
      <c r="U39" s="487"/>
      <c r="V39" s="487"/>
      <c r="W39" s="487"/>
      <c r="X39" s="487"/>
      <c r="Y39" s="487"/>
      <c r="Z39" s="487"/>
      <c r="AA39" s="487"/>
      <c r="AB39" s="487"/>
      <c r="AC39" s="487"/>
      <c r="AD39" s="487"/>
      <c r="AE39" s="189">
        <f>SUM(AE21:AE38)</f>
        <v>0</v>
      </c>
      <c r="AF39" s="24"/>
      <c r="AG39" s="74">
        <f>SUM(AG21:AG38)</f>
        <v>18</v>
      </c>
      <c r="AH39" s="160"/>
      <c r="AI39" s="24"/>
      <c r="AJ39" s="24"/>
      <c r="AK39" s="24"/>
    </row>
    <row r="40" spans="1:37" s="99" customFormat="1" ht="30" customHeight="1" x14ac:dyDescent="0.2">
      <c r="A40" s="487" t="s">
        <v>575</v>
      </c>
      <c r="B40" s="487"/>
      <c r="C40" s="487"/>
      <c r="D40" s="487"/>
      <c r="E40" s="487"/>
      <c r="F40" s="487"/>
      <c r="G40" s="487"/>
      <c r="H40" s="487"/>
      <c r="I40" s="487"/>
      <c r="J40" s="487"/>
      <c r="K40" s="487"/>
      <c r="L40" s="487"/>
      <c r="M40" s="487"/>
      <c r="N40" s="487"/>
      <c r="O40" s="487"/>
      <c r="P40" s="487"/>
      <c r="Q40" s="487"/>
      <c r="R40" s="487"/>
      <c r="S40" s="487"/>
      <c r="T40" s="487"/>
      <c r="U40" s="487"/>
      <c r="V40" s="487"/>
      <c r="W40" s="487"/>
      <c r="X40" s="487"/>
      <c r="Y40" s="487"/>
      <c r="Z40" s="487"/>
      <c r="AA40" s="487"/>
      <c r="AB40" s="487"/>
      <c r="AC40" s="487"/>
      <c r="AD40" s="487"/>
      <c r="AE40" s="189">
        <f>AE39/AE19*100</f>
        <v>0</v>
      </c>
      <c r="AF40" s="24"/>
      <c r="AG40" s="74"/>
      <c r="AH40" s="160"/>
      <c r="AI40" s="24"/>
      <c r="AJ40" s="24"/>
      <c r="AK40" s="24"/>
    </row>
    <row r="41" spans="1:37" s="99" customFormat="1" ht="15" customHeight="1" x14ac:dyDescent="0.2">
      <c r="A41" s="164"/>
      <c r="B41" s="164"/>
      <c r="C41" s="164"/>
      <c r="D41" s="164"/>
      <c r="E41" s="164"/>
      <c r="F41" s="164"/>
      <c r="G41" s="164"/>
      <c r="H41" s="164"/>
      <c r="I41" s="164"/>
      <c r="J41" s="164"/>
      <c r="K41" s="164"/>
      <c r="L41" s="164"/>
      <c r="M41" s="164"/>
      <c r="N41" s="164"/>
      <c r="O41" s="164"/>
      <c r="P41" s="164"/>
      <c r="Q41" s="164"/>
      <c r="R41" s="164"/>
      <c r="S41" s="164"/>
      <c r="T41" s="164"/>
      <c r="U41" s="164"/>
      <c r="V41" s="164"/>
      <c r="W41" s="164"/>
      <c r="X41" s="164"/>
      <c r="Y41" s="164"/>
      <c r="Z41" s="164"/>
      <c r="AA41" s="164"/>
      <c r="AB41" s="164"/>
      <c r="AC41" s="164"/>
      <c r="AD41" s="242"/>
      <c r="AE41" s="164"/>
      <c r="AF41" s="24"/>
      <c r="AG41" s="74"/>
      <c r="AH41" s="160"/>
      <c r="AI41" s="24"/>
      <c r="AJ41" s="24"/>
      <c r="AK41" s="24"/>
    </row>
    <row r="42" spans="1:37" s="99" customFormat="1" ht="15" customHeight="1" x14ac:dyDescent="0.2">
      <c r="A42" s="488" t="s">
        <v>139</v>
      </c>
      <c r="B42" s="489"/>
      <c r="C42" s="489"/>
      <c r="D42" s="489"/>
      <c r="E42" s="489"/>
      <c r="F42" s="489"/>
      <c r="G42" s="489"/>
      <c r="H42" s="489"/>
      <c r="I42" s="489"/>
      <c r="J42" s="489"/>
      <c r="K42" s="489"/>
      <c r="L42" s="489"/>
      <c r="M42" s="489"/>
      <c r="N42" s="489"/>
      <c r="O42" s="489"/>
      <c r="P42" s="489"/>
      <c r="Q42" s="489"/>
      <c r="R42" s="489"/>
      <c r="S42" s="489"/>
      <c r="T42" s="489"/>
      <c r="U42" s="489"/>
      <c r="V42" s="489"/>
      <c r="W42" s="489"/>
      <c r="X42" s="489"/>
      <c r="Y42" s="489"/>
      <c r="Z42" s="489"/>
      <c r="AA42" s="489"/>
      <c r="AB42" s="489"/>
      <c r="AC42" s="489"/>
      <c r="AD42" s="252" t="s">
        <v>4</v>
      </c>
      <c r="AE42" s="253" t="s">
        <v>5</v>
      </c>
      <c r="AF42" s="24"/>
      <c r="AG42" s="74"/>
      <c r="AH42" s="160"/>
      <c r="AI42" s="24"/>
      <c r="AJ42" s="24"/>
      <c r="AK42" s="24"/>
    </row>
    <row r="43" spans="1:37" s="99" customFormat="1" ht="30" customHeight="1" x14ac:dyDescent="0.2">
      <c r="A43" s="434" t="s">
        <v>1276</v>
      </c>
      <c r="B43" s="434"/>
      <c r="C43" s="434"/>
      <c r="D43" s="434"/>
      <c r="E43" s="434"/>
      <c r="F43" s="434"/>
      <c r="G43" s="434"/>
      <c r="H43" s="434"/>
      <c r="I43" s="434"/>
      <c r="J43" s="434"/>
      <c r="K43" s="434"/>
      <c r="L43" s="434"/>
      <c r="M43" s="434"/>
      <c r="N43" s="434"/>
      <c r="O43" s="434"/>
      <c r="P43" s="434"/>
      <c r="Q43" s="434"/>
      <c r="R43" s="434"/>
      <c r="S43" s="434"/>
      <c r="T43" s="434"/>
      <c r="U43" s="434"/>
      <c r="V43" s="434"/>
      <c r="W43" s="434"/>
      <c r="X43" s="434"/>
      <c r="Y43" s="434"/>
      <c r="Z43" s="434"/>
      <c r="AA43" s="434"/>
      <c r="AB43" s="434"/>
      <c r="AC43" s="434"/>
      <c r="AD43" s="251">
        <f>'Art. 138'!AF57</f>
        <v>0</v>
      </c>
      <c r="AE43" s="189">
        <f>IF(AG43=1,AK43,AG43)</f>
        <v>0</v>
      </c>
      <c r="AF43" s="76">
        <f>IF(AD43=2,1,IF(AD43=1,0.5,IF(AD43=0,0," ")))</f>
        <v>0</v>
      </c>
      <c r="AG43" s="76">
        <f>IF(AND(AF43&gt;=0,AF43&lt;=2),1,"No aplica")</f>
        <v>1</v>
      </c>
      <c r="AH43" s="159">
        <f>AD43/(AG43*2)</f>
        <v>0</v>
      </c>
      <c r="AI43" s="78">
        <f>IF(AG43=1,AG43/$AG$46,"No aplica")</f>
        <v>0.33333333333333331</v>
      </c>
      <c r="AJ43" s="78">
        <f>AF43*AI43</f>
        <v>0</v>
      </c>
      <c r="AK43" s="78">
        <f>AJ43*$AE$19</f>
        <v>0</v>
      </c>
    </row>
    <row r="44" spans="1:37" s="99" customFormat="1" ht="30" customHeight="1" x14ac:dyDescent="0.2">
      <c r="A44" s="434" t="s">
        <v>1277</v>
      </c>
      <c r="B44" s="434"/>
      <c r="C44" s="434"/>
      <c r="D44" s="434"/>
      <c r="E44" s="434"/>
      <c r="F44" s="434"/>
      <c r="G44" s="434"/>
      <c r="H44" s="434"/>
      <c r="I44" s="434"/>
      <c r="J44" s="434"/>
      <c r="K44" s="434"/>
      <c r="L44" s="434"/>
      <c r="M44" s="434"/>
      <c r="N44" s="434"/>
      <c r="O44" s="434"/>
      <c r="P44" s="434"/>
      <c r="Q44" s="434"/>
      <c r="R44" s="434"/>
      <c r="S44" s="434"/>
      <c r="T44" s="434"/>
      <c r="U44" s="434"/>
      <c r="V44" s="434"/>
      <c r="W44" s="434"/>
      <c r="X44" s="434"/>
      <c r="Y44" s="434"/>
      <c r="Z44" s="434"/>
      <c r="AA44" s="434"/>
      <c r="AB44" s="434"/>
      <c r="AC44" s="434"/>
      <c r="AD44" s="251">
        <f>'Art. 138'!AF58</f>
        <v>0</v>
      </c>
      <c r="AE44" s="189">
        <f>IF(AG44=1,AK44,AG44)</f>
        <v>0</v>
      </c>
      <c r="AF44" s="76">
        <f>IF(AD44=2,1,IF(AD44=1,0.5,IF(AD44=0,0," ")))</f>
        <v>0</v>
      </c>
      <c r="AG44" s="76">
        <f>IF(AND(AF44&gt;=0,AF44&lt;=2),1,"No aplica")</f>
        <v>1</v>
      </c>
      <c r="AH44" s="159">
        <f>AD44/(AG44*2)</f>
        <v>0</v>
      </c>
      <c r="AI44" s="78">
        <f>IF(AG44=1,AG44/$AG$46,"No aplica")</f>
        <v>0.33333333333333331</v>
      </c>
      <c r="AJ44" s="78">
        <f>AF44*AI44</f>
        <v>0</v>
      </c>
      <c r="AK44" s="78">
        <f>AJ44*$AE$19</f>
        <v>0</v>
      </c>
    </row>
    <row r="45" spans="1:37" s="99" customFormat="1" ht="30" customHeight="1" x14ac:dyDescent="0.2">
      <c r="A45" s="434" t="s">
        <v>1278</v>
      </c>
      <c r="B45" s="434"/>
      <c r="C45" s="434"/>
      <c r="D45" s="434"/>
      <c r="E45" s="434"/>
      <c r="F45" s="434"/>
      <c r="G45" s="434"/>
      <c r="H45" s="434"/>
      <c r="I45" s="434"/>
      <c r="J45" s="434"/>
      <c r="K45" s="434"/>
      <c r="L45" s="434"/>
      <c r="M45" s="434"/>
      <c r="N45" s="434"/>
      <c r="O45" s="434"/>
      <c r="P45" s="434"/>
      <c r="Q45" s="434"/>
      <c r="R45" s="434"/>
      <c r="S45" s="434"/>
      <c r="T45" s="434"/>
      <c r="U45" s="434"/>
      <c r="V45" s="434"/>
      <c r="W45" s="434"/>
      <c r="X45" s="434"/>
      <c r="Y45" s="434"/>
      <c r="Z45" s="434"/>
      <c r="AA45" s="434"/>
      <c r="AB45" s="434"/>
      <c r="AC45" s="434"/>
      <c r="AD45" s="251">
        <f>'Art. 138'!AF59</f>
        <v>0</v>
      </c>
      <c r="AE45" s="189">
        <f>IF(AG45=1,AK45,AG45)</f>
        <v>0</v>
      </c>
      <c r="AF45" s="76">
        <f>IF(AD45=2,1,IF(AD45=1,0.5,IF(AD45=0,0," ")))</f>
        <v>0</v>
      </c>
      <c r="AG45" s="76">
        <f>IF(AND(AF45&gt;=0,AF45&lt;=2),1,"No aplica")</f>
        <v>1</v>
      </c>
      <c r="AH45" s="159">
        <f>AD45/(AG45*2)</f>
        <v>0</v>
      </c>
      <c r="AI45" s="78">
        <f>IF(AG45=1,AG45/$AG$46,"No aplica")</f>
        <v>0.33333333333333331</v>
      </c>
      <c r="AJ45" s="78">
        <f>AF45*AI45</f>
        <v>0</v>
      </c>
      <c r="AK45" s="78">
        <f>AJ45*$AE$19</f>
        <v>0</v>
      </c>
    </row>
    <row r="46" spans="1:37" s="99" customFormat="1" ht="30" customHeight="1" x14ac:dyDescent="0.2">
      <c r="A46" s="487" t="s">
        <v>581</v>
      </c>
      <c r="B46" s="487"/>
      <c r="C46" s="487"/>
      <c r="D46" s="487"/>
      <c r="E46" s="487"/>
      <c r="F46" s="487"/>
      <c r="G46" s="487"/>
      <c r="H46" s="487"/>
      <c r="I46" s="487"/>
      <c r="J46" s="487"/>
      <c r="K46" s="487"/>
      <c r="L46" s="487"/>
      <c r="M46" s="487"/>
      <c r="N46" s="487"/>
      <c r="O46" s="487"/>
      <c r="P46" s="487"/>
      <c r="Q46" s="487"/>
      <c r="R46" s="487"/>
      <c r="S46" s="487"/>
      <c r="T46" s="487"/>
      <c r="U46" s="487"/>
      <c r="V46" s="487"/>
      <c r="W46" s="487"/>
      <c r="X46" s="487"/>
      <c r="Y46" s="487"/>
      <c r="Z46" s="487"/>
      <c r="AA46" s="487"/>
      <c r="AB46" s="487"/>
      <c r="AC46" s="487"/>
      <c r="AD46" s="487"/>
      <c r="AE46" s="189">
        <f>SUM(AE43:AE45)</f>
        <v>0</v>
      </c>
      <c r="AF46" s="24"/>
      <c r="AG46" s="74">
        <f>SUM(AG43:AG45)</f>
        <v>3</v>
      </c>
      <c r="AH46" s="160"/>
      <c r="AI46" s="24"/>
      <c r="AJ46" s="24"/>
      <c r="AK46" s="24"/>
    </row>
    <row r="47" spans="1:37" s="99" customFormat="1" ht="30" customHeight="1" x14ac:dyDescent="0.2">
      <c r="A47" s="487" t="s">
        <v>582</v>
      </c>
      <c r="B47" s="487"/>
      <c r="C47" s="487"/>
      <c r="D47" s="487"/>
      <c r="E47" s="487"/>
      <c r="F47" s="487"/>
      <c r="G47" s="487"/>
      <c r="H47" s="487"/>
      <c r="I47" s="487"/>
      <c r="J47" s="487"/>
      <c r="K47" s="487"/>
      <c r="L47" s="487"/>
      <c r="M47" s="487"/>
      <c r="N47" s="487"/>
      <c r="O47" s="487"/>
      <c r="P47" s="487"/>
      <c r="Q47" s="487"/>
      <c r="R47" s="487"/>
      <c r="S47" s="487"/>
      <c r="T47" s="487"/>
      <c r="U47" s="487"/>
      <c r="V47" s="487"/>
      <c r="W47" s="487"/>
      <c r="X47" s="487"/>
      <c r="Y47" s="487"/>
      <c r="Z47" s="487"/>
      <c r="AA47" s="487"/>
      <c r="AB47" s="487"/>
      <c r="AC47" s="487"/>
      <c r="AD47" s="487"/>
      <c r="AE47" s="189">
        <f>AE46/AE19*100</f>
        <v>0</v>
      </c>
      <c r="AF47" s="24"/>
      <c r="AG47" s="74"/>
      <c r="AH47" s="160"/>
      <c r="AI47" s="24"/>
      <c r="AJ47" s="24"/>
      <c r="AK47" s="24"/>
    </row>
    <row r="48" spans="1:37" s="99" customFormat="1" ht="15" customHeight="1" x14ac:dyDescent="0.2">
      <c r="A48" s="164"/>
      <c r="B48" s="164"/>
      <c r="C48" s="164"/>
      <c r="D48" s="164"/>
      <c r="E48" s="164"/>
      <c r="F48" s="164"/>
      <c r="G48" s="164"/>
      <c r="H48" s="164"/>
      <c r="I48" s="164"/>
      <c r="J48" s="164"/>
      <c r="K48" s="164"/>
      <c r="L48" s="164"/>
      <c r="M48" s="164"/>
      <c r="N48" s="164"/>
      <c r="O48" s="164"/>
      <c r="P48" s="164"/>
      <c r="Q48" s="164"/>
      <c r="R48" s="164"/>
      <c r="S48" s="164"/>
      <c r="T48" s="164"/>
      <c r="U48" s="164"/>
      <c r="V48" s="164"/>
      <c r="W48" s="164"/>
      <c r="X48" s="164"/>
      <c r="Y48" s="164"/>
      <c r="Z48" s="164"/>
      <c r="AA48" s="164"/>
      <c r="AB48" s="164"/>
      <c r="AC48" s="164"/>
      <c r="AD48" s="242"/>
      <c r="AE48" s="164"/>
      <c r="AF48" s="24"/>
      <c r="AG48" s="74"/>
      <c r="AH48" s="160"/>
      <c r="AI48" s="24"/>
      <c r="AJ48" s="24"/>
      <c r="AK48" s="24"/>
    </row>
    <row r="49" spans="1:37" s="99" customFormat="1" ht="15" customHeight="1" x14ac:dyDescent="0.2">
      <c r="A49" s="488" t="s">
        <v>140</v>
      </c>
      <c r="B49" s="489"/>
      <c r="C49" s="489"/>
      <c r="D49" s="489"/>
      <c r="E49" s="489"/>
      <c r="F49" s="489"/>
      <c r="G49" s="489"/>
      <c r="H49" s="489"/>
      <c r="I49" s="489"/>
      <c r="J49" s="489"/>
      <c r="K49" s="489"/>
      <c r="L49" s="489"/>
      <c r="M49" s="489"/>
      <c r="N49" s="489"/>
      <c r="O49" s="489"/>
      <c r="P49" s="489"/>
      <c r="Q49" s="489"/>
      <c r="R49" s="489"/>
      <c r="S49" s="489"/>
      <c r="T49" s="489"/>
      <c r="U49" s="489"/>
      <c r="V49" s="489"/>
      <c r="W49" s="489"/>
      <c r="X49" s="489"/>
      <c r="Y49" s="489"/>
      <c r="Z49" s="489"/>
      <c r="AA49" s="489"/>
      <c r="AB49" s="489"/>
      <c r="AC49" s="489"/>
      <c r="AD49" s="252" t="s">
        <v>4</v>
      </c>
      <c r="AE49" s="253" t="s">
        <v>5</v>
      </c>
      <c r="AF49" s="24"/>
      <c r="AG49" s="74"/>
      <c r="AH49" s="160"/>
      <c r="AI49" s="24"/>
      <c r="AJ49" s="24"/>
      <c r="AK49" s="24"/>
    </row>
    <row r="50" spans="1:37" s="99" customFormat="1" ht="30" customHeight="1" x14ac:dyDescent="0.2">
      <c r="A50" s="434" t="s">
        <v>1279</v>
      </c>
      <c r="B50" s="434"/>
      <c r="C50" s="434"/>
      <c r="D50" s="434"/>
      <c r="E50" s="434"/>
      <c r="F50" s="434"/>
      <c r="G50" s="434"/>
      <c r="H50" s="434"/>
      <c r="I50" s="434"/>
      <c r="J50" s="434"/>
      <c r="K50" s="434"/>
      <c r="L50" s="434"/>
      <c r="M50" s="434"/>
      <c r="N50" s="434"/>
      <c r="O50" s="434"/>
      <c r="P50" s="434"/>
      <c r="Q50" s="434"/>
      <c r="R50" s="434"/>
      <c r="S50" s="434"/>
      <c r="T50" s="434"/>
      <c r="U50" s="434"/>
      <c r="V50" s="434"/>
      <c r="W50" s="434"/>
      <c r="X50" s="434"/>
      <c r="Y50" s="434"/>
      <c r="Z50" s="434"/>
      <c r="AA50" s="434"/>
      <c r="AB50" s="434"/>
      <c r="AC50" s="434"/>
      <c r="AD50" s="251">
        <f>'Art. 138'!AF62</f>
        <v>0</v>
      </c>
      <c r="AE50" s="189">
        <f>IF(AG50=1,AK50,AG50)</f>
        <v>0</v>
      </c>
      <c r="AF50" s="76">
        <f>IF(AD50=2,1,IF(AD50=1,0.5,IF(AD50=0,0," ")))</f>
        <v>0</v>
      </c>
      <c r="AG50" s="76">
        <f>IF(AND(AF50&gt;=0,AF50&lt;=2),1,"No aplica")</f>
        <v>1</v>
      </c>
      <c r="AH50" s="159">
        <f>AD50/(AG50*2)</f>
        <v>0</v>
      </c>
      <c r="AI50" s="78">
        <f>IF(AG50=1,AG50/$AG$53,"No aplica")</f>
        <v>0.33333333333333331</v>
      </c>
      <c r="AJ50" s="78">
        <f>AF50*AI50</f>
        <v>0</v>
      </c>
      <c r="AK50" s="78">
        <f>AJ50*$AE$19</f>
        <v>0</v>
      </c>
    </row>
    <row r="51" spans="1:37" s="99" customFormat="1" ht="30" customHeight="1" x14ac:dyDescent="0.2">
      <c r="A51" s="434" t="s">
        <v>1280</v>
      </c>
      <c r="B51" s="434"/>
      <c r="C51" s="434"/>
      <c r="D51" s="434"/>
      <c r="E51" s="434"/>
      <c r="F51" s="434"/>
      <c r="G51" s="434"/>
      <c r="H51" s="434"/>
      <c r="I51" s="434"/>
      <c r="J51" s="434"/>
      <c r="K51" s="434"/>
      <c r="L51" s="434"/>
      <c r="M51" s="434"/>
      <c r="N51" s="434"/>
      <c r="O51" s="434"/>
      <c r="P51" s="434"/>
      <c r="Q51" s="434"/>
      <c r="R51" s="434"/>
      <c r="S51" s="434"/>
      <c r="T51" s="434"/>
      <c r="U51" s="434"/>
      <c r="V51" s="434"/>
      <c r="W51" s="434"/>
      <c r="X51" s="434"/>
      <c r="Y51" s="434"/>
      <c r="Z51" s="434"/>
      <c r="AA51" s="434"/>
      <c r="AB51" s="434"/>
      <c r="AC51" s="434"/>
      <c r="AD51" s="251">
        <f>'Art. 138'!AF63</f>
        <v>0</v>
      </c>
      <c r="AE51" s="189">
        <f>IF(AG51=1,AK51,AG51)</f>
        <v>0</v>
      </c>
      <c r="AF51" s="76">
        <f>IF(AD51=2,1,IF(AD51=1,0.5,IF(AD51=0,0," ")))</f>
        <v>0</v>
      </c>
      <c r="AG51" s="76">
        <f>IF(AND(AF51&gt;=0,AF51&lt;=2),1,"No aplica")</f>
        <v>1</v>
      </c>
      <c r="AH51" s="159">
        <f>AD51/(AG51*2)</f>
        <v>0</v>
      </c>
      <c r="AI51" s="78">
        <f>IF(AG51=1,AG51/$AG$53,"No aplica")</f>
        <v>0.33333333333333331</v>
      </c>
      <c r="AJ51" s="78">
        <f>AF51*AI51</f>
        <v>0</v>
      </c>
      <c r="AK51" s="78">
        <f>AJ51*$AE$19</f>
        <v>0</v>
      </c>
    </row>
    <row r="52" spans="1:37" s="99" customFormat="1" ht="30" customHeight="1" x14ac:dyDescent="0.2">
      <c r="A52" s="434" t="s">
        <v>1281</v>
      </c>
      <c r="B52" s="434"/>
      <c r="C52" s="434"/>
      <c r="D52" s="434"/>
      <c r="E52" s="434"/>
      <c r="F52" s="434"/>
      <c r="G52" s="434"/>
      <c r="H52" s="434"/>
      <c r="I52" s="434"/>
      <c r="J52" s="434"/>
      <c r="K52" s="434"/>
      <c r="L52" s="434"/>
      <c r="M52" s="434"/>
      <c r="N52" s="434"/>
      <c r="O52" s="434"/>
      <c r="P52" s="434"/>
      <c r="Q52" s="434"/>
      <c r="R52" s="434"/>
      <c r="S52" s="434"/>
      <c r="T52" s="434"/>
      <c r="U52" s="434"/>
      <c r="V52" s="434"/>
      <c r="W52" s="434"/>
      <c r="X52" s="434"/>
      <c r="Y52" s="434"/>
      <c r="Z52" s="434"/>
      <c r="AA52" s="434"/>
      <c r="AB52" s="434"/>
      <c r="AC52" s="434"/>
      <c r="AD52" s="251">
        <f>'Art. 138'!AF64</f>
        <v>0</v>
      </c>
      <c r="AE52" s="189">
        <f>IF(AG52=1,AK52,AG52)</f>
        <v>0</v>
      </c>
      <c r="AF52" s="76">
        <f>IF(AD52=2,1,IF(AD52=1,0.5,IF(AD52=0,0," ")))</f>
        <v>0</v>
      </c>
      <c r="AG52" s="76">
        <f>IF(AND(AF52&gt;=0,AF52&lt;=2),1,"No aplica")</f>
        <v>1</v>
      </c>
      <c r="AH52" s="159">
        <f>AD52/(AG52*2)</f>
        <v>0</v>
      </c>
      <c r="AI52" s="78">
        <f>IF(AG52=1,AG52/$AG$53,"No aplica")</f>
        <v>0.33333333333333331</v>
      </c>
      <c r="AJ52" s="78">
        <f>AF52*AI52</f>
        <v>0</v>
      </c>
      <c r="AK52" s="78">
        <f>AJ52*$AE$19</f>
        <v>0</v>
      </c>
    </row>
    <row r="53" spans="1:37" s="99" customFormat="1" ht="30" customHeight="1" x14ac:dyDescent="0.2">
      <c r="A53" s="487" t="s">
        <v>583</v>
      </c>
      <c r="B53" s="487"/>
      <c r="C53" s="487"/>
      <c r="D53" s="487"/>
      <c r="E53" s="487"/>
      <c r="F53" s="487"/>
      <c r="G53" s="487"/>
      <c r="H53" s="487"/>
      <c r="I53" s="487"/>
      <c r="J53" s="487"/>
      <c r="K53" s="487"/>
      <c r="L53" s="487"/>
      <c r="M53" s="487"/>
      <c r="N53" s="487"/>
      <c r="O53" s="487"/>
      <c r="P53" s="487"/>
      <c r="Q53" s="487"/>
      <c r="R53" s="487"/>
      <c r="S53" s="487"/>
      <c r="T53" s="487"/>
      <c r="U53" s="487"/>
      <c r="V53" s="487"/>
      <c r="W53" s="487"/>
      <c r="X53" s="487"/>
      <c r="Y53" s="487"/>
      <c r="Z53" s="487"/>
      <c r="AA53" s="487"/>
      <c r="AB53" s="487"/>
      <c r="AC53" s="487"/>
      <c r="AD53" s="487"/>
      <c r="AE53" s="189">
        <f>SUM(AE50:AE52)</f>
        <v>0</v>
      </c>
      <c r="AF53" s="24"/>
      <c r="AG53" s="74">
        <f>SUM(AG50:AG52)</f>
        <v>3</v>
      </c>
      <c r="AH53" s="160"/>
      <c r="AI53" s="24"/>
      <c r="AJ53" s="24"/>
      <c r="AK53" s="24"/>
    </row>
    <row r="54" spans="1:37" s="99" customFormat="1" ht="30" customHeight="1" x14ac:dyDescent="0.2">
      <c r="A54" s="487" t="s">
        <v>584</v>
      </c>
      <c r="B54" s="487"/>
      <c r="C54" s="487"/>
      <c r="D54" s="487"/>
      <c r="E54" s="487"/>
      <c r="F54" s="487"/>
      <c r="G54" s="487"/>
      <c r="H54" s="487"/>
      <c r="I54" s="487"/>
      <c r="J54" s="487"/>
      <c r="K54" s="487"/>
      <c r="L54" s="487"/>
      <c r="M54" s="487"/>
      <c r="N54" s="487"/>
      <c r="O54" s="487"/>
      <c r="P54" s="487"/>
      <c r="Q54" s="487"/>
      <c r="R54" s="487"/>
      <c r="S54" s="487"/>
      <c r="T54" s="487"/>
      <c r="U54" s="487"/>
      <c r="V54" s="487"/>
      <c r="W54" s="487"/>
      <c r="X54" s="487"/>
      <c r="Y54" s="487"/>
      <c r="Z54" s="487"/>
      <c r="AA54" s="487"/>
      <c r="AB54" s="487"/>
      <c r="AC54" s="487"/>
      <c r="AD54" s="487"/>
      <c r="AE54" s="189">
        <f>AE53/AE19*100</f>
        <v>0</v>
      </c>
      <c r="AF54" s="24"/>
      <c r="AG54" s="74"/>
      <c r="AH54" s="160"/>
      <c r="AI54" s="24"/>
      <c r="AJ54" s="24"/>
      <c r="AK54" s="24"/>
    </row>
    <row r="55" spans="1:37" s="99" customFormat="1" ht="15" customHeight="1" x14ac:dyDescent="0.2">
      <c r="A55" s="164"/>
      <c r="B55" s="164"/>
      <c r="C55" s="164"/>
      <c r="D55" s="164"/>
      <c r="E55" s="164"/>
      <c r="F55" s="164"/>
      <c r="G55" s="164"/>
      <c r="H55" s="164"/>
      <c r="I55" s="164"/>
      <c r="J55" s="164"/>
      <c r="K55" s="164"/>
      <c r="L55" s="164"/>
      <c r="M55" s="164"/>
      <c r="N55" s="164"/>
      <c r="O55" s="164"/>
      <c r="P55" s="164"/>
      <c r="Q55" s="164"/>
      <c r="R55" s="164"/>
      <c r="S55" s="164"/>
      <c r="T55" s="164"/>
      <c r="U55" s="164"/>
      <c r="V55" s="164"/>
      <c r="W55" s="164"/>
      <c r="X55" s="164"/>
      <c r="Y55" s="164"/>
      <c r="Z55" s="164"/>
      <c r="AA55" s="164"/>
      <c r="AB55" s="164"/>
      <c r="AC55" s="164"/>
      <c r="AD55" s="242"/>
      <c r="AE55" s="164"/>
      <c r="AF55" s="24"/>
      <c r="AG55" s="74"/>
      <c r="AH55" s="160"/>
      <c r="AI55" s="24"/>
      <c r="AJ55" s="24"/>
      <c r="AK55" s="24"/>
    </row>
    <row r="56" spans="1:37" s="99" customFormat="1" ht="15" customHeight="1" x14ac:dyDescent="0.2">
      <c r="A56" s="488" t="s">
        <v>141</v>
      </c>
      <c r="B56" s="489"/>
      <c r="C56" s="489"/>
      <c r="D56" s="489"/>
      <c r="E56" s="489"/>
      <c r="F56" s="489"/>
      <c r="G56" s="489"/>
      <c r="H56" s="489"/>
      <c r="I56" s="489"/>
      <c r="J56" s="489"/>
      <c r="K56" s="489"/>
      <c r="L56" s="489"/>
      <c r="M56" s="489"/>
      <c r="N56" s="489"/>
      <c r="O56" s="489"/>
      <c r="P56" s="489"/>
      <c r="Q56" s="489"/>
      <c r="R56" s="489"/>
      <c r="S56" s="489"/>
      <c r="T56" s="489"/>
      <c r="U56" s="489"/>
      <c r="V56" s="489"/>
      <c r="W56" s="489"/>
      <c r="X56" s="489"/>
      <c r="Y56" s="489"/>
      <c r="Z56" s="489"/>
      <c r="AA56" s="489"/>
      <c r="AB56" s="489"/>
      <c r="AC56" s="489"/>
      <c r="AD56" s="252" t="s">
        <v>4</v>
      </c>
      <c r="AE56" s="253" t="s">
        <v>5</v>
      </c>
      <c r="AF56" s="24"/>
      <c r="AG56" s="74"/>
      <c r="AH56" s="160"/>
      <c r="AI56" s="24"/>
      <c r="AJ56" s="24"/>
      <c r="AK56" s="24"/>
    </row>
    <row r="57" spans="1:37" s="99" customFormat="1" ht="30" customHeight="1" x14ac:dyDescent="0.2">
      <c r="A57" s="447" t="s">
        <v>1282</v>
      </c>
      <c r="B57" s="448"/>
      <c r="C57" s="448"/>
      <c r="D57" s="448"/>
      <c r="E57" s="448"/>
      <c r="F57" s="448"/>
      <c r="G57" s="448"/>
      <c r="H57" s="448"/>
      <c r="I57" s="448"/>
      <c r="J57" s="448"/>
      <c r="K57" s="448"/>
      <c r="L57" s="448"/>
      <c r="M57" s="448"/>
      <c r="N57" s="448"/>
      <c r="O57" s="448"/>
      <c r="P57" s="448"/>
      <c r="Q57" s="448"/>
      <c r="R57" s="448"/>
      <c r="S57" s="448"/>
      <c r="T57" s="448"/>
      <c r="U57" s="448"/>
      <c r="V57" s="448"/>
      <c r="W57" s="448"/>
      <c r="X57" s="448"/>
      <c r="Y57" s="448"/>
      <c r="Z57" s="448"/>
      <c r="AA57" s="448"/>
      <c r="AB57" s="448"/>
      <c r="AC57" s="448"/>
      <c r="AD57" s="251">
        <f>'Art. 138'!AF67</f>
        <v>0</v>
      </c>
      <c r="AE57" s="189">
        <f>IF(AG57=1,AK57,AG57)</f>
        <v>0</v>
      </c>
      <c r="AF57" s="76">
        <f>IF(AD57=2,1,IF(AD57=1,0.5,IF(AD57=0,0," ")))</f>
        <v>0</v>
      </c>
      <c r="AG57" s="76">
        <f>IF(AND(AF57&gt;=0,AF57&lt;=2),1,"No aplica")</f>
        <v>1</v>
      </c>
      <c r="AH57" s="159">
        <f>AD57/(AG57*2)</f>
        <v>0</v>
      </c>
      <c r="AI57" s="78">
        <f>IF(AG57=1,AG57/$AG$59,"No aplica")</f>
        <v>0.5</v>
      </c>
      <c r="AJ57" s="78">
        <f>AF57*AI57</f>
        <v>0</v>
      </c>
      <c r="AK57" s="78">
        <f>AJ57*$AE$19</f>
        <v>0</v>
      </c>
    </row>
    <row r="58" spans="1:37" s="99" customFormat="1" ht="30" customHeight="1" x14ac:dyDescent="0.2">
      <c r="A58" s="447" t="s">
        <v>1283</v>
      </c>
      <c r="B58" s="448"/>
      <c r="C58" s="448"/>
      <c r="D58" s="448"/>
      <c r="E58" s="448"/>
      <c r="F58" s="448"/>
      <c r="G58" s="448"/>
      <c r="H58" s="448"/>
      <c r="I58" s="448"/>
      <c r="J58" s="448"/>
      <c r="K58" s="448"/>
      <c r="L58" s="448"/>
      <c r="M58" s="448"/>
      <c r="N58" s="448"/>
      <c r="O58" s="448"/>
      <c r="P58" s="448"/>
      <c r="Q58" s="448"/>
      <c r="R58" s="448"/>
      <c r="S58" s="448"/>
      <c r="T58" s="448"/>
      <c r="U58" s="448"/>
      <c r="V58" s="448"/>
      <c r="W58" s="448"/>
      <c r="X58" s="448"/>
      <c r="Y58" s="448"/>
      <c r="Z58" s="448"/>
      <c r="AA58" s="448"/>
      <c r="AB58" s="448"/>
      <c r="AC58" s="448"/>
      <c r="AD58" s="251">
        <f>'Art. 138'!AF68</f>
        <v>0</v>
      </c>
      <c r="AE58" s="189">
        <f>IF(AG58=1,AK58,AG58)</f>
        <v>0</v>
      </c>
      <c r="AF58" s="76">
        <f>IF(AD58=2,1,IF(AD58=1,0.5,IF(AD58=0,0," ")))</f>
        <v>0</v>
      </c>
      <c r="AG58" s="76">
        <f>IF(AND(AF58&gt;=0,AF58&lt;=2),1,"No aplica")</f>
        <v>1</v>
      </c>
      <c r="AH58" s="159">
        <f>AD58/(AG58*2)</f>
        <v>0</v>
      </c>
      <c r="AI58" s="78">
        <f>IF(AG58=1,AG58/$AG$59,"No aplica")</f>
        <v>0.5</v>
      </c>
      <c r="AJ58" s="78">
        <f>AF58*AI58</f>
        <v>0</v>
      </c>
      <c r="AK58" s="78">
        <f>AJ58*$AE$19</f>
        <v>0</v>
      </c>
    </row>
    <row r="59" spans="1:37" s="99" customFormat="1" ht="30" customHeight="1" x14ac:dyDescent="0.2">
      <c r="A59" s="487" t="s">
        <v>585</v>
      </c>
      <c r="B59" s="487"/>
      <c r="C59" s="487"/>
      <c r="D59" s="487"/>
      <c r="E59" s="487"/>
      <c r="F59" s="487"/>
      <c r="G59" s="487"/>
      <c r="H59" s="487"/>
      <c r="I59" s="487"/>
      <c r="J59" s="487"/>
      <c r="K59" s="487"/>
      <c r="L59" s="487"/>
      <c r="M59" s="487"/>
      <c r="N59" s="487"/>
      <c r="O59" s="487"/>
      <c r="P59" s="487"/>
      <c r="Q59" s="487"/>
      <c r="R59" s="487"/>
      <c r="S59" s="487"/>
      <c r="T59" s="487"/>
      <c r="U59" s="487"/>
      <c r="V59" s="487"/>
      <c r="W59" s="487"/>
      <c r="X59" s="487"/>
      <c r="Y59" s="487"/>
      <c r="Z59" s="487"/>
      <c r="AA59" s="487"/>
      <c r="AB59" s="487"/>
      <c r="AC59" s="487"/>
      <c r="AD59" s="487"/>
      <c r="AE59" s="189">
        <f>SUM(AE57:AE58)</f>
        <v>0</v>
      </c>
      <c r="AF59" s="24"/>
      <c r="AG59" s="74">
        <f>SUM(AG57:AG58)</f>
        <v>2</v>
      </c>
      <c r="AH59" s="160"/>
      <c r="AI59" s="24"/>
      <c r="AJ59" s="24"/>
      <c r="AK59" s="24"/>
    </row>
    <row r="60" spans="1:37" s="99" customFormat="1" ht="30" customHeight="1" x14ac:dyDescent="0.2">
      <c r="A60" s="487" t="s">
        <v>586</v>
      </c>
      <c r="B60" s="487"/>
      <c r="C60" s="487"/>
      <c r="D60" s="487"/>
      <c r="E60" s="487"/>
      <c r="F60" s="487"/>
      <c r="G60" s="487"/>
      <c r="H60" s="487"/>
      <c r="I60" s="487"/>
      <c r="J60" s="487"/>
      <c r="K60" s="487"/>
      <c r="L60" s="487"/>
      <c r="M60" s="487"/>
      <c r="N60" s="487"/>
      <c r="O60" s="487"/>
      <c r="P60" s="487"/>
      <c r="Q60" s="487"/>
      <c r="R60" s="487"/>
      <c r="S60" s="487"/>
      <c r="T60" s="487"/>
      <c r="U60" s="487"/>
      <c r="V60" s="487"/>
      <c r="W60" s="487"/>
      <c r="X60" s="487"/>
      <c r="Y60" s="487"/>
      <c r="Z60" s="487"/>
      <c r="AA60" s="487"/>
      <c r="AB60" s="487"/>
      <c r="AC60" s="487"/>
      <c r="AD60" s="487"/>
      <c r="AE60" s="189">
        <f>AE59/AE19*100</f>
        <v>0</v>
      </c>
      <c r="AF60" s="24"/>
      <c r="AG60" s="74"/>
      <c r="AH60" s="160"/>
      <c r="AI60" s="24"/>
      <c r="AJ60" s="24"/>
      <c r="AK60" s="24"/>
    </row>
    <row r="61" spans="1:37" s="99" customFormat="1" ht="15" customHeight="1" x14ac:dyDescent="0.2">
      <c r="A61" s="164"/>
      <c r="B61" s="164"/>
      <c r="C61" s="164"/>
      <c r="D61" s="164"/>
      <c r="E61" s="164"/>
      <c r="F61" s="164"/>
      <c r="G61" s="164"/>
      <c r="H61" s="164"/>
      <c r="I61" s="164"/>
      <c r="J61" s="164"/>
      <c r="K61" s="164"/>
      <c r="L61" s="164"/>
      <c r="M61" s="164"/>
      <c r="N61" s="164"/>
      <c r="O61" s="164"/>
      <c r="P61" s="164"/>
      <c r="Q61" s="164"/>
      <c r="R61" s="164"/>
      <c r="S61" s="164"/>
      <c r="T61" s="164"/>
      <c r="U61" s="164"/>
      <c r="V61" s="164"/>
      <c r="W61" s="164"/>
      <c r="X61" s="164"/>
      <c r="Y61" s="164"/>
      <c r="Z61" s="164"/>
      <c r="AA61" s="164"/>
      <c r="AB61" s="164"/>
      <c r="AC61" s="164"/>
      <c r="AD61" s="242"/>
      <c r="AE61" s="164"/>
      <c r="AF61" s="24"/>
      <c r="AG61" s="74"/>
      <c r="AH61" s="160"/>
      <c r="AI61" s="24"/>
      <c r="AJ61" s="24"/>
      <c r="AK61" s="24"/>
    </row>
    <row r="62" spans="1:37" s="99" customFormat="1" ht="15" customHeight="1" x14ac:dyDescent="0.2">
      <c r="A62" s="164"/>
      <c r="B62" s="164"/>
      <c r="C62" s="164"/>
      <c r="D62" s="164"/>
      <c r="E62" s="164"/>
      <c r="F62" s="164"/>
      <c r="G62" s="164"/>
      <c r="H62" s="164"/>
      <c r="I62" s="164"/>
      <c r="J62" s="164"/>
      <c r="K62" s="164"/>
      <c r="L62" s="164"/>
      <c r="M62" s="164"/>
      <c r="N62" s="164"/>
      <c r="O62" s="164"/>
      <c r="P62" s="164"/>
      <c r="Q62" s="164"/>
      <c r="R62" s="164"/>
      <c r="S62" s="164"/>
      <c r="T62" s="164"/>
      <c r="U62" s="164"/>
      <c r="V62" s="164"/>
      <c r="W62" s="164"/>
      <c r="X62" s="164"/>
      <c r="Y62" s="164"/>
      <c r="Z62" s="164"/>
      <c r="AA62" s="164"/>
      <c r="AB62" s="164"/>
      <c r="AC62" s="164"/>
      <c r="AD62" s="242"/>
      <c r="AE62" s="164"/>
      <c r="AF62" s="24"/>
      <c r="AG62" s="74"/>
      <c r="AH62" s="160"/>
      <c r="AI62" s="24"/>
      <c r="AJ62" s="24"/>
      <c r="AK62" s="24"/>
    </row>
    <row r="63" spans="1:37" s="99" customFormat="1" ht="30" customHeight="1" x14ac:dyDescent="0.2">
      <c r="A63" s="441" t="s">
        <v>1284</v>
      </c>
      <c r="B63" s="441"/>
      <c r="C63" s="441"/>
      <c r="D63" s="441"/>
      <c r="E63" s="441"/>
      <c r="F63" s="441"/>
      <c r="G63" s="441"/>
      <c r="H63" s="441"/>
      <c r="I63" s="441"/>
      <c r="J63" s="441"/>
      <c r="K63" s="441"/>
      <c r="L63" s="441"/>
      <c r="M63" s="441"/>
      <c r="N63" s="441"/>
      <c r="O63" s="441"/>
      <c r="P63" s="441"/>
      <c r="Q63" s="441"/>
      <c r="R63" s="441"/>
      <c r="S63" s="441"/>
      <c r="T63" s="441"/>
      <c r="U63" s="441"/>
      <c r="V63" s="441"/>
      <c r="W63" s="441"/>
      <c r="X63" s="441"/>
      <c r="Y63" s="441"/>
      <c r="Z63" s="441"/>
      <c r="AA63" s="441"/>
      <c r="AB63" s="441"/>
      <c r="AC63" s="441"/>
      <c r="AD63" s="441"/>
      <c r="AE63" s="441"/>
      <c r="AF63" s="24"/>
      <c r="AG63" s="74"/>
      <c r="AH63" s="160"/>
      <c r="AI63" s="24"/>
      <c r="AJ63" s="24"/>
      <c r="AK63" s="24"/>
    </row>
    <row r="64" spans="1:37" s="99" customFormat="1" ht="15" customHeight="1" x14ac:dyDescent="0.2">
      <c r="A64" s="254"/>
      <c r="B64" s="164"/>
      <c r="C64" s="164"/>
      <c r="D64" s="164"/>
      <c r="E64" s="164"/>
      <c r="F64" s="164"/>
      <c r="G64" s="164"/>
      <c r="H64" s="164"/>
      <c r="I64" s="164"/>
      <c r="J64" s="164"/>
      <c r="K64" s="164"/>
      <c r="L64" s="164"/>
      <c r="M64" s="164"/>
      <c r="N64" s="164"/>
      <c r="O64" s="164"/>
      <c r="P64" s="164"/>
      <c r="Q64" s="164"/>
      <c r="R64" s="164"/>
      <c r="S64" s="164"/>
      <c r="T64" s="164"/>
      <c r="U64" s="164"/>
      <c r="V64" s="164"/>
      <c r="W64" s="164"/>
      <c r="X64" s="164"/>
      <c r="Y64" s="164"/>
      <c r="Z64" s="164"/>
      <c r="AA64" s="164"/>
      <c r="AB64" s="164"/>
      <c r="AC64" s="164"/>
      <c r="AD64" s="242"/>
      <c r="AE64" s="164"/>
      <c r="AF64" s="24"/>
      <c r="AG64" s="74"/>
      <c r="AH64" s="160"/>
      <c r="AI64" s="24"/>
      <c r="AJ64" s="24"/>
      <c r="AK64" s="24"/>
    </row>
    <row r="65" spans="1:37" s="99" customFormat="1" ht="15" customHeight="1" x14ac:dyDescent="0.2">
      <c r="A65" s="255"/>
      <c r="B65" s="255"/>
      <c r="C65" s="255"/>
      <c r="D65" s="255"/>
      <c r="E65" s="255"/>
      <c r="F65" s="255"/>
      <c r="G65" s="255"/>
      <c r="H65" s="255"/>
      <c r="I65" s="255"/>
      <c r="J65" s="255"/>
      <c r="K65" s="255"/>
      <c r="L65" s="255"/>
      <c r="M65" s="255"/>
      <c r="N65" s="255"/>
      <c r="O65" s="255"/>
      <c r="P65" s="255"/>
      <c r="Q65" s="255"/>
      <c r="R65" s="255"/>
      <c r="S65" s="255"/>
      <c r="T65" s="255"/>
      <c r="U65" s="255"/>
      <c r="V65" s="255"/>
      <c r="W65" s="255"/>
      <c r="X65" s="255"/>
      <c r="Y65" s="255"/>
      <c r="Z65" s="255"/>
      <c r="AA65" s="255"/>
      <c r="AB65" s="255"/>
      <c r="AC65" s="255"/>
      <c r="AD65" s="242"/>
      <c r="AE65" s="249">
        <f>1/$G$13*100</f>
        <v>25</v>
      </c>
      <c r="AF65" s="75"/>
      <c r="AG65" s="76"/>
      <c r="AH65" s="162"/>
      <c r="AI65" s="75"/>
      <c r="AJ65" s="75"/>
      <c r="AK65" s="75"/>
    </row>
    <row r="66" spans="1:37" s="99" customFormat="1" ht="15" customHeight="1" x14ac:dyDescent="0.2">
      <c r="A66" s="490" t="s">
        <v>138</v>
      </c>
      <c r="B66" s="491"/>
      <c r="C66" s="491"/>
      <c r="D66" s="491"/>
      <c r="E66" s="491"/>
      <c r="F66" s="491"/>
      <c r="G66" s="491"/>
      <c r="H66" s="491"/>
      <c r="I66" s="491"/>
      <c r="J66" s="491"/>
      <c r="K66" s="491"/>
      <c r="L66" s="491"/>
      <c r="M66" s="491"/>
      <c r="N66" s="491"/>
      <c r="O66" s="491"/>
      <c r="P66" s="491"/>
      <c r="Q66" s="491"/>
      <c r="R66" s="491"/>
      <c r="S66" s="491"/>
      <c r="T66" s="491"/>
      <c r="U66" s="491"/>
      <c r="V66" s="491"/>
      <c r="W66" s="491"/>
      <c r="X66" s="491"/>
      <c r="Y66" s="491"/>
      <c r="Z66" s="491"/>
      <c r="AA66" s="491"/>
      <c r="AB66" s="491"/>
      <c r="AC66" s="491"/>
      <c r="AD66" s="250" t="s">
        <v>4</v>
      </c>
      <c r="AE66" s="256" t="s">
        <v>5</v>
      </c>
      <c r="AF66" s="76" t="s">
        <v>576</v>
      </c>
      <c r="AG66" s="76" t="s">
        <v>577</v>
      </c>
      <c r="AH66" s="159" t="s">
        <v>578</v>
      </c>
      <c r="AI66" s="77" t="s">
        <v>579</v>
      </c>
      <c r="AJ66" s="76"/>
      <c r="AK66" s="77" t="s">
        <v>580</v>
      </c>
    </row>
    <row r="67" spans="1:37" s="99" customFormat="1" ht="30" customHeight="1" x14ac:dyDescent="0.2">
      <c r="A67" s="434" t="s">
        <v>7</v>
      </c>
      <c r="B67" s="434"/>
      <c r="C67" s="434"/>
      <c r="D67" s="434"/>
      <c r="E67" s="434"/>
      <c r="F67" s="434"/>
      <c r="G67" s="434"/>
      <c r="H67" s="434"/>
      <c r="I67" s="434"/>
      <c r="J67" s="434"/>
      <c r="K67" s="434"/>
      <c r="L67" s="434"/>
      <c r="M67" s="434"/>
      <c r="N67" s="434"/>
      <c r="O67" s="434"/>
      <c r="P67" s="434"/>
      <c r="Q67" s="434"/>
      <c r="R67" s="434"/>
      <c r="S67" s="434"/>
      <c r="T67" s="434"/>
      <c r="U67" s="434"/>
      <c r="V67" s="434"/>
      <c r="W67" s="434"/>
      <c r="X67" s="434"/>
      <c r="Y67" s="434"/>
      <c r="Z67" s="434"/>
      <c r="AA67" s="434"/>
      <c r="AB67" s="434"/>
      <c r="AC67" s="434"/>
      <c r="AD67" s="251">
        <f>'Art. 138'!AF77</f>
        <v>0</v>
      </c>
      <c r="AE67" s="189">
        <f t="shared" ref="AE67:AE73" si="7">IF(AG67=1,AK67,AG67)</f>
        <v>0</v>
      </c>
      <c r="AF67" s="76">
        <f t="shared" ref="AF67:AF74" si="8">IF(AD67=2,1,IF(AD67=1,0.5,IF(AD67=0,0," ")))</f>
        <v>0</v>
      </c>
      <c r="AG67" s="76">
        <f t="shared" ref="AG67:AG74" si="9">IF(AND(AF67&gt;=0,AF67&lt;=2),1,"No aplica")</f>
        <v>1</v>
      </c>
      <c r="AH67" s="159">
        <f t="shared" ref="AH67:AH74" si="10">AD67/(AG67*2)</f>
        <v>0</v>
      </c>
      <c r="AI67" s="78">
        <f t="shared" ref="AI67:AI74" si="11">IF(AG67=1,AG67/$AG$75,"No aplica")</f>
        <v>0.125</v>
      </c>
      <c r="AJ67" s="78">
        <f t="shared" ref="AJ67:AJ74" si="12">AF67*AI67</f>
        <v>0</v>
      </c>
      <c r="AK67" s="78">
        <f t="shared" ref="AK67:AK74" si="13">AJ67*$AE$65</f>
        <v>0</v>
      </c>
    </row>
    <row r="68" spans="1:37" s="99" customFormat="1" ht="30" customHeight="1" x14ac:dyDescent="0.2">
      <c r="A68" s="434" t="s">
        <v>1286</v>
      </c>
      <c r="B68" s="434"/>
      <c r="C68" s="434"/>
      <c r="D68" s="434"/>
      <c r="E68" s="434"/>
      <c r="F68" s="434"/>
      <c r="G68" s="434"/>
      <c r="H68" s="434"/>
      <c r="I68" s="434"/>
      <c r="J68" s="434"/>
      <c r="K68" s="434"/>
      <c r="L68" s="434"/>
      <c r="M68" s="434"/>
      <c r="N68" s="434"/>
      <c r="O68" s="434"/>
      <c r="P68" s="434"/>
      <c r="Q68" s="434"/>
      <c r="R68" s="434"/>
      <c r="S68" s="434"/>
      <c r="T68" s="434"/>
      <c r="U68" s="434"/>
      <c r="V68" s="434"/>
      <c r="W68" s="434"/>
      <c r="X68" s="434"/>
      <c r="Y68" s="434"/>
      <c r="Z68" s="434"/>
      <c r="AA68" s="434"/>
      <c r="AB68" s="434"/>
      <c r="AC68" s="434"/>
      <c r="AD68" s="251">
        <f>'Art. 138'!AF78</f>
        <v>0</v>
      </c>
      <c r="AE68" s="189">
        <f t="shared" si="7"/>
        <v>0</v>
      </c>
      <c r="AF68" s="76">
        <f t="shared" si="8"/>
        <v>0</v>
      </c>
      <c r="AG68" s="76">
        <f t="shared" si="9"/>
        <v>1</v>
      </c>
      <c r="AH68" s="159">
        <f t="shared" si="10"/>
        <v>0</v>
      </c>
      <c r="AI68" s="78">
        <f t="shared" si="11"/>
        <v>0.125</v>
      </c>
      <c r="AJ68" s="78">
        <f t="shared" si="12"/>
        <v>0</v>
      </c>
      <c r="AK68" s="78">
        <f t="shared" si="13"/>
        <v>0</v>
      </c>
    </row>
    <row r="69" spans="1:37" s="99" customFormat="1" ht="30" customHeight="1" x14ac:dyDescent="0.2">
      <c r="A69" s="434" t="s">
        <v>1287</v>
      </c>
      <c r="B69" s="434"/>
      <c r="C69" s="434"/>
      <c r="D69" s="434"/>
      <c r="E69" s="434"/>
      <c r="F69" s="434"/>
      <c r="G69" s="434"/>
      <c r="H69" s="434"/>
      <c r="I69" s="434"/>
      <c r="J69" s="434"/>
      <c r="K69" s="434"/>
      <c r="L69" s="434"/>
      <c r="M69" s="434"/>
      <c r="N69" s="434"/>
      <c r="O69" s="434"/>
      <c r="P69" s="434"/>
      <c r="Q69" s="434"/>
      <c r="R69" s="434"/>
      <c r="S69" s="434"/>
      <c r="T69" s="434"/>
      <c r="U69" s="434"/>
      <c r="V69" s="434"/>
      <c r="W69" s="434"/>
      <c r="X69" s="434"/>
      <c r="Y69" s="434"/>
      <c r="Z69" s="434"/>
      <c r="AA69" s="434"/>
      <c r="AB69" s="434"/>
      <c r="AC69" s="434"/>
      <c r="AD69" s="251">
        <f>'Art. 138'!AF79</f>
        <v>0</v>
      </c>
      <c r="AE69" s="189">
        <f t="shared" si="7"/>
        <v>0</v>
      </c>
      <c r="AF69" s="76">
        <f t="shared" si="8"/>
        <v>0</v>
      </c>
      <c r="AG69" s="76">
        <f t="shared" si="9"/>
        <v>1</v>
      </c>
      <c r="AH69" s="159">
        <f t="shared" si="10"/>
        <v>0</v>
      </c>
      <c r="AI69" s="78">
        <f t="shared" si="11"/>
        <v>0.125</v>
      </c>
      <c r="AJ69" s="78">
        <f t="shared" si="12"/>
        <v>0</v>
      </c>
      <c r="AK69" s="78">
        <f t="shared" si="13"/>
        <v>0</v>
      </c>
    </row>
    <row r="70" spans="1:37" s="99" customFormat="1" ht="30" customHeight="1" x14ac:dyDescent="0.2">
      <c r="A70" s="434" t="s">
        <v>1288</v>
      </c>
      <c r="B70" s="434"/>
      <c r="C70" s="434"/>
      <c r="D70" s="434"/>
      <c r="E70" s="434"/>
      <c r="F70" s="434"/>
      <c r="G70" s="434"/>
      <c r="H70" s="434"/>
      <c r="I70" s="434"/>
      <c r="J70" s="434"/>
      <c r="K70" s="434"/>
      <c r="L70" s="434"/>
      <c r="M70" s="434"/>
      <c r="N70" s="434"/>
      <c r="O70" s="434"/>
      <c r="P70" s="434"/>
      <c r="Q70" s="434"/>
      <c r="R70" s="434"/>
      <c r="S70" s="434"/>
      <c r="T70" s="434"/>
      <c r="U70" s="434"/>
      <c r="V70" s="434"/>
      <c r="W70" s="434"/>
      <c r="X70" s="434"/>
      <c r="Y70" s="434"/>
      <c r="Z70" s="434"/>
      <c r="AA70" s="434"/>
      <c r="AB70" s="434"/>
      <c r="AC70" s="434"/>
      <c r="AD70" s="251">
        <f>'Art. 138'!AF80</f>
        <v>0</v>
      </c>
      <c r="AE70" s="189">
        <f t="shared" si="7"/>
        <v>0</v>
      </c>
      <c r="AF70" s="76">
        <f t="shared" si="8"/>
        <v>0</v>
      </c>
      <c r="AG70" s="76">
        <f t="shared" si="9"/>
        <v>1</v>
      </c>
      <c r="AH70" s="159">
        <f t="shared" si="10"/>
        <v>0</v>
      </c>
      <c r="AI70" s="78">
        <f t="shared" si="11"/>
        <v>0.125</v>
      </c>
      <c r="AJ70" s="78">
        <f t="shared" si="12"/>
        <v>0</v>
      </c>
      <c r="AK70" s="78">
        <f t="shared" si="13"/>
        <v>0</v>
      </c>
    </row>
    <row r="71" spans="1:37" s="99" customFormat="1" ht="30" customHeight="1" x14ac:dyDescent="0.2">
      <c r="A71" s="434" t="s">
        <v>1289</v>
      </c>
      <c r="B71" s="434"/>
      <c r="C71" s="434"/>
      <c r="D71" s="434"/>
      <c r="E71" s="434"/>
      <c r="F71" s="434"/>
      <c r="G71" s="434"/>
      <c r="H71" s="434"/>
      <c r="I71" s="434"/>
      <c r="J71" s="434"/>
      <c r="K71" s="434"/>
      <c r="L71" s="434"/>
      <c r="M71" s="434"/>
      <c r="N71" s="434"/>
      <c r="O71" s="434"/>
      <c r="P71" s="434"/>
      <c r="Q71" s="434"/>
      <c r="R71" s="434"/>
      <c r="S71" s="434"/>
      <c r="T71" s="434"/>
      <c r="U71" s="434"/>
      <c r="V71" s="434"/>
      <c r="W71" s="434"/>
      <c r="X71" s="434"/>
      <c r="Y71" s="434"/>
      <c r="Z71" s="434"/>
      <c r="AA71" s="434"/>
      <c r="AB71" s="434"/>
      <c r="AC71" s="434"/>
      <c r="AD71" s="251">
        <f>'Art. 138'!AF81</f>
        <v>0</v>
      </c>
      <c r="AE71" s="189">
        <f t="shared" si="7"/>
        <v>0</v>
      </c>
      <c r="AF71" s="76">
        <f t="shared" si="8"/>
        <v>0</v>
      </c>
      <c r="AG71" s="76">
        <f t="shared" si="9"/>
        <v>1</v>
      </c>
      <c r="AH71" s="159">
        <f t="shared" si="10"/>
        <v>0</v>
      </c>
      <c r="AI71" s="78">
        <f t="shared" si="11"/>
        <v>0.125</v>
      </c>
      <c r="AJ71" s="78">
        <f t="shared" si="12"/>
        <v>0</v>
      </c>
      <c r="AK71" s="78">
        <f t="shared" si="13"/>
        <v>0</v>
      </c>
    </row>
    <row r="72" spans="1:37" s="99" customFormat="1" ht="30" customHeight="1" x14ac:dyDescent="0.2">
      <c r="A72" s="434" t="s">
        <v>1290</v>
      </c>
      <c r="B72" s="434"/>
      <c r="C72" s="434"/>
      <c r="D72" s="434"/>
      <c r="E72" s="434"/>
      <c r="F72" s="434"/>
      <c r="G72" s="434"/>
      <c r="H72" s="434"/>
      <c r="I72" s="434"/>
      <c r="J72" s="434"/>
      <c r="K72" s="434"/>
      <c r="L72" s="434"/>
      <c r="M72" s="434"/>
      <c r="N72" s="434"/>
      <c r="O72" s="434"/>
      <c r="P72" s="434"/>
      <c r="Q72" s="434"/>
      <c r="R72" s="434"/>
      <c r="S72" s="434"/>
      <c r="T72" s="434"/>
      <c r="U72" s="434"/>
      <c r="V72" s="434"/>
      <c r="W72" s="434"/>
      <c r="X72" s="434"/>
      <c r="Y72" s="434"/>
      <c r="Z72" s="434"/>
      <c r="AA72" s="434"/>
      <c r="AB72" s="434"/>
      <c r="AC72" s="434"/>
      <c r="AD72" s="251">
        <f>'Art. 138'!AF82</f>
        <v>0</v>
      </c>
      <c r="AE72" s="189">
        <f t="shared" si="7"/>
        <v>0</v>
      </c>
      <c r="AF72" s="76">
        <f t="shared" si="8"/>
        <v>0</v>
      </c>
      <c r="AG72" s="76">
        <f t="shared" si="9"/>
        <v>1</v>
      </c>
      <c r="AH72" s="159">
        <f t="shared" si="10"/>
        <v>0</v>
      </c>
      <c r="AI72" s="78">
        <f t="shared" si="11"/>
        <v>0.125</v>
      </c>
      <c r="AJ72" s="78">
        <f t="shared" si="12"/>
        <v>0</v>
      </c>
      <c r="AK72" s="78">
        <f t="shared" si="13"/>
        <v>0</v>
      </c>
    </row>
    <row r="73" spans="1:37" s="99" customFormat="1" ht="30" customHeight="1" x14ac:dyDescent="0.2">
      <c r="A73" s="434" t="s">
        <v>1291</v>
      </c>
      <c r="B73" s="434"/>
      <c r="C73" s="434"/>
      <c r="D73" s="434"/>
      <c r="E73" s="434"/>
      <c r="F73" s="434"/>
      <c r="G73" s="434"/>
      <c r="H73" s="434"/>
      <c r="I73" s="434"/>
      <c r="J73" s="434"/>
      <c r="K73" s="434"/>
      <c r="L73" s="434"/>
      <c r="M73" s="434"/>
      <c r="N73" s="434"/>
      <c r="O73" s="434"/>
      <c r="P73" s="434"/>
      <c r="Q73" s="434"/>
      <c r="R73" s="434"/>
      <c r="S73" s="434"/>
      <c r="T73" s="434"/>
      <c r="U73" s="434"/>
      <c r="V73" s="434"/>
      <c r="W73" s="434"/>
      <c r="X73" s="434"/>
      <c r="Y73" s="434"/>
      <c r="Z73" s="434"/>
      <c r="AA73" s="434"/>
      <c r="AB73" s="434"/>
      <c r="AC73" s="434"/>
      <c r="AD73" s="251">
        <f>'Art. 138'!AF83</f>
        <v>0</v>
      </c>
      <c r="AE73" s="189">
        <f t="shared" si="7"/>
        <v>0</v>
      </c>
      <c r="AF73" s="76">
        <f t="shared" si="8"/>
        <v>0</v>
      </c>
      <c r="AG73" s="76">
        <f t="shared" si="9"/>
        <v>1</v>
      </c>
      <c r="AH73" s="159">
        <f t="shared" si="10"/>
        <v>0</v>
      </c>
      <c r="AI73" s="78">
        <f t="shared" si="11"/>
        <v>0.125</v>
      </c>
      <c r="AJ73" s="78">
        <f t="shared" si="12"/>
        <v>0</v>
      </c>
      <c r="AK73" s="78">
        <f t="shared" si="13"/>
        <v>0</v>
      </c>
    </row>
    <row r="74" spans="1:37" s="99" customFormat="1" ht="30" customHeight="1" x14ac:dyDescent="0.2">
      <c r="A74" s="434" t="s">
        <v>1292</v>
      </c>
      <c r="B74" s="434"/>
      <c r="C74" s="434"/>
      <c r="D74" s="434"/>
      <c r="E74" s="434"/>
      <c r="F74" s="434"/>
      <c r="G74" s="434"/>
      <c r="H74" s="434"/>
      <c r="I74" s="434"/>
      <c r="J74" s="434"/>
      <c r="K74" s="434"/>
      <c r="L74" s="434"/>
      <c r="M74" s="434"/>
      <c r="N74" s="434"/>
      <c r="O74" s="434"/>
      <c r="P74" s="434"/>
      <c r="Q74" s="434"/>
      <c r="R74" s="434"/>
      <c r="S74" s="434"/>
      <c r="T74" s="434"/>
      <c r="U74" s="434"/>
      <c r="V74" s="434"/>
      <c r="W74" s="434"/>
      <c r="X74" s="434"/>
      <c r="Y74" s="434"/>
      <c r="Z74" s="434"/>
      <c r="AA74" s="434"/>
      <c r="AB74" s="434"/>
      <c r="AC74" s="434"/>
      <c r="AD74" s="251">
        <f>'Art. 138'!AF84</f>
        <v>0</v>
      </c>
      <c r="AE74" s="189">
        <f>IF(AG74=1,AK74,AG74)</f>
        <v>0</v>
      </c>
      <c r="AF74" s="76">
        <f t="shared" si="8"/>
        <v>0</v>
      </c>
      <c r="AG74" s="76">
        <f t="shared" si="9"/>
        <v>1</v>
      </c>
      <c r="AH74" s="159">
        <f t="shared" si="10"/>
        <v>0</v>
      </c>
      <c r="AI74" s="78">
        <f t="shared" si="11"/>
        <v>0.125</v>
      </c>
      <c r="AJ74" s="78">
        <f t="shared" si="12"/>
        <v>0</v>
      </c>
      <c r="AK74" s="78">
        <f t="shared" si="13"/>
        <v>0</v>
      </c>
    </row>
    <row r="75" spans="1:37" s="99" customFormat="1" ht="30" customHeight="1" x14ac:dyDescent="0.2">
      <c r="A75" s="487" t="s">
        <v>612</v>
      </c>
      <c r="B75" s="487"/>
      <c r="C75" s="487"/>
      <c r="D75" s="487"/>
      <c r="E75" s="487"/>
      <c r="F75" s="487"/>
      <c r="G75" s="487"/>
      <c r="H75" s="487"/>
      <c r="I75" s="487"/>
      <c r="J75" s="487"/>
      <c r="K75" s="487"/>
      <c r="L75" s="487"/>
      <c r="M75" s="487"/>
      <c r="N75" s="487"/>
      <c r="O75" s="487"/>
      <c r="P75" s="487"/>
      <c r="Q75" s="487"/>
      <c r="R75" s="487"/>
      <c r="S75" s="487"/>
      <c r="T75" s="487"/>
      <c r="U75" s="487"/>
      <c r="V75" s="487"/>
      <c r="W75" s="487"/>
      <c r="X75" s="487"/>
      <c r="Y75" s="487"/>
      <c r="Z75" s="487"/>
      <c r="AA75" s="487"/>
      <c r="AB75" s="487"/>
      <c r="AC75" s="487"/>
      <c r="AD75" s="487"/>
      <c r="AE75" s="189">
        <f>SUM(AE67:AE74)</f>
        <v>0</v>
      </c>
      <c r="AF75" s="24"/>
      <c r="AG75" s="74">
        <f>SUM(AG67:AG74)</f>
        <v>8</v>
      </c>
      <c r="AH75" s="160"/>
      <c r="AI75" s="24"/>
      <c r="AJ75" s="24"/>
      <c r="AK75" s="24"/>
    </row>
    <row r="76" spans="1:37" s="99" customFormat="1" ht="30" customHeight="1" x14ac:dyDescent="0.2">
      <c r="A76" s="487" t="s">
        <v>613</v>
      </c>
      <c r="B76" s="487"/>
      <c r="C76" s="487"/>
      <c r="D76" s="487"/>
      <c r="E76" s="487"/>
      <c r="F76" s="487"/>
      <c r="G76" s="487"/>
      <c r="H76" s="487"/>
      <c r="I76" s="487"/>
      <c r="J76" s="487"/>
      <c r="K76" s="487"/>
      <c r="L76" s="487"/>
      <c r="M76" s="487"/>
      <c r="N76" s="487"/>
      <c r="O76" s="487"/>
      <c r="P76" s="487"/>
      <c r="Q76" s="487"/>
      <c r="R76" s="487"/>
      <c r="S76" s="487"/>
      <c r="T76" s="487"/>
      <c r="U76" s="487"/>
      <c r="V76" s="487"/>
      <c r="W76" s="487"/>
      <c r="X76" s="487"/>
      <c r="Y76" s="487"/>
      <c r="Z76" s="487"/>
      <c r="AA76" s="487"/>
      <c r="AB76" s="487"/>
      <c r="AC76" s="487"/>
      <c r="AD76" s="487"/>
      <c r="AE76" s="189">
        <f>AE75/AE65*100</f>
        <v>0</v>
      </c>
      <c r="AF76" s="24"/>
      <c r="AG76" s="74"/>
      <c r="AH76" s="160"/>
      <c r="AI76" s="24"/>
      <c r="AJ76" s="24"/>
      <c r="AK76" s="24"/>
    </row>
    <row r="77" spans="1:37" s="99" customFormat="1" ht="15" customHeight="1" x14ac:dyDescent="0.2">
      <c r="A77" s="164"/>
      <c r="B77" s="164"/>
      <c r="C77" s="164"/>
      <c r="D77" s="164"/>
      <c r="E77" s="164"/>
      <c r="F77" s="164"/>
      <c r="G77" s="164"/>
      <c r="H77" s="164"/>
      <c r="I77" s="164"/>
      <c r="J77" s="164"/>
      <c r="K77" s="164"/>
      <c r="L77" s="164"/>
      <c r="M77" s="164"/>
      <c r="N77" s="164"/>
      <c r="O77" s="164"/>
      <c r="P77" s="164"/>
      <c r="Q77" s="164"/>
      <c r="R77" s="164"/>
      <c r="S77" s="164"/>
      <c r="T77" s="164"/>
      <c r="U77" s="164"/>
      <c r="V77" s="164"/>
      <c r="W77" s="164"/>
      <c r="X77" s="164"/>
      <c r="Y77" s="164"/>
      <c r="Z77" s="164"/>
      <c r="AA77" s="164"/>
      <c r="AB77" s="164"/>
      <c r="AC77" s="164"/>
      <c r="AD77" s="242"/>
      <c r="AE77" s="164"/>
      <c r="AF77" s="24"/>
      <c r="AG77" s="74"/>
      <c r="AH77" s="160"/>
      <c r="AI77" s="24"/>
      <c r="AJ77" s="24"/>
      <c r="AK77" s="24"/>
    </row>
    <row r="78" spans="1:37" s="99" customFormat="1" ht="15" customHeight="1" x14ac:dyDescent="0.2">
      <c r="A78" s="488" t="s">
        <v>139</v>
      </c>
      <c r="B78" s="489"/>
      <c r="C78" s="489"/>
      <c r="D78" s="489"/>
      <c r="E78" s="489"/>
      <c r="F78" s="489"/>
      <c r="G78" s="489"/>
      <c r="H78" s="489"/>
      <c r="I78" s="489"/>
      <c r="J78" s="489"/>
      <c r="K78" s="489"/>
      <c r="L78" s="489"/>
      <c r="M78" s="489"/>
      <c r="N78" s="489"/>
      <c r="O78" s="489"/>
      <c r="P78" s="489"/>
      <c r="Q78" s="489"/>
      <c r="R78" s="489"/>
      <c r="S78" s="489"/>
      <c r="T78" s="489"/>
      <c r="U78" s="489"/>
      <c r="V78" s="489"/>
      <c r="W78" s="489"/>
      <c r="X78" s="489"/>
      <c r="Y78" s="489"/>
      <c r="Z78" s="489"/>
      <c r="AA78" s="489"/>
      <c r="AB78" s="489"/>
      <c r="AC78" s="489"/>
      <c r="AD78" s="252" t="s">
        <v>4</v>
      </c>
      <c r="AE78" s="253" t="s">
        <v>5</v>
      </c>
      <c r="AF78" s="24"/>
      <c r="AG78" s="74"/>
      <c r="AH78" s="160"/>
      <c r="AI78" s="24"/>
      <c r="AJ78" s="24"/>
      <c r="AK78" s="24"/>
    </row>
    <row r="79" spans="1:37" s="99" customFormat="1" ht="30" customHeight="1" x14ac:dyDescent="0.2">
      <c r="A79" s="434" t="s">
        <v>1293</v>
      </c>
      <c r="B79" s="434"/>
      <c r="C79" s="434"/>
      <c r="D79" s="434"/>
      <c r="E79" s="434"/>
      <c r="F79" s="434"/>
      <c r="G79" s="434"/>
      <c r="H79" s="434"/>
      <c r="I79" s="434"/>
      <c r="J79" s="434"/>
      <c r="K79" s="434"/>
      <c r="L79" s="434"/>
      <c r="M79" s="434"/>
      <c r="N79" s="434"/>
      <c r="O79" s="434"/>
      <c r="P79" s="434"/>
      <c r="Q79" s="434"/>
      <c r="R79" s="434"/>
      <c r="S79" s="434"/>
      <c r="T79" s="434"/>
      <c r="U79" s="434"/>
      <c r="V79" s="434"/>
      <c r="W79" s="434"/>
      <c r="X79" s="434"/>
      <c r="Y79" s="434"/>
      <c r="Z79" s="434"/>
      <c r="AA79" s="434"/>
      <c r="AB79" s="434"/>
      <c r="AC79" s="434"/>
      <c r="AD79" s="251">
        <f>'Art. 138'!AF87</f>
        <v>0</v>
      </c>
      <c r="AE79" s="189">
        <f>IF(AG79=1,AK79,AG79)</f>
        <v>0</v>
      </c>
      <c r="AF79" s="76">
        <f>IF(AD79=2,1,IF(AD79=1,0.5,IF(AD79=0,0," ")))</f>
        <v>0</v>
      </c>
      <c r="AG79" s="76">
        <f>IF(AND(AF79&gt;=0,AF79&lt;=2),1,"No aplica")</f>
        <v>1</v>
      </c>
      <c r="AH79" s="159">
        <f>AD79/(AG79*2)</f>
        <v>0</v>
      </c>
      <c r="AI79" s="78">
        <f>IF(AG79=1,AG79/$AG$82,"No aplica")</f>
        <v>0.33333333333333331</v>
      </c>
      <c r="AJ79" s="78">
        <f>AF79*AI79</f>
        <v>0</v>
      </c>
      <c r="AK79" s="78">
        <f>AJ79*$AE$65</f>
        <v>0</v>
      </c>
    </row>
    <row r="80" spans="1:37" s="99" customFormat="1" ht="30" customHeight="1" x14ac:dyDescent="0.2">
      <c r="A80" s="434" t="s">
        <v>1294</v>
      </c>
      <c r="B80" s="434"/>
      <c r="C80" s="434"/>
      <c r="D80" s="434"/>
      <c r="E80" s="434"/>
      <c r="F80" s="434"/>
      <c r="G80" s="434"/>
      <c r="H80" s="434"/>
      <c r="I80" s="434"/>
      <c r="J80" s="434"/>
      <c r="K80" s="434"/>
      <c r="L80" s="434"/>
      <c r="M80" s="434"/>
      <c r="N80" s="434"/>
      <c r="O80" s="434"/>
      <c r="P80" s="434"/>
      <c r="Q80" s="434"/>
      <c r="R80" s="434"/>
      <c r="S80" s="434"/>
      <c r="T80" s="434"/>
      <c r="U80" s="434"/>
      <c r="V80" s="434"/>
      <c r="W80" s="434"/>
      <c r="X80" s="434"/>
      <c r="Y80" s="434"/>
      <c r="Z80" s="434"/>
      <c r="AA80" s="434"/>
      <c r="AB80" s="434"/>
      <c r="AC80" s="434"/>
      <c r="AD80" s="251">
        <f>'Art. 138'!AF88</f>
        <v>0</v>
      </c>
      <c r="AE80" s="189">
        <f>IF(AG80=1,AK80,AG80)</f>
        <v>0</v>
      </c>
      <c r="AF80" s="76">
        <f>IF(AD80=2,1,IF(AD80=1,0.5,IF(AD80=0,0," ")))</f>
        <v>0</v>
      </c>
      <c r="AG80" s="76">
        <f>IF(AND(AF80&gt;=0,AF80&lt;=2),1,"No aplica")</f>
        <v>1</v>
      </c>
      <c r="AH80" s="159">
        <f>AD80/(AG80*2)</f>
        <v>0</v>
      </c>
      <c r="AI80" s="78">
        <f>IF(AG80=1,AG80/$AG$82,"No aplica")</f>
        <v>0.33333333333333331</v>
      </c>
      <c r="AJ80" s="78">
        <f>AF80*AI80</f>
        <v>0</v>
      </c>
      <c r="AK80" s="78">
        <f>AJ80*$AE$65</f>
        <v>0</v>
      </c>
    </row>
    <row r="81" spans="1:37" s="99" customFormat="1" ht="30" customHeight="1" x14ac:dyDescent="0.2">
      <c r="A81" s="434" t="s">
        <v>1295</v>
      </c>
      <c r="B81" s="434"/>
      <c r="C81" s="434"/>
      <c r="D81" s="434"/>
      <c r="E81" s="434"/>
      <c r="F81" s="434"/>
      <c r="G81" s="434"/>
      <c r="H81" s="434"/>
      <c r="I81" s="434"/>
      <c r="J81" s="434"/>
      <c r="K81" s="434"/>
      <c r="L81" s="434"/>
      <c r="M81" s="434"/>
      <c r="N81" s="434"/>
      <c r="O81" s="434"/>
      <c r="P81" s="434"/>
      <c r="Q81" s="434"/>
      <c r="R81" s="434"/>
      <c r="S81" s="434"/>
      <c r="T81" s="434"/>
      <c r="U81" s="434"/>
      <c r="V81" s="434"/>
      <c r="W81" s="434"/>
      <c r="X81" s="434"/>
      <c r="Y81" s="434"/>
      <c r="Z81" s="434"/>
      <c r="AA81" s="434"/>
      <c r="AB81" s="434"/>
      <c r="AC81" s="434"/>
      <c r="AD81" s="251">
        <f>'Art. 138'!AF89</f>
        <v>0</v>
      </c>
      <c r="AE81" s="189">
        <f>IF(AG81=1,AK81,AG81)</f>
        <v>0</v>
      </c>
      <c r="AF81" s="76">
        <f>IF(AD81=2,1,IF(AD81=1,0.5,IF(AD81=0,0," ")))</f>
        <v>0</v>
      </c>
      <c r="AG81" s="76">
        <f>IF(AND(AF81&gt;=0,AF81&lt;=2),1,"No aplica")</f>
        <v>1</v>
      </c>
      <c r="AH81" s="159">
        <f>AD81/(AG81*2)</f>
        <v>0</v>
      </c>
      <c r="AI81" s="78">
        <f>IF(AG81=1,AG81/$AG$82,"No aplica")</f>
        <v>0.33333333333333331</v>
      </c>
      <c r="AJ81" s="78">
        <f>AF81*AI81</f>
        <v>0</v>
      </c>
      <c r="AK81" s="78">
        <f>AJ81*$AE$65</f>
        <v>0</v>
      </c>
    </row>
    <row r="82" spans="1:37" s="99" customFormat="1" ht="30" customHeight="1" x14ac:dyDescent="0.2">
      <c r="A82" s="487" t="s">
        <v>614</v>
      </c>
      <c r="B82" s="487"/>
      <c r="C82" s="487"/>
      <c r="D82" s="487"/>
      <c r="E82" s="487"/>
      <c r="F82" s="487"/>
      <c r="G82" s="487"/>
      <c r="H82" s="487"/>
      <c r="I82" s="487"/>
      <c r="J82" s="487"/>
      <c r="K82" s="487"/>
      <c r="L82" s="487"/>
      <c r="M82" s="487"/>
      <c r="N82" s="487"/>
      <c r="O82" s="487"/>
      <c r="P82" s="487"/>
      <c r="Q82" s="487"/>
      <c r="R82" s="487"/>
      <c r="S82" s="487"/>
      <c r="T82" s="487"/>
      <c r="U82" s="487"/>
      <c r="V82" s="487"/>
      <c r="W82" s="487"/>
      <c r="X82" s="487"/>
      <c r="Y82" s="487"/>
      <c r="Z82" s="487"/>
      <c r="AA82" s="487"/>
      <c r="AB82" s="487"/>
      <c r="AC82" s="487"/>
      <c r="AD82" s="487"/>
      <c r="AE82" s="189">
        <f>SUM(AE79:AE81)</f>
        <v>0</v>
      </c>
      <c r="AF82" s="24"/>
      <c r="AG82" s="74">
        <f>SUM(AG79:AG81)</f>
        <v>3</v>
      </c>
      <c r="AH82" s="160"/>
      <c r="AI82" s="24"/>
      <c r="AJ82" s="24"/>
      <c r="AK82" s="24"/>
    </row>
    <row r="83" spans="1:37" s="99" customFormat="1" ht="30" customHeight="1" x14ac:dyDescent="0.2">
      <c r="A83" s="487" t="s">
        <v>615</v>
      </c>
      <c r="B83" s="487"/>
      <c r="C83" s="487"/>
      <c r="D83" s="487"/>
      <c r="E83" s="487"/>
      <c r="F83" s="487"/>
      <c r="G83" s="487"/>
      <c r="H83" s="487"/>
      <c r="I83" s="487"/>
      <c r="J83" s="487"/>
      <c r="K83" s="487"/>
      <c r="L83" s="487"/>
      <c r="M83" s="487"/>
      <c r="N83" s="487"/>
      <c r="O83" s="487"/>
      <c r="P83" s="487"/>
      <c r="Q83" s="487"/>
      <c r="R83" s="487"/>
      <c r="S83" s="487"/>
      <c r="T83" s="487"/>
      <c r="U83" s="487"/>
      <c r="V83" s="487"/>
      <c r="W83" s="487"/>
      <c r="X83" s="487"/>
      <c r="Y83" s="487"/>
      <c r="Z83" s="487"/>
      <c r="AA83" s="487"/>
      <c r="AB83" s="487"/>
      <c r="AC83" s="487"/>
      <c r="AD83" s="487"/>
      <c r="AE83" s="189">
        <f>AE82/AE65*100</f>
        <v>0</v>
      </c>
      <c r="AF83" s="24"/>
      <c r="AG83" s="74"/>
      <c r="AH83" s="160"/>
      <c r="AI83" s="24"/>
      <c r="AJ83" s="24"/>
      <c r="AK83" s="24"/>
    </row>
    <row r="84" spans="1:37" s="99" customFormat="1" ht="15" customHeight="1" x14ac:dyDescent="0.2">
      <c r="A84" s="164"/>
      <c r="B84" s="164"/>
      <c r="C84" s="164"/>
      <c r="D84" s="164"/>
      <c r="E84" s="164"/>
      <c r="F84" s="164"/>
      <c r="G84" s="164"/>
      <c r="H84" s="164"/>
      <c r="I84" s="164"/>
      <c r="J84" s="164"/>
      <c r="K84" s="164"/>
      <c r="L84" s="164"/>
      <c r="M84" s="164"/>
      <c r="N84" s="164"/>
      <c r="O84" s="164"/>
      <c r="P84" s="164"/>
      <c r="Q84" s="164"/>
      <c r="R84" s="164"/>
      <c r="S84" s="164"/>
      <c r="T84" s="164"/>
      <c r="U84" s="164"/>
      <c r="V84" s="164"/>
      <c r="W84" s="164"/>
      <c r="X84" s="164"/>
      <c r="Y84" s="164"/>
      <c r="Z84" s="164"/>
      <c r="AA84" s="164"/>
      <c r="AB84" s="164"/>
      <c r="AC84" s="164"/>
      <c r="AD84" s="242"/>
      <c r="AE84" s="164"/>
      <c r="AF84" s="24"/>
      <c r="AG84" s="74"/>
      <c r="AH84" s="160"/>
      <c r="AI84" s="24"/>
      <c r="AJ84" s="24"/>
      <c r="AK84" s="24"/>
    </row>
    <row r="85" spans="1:37" s="99" customFormat="1" ht="15" customHeight="1" x14ac:dyDescent="0.2">
      <c r="A85" s="488" t="s">
        <v>140</v>
      </c>
      <c r="B85" s="489"/>
      <c r="C85" s="489"/>
      <c r="D85" s="489"/>
      <c r="E85" s="489"/>
      <c r="F85" s="489"/>
      <c r="G85" s="489"/>
      <c r="H85" s="489"/>
      <c r="I85" s="489"/>
      <c r="J85" s="489"/>
      <c r="K85" s="489"/>
      <c r="L85" s="489"/>
      <c r="M85" s="489"/>
      <c r="N85" s="489"/>
      <c r="O85" s="489"/>
      <c r="P85" s="489"/>
      <c r="Q85" s="489"/>
      <c r="R85" s="489"/>
      <c r="S85" s="489"/>
      <c r="T85" s="489"/>
      <c r="U85" s="489"/>
      <c r="V85" s="489"/>
      <c r="W85" s="489"/>
      <c r="X85" s="489"/>
      <c r="Y85" s="489"/>
      <c r="Z85" s="489"/>
      <c r="AA85" s="489"/>
      <c r="AB85" s="489"/>
      <c r="AC85" s="489"/>
      <c r="AD85" s="252" t="s">
        <v>4</v>
      </c>
      <c r="AE85" s="253" t="s">
        <v>5</v>
      </c>
      <c r="AF85" s="24"/>
      <c r="AG85" s="74"/>
      <c r="AH85" s="160"/>
      <c r="AI85" s="24"/>
      <c r="AJ85" s="24"/>
      <c r="AK85" s="24"/>
    </row>
    <row r="86" spans="1:37" s="99" customFormat="1" ht="30" customHeight="1" x14ac:dyDescent="0.2">
      <c r="A86" s="434" t="s">
        <v>1296</v>
      </c>
      <c r="B86" s="434"/>
      <c r="C86" s="434"/>
      <c r="D86" s="434"/>
      <c r="E86" s="434"/>
      <c r="F86" s="434"/>
      <c r="G86" s="434"/>
      <c r="H86" s="434"/>
      <c r="I86" s="434"/>
      <c r="J86" s="434"/>
      <c r="K86" s="434"/>
      <c r="L86" s="434"/>
      <c r="M86" s="434"/>
      <c r="N86" s="434"/>
      <c r="O86" s="434"/>
      <c r="P86" s="434"/>
      <c r="Q86" s="434"/>
      <c r="R86" s="434"/>
      <c r="S86" s="434"/>
      <c r="T86" s="434"/>
      <c r="U86" s="434"/>
      <c r="V86" s="434"/>
      <c r="W86" s="434"/>
      <c r="X86" s="434"/>
      <c r="Y86" s="434"/>
      <c r="Z86" s="434"/>
      <c r="AA86" s="434"/>
      <c r="AB86" s="434"/>
      <c r="AC86" s="434"/>
      <c r="AD86" s="251">
        <f>'Art. 138'!AF92</f>
        <v>0</v>
      </c>
      <c r="AE86" s="189">
        <f>IF(AG86=1,AK86,AG86)</f>
        <v>0</v>
      </c>
      <c r="AF86" s="76">
        <f>IF(AD86=2,1,IF(AD86=1,0.5,IF(AD86=0,0," ")))</f>
        <v>0</v>
      </c>
      <c r="AG86" s="76">
        <f>IF(AND(AF86&gt;=0,AF86&lt;=2),1,"No aplica")</f>
        <v>1</v>
      </c>
      <c r="AH86" s="159">
        <f>AD86/(AG86*2)</f>
        <v>0</v>
      </c>
      <c r="AI86" s="78">
        <f>IF(AG86=1,AG86/$AG$89,"No aplica")</f>
        <v>0.33333333333333331</v>
      </c>
      <c r="AJ86" s="78">
        <f>AF86*AI86</f>
        <v>0</v>
      </c>
      <c r="AK86" s="78">
        <f>AJ86*$AE$65</f>
        <v>0</v>
      </c>
    </row>
    <row r="87" spans="1:37" s="99" customFormat="1" ht="30" customHeight="1" x14ac:dyDescent="0.2">
      <c r="A87" s="434" t="s">
        <v>493</v>
      </c>
      <c r="B87" s="434"/>
      <c r="C87" s="434"/>
      <c r="D87" s="434"/>
      <c r="E87" s="434"/>
      <c r="F87" s="434"/>
      <c r="G87" s="434"/>
      <c r="H87" s="434"/>
      <c r="I87" s="434"/>
      <c r="J87" s="434"/>
      <c r="K87" s="434"/>
      <c r="L87" s="434"/>
      <c r="M87" s="434"/>
      <c r="N87" s="434"/>
      <c r="O87" s="434"/>
      <c r="P87" s="434"/>
      <c r="Q87" s="434"/>
      <c r="R87" s="434"/>
      <c r="S87" s="434"/>
      <c r="T87" s="434"/>
      <c r="U87" s="434"/>
      <c r="V87" s="434"/>
      <c r="W87" s="434"/>
      <c r="X87" s="434"/>
      <c r="Y87" s="434"/>
      <c r="Z87" s="434"/>
      <c r="AA87" s="434"/>
      <c r="AB87" s="434"/>
      <c r="AC87" s="434"/>
      <c r="AD87" s="251">
        <f>'Art. 138'!AF93</f>
        <v>0</v>
      </c>
      <c r="AE87" s="189">
        <f>IF(AG87=1,AK87,AG87)</f>
        <v>0</v>
      </c>
      <c r="AF87" s="76">
        <f>IF(AD87=2,1,IF(AD87=1,0.5,IF(AD87=0,0," ")))</f>
        <v>0</v>
      </c>
      <c r="AG87" s="76">
        <f>IF(AND(AF87&gt;=0,AF87&lt;=2),1,"No aplica")</f>
        <v>1</v>
      </c>
      <c r="AH87" s="159">
        <f>AD87/(AG87*2)</f>
        <v>0</v>
      </c>
      <c r="AI87" s="78">
        <f>IF(AG87=1,AG87/$AG$89,"No aplica")</f>
        <v>0.33333333333333331</v>
      </c>
      <c r="AJ87" s="78">
        <f>AF87*AI87</f>
        <v>0</v>
      </c>
      <c r="AK87" s="78">
        <f>AJ87*$AE$65</f>
        <v>0</v>
      </c>
    </row>
    <row r="88" spans="1:37" s="99" customFormat="1" ht="30" customHeight="1" x14ac:dyDescent="0.2">
      <c r="A88" s="434" t="s">
        <v>1297</v>
      </c>
      <c r="B88" s="434"/>
      <c r="C88" s="434"/>
      <c r="D88" s="434"/>
      <c r="E88" s="434"/>
      <c r="F88" s="434"/>
      <c r="G88" s="434"/>
      <c r="H88" s="434"/>
      <c r="I88" s="434"/>
      <c r="J88" s="434"/>
      <c r="K88" s="434"/>
      <c r="L88" s="434"/>
      <c r="M88" s="434"/>
      <c r="N88" s="434"/>
      <c r="O88" s="434"/>
      <c r="P88" s="434"/>
      <c r="Q88" s="434"/>
      <c r="R88" s="434"/>
      <c r="S88" s="434"/>
      <c r="T88" s="434"/>
      <c r="U88" s="434"/>
      <c r="V88" s="434"/>
      <c r="W88" s="434"/>
      <c r="X88" s="434"/>
      <c r="Y88" s="434"/>
      <c r="Z88" s="434"/>
      <c r="AA88" s="434"/>
      <c r="AB88" s="434"/>
      <c r="AC88" s="434"/>
      <c r="AD88" s="251">
        <f>'Art. 138'!AF94</f>
        <v>0</v>
      </c>
      <c r="AE88" s="189">
        <f>IF(AG88=1,AK88,AG88)</f>
        <v>0</v>
      </c>
      <c r="AF88" s="76">
        <f>IF(AD88=2,1,IF(AD88=1,0.5,IF(AD88=0,0," ")))</f>
        <v>0</v>
      </c>
      <c r="AG88" s="76">
        <f>IF(AND(AF88&gt;=0,AF88&lt;=2),1,"No aplica")</f>
        <v>1</v>
      </c>
      <c r="AH88" s="159">
        <f>AD88/(AG88*2)</f>
        <v>0</v>
      </c>
      <c r="AI88" s="78">
        <f>IF(AG88=1,AG88/$AG$89,"No aplica")</f>
        <v>0.33333333333333331</v>
      </c>
      <c r="AJ88" s="78">
        <f>AF88*AI88</f>
        <v>0</v>
      </c>
      <c r="AK88" s="78">
        <f>AJ88*$AE$65</f>
        <v>0</v>
      </c>
    </row>
    <row r="89" spans="1:37" s="99" customFormat="1" ht="30" customHeight="1" x14ac:dyDescent="0.2">
      <c r="A89" s="487" t="s">
        <v>616</v>
      </c>
      <c r="B89" s="487"/>
      <c r="C89" s="487"/>
      <c r="D89" s="487"/>
      <c r="E89" s="487"/>
      <c r="F89" s="487"/>
      <c r="G89" s="487"/>
      <c r="H89" s="487"/>
      <c r="I89" s="487"/>
      <c r="J89" s="487"/>
      <c r="K89" s="487"/>
      <c r="L89" s="487"/>
      <c r="M89" s="487"/>
      <c r="N89" s="487"/>
      <c r="O89" s="487"/>
      <c r="P89" s="487"/>
      <c r="Q89" s="487"/>
      <c r="R89" s="487"/>
      <c r="S89" s="487"/>
      <c r="T89" s="487"/>
      <c r="U89" s="487"/>
      <c r="V89" s="487"/>
      <c r="W89" s="487"/>
      <c r="X89" s="487"/>
      <c r="Y89" s="487"/>
      <c r="Z89" s="487"/>
      <c r="AA89" s="487"/>
      <c r="AB89" s="487"/>
      <c r="AC89" s="487"/>
      <c r="AD89" s="487"/>
      <c r="AE89" s="189">
        <f>SUM(AE86:AE88)</f>
        <v>0</v>
      </c>
      <c r="AF89" s="24"/>
      <c r="AG89" s="74">
        <f>SUM(AG86:AG88)</f>
        <v>3</v>
      </c>
      <c r="AH89" s="160"/>
      <c r="AI89" s="24"/>
      <c r="AJ89" s="24"/>
      <c r="AK89" s="24"/>
    </row>
    <row r="90" spans="1:37" s="99" customFormat="1" ht="30" customHeight="1" x14ac:dyDescent="0.2">
      <c r="A90" s="487" t="s">
        <v>617</v>
      </c>
      <c r="B90" s="487"/>
      <c r="C90" s="487"/>
      <c r="D90" s="487"/>
      <c r="E90" s="487"/>
      <c r="F90" s="487"/>
      <c r="G90" s="487"/>
      <c r="H90" s="487"/>
      <c r="I90" s="487"/>
      <c r="J90" s="487"/>
      <c r="K90" s="487"/>
      <c r="L90" s="487"/>
      <c r="M90" s="487"/>
      <c r="N90" s="487"/>
      <c r="O90" s="487"/>
      <c r="P90" s="487"/>
      <c r="Q90" s="487"/>
      <c r="R90" s="487"/>
      <c r="S90" s="487"/>
      <c r="T90" s="487"/>
      <c r="U90" s="487"/>
      <c r="V90" s="487"/>
      <c r="W90" s="487"/>
      <c r="X90" s="487"/>
      <c r="Y90" s="487"/>
      <c r="Z90" s="487"/>
      <c r="AA90" s="487"/>
      <c r="AB90" s="487"/>
      <c r="AC90" s="487"/>
      <c r="AD90" s="487"/>
      <c r="AE90" s="189">
        <f>AE89/AE65*100</f>
        <v>0</v>
      </c>
      <c r="AF90" s="24"/>
      <c r="AG90" s="74"/>
      <c r="AH90" s="160"/>
      <c r="AI90" s="24"/>
      <c r="AJ90" s="24"/>
      <c r="AK90" s="24"/>
    </row>
    <row r="91" spans="1:37" s="99" customFormat="1" ht="15" customHeight="1" x14ac:dyDescent="0.2">
      <c r="A91" s="164"/>
      <c r="B91" s="164"/>
      <c r="C91" s="164"/>
      <c r="D91" s="164"/>
      <c r="E91" s="164"/>
      <c r="F91" s="164"/>
      <c r="G91" s="164"/>
      <c r="H91" s="164"/>
      <c r="I91" s="164"/>
      <c r="J91" s="164"/>
      <c r="K91" s="164"/>
      <c r="L91" s="164"/>
      <c r="M91" s="164"/>
      <c r="N91" s="164"/>
      <c r="O91" s="164"/>
      <c r="P91" s="164"/>
      <c r="Q91" s="164"/>
      <c r="R91" s="164"/>
      <c r="S91" s="164"/>
      <c r="T91" s="164"/>
      <c r="U91" s="164"/>
      <c r="V91" s="164"/>
      <c r="W91" s="164"/>
      <c r="X91" s="164"/>
      <c r="Y91" s="164"/>
      <c r="Z91" s="164"/>
      <c r="AA91" s="164"/>
      <c r="AB91" s="164"/>
      <c r="AC91" s="164"/>
      <c r="AD91" s="242"/>
      <c r="AE91" s="164"/>
      <c r="AF91" s="24"/>
      <c r="AG91" s="74"/>
      <c r="AH91" s="160"/>
      <c r="AI91" s="24"/>
      <c r="AJ91" s="24"/>
      <c r="AK91" s="24"/>
    </row>
    <row r="92" spans="1:37" s="99" customFormat="1" ht="15" customHeight="1" x14ac:dyDescent="0.2">
      <c r="A92" s="488" t="s">
        <v>141</v>
      </c>
      <c r="B92" s="489"/>
      <c r="C92" s="489"/>
      <c r="D92" s="489"/>
      <c r="E92" s="489"/>
      <c r="F92" s="489"/>
      <c r="G92" s="489"/>
      <c r="H92" s="489"/>
      <c r="I92" s="489"/>
      <c r="J92" s="489"/>
      <c r="K92" s="489"/>
      <c r="L92" s="489"/>
      <c r="M92" s="489"/>
      <c r="N92" s="489"/>
      <c r="O92" s="489"/>
      <c r="P92" s="489"/>
      <c r="Q92" s="489"/>
      <c r="R92" s="489"/>
      <c r="S92" s="489"/>
      <c r="T92" s="489"/>
      <c r="U92" s="489"/>
      <c r="V92" s="489"/>
      <c r="W92" s="489"/>
      <c r="X92" s="489"/>
      <c r="Y92" s="489"/>
      <c r="Z92" s="489"/>
      <c r="AA92" s="489"/>
      <c r="AB92" s="489"/>
      <c r="AC92" s="489"/>
      <c r="AD92" s="252" t="s">
        <v>4</v>
      </c>
      <c r="AE92" s="253" t="s">
        <v>5</v>
      </c>
      <c r="AF92" s="24"/>
      <c r="AG92" s="74"/>
      <c r="AH92" s="160"/>
      <c r="AI92" s="24"/>
      <c r="AJ92" s="24"/>
      <c r="AK92" s="24"/>
    </row>
    <row r="93" spans="1:37" s="99" customFormat="1" ht="30" customHeight="1" x14ac:dyDescent="0.2">
      <c r="A93" s="434" t="s">
        <v>1298</v>
      </c>
      <c r="B93" s="434"/>
      <c r="C93" s="434"/>
      <c r="D93" s="434"/>
      <c r="E93" s="434"/>
      <c r="F93" s="434"/>
      <c r="G93" s="434"/>
      <c r="H93" s="434"/>
      <c r="I93" s="434"/>
      <c r="J93" s="434"/>
      <c r="K93" s="434"/>
      <c r="L93" s="434"/>
      <c r="M93" s="434"/>
      <c r="N93" s="434"/>
      <c r="O93" s="434"/>
      <c r="P93" s="434"/>
      <c r="Q93" s="434"/>
      <c r="R93" s="434"/>
      <c r="S93" s="434"/>
      <c r="T93" s="434"/>
      <c r="U93" s="434"/>
      <c r="V93" s="434"/>
      <c r="W93" s="434"/>
      <c r="X93" s="434"/>
      <c r="Y93" s="434"/>
      <c r="Z93" s="434"/>
      <c r="AA93" s="434"/>
      <c r="AB93" s="434"/>
      <c r="AC93" s="434"/>
      <c r="AD93" s="251">
        <f>'Art. 138'!AF97</f>
        <v>0</v>
      </c>
      <c r="AE93" s="189">
        <f>IF(AG93=1,AK93,AG93)</f>
        <v>0</v>
      </c>
      <c r="AF93" s="76">
        <f>IF(AD93=2,1,IF(AD93=1,0.5,IF(AD93=0,0," ")))</f>
        <v>0</v>
      </c>
      <c r="AG93" s="76">
        <f>IF(AND(AF93&gt;=0,AF93&lt;=2),1,"No aplica")</f>
        <v>1</v>
      </c>
      <c r="AH93" s="159">
        <f>AD93/(AG93*2)</f>
        <v>0</v>
      </c>
      <c r="AI93" s="78">
        <f>IF(AG93=1,AG93/$AG$95,"No aplica")</f>
        <v>0.5</v>
      </c>
      <c r="AJ93" s="78">
        <f>AF93*AI93</f>
        <v>0</v>
      </c>
      <c r="AK93" s="78">
        <f>AJ93*$AE$65</f>
        <v>0</v>
      </c>
    </row>
    <row r="94" spans="1:37" s="99" customFormat="1" ht="30" customHeight="1" x14ac:dyDescent="0.2">
      <c r="A94" s="434" t="s">
        <v>819</v>
      </c>
      <c r="B94" s="434"/>
      <c r="C94" s="434"/>
      <c r="D94" s="434"/>
      <c r="E94" s="434"/>
      <c r="F94" s="434"/>
      <c r="G94" s="434"/>
      <c r="H94" s="434"/>
      <c r="I94" s="434"/>
      <c r="J94" s="434"/>
      <c r="K94" s="434"/>
      <c r="L94" s="434"/>
      <c r="M94" s="434"/>
      <c r="N94" s="434"/>
      <c r="O94" s="434"/>
      <c r="P94" s="434"/>
      <c r="Q94" s="434"/>
      <c r="R94" s="434"/>
      <c r="S94" s="434"/>
      <c r="T94" s="434"/>
      <c r="U94" s="434"/>
      <c r="V94" s="434"/>
      <c r="W94" s="434"/>
      <c r="X94" s="434"/>
      <c r="Y94" s="434"/>
      <c r="Z94" s="434"/>
      <c r="AA94" s="434"/>
      <c r="AB94" s="434"/>
      <c r="AC94" s="434"/>
      <c r="AD94" s="251">
        <f>'Art. 138'!AF98</f>
        <v>0</v>
      </c>
      <c r="AE94" s="189">
        <f>IF(AG94=1,AK94,AG94)</f>
        <v>0</v>
      </c>
      <c r="AF94" s="76">
        <f>IF(AD94=2,1,IF(AD94=1,0.5,IF(AD94=0,0," ")))</f>
        <v>0</v>
      </c>
      <c r="AG94" s="76">
        <f>IF(AND(AF94&gt;=0,AF94&lt;=2),1,"No aplica")</f>
        <v>1</v>
      </c>
      <c r="AH94" s="159">
        <f>AD94/(AG94*2)</f>
        <v>0</v>
      </c>
      <c r="AI94" s="78">
        <f>IF(AG94=1,AG94/$AG$95,"No aplica")</f>
        <v>0.5</v>
      </c>
      <c r="AJ94" s="78">
        <f>AF94*AI94</f>
        <v>0</v>
      </c>
      <c r="AK94" s="78">
        <f>AJ94*$AE$65</f>
        <v>0</v>
      </c>
    </row>
    <row r="95" spans="1:37" s="99" customFormat="1" ht="30" customHeight="1" x14ac:dyDescent="0.2">
      <c r="A95" s="487" t="s">
        <v>618</v>
      </c>
      <c r="B95" s="487"/>
      <c r="C95" s="487"/>
      <c r="D95" s="487"/>
      <c r="E95" s="487"/>
      <c r="F95" s="487"/>
      <c r="G95" s="487"/>
      <c r="H95" s="487"/>
      <c r="I95" s="487"/>
      <c r="J95" s="487"/>
      <c r="K95" s="487"/>
      <c r="L95" s="487"/>
      <c r="M95" s="487"/>
      <c r="N95" s="487"/>
      <c r="O95" s="487"/>
      <c r="P95" s="487"/>
      <c r="Q95" s="487"/>
      <c r="R95" s="487"/>
      <c r="S95" s="487"/>
      <c r="T95" s="487"/>
      <c r="U95" s="487"/>
      <c r="V95" s="487"/>
      <c r="W95" s="487"/>
      <c r="X95" s="487"/>
      <c r="Y95" s="487"/>
      <c r="Z95" s="487"/>
      <c r="AA95" s="487"/>
      <c r="AB95" s="487"/>
      <c r="AC95" s="487"/>
      <c r="AD95" s="487"/>
      <c r="AE95" s="189">
        <f>SUM(AE93:AE94)</f>
        <v>0</v>
      </c>
      <c r="AF95" s="24"/>
      <c r="AG95" s="74">
        <f>SUM(AG93:AG94)</f>
        <v>2</v>
      </c>
      <c r="AH95" s="160"/>
      <c r="AI95" s="24"/>
      <c r="AJ95" s="24"/>
      <c r="AK95" s="24"/>
    </row>
    <row r="96" spans="1:37" s="99" customFormat="1" ht="30" customHeight="1" x14ac:dyDescent="0.2">
      <c r="A96" s="487" t="s">
        <v>619</v>
      </c>
      <c r="B96" s="487"/>
      <c r="C96" s="487"/>
      <c r="D96" s="487"/>
      <c r="E96" s="487"/>
      <c r="F96" s="487"/>
      <c r="G96" s="487"/>
      <c r="H96" s="487"/>
      <c r="I96" s="487"/>
      <c r="J96" s="487"/>
      <c r="K96" s="487"/>
      <c r="L96" s="487"/>
      <c r="M96" s="487"/>
      <c r="N96" s="487"/>
      <c r="O96" s="487"/>
      <c r="P96" s="487"/>
      <c r="Q96" s="487"/>
      <c r="R96" s="487"/>
      <c r="S96" s="487"/>
      <c r="T96" s="487"/>
      <c r="U96" s="487"/>
      <c r="V96" s="487"/>
      <c r="W96" s="487"/>
      <c r="X96" s="487"/>
      <c r="Y96" s="487"/>
      <c r="Z96" s="487"/>
      <c r="AA96" s="487"/>
      <c r="AB96" s="487"/>
      <c r="AC96" s="487"/>
      <c r="AD96" s="487"/>
      <c r="AE96" s="189">
        <f>AE95/AE65*100</f>
        <v>0</v>
      </c>
      <c r="AF96" s="24"/>
      <c r="AG96" s="74"/>
      <c r="AH96" s="160"/>
      <c r="AI96" s="24"/>
      <c r="AJ96" s="24"/>
      <c r="AK96" s="24"/>
    </row>
    <row r="97" spans="1:37" s="99" customFormat="1" ht="15" customHeight="1" x14ac:dyDescent="0.2">
      <c r="A97" s="164"/>
      <c r="B97" s="164"/>
      <c r="C97" s="164"/>
      <c r="D97" s="164"/>
      <c r="E97" s="164"/>
      <c r="F97" s="164"/>
      <c r="G97" s="164"/>
      <c r="H97" s="164"/>
      <c r="I97" s="164"/>
      <c r="J97" s="164"/>
      <c r="K97" s="164"/>
      <c r="L97" s="164"/>
      <c r="M97" s="164"/>
      <c r="N97" s="164"/>
      <c r="O97" s="164"/>
      <c r="P97" s="164"/>
      <c r="Q97" s="164"/>
      <c r="R97" s="164"/>
      <c r="S97" s="164"/>
      <c r="T97" s="164"/>
      <c r="U97" s="164"/>
      <c r="V97" s="164"/>
      <c r="W97" s="164"/>
      <c r="X97" s="164"/>
      <c r="Y97" s="164"/>
      <c r="Z97" s="164"/>
      <c r="AA97" s="164"/>
      <c r="AB97" s="164"/>
      <c r="AC97" s="164"/>
      <c r="AD97" s="242"/>
      <c r="AE97" s="164"/>
      <c r="AF97" s="24"/>
      <c r="AG97" s="74"/>
      <c r="AH97" s="160"/>
      <c r="AI97" s="24"/>
      <c r="AJ97" s="24"/>
      <c r="AK97" s="24"/>
    </row>
    <row r="98" spans="1:37" s="99" customFormat="1" ht="15" customHeight="1" x14ac:dyDescent="0.2">
      <c r="A98" s="164"/>
      <c r="B98" s="164"/>
      <c r="C98" s="164"/>
      <c r="D98" s="164"/>
      <c r="E98" s="164"/>
      <c r="F98" s="164"/>
      <c r="G98" s="164"/>
      <c r="H98" s="164"/>
      <c r="I98" s="164"/>
      <c r="J98" s="164"/>
      <c r="K98" s="164"/>
      <c r="L98" s="164"/>
      <c r="M98" s="164"/>
      <c r="N98" s="164"/>
      <c r="O98" s="164"/>
      <c r="P98" s="164"/>
      <c r="Q98" s="164"/>
      <c r="R98" s="164"/>
      <c r="S98" s="164"/>
      <c r="T98" s="164"/>
      <c r="U98" s="164"/>
      <c r="V98" s="164"/>
      <c r="W98" s="164"/>
      <c r="X98" s="164"/>
      <c r="Y98" s="164"/>
      <c r="Z98" s="164"/>
      <c r="AA98" s="164"/>
      <c r="AB98" s="164"/>
      <c r="AC98" s="164"/>
      <c r="AD98" s="242"/>
      <c r="AE98" s="164"/>
      <c r="AF98" s="24"/>
      <c r="AG98" s="74"/>
      <c r="AH98" s="160"/>
      <c r="AI98" s="24"/>
      <c r="AJ98" s="24"/>
      <c r="AK98" s="24"/>
    </row>
    <row r="99" spans="1:37" s="99" customFormat="1" ht="30" customHeight="1" x14ac:dyDescent="0.2">
      <c r="A99" s="394" t="s">
        <v>1299</v>
      </c>
      <c r="B99" s="394"/>
      <c r="C99" s="394"/>
      <c r="D99" s="394"/>
      <c r="E99" s="394"/>
      <c r="F99" s="394"/>
      <c r="G99" s="394"/>
      <c r="H99" s="394"/>
      <c r="I99" s="394"/>
      <c r="J99" s="394"/>
      <c r="K99" s="394"/>
      <c r="L99" s="394"/>
      <c r="M99" s="394"/>
      <c r="N99" s="394"/>
      <c r="O99" s="394"/>
      <c r="P99" s="394"/>
      <c r="Q99" s="394"/>
      <c r="R99" s="394"/>
      <c r="S99" s="394"/>
      <c r="T99" s="394"/>
      <c r="U99" s="394"/>
      <c r="V99" s="394"/>
      <c r="W99" s="394"/>
      <c r="X99" s="394"/>
      <c r="Y99" s="394"/>
      <c r="Z99" s="394"/>
      <c r="AA99" s="394"/>
      <c r="AB99" s="394"/>
      <c r="AC99" s="394"/>
      <c r="AD99" s="394"/>
      <c r="AE99" s="394"/>
      <c r="AF99" s="24"/>
      <c r="AG99" s="74"/>
      <c r="AH99" s="160"/>
      <c r="AI99" s="24"/>
      <c r="AJ99" s="24"/>
      <c r="AK99" s="24"/>
    </row>
    <row r="100" spans="1:37" s="99" customFormat="1" ht="15" customHeight="1" x14ac:dyDescent="0.2">
      <c r="A100" s="257"/>
      <c r="B100" s="257"/>
      <c r="C100" s="257"/>
      <c r="D100" s="257"/>
      <c r="E100" s="257"/>
      <c r="F100" s="257"/>
      <c r="G100" s="257"/>
      <c r="H100" s="257"/>
      <c r="I100" s="257"/>
      <c r="J100" s="257"/>
      <c r="K100" s="257"/>
      <c r="L100" s="257"/>
      <c r="M100" s="257"/>
      <c r="N100" s="257"/>
      <c r="O100" s="257"/>
      <c r="P100" s="257"/>
      <c r="Q100" s="257"/>
      <c r="R100" s="257"/>
      <c r="S100" s="257"/>
      <c r="T100" s="257"/>
      <c r="U100" s="257"/>
      <c r="V100" s="257"/>
      <c r="W100" s="257"/>
      <c r="X100" s="257"/>
      <c r="Y100" s="257"/>
      <c r="Z100" s="257"/>
      <c r="AA100" s="257"/>
      <c r="AB100" s="257"/>
      <c r="AC100" s="257"/>
      <c r="AD100" s="258"/>
      <c r="AE100" s="257"/>
      <c r="AF100" s="24"/>
      <c r="AG100" s="74"/>
      <c r="AH100" s="160"/>
      <c r="AI100" s="24"/>
      <c r="AJ100" s="24"/>
      <c r="AK100" s="24"/>
    </row>
    <row r="101" spans="1:37" s="99" customFormat="1" ht="15" customHeight="1" x14ac:dyDescent="0.2">
      <c r="A101" s="255"/>
      <c r="B101" s="255"/>
      <c r="C101" s="255"/>
      <c r="D101" s="255"/>
      <c r="E101" s="255"/>
      <c r="F101" s="255"/>
      <c r="G101" s="255"/>
      <c r="H101" s="255"/>
      <c r="I101" s="255"/>
      <c r="J101" s="255"/>
      <c r="K101" s="255"/>
      <c r="L101" s="255"/>
      <c r="M101" s="255"/>
      <c r="N101" s="255"/>
      <c r="O101" s="255"/>
      <c r="P101" s="255"/>
      <c r="Q101" s="255"/>
      <c r="R101" s="255"/>
      <c r="S101" s="255"/>
      <c r="T101" s="255"/>
      <c r="U101" s="255"/>
      <c r="V101" s="255"/>
      <c r="W101" s="255"/>
      <c r="X101" s="255"/>
      <c r="Y101" s="255"/>
      <c r="Z101" s="255"/>
      <c r="AA101" s="255"/>
      <c r="AB101" s="255"/>
      <c r="AC101" s="255"/>
      <c r="AD101" s="242"/>
      <c r="AE101" s="249">
        <f>1/$G$13*100</f>
        <v>25</v>
      </c>
      <c r="AF101" s="75"/>
      <c r="AG101" s="76"/>
      <c r="AH101" s="162"/>
      <c r="AI101" s="75"/>
      <c r="AJ101" s="75"/>
      <c r="AK101" s="75"/>
    </row>
    <row r="102" spans="1:37" s="99" customFormat="1" ht="15" customHeight="1" x14ac:dyDescent="0.2">
      <c r="A102" s="490" t="s">
        <v>138</v>
      </c>
      <c r="B102" s="491"/>
      <c r="C102" s="491"/>
      <c r="D102" s="491"/>
      <c r="E102" s="491"/>
      <c r="F102" s="491"/>
      <c r="G102" s="491"/>
      <c r="H102" s="491"/>
      <c r="I102" s="491"/>
      <c r="J102" s="491"/>
      <c r="K102" s="491"/>
      <c r="L102" s="491"/>
      <c r="M102" s="491"/>
      <c r="N102" s="491"/>
      <c r="O102" s="491"/>
      <c r="P102" s="491"/>
      <c r="Q102" s="491"/>
      <c r="R102" s="491"/>
      <c r="S102" s="491"/>
      <c r="T102" s="491"/>
      <c r="U102" s="491"/>
      <c r="V102" s="491"/>
      <c r="W102" s="491"/>
      <c r="X102" s="491"/>
      <c r="Y102" s="491"/>
      <c r="Z102" s="491"/>
      <c r="AA102" s="491"/>
      <c r="AB102" s="491"/>
      <c r="AC102" s="491"/>
      <c r="AD102" s="250" t="s">
        <v>4</v>
      </c>
      <c r="AE102" s="256" t="s">
        <v>5</v>
      </c>
      <c r="AF102" s="76" t="s">
        <v>576</v>
      </c>
      <c r="AG102" s="76" t="s">
        <v>577</v>
      </c>
      <c r="AH102" s="159" t="s">
        <v>578</v>
      </c>
      <c r="AI102" s="77" t="s">
        <v>579</v>
      </c>
      <c r="AJ102" s="76"/>
      <c r="AK102" s="77" t="s">
        <v>580</v>
      </c>
    </row>
    <row r="103" spans="1:37" s="99" customFormat="1" ht="30" customHeight="1" x14ac:dyDescent="0.2">
      <c r="A103" s="434" t="s">
        <v>7</v>
      </c>
      <c r="B103" s="434"/>
      <c r="C103" s="434"/>
      <c r="D103" s="434"/>
      <c r="E103" s="434"/>
      <c r="F103" s="434"/>
      <c r="G103" s="434"/>
      <c r="H103" s="434"/>
      <c r="I103" s="434"/>
      <c r="J103" s="434"/>
      <c r="K103" s="434"/>
      <c r="L103" s="434"/>
      <c r="M103" s="434"/>
      <c r="N103" s="434"/>
      <c r="O103" s="434"/>
      <c r="P103" s="434"/>
      <c r="Q103" s="434"/>
      <c r="R103" s="434"/>
      <c r="S103" s="434"/>
      <c r="T103" s="434"/>
      <c r="U103" s="434"/>
      <c r="V103" s="434"/>
      <c r="W103" s="434"/>
      <c r="X103" s="434"/>
      <c r="Y103" s="434"/>
      <c r="Z103" s="434"/>
      <c r="AA103" s="434"/>
      <c r="AB103" s="434"/>
      <c r="AC103" s="434"/>
      <c r="AD103" s="251">
        <f>'Art. 138'!AF107</f>
        <v>0</v>
      </c>
      <c r="AE103" s="189">
        <f t="shared" ref="AE103:AE109" si="14">IF(AG103=1,AK103,AG103)</f>
        <v>0</v>
      </c>
      <c r="AF103" s="76">
        <f t="shared" ref="AF103:AF109" si="15">IF(AD103=2,1,IF(AD103=1,0.5,IF(AD103=0,0," ")))</f>
        <v>0</v>
      </c>
      <c r="AG103" s="76">
        <f t="shared" ref="AG103:AG109" si="16">IF(AND(AF103&gt;=0,AF103&lt;=2),1,"No aplica")</f>
        <v>1</v>
      </c>
      <c r="AH103" s="159">
        <f t="shared" ref="AH103:AH109" si="17">AD103/(AG103*2)</f>
        <v>0</v>
      </c>
      <c r="AI103" s="78">
        <f t="shared" ref="AI103:AI109" si="18">IF(AG103=1,AG103/$AG$110,"No aplica")</f>
        <v>0.14285714285714285</v>
      </c>
      <c r="AJ103" s="78">
        <f t="shared" ref="AJ103:AJ109" si="19">AF103*AI103</f>
        <v>0</v>
      </c>
      <c r="AK103" s="78">
        <f t="shared" ref="AK103:AK109" si="20">AJ103*$AE$101</f>
        <v>0</v>
      </c>
    </row>
    <row r="104" spans="1:37" s="99" customFormat="1" ht="30" customHeight="1" x14ac:dyDescent="0.2">
      <c r="A104" s="434" t="s">
        <v>148</v>
      </c>
      <c r="B104" s="434"/>
      <c r="C104" s="434"/>
      <c r="D104" s="434"/>
      <c r="E104" s="434"/>
      <c r="F104" s="434"/>
      <c r="G104" s="434"/>
      <c r="H104" s="434"/>
      <c r="I104" s="434"/>
      <c r="J104" s="434"/>
      <c r="K104" s="434"/>
      <c r="L104" s="434"/>
      <c r="M104" s="434"/>
      <c r="N104" s="434"/>
      <c r="O104" s="434"/>
      <c r="P104" s="434"/>
      <c r="Q104" s="434"/>
      <c r="R104" s="434"/>
      <c r="S104" s="434"/>
      <c r="T104" s="434"/>
      <c r="U104" s="434"/>
      <c r="V104" s="434"/>
      <c r="W104" s="434"/>
      <c r="X104" s="434"/>
      <c r="Y104" s="434"/>
      <c r="Z104" s="434"/>
      <c r="AA104" s="434"/>
      <c r="AB104" s="434"/>
      <c r="AC104" s="434"/>
      <c r="AD104" s="251">
        <f>'Art. 138'!AF108</f>
        <v>0</v>
      </c>
      <c r="AE104" s="189">
        <f t="shared" si="14"/>
        <v>0</v>
      </c>
      <c r="AF104" s="76">
        <f t="shared" si="15"/>
        <v>0</v>
      </c>
      <c r="AG104" s="76">
        <f t="shared" si="16"/>
        <v>1</v>
      </c>
      <c r="AH104" s="159">
        <f t="shared" si="17"/>
        <v>0</v>
      </c>
      <c r="AI104" s="78">
        <f t="shared" si="18"/>
        <v>0.14285714285714285</v>
      </c>
      <c r="AJ104" s="78">
        <f t="shared" si="19"/>
        <v>0</v>
      </c>
      <c r="AK104" s="78">
        <f t="shared" si="20"/>
        <v>0</v>
      </c>
    </row>
    <row r="105" spans="1:37" s="99" customFormat="1" ht="30" customHeight="1" x14ac:dyDescent="0.2">
      <c r="A105" s="434" t="s">
        <v>1301</v>
      </c>
      <c r="B105" s="434"/>
      <c r="C105" s="434"/>
      <c r="D105" s="434"/>
      <c r="E105" s="434"/>
      <c r="F105" s="434"/>
      <c r="G105" s="434"/>
      <c r="H105" s="434"/>
      <c r="I105" s="434"/>
      <c r="J105" s="434"/>
      <c r="K105" s="434"/>
      <c r="L105" s="434"/>
      <c r="M105" s="434"/>
      <c r="N105" s="434"/>
      <c r="O105" s="434"/>
      <c r="P105" s="434"/>
      <c r="Q105" s="434"/>
      <c r="R105" s="434"/>
      <c r="S105" s="434"/>
      <c r="T105" s="434"/>
      <c r="U105" s="434"/>
      <c r="V105" s="434"/>
      <c r="W105" s="434"/>
      <c r="X105" s="434"/>
      <c r="Y105" s="434"/>
      <c r="Z105" s="434"/>
      <c r="AA105" s="434"/>
      <c r="AB105" s="434"/>
      <c r="AC105" s="434"/>
      <c r="AD105" s="251">
        <f>'Art. 138'!AF109</f>
        <v>0</v>
      </c>
      <c r="AE105" s="189">
        <f t="shared" si="14"/>
        <v>0</v>
      </c>
      <c r="AF105" s="76">
        <f t="shared" si="15"/>
        <v>0</v>
      </c>
      <c r="AG105" s="76">
        <f t="shared" si="16"/>
        <v>1</v>
      </c>
      <c r="AH105" s="159">
        <f t="shared" si="17"/>
        <v>0</v>
      </c>
      <c r="AI105" s="78">
        <f t="shared" si="18"/>
        <v>0.14285714285714285</v>
      </c>
      <c r="AJ105" s="78">
        <f t="shared" si="19"/>
        <v>0</v>
      </c>
      <c r="AK105" s="78">
        <f t="shared" si="20"/>
        <v>0</v>
      </c>
    </row>
    <row r="106" spans="1:37" s="99" customFormat="1" ht="30" customHeight="1" x14ac:dyDescent="0.2">
      <c r="A106" s="434" t="s">
        <v>1302</v>
      </c>
      <c r="B106" s="434"/>
      <c r="C106" s="434"/>
      <c r="D106" s="434"/>
      <c r="E106" s="434"/>
      <c r="F106" s="434"/>
      <c r="G106" s="434"/>
      <c r="H106" s="434"/>
      <c r="I106" s="434"/>
      <c r="J106" s="434"/>
      <c r="K106" s="434"/>
      <c r="L106" s="434"/>
      <c r="M106" s="434"/>
      <c r="N106" s="434"/>
      <c r="O106" s="434"/>
      <c r="P106" s="434"/>
      <c r="Q106" s="434"/>
      <c r="R106" s="434"/>
      <c r="S106" s="434"/>
      <c r="T106" s="434"/>
      <c r="U106" s="434"/>
      <c r="V106" s="434"/>
      <c r="W106" s="434"/>
      <c r="X106" s="434"/>
      <c r="Y106" s="434"/>
      <c r="Z106" s="434"/>
      <c r="AA106" s="434"/>
      <c r="AB106" s="434"/>
      <c r="AC106" s="434"/>
      <c r="AD106" s="251">
        <f>'Art. 138'!AF110</f>
        <v>0</v>
      </c>
      <c r="AE106" s="189">
        <f t="shared" si="14"/>
        <v>0</v>
      </c>
      <c r="AF106" s="76">
        <f t="shared" si="15"/>
        <v>0</v>
      </c>
      <c r="AG106" s="76">
        <f t="shared" si="16"/>
        <v>1</v>
      </c>
      <c r="AH106" s="159">
        <f t="shared" si="17"/>
        <v>0</v>
      </c>
      <c r="AI106" s="78">
        <f t="shared" si="18"/>
        <v>0.14285714285714285</v>
      </c>
      <c r="AJ106" s="78">
        <f t="shared" si="19"/>
        <v>0</v>
      </c>
      <c r="AK106" s="78">
        <f t="shared" si="20"/>
        <v>0</v>
      </c>
    </row>
    <row r="107" spans="1:37" s="99" customFormat="1" ht="30" customHeight="1" x14ac:dyDescent="0.2">
      <c r="A107" s="434" t="s">
        <v>1303</v>
      </c>
      <c r="B107" s="434"/>
      <c r="C107" s="434"/>
      <c r="D107" s="434"/>
      <c r="E107" s="434"/>
      <c r="F107" s="434"/>
      <c r="G107" s="434"/>
      <c r="H107" s="434"/>
      <c r="I107" s="434"/>
      <c r="J107" s="434"/>
      <c r="K107" s="434"/>
      <c r="L107" s="434"/>
      <c r="M107" s="434"/>
      <c r="N107" s="434"/>
      <c r="O107" s="434"/>
      <c r="P107" s="434"/>
      <c r="Q107" s="434"/>
      <c r="R107" s="434"/>
      <c r="S107" s="434"/>
      <c r="T107" s="434"/>
      <c r="U107" s="434"/>
      <c r="V107" s="434"/>
      <c r="W107" s="434"/>
      <c r="X107" s="434"/>
      <c r="Y107" s="434"/>
      <c r="Z107" s="434"/>
      <c r="AA107" s="434"/>
      <c r="AB107" s="434"/>
      <c r="AC107" s="434"/>
      <c r="AD107" s="251">
        <f>'Art. 138'!AF111</f>
        <v>0</v>
      </c>
      <c r="AE107" s="189">
        <f t="shared" si="14"/>
        <v>0</v>
      </c>
      <c r="AF107" s="76">
        <f t="shared" si="15"/>
        <v>0</v>
      </c>
      <c r="AG107" s="76">
        <f t="shared" si="16"/>
        <v>1</v>
      </c>
      <c r="AH107" s="159">
        <f t="shared" si="17"/>
        <v>0</v>
      </c>
      <c r="AI107" s="78">
        <f t="shared" si="18"/>
        <v>0.14285714285714285</v>
      </c>
      <c r="AJ107" s="78">
        <f t="shared" si="19"/>
        <v>0</v>
      </c>
      <c r="AK107" s="78">
        <f t="shared" si="20"/>
        <v>0</v>
      </c>
    </row>
    <row r="108" spans="1:37" s="99" customFormat="1" ht="45" customHeight="1" x14ac:dyDescent="0.2">
      <c r="A108" s="434" t="s">
        <v>1304</v>
      </c>
      <c r="B108" s="434"/>
      <c r="C108" s="434"/>
      <c r="D108" s="434"/>
      <c r="E108" s="434"/>
      <c r="F108" s="434"/>
      <c r="G108" s="434"/>
      <c r="H108" s="434"/>
      <c r="I108" s="434"/>
      <c r="J108" s="434"/>
      <c r="K108" s="434"/>
      <c r="L108" s="434"/>
      <c r="M108" s="434"/>
      <c r="N108" s="434"/>
      <c r="O108" s="434"/>
      <c r="P108" s="434"/>
      <c r="Q108" s="434"/>
      <c r="R108" s="434"/>
      <c r="S108" s="434"/>
      <c r="T108" s="434"/>
      <c r="U108" s="434"/>
      <c r="V108" s="434"/>
      <c r="W108" s="434"/>
      <c r="X108" s="434"/>
      <c r="Y108" s="434"/>
      <c r="Z108" s="434"/>
      <c r="AA108" s="434"/>
      <c r="AB108" s="434"/>
      <c r="AC108" s="434"/>
      <c r="AD108" s="251">
        <f>'Art. 138'!AF112</f>
        <v>0</v>
      </c>
      <c r="AE108" s="189">
        <f t="shared" si="14"/>
        <v>0</v>
      </c>
      <c r="AF108" s="76">
        <f>IF(AD108=2,1,IF(AD108=1,0.5,IF(AD108=0,0," ")))</f>
        <v>0</v>
      </c>
      <c r="AG108" s="76">
        <f t="shared" si="16"/>
        <v>1</v>
      </c>
      <c r="AH108" s="159">
        <f t="shared" si="17"/>
        <v>0</v>
      </c>
      <c r="AI108" s="78">
        <f t="shared" si="18"/>
        <v>0.14285714285714285</v>
      </c>
      <c r="AJ108" s="78">
        <f t="shared" si="19"/>
        <v>0</v>
      </c>
      <c r="AK108" s="78">
        <f t="shared" si="20"/>
        <v>0</v>
      </c>
    </row>
    <row r="109" spans="1:37" s="99" customFormat="1" ht="30" customHeight="1" x14ac:dyDescent="0.2">
      <c r="A109" s="434" t="s">
        <v>1305</v>
      </c>
      <c r="B109" s="434"/>
      <c r="C109" s="434"/>
      <c r="D109" s="434"/>
      <c r="E109" s="434"/>
      <c r="F109" s="434"/>
      <c r="G109" s="434"/>
      <c r="H109" s="434"/>
      <c r="I109" s="434"/>
      <c r="J109" s="434"/>
      <c r="K109" s="434"/>
      <c r="L109" s="434"/>
      <c r="M109" s="434"/>
      <c r="N109" s="434"/>
      <c r="O109" s="434"/>
      <c r="P109" s="434"/>
      <c r="Q109" s="434"/>
      <c r="R109" s="434"/>
      <c r="S109" s="434"/>
      <c r="T109" s="434"/>
      <c r="U109" s="434"/>
      <c r="V109" s="434"/>
      <c r="W109" s="434"/>
      <c r="X109" s="434"/>
      <c r="Y109" s="434"/>
      <c r="Z109" s="434"/>
      <c r="AA109" s="434"/>
      <c r="AB109" s="434"/>
      <c r="AC109" s="434"/>
      <c r="AD109" s="251">
        <f>'Art. 138'!AF113</f>
        <v>0</v>
      </c>
      <c r="AE109" s="189">
        <f t="shared" si="14"/>
        <v>0</v>
      </c>
      <c r="AF109" s="76">
        <f t="shared" si="15"/>
        <v>0</v>
      </c>
      <c r="AG109" s="76">
        <f t="shared" si="16"/>
        <v>1</v>
      </c>
      <c r="AH109" s="159">
        <f t="shared" si="17"/>
        <v>0</v>
      </c>
      <c r="AI109" s="78">
        <f t="shared" si="18"/>
        <v>0.14285714285714285</v>
      </c>
      <c r="AJ109" s="78">
        <f t="shared" si="19"/>
        <v>0</v>
      </c>
      <c r="AK109" s="78">
        <f t="shared" si="20"/>
        <v>0</v>
      </c>
    </row>
    <row r="110" spans="1:37" s="99" customFormat="1" ht="30" customHeight="1" x14ac:dyDescent="0.2">
      <c r="A110" s="487" t="s">
        <v>623</v>
      </c>
      <c r="B110" s="487"/>
      <c r="C110" s="487"/>
      <c r="D110" s="487"/>
      <c r="E110" s="487"/>
      <c r="F110" s="487"/>
      <c r="G110" s="487"/>
      <c r="H110" s="487"/>
      <c r="I110" s="487"/>
      <c r="J110" s="487"/>
      <c r="K110" s="487"/>
      <c r="L110" s="487"/>
      <c r="M110" s="487"/>
      <c r="N110" s="487"/>
      <c r="O110" s="487"/>
      <c r="P110" s="487"/>
      <c r="Q110" s="487"/>
      <c r="R110" s="487"/>
      <c r="S110" s="487"/>
      <c r="T110" s="487"/>
      <c r="U110" s="487"/>
      <c r="V110" s="487"/>
      <c r="W110" s="487"/>
      <c r="X110" s="487"/>
      <c r="Y110" s="487"/>
      <c r="Z110" s="487"/>
      <c r="AA110" s="487"/>
      <c r="AB110" s="487"/>
      <c r="AC110" s="487"/>
      <c r="AD110" s="487"/>
      <c r="AE110" s="189">
        <f>SUM(AE103:AE109)</f>
        <v>0</v>
      </c>
      <c r="AF110" s="24"/>
      <c r="AG110" s="74">
        <f>SUM(AG103:AG109)</f>
        <v>7</v>
      </c>
      <c r="AH110" s="160"/>
      <c r="AI110" s="24"/>
      <c r="AJ110" s="24"/>
      <c r="AK110" s="24"/>
    </row>
    <row r="111" spans="1:37" s="99" customFormat="1" ht="30" customHeight="1" x14ac:dyDescent="0.2">
      <c r="A111" s="487" t="s">
        <v>624</v>
      </c>
      <c r="B111" s="487"/>
      <c r="C111" s="487"/>
      <c r="D111" s="487"/>
      <c r="E111" s="487"/>
      <c r="F111" s="487"/>
      <c r="G111" s="487"/>
      <c r="H111" s="487"/>
      <c r="I111" s="487"/>
      <c r="J111" s="487"/>
      <c r="K111" s="487"/>
      <c r="L111" s="487"/>
      <c r="M111" s="487"/>
      <c r="N111" s="487"/>
      <c r="O111" s="487"/>
      <c r="P111" s="487"/>
      <c r="Q111" s="487"/>
      <c r="R111" s="487"/>
      <c r="S111" s="487"/>
      <c r="T111" s="487"/>
      <c r="U111" s="487"/>
      <c r="V111" s="487"/>
      <c r="W111" s="487"/>
      <c r="X111" s="487"/>
      <c r="Y111" s="487"/>
      <c r="Z111" s="487"/>
      <c r="AA111" s="487"/>
      <c r="AB111" s="487"/>
      <c r="AC111" s="487"/>
      <c r="AD111" s="487"/>
      <c r="AE111" s="189">
        <f>AE110/AE101*100</f>
        <v>0</v>
      </c>
      <c r="AF111" s="24"/>
      <c r="AG111" s="74"/>
      <c r="AH111" s="160"/>
      <c r="AI111" s="24"/>
      <c r="AJ111" s="24"/>
      <c r="AK111" s="24"/>
    </row>
    <row r="112" spans="1:37" s="99" customFormat="1" ht="15" customHeight="1" x14ac:dyDescent="0.2">
      <c r="A112" s="164"/>
      <c r="B112" s="164"/>
      <c r="C112" s="164"/>
      <c r="D112" s="164"/>
      <c r="E112" s="164"/>
      <c r="F112" s="164"/>
      <c r="G112" s="164"/>
      <c r="H112" s="164"/>
      <c r="I112" s="164"/>
      <c r="J112" s="164"/>
      <c r="K112" s="164"/>
      <c r="L112" s="164"/>
      <c r="M112" s="164"/>
      <c r="N112" s="164"/>
      <c r="O112" s="164"/>
      <c r="P112" s="164"/>
      <c r="Q112" s="164"/>
      <c r="R112" s="164"/>
      <c r="S112" s="164"/>
      <c r="T112" s="164"/>
      <c r="U112" s="164"/>
      <c r="V112" s="164"/>
      <c r="W112" s="164"/>
      <c r="X112" s="164"/>
      <c r="Y112" s="164"/>
      <c r="Z112" s="164"/>
      <c r="AA112" s="164"/>
      <c r="AB112" s="164"/>
      <c r="AC112" s="164"/>
      <c r="AD112" s="242"/>
      <c r="AE112" s="164"/>
      <c r="AF112" s="24"/>
      <c r="AG112" s="74"/>
      <c r="AH112" s="160"/>
      <c r="AI112" s="24"/>
      <c r="AJ112" s="24"/>
      <c r="AK112" s="24"/>
    </row>
    <row r="113" spans="1:37" s="99" customFormat="1" ht="15" customHeight="1" x14ac:dyDescent="0.2">
      <c r="A113" s="488" t="s">
        <v>139</v>
      </c>
      <c r="B113" s="489"/>
      <c r="C113" s="489"/>
      <c r="D113" s="489"/>
      <c r="E113" s="489"/>
      <c r="F113" s="489"/>
      <c r="G113" s="489"/>
      <c r="H113" s="489"/>
      <c r="I113" s="489"/>
      <c r="J113" s="489"/>
      <c r="K113" s="489"/>
      <c r="L113" s="489"/>
      <c r="M113" s="489"/>
      <c r="N113" s="489"/>
      <c r="O113" s="489"/>
      <c r="P113" s="489"/>
      <c r="Q113" s="489"/>
      <c r="R113" s="489"/>
      <c r="S113" s="489"/>
      <c r="T113" s="489"/>
      <c r="U113" s="489"/>
      <c r="V113" s="489"/>
      <c r="W113" s="489"/>
      <c r="X113" s="489"/>
      <c r="Y113" s="489"/>
      <c r="Z113" s="489"/>
      <c r="AA113" s="489"/>
      <c r="AB113" s="489"/>
      <c r="AC113" s="489"/>
      <c r="AD113" s="252" t="s">
        <v>4</v>
      </c>
      <c r="AE113" s="253" t="s">
        <v>5</v>
      </c>
      <c r="AF113" s="24"/>
      <c r="AG113" s="74"/>
      <c r="AH113" s="160"/>
      <c r="AI113" s="24"/>
      <c r="AJ113" s="24"/>
      <c r="AK113" s="24"/>
    </row>
    <row r="114" spans="1:37" s="99" customFormat="1" ht="30" customHeight="1" x14ac:dyDescent="0.2">
      <c r="A114" s="434" t="s">
        <v>1306</v>
      </c>
      <c r="B114" s="434"/>
      <c r="C114" s="434"/>
      <c r="D114" s="434"/>
      <c r="E114" s="434"/>
      <c r="F114" s="434"/>
      <c r="G114" s="434"/>
      <c r="H114" s="434"/>
      <c r="I114" s="434"/>
      <c r="J114" s="434"/>
      <c r="K114" s="434"/>
      <c r="L114" s="434"/>
      <c r="M114" s="434"/>
      <c r="N114" s="434"/>
      <c r="O114" s="434"/>
      <c r="P114" s="434"/>
      <c r="Q114" s="434"/>
      <c r="R114" s="434"/>
      <c r="S114" s="434"/>
      <c r="T114" s="434"/>
      <c r="U114" s="434"/>
      <c r="V114" s="434"/>
      <c r="W114" s="434"/>
      <c r="X114" s="434"/>
      <c r="Y114" s="434"/>
      <c r="Z114" s="434"/>
      <c r="AA114" s="434"/>
      <c r="AB114" s="434"/>
      <c r="AC114" s="434"/>
      <c r="AD114" s="251">
        <f>'Art. 138'!AF116</f>
        <v>0</v>
      </c>
      <c r="AE114" s="189">
        <f>IF(AG114=1,AK114,AG114)</f>
        <v>0</v>
      </c>
      <c r="AF114" s="76">
        <f>IF(AD114=2,1,IF(AD114=1,0.5,IF(AD114=0,0," ")))</f>
        <v>0</v>
      </c>
      <c r="AG114" s="76">
        <f>IF(AND(AF114&gt;=0,AF114&lt;=2),1,"No aplica")</f>
        <v>1</v>
      </c>
      <c r="AH114" s="159">
        <f>AD114/(AG114*2)</f>
        <v>0</v>
      </c>
      <c r="AI114" s="78">
        <f>IF(AG114=1,AG114/$AG$117,"No aplica")</f>
        <v>0.33333333333333331</v>
      </c>
      <c r="AJ114" s="78">
        <f>AF114*AI114</f>
        <v>0</v>
      </c>
      <c r="AK114" s="78">
        <f>AJ114*$AE$101</f>
        <v>0</v>
      </c>
    </row>
    <row r="115" spans="1:37" s="99" customFormat="1" ht="30" customHeight="1" x14ac:dyDescent="0.2">
      <c r="A115" s="434" t="s">
        <v>1307</v>
      </c>
      <c r="B115" s="434"/>
      <c r="C115" s="434"/>
      <c r="D115" s="434"/>
      <c r="E115" s="434"/>
      <c r="F115" s="434"/>
      <c r="G115" s="434"/>
      <c r="H115" s="434"/>
      <c r="I115" s="434"/>
      <c r="J115" s="434"/>
      <c r="K115" s="434"/>
      <c r="L115" s="434"/>
      <c r="M115" s="434"/>
      <c r="N115" s="434"/>
      <c r="O115" s="434"/>
      <c r="P115" s="434"/>
      <c r="Q115" s="434"/>
      <c r="R115" s="434"/>
      <c r="S115" s="434"/>
      <c r="T115" s="434"/>
      <c r="U115" s="434"/>
      <c r="V115" s="434"/>
      <c r="W115" s="434"/>
      <c r="X115" s="434"/>
      <c r="Y115" s="434"/>
      <c r="Z115" s="434"/>
      <c r="AA115" s="434"/>
      <c r="AB115" s="434"/>
      <c r="AC115" s="434"/>
      <c r="AD115" s="251">
        <f>'Art. 138'!AF117</f>
        <v>0</v>
      </c>
      <c r="AE115" s="189">
        <f>IF(AG115=1,AK115,AG115)</f>
        <v>0</v>
      </c>
      <c r="AF115" s="76">
        <f>IF(AD115=2,1,IF(AD115=1,0.5,IF(AD115=0,0," ")))</f>
        <v>0</v>
      </c>
      <c r="AG115" s="76">
        <f>IF(AND(AF115&gt;=0,AF115&lt;=2),1,"No aplica")</f>
        <v>1</v>
      </c>
      <c r="AH115" s="159">
        <f>AD115/(AG115*2)</f>
        <v>0</v>
      </c>
      <c r="AI115" s="78">
        <f>IF(AG115=1,AG115/$AG$117,"No aplica")</f>
        <v>0.33333333333333331</v>
      </c>
      <c r="AJ115" s="78">
        <f>AF115*AI115</f>
        <v>0</v>
      </c>
      <c r="AK115" s="78">
        <f>AJ115*$AE$101</f>
        <v>0</v>
      </c>
    </row>
    <row r="116" spans="1:37" s="99" customFormat="1" ht="30" customHeight="1" x14ac:dyDescent="0.2">
      <c r="A116" s="434" t="s">
        <v>1308</v>
      </c>
      <c r="B116" s="434"/>
      <c r="C116" s="434"/>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34"/>
      <c r="AA116" s="434"/>
      <c r="AB116" s="434"/>
      <c r="AC116" s="434"/>
      <c r="AD116" s="251">
        <f>'Art. 138'!AF118</f>
        <v>0</v>
      </c>
      <c r="AE116" s="189">
        <f>IF(AG116=1,AK116,AG116)</f>
        <v>0</v>
      </c>
      <c r="AF116" s="76">
        <f>IF(AD116=2,1,IF(AD116=1,0.5,IF(AD116=0,0," ")))</f>
        <v>0</v>
      </c>
      <c r="AG116" s="76">
        <f>IF(AND(AF116&gt;=0,AF116&lt;=2),1,"No aplica")</f>
        <v>1</v>
      </c>
      <c r="AH116" s="159">
        <f>AD116/(AG116*2)</f>
        <v>0</v>
      </c>
      <c r="AI116" s="78">
        <f>IF(AG116=1,AG116/$AG$117,"No aplica")</f>
        <v>0.33333333333333331</v>
      </c>
      <c r="AJ116" s="78">
        <f>AF116*AI116</f>
        <v>0</v>
      </c>
      <c r="AK116" s="78">
        <f>AJ116*$AE$101</f>
        <v>0</v>
      </c>
    </row>
    <row r="117" spans="1:37" s="99" customFormat="1" ht="30" customHeight="1" x14ac:dyDescent="0.2">
      <c r="A117" s="487" t="s">
        <v>629</v>
      </c>
      <c r="B117" s="487"/>
      <c r="C117" s="487"/>
      <c r="D117" s="487"/>
      <c r="E117" s="487"/>
      <c r="F117" s="487"/>
      <c r="G117" s="487"/>
      <c r="H117" s="487"/>
      <c r="I117" s="487"/>
      <c r="J117" s="487"/>
      <c r="K117" s="487"/>
      <c r="L117" s="487"/>
      <c r="M117" s="487"/>
      <c r="N117" s="487"/>
      <c r="O117" s="487"/>
      <c r="P117" s="487"/>
      <c r="Q117" s="487"/>
      <c r="R117" s="487"/>
      <c r="S117" s="487"/>
      <c r="T117" s="487"/>
      <c r="U117" s="487"/>
      <c r="V117" s="487"/>
      <c r="W117" s="487"/>
      <c r="X117" s="487"/>
      <c r="Y117" s="487"/>
      <c r="Z117" s="487"/>
      <c r="AA117" s="487"/>
      <c r="AB117" s="487"/>
      <c r="AC117" s="487"/>
      <c r="AD117" s="487"/>
      <c r="AE117" s="189">
        <f>SUM(AE114:AE116)</f>
        <v>0</v>
      </c>
      <c r="AF117" s="24"/>
      <c r="AG117" s="74">
        <f>SUM(AG114:AG116)</f>
        <v>3</v>
      </c>
      <c r="AH117" s="160"/>
      <c r="AI117" s="24"/>
      <c r="AJ117" s="24"/>
      <c r="AK117" s="24"/>
    </row>
    <row r="118" spans="1:37" s="99" customFormat="1" ht="30" customHeight="1" x14ac:dyDescent="0.2">
      <c r="A118" s="487" t="s">
        <v>630</v>
      </c>
      <c r="B118" s="487"/>
      <c r="C118" s="487"/>
      <c r="D118" s="487"/>
      <c r="E118" s="487"/>
      <c r="F118" s="487"/>
      <c r="G118" s="487"/>
      <c r="H118" s="487"/>
      <c r="I118" s="487"/>
      <c r="J118" s="487"/>
      <c r="K118" s="487"/>
      <c r="L118" s="487"/>
      <c r="M118" s="487"/>
      <c r="N118" s="487"/>
      <c r="O118" s="487"/>
      <c r="P118" s="487"/>
      <c r="Q118" s="487"/>
      <c r="R118" s="487"/>
      <c r="S118" s="487"/>
      <c r="T118" s="487"/>
      <c r="U118" s="487"/>
      <c r="V118" s="487"/>
      <c r="W118" s="487"/>
      <c r="X118" s="487"/>
      <c r="Y118" s="487"/>
      <c r="Z118" s="487"/>
      <c r="AA118" s="487"/>
      <c r="AB118" s="487"/>
      <c r="AC118" s="487"/>
      <c r="AD118" s="487"/>
      <c r="AE118" s="189">
        <f>AE117/AE101*100</f>
        <v>0</v>
      </c>
      <c r="AF118" s="24"/>
      <c r="AG118" s="74"/>
      <c r="AH118" s="160"/>
      <c r="AI118" s="24"/>
      <c r="AJ118" s="24"/>
      <c r="AK118" s="24"/>
    </row>
    <row r="119" spans="1:37" s="99" customFormat="1" ht="15" customHeight="1" x14ac:dyDescent="0.2">
      <c r="A119" s="164"/>
      <c r="B119" s="164"/>
      <c r="C119" s="164"/>
      <c r="D119" s="164"/>
      <c r="E119" s="164"/>
      <c r="F119" s="164"/>
      <c r="G119" s="164"/>
      <c r="H119" s="164"/>
      <c r="I119" s="164"/>
      <c r="J119" s="164"/>
      <c r="K119" s="164"/>
      <c r="L119" s="164"/>
      <c r="M119" s="164"/>
      <c r="N119" s="164"/>
      <c r="O119" s="164"/>
      <c r="P119" s="164"/>
      <c r="Q119" s="164"/>
      <c r="R119" s="164"/>
      <c r="S119" s="164"/>
      <c r="T119" s="164"/>
      <c r="U119" s="164"/>
      <c r="V119" s="164"/>
      <c r="W119" s="164"/>
      <c r="X119" s="164"/>
      <c r="Y119" s="164"/>
      <c r="Z119" s="164"/>
      <c r="AA119" s="164"/>
      <c r="AB119" s="164"/>
      <c r="AC119" s="164"/>
      <c r="AD119" s="242"/>
      <c r="AE119" s="164"/>
      <c r="AF119" s="24"/>
      <c r="AG119" s="74"/>
      <c r="AH119" s="160"/>
      <c r="AI119" s="24"/>
      <c r="AJ119" s="24"/>
      <c r="AK119" s="24"/>
    </row>
    <row r="120" spans="1:37" s="99" customFormat="1" ht="15" customHeight="1" x14ac:dyDescent="0.2">
      <c r="A120" s="488" t="s">
        <v>140</v>
      </c>
      <c r="B120" s="489"/>
      <c r="C120" s="489"/>
      <c r="D120" s="489"/>
      <c r="E120" s="489"/>
      <c r="F120" s="489"/>
      <c r="G120" s="489"/>
      <c r="H120" s="489"/>
      <c r="I120" s="489"/>
      <c r="J120" s="489"/>
      <c r="K120" s="489"/>
      <c r="L120" s="489"/>
      <c r="M120" s="489"/>
      <c r="N120" s="489"/>
      <c r="O120" s="489"/>
      <c r="P120" s="489"/>
      <c r="Q120" s="489"/>
      <c r="R120" s="489"/>
      <c r="S120" s="489"/>
      <c r="T120" s="489"/>
      <c r="U120" s="489"/>
      <c r="V120" s="489"/>
      <c r="W120" s="489"/>
      <c r="X120" s="489"/>
      <c r="Y120" s="489"/>
      <c r="Z120" s="489"/>
      <c r="AA120" s="489"/>
      <c r="AB120" s="489"/>
      <c r="AC120" s="489"/>
      <c r="AD120" s="252" t="s">
        <v>4</v>
      </c>
      <c r="AE120" s="253" t="s">
        <v>5</v>
      </c>
      <c r="AF120" s="24"/>
      <c r="AG120" s="74"/>
      <c r="AH120" s="160"/>
      <c r="AI120" s="24"/>
      <c r="AJ120" s="24"/>
      <c r="AK120" s="24"/>
    </row>
    <row r="121" spans="1:37" s="99" customFormat="1" ht="30" customHeight="1" x14ac:dyDescent="0.2">
      <c r="A121" s="434" t="s">
        <v>1309</v>
      </c>
      <c r="B121" s="434"/>
      <c r="C121" s="434"/>
      <c r="D121" s="434"/>
      <c r="E121" s="434"/>
      <c r="F121" s="434"/>
      <c r="G121" s="434"/>
      <c r="H121" s="434"/>
      <c r="I121" s="434"/>
      <c r="J121" s="434"/>
      <c r="K121" s="434"/>
      <c r="L121" s="434"/>
      <c r="M121" s="434"/>
      <c r="N121" s="434"/>
      <c r="O121" s="434"/>
      <c r="P121" s="434"/>
      <c r="Q121" s="434"/>
      <c r="R121" s="434"/>
      <c r="S121" s="434"/>
      <c r="T121" s="434"/>
      <c r="U121" s="434"/>
      <c r="V121" s="434"/>
      <c r="W121" s="434"/>
      <c r="X121" s="434"/>
      <c r="Y121" s="434"/>
      <c r="Z121" s="434"/>
      <c r="AA121" s="434"/>
      <c r="AB121" s="434"/>
      <c r="AC121" s="434"/>
      <c r="AD121" s="251">
        <f>'Art. 138'!AF121</f>
        <v>0</v>
      </c>
      <c r="AE121" s="189">
        <f>IF(AG121=1,AK121,AG121)</f>
        <v>0</v>
      </c>
      <c r="AF121" s="76">
        <f>IF(AD121=2,1,IF(AD121=1,0.5,IF(AD121=0,0," ")))</f>
        <v>0</v>
      </c>
      <c r="AG121" s="76">
        <f>IF(AND(AF121&gt;=0,AF121&lt;=2),1,"No aplica")</f>
        <v>1</v>
      </c>
      <c r="AH121" s="159">
        <f>AD121/(AG121*2)</f>
        <v>0</v>
      </c>
      <c r="AI121" s="78">
        <f>IF(AG121=1,AG121/$AG$124,"No aplica")</f>
        <v>0.33333333333333331</v>
      </c>
      <c r="AJ121" s="78">
        <f>AF121*AI121</f>
        <v>0</v>
      </c>
      <c r="AK121" s="78">
        <f>AJ121*$AE$101</f>
        <v>0</v>
      </c>
    </row>
    <row r="122" spans="1:37" s="99" customFormat="1" ht="30" customHeight="1" x14ac:dyDescent="0.2">
      <c r="A122" s="434" t="s">
        <v>492</v>
      </c>
      <c r="B122" s="434"/>
      <c r="C122" s="434"/>
      <c r="D122" s="434"/>
      <c r="E122" s="434"/>
      <c r="F122" s="434"/>
      <c r="G122" s="434"/>
      <c r="H122" s="434"/>
      <c r="I122" s="434"/>
      <c r="J122" s="434"/>
      <c r="K122" s="434"/>
      <c r="L122" s="434"/>
      <c r="M122" s="434"/>
      <c r="N122" s="434"/>
      <c r="O122" s="434"/>
      <c r="P122" s="434"/>
      <c r="Q122" s="434"/>
      <c r="R122" s="434"/>
      <c r="S122" s="434"/>
      <c r="T122" s="434"/>
      <c r="U122" s="434"/>
      <c r="V122" s="434"/>
      <c r="W122" s="434"/>
      <c r="X122" s="434"/>
      <c r="Y122" s="434"/>
      <c r="Z122" s="434"/>
      <c r="AA122" s="434"/>
      <c r="AB122" s="434"/>
      <c r="AC122" s="434"/>
      <c r="AD122" s="251">
        <f>'Art. 138'!AF122</f>
        <v>0</v>
      </c>
      <c r="AE122" s="189">
        <f>IF(AG122=1,AK122,AG122)</f>
        <v>0</v>
      </c>
      <c r="AF122" s="76">
        <f>IF(AD122=2,1,IF(AD122=1,0.5,IF(AD122=0,0," ")))</f>
        <v>0</v>
      </c>
      <c r="AG122" s="76">
        <f>IF(AND(AF122&gt;=0,AF122&lt;=2),1,"No aplica")</f>
        <v>1</v>
      </c>
      <c r="AH122" s="159">
        <f>AD122/(AG122*2)</f>
        <v>0</v>
      </c>
      <c r="AI122" s="78">
        <f>IF(AG122=1,AG122/$AG$124,"No aplica")</f>
        <v>0.33333333333333331</v>
      </c>
      <c r="AJ122" s="78">
        <f>AF122*AI122</f>
        <v>0</v>
      </c>
      <c r="AK122" s="78">
        <f>AJ122*$AE$101</f>
        <v>0</v>
      </c>
    </row>
    <row r="123" spans="1:37" s="99" customFormat="1" ht="30" customHeight="1" x14ac:dyDescent="0.2">
      <c r="A123" s="434" t="s">
        <v>504</v>
      </c>
      <c r="B123" s="434"/>
      <c r="C123" s="434"/>
      <c r="D123" s="434"/>
      <c r="E123" s="434"/>
      <c r="F123" s="434"/>
      <c r="G123" s="434"/>
      <c r="H123" s="434"/>
      <c r="I123" s="434"/>
      <c r="J123" s="434"/>
      <c r="K123" s="434"/>
      <c r="L123" s="434"/>
      <c r="M123" s="434"/>
      <c r="N123" s="434"/>
      <c r="O123" s="434"/>
      <c r="P123" s="434"/>
      <c r="Q123" s="434"/>
      <c r="R123" s="434"/>
      <c r="S123" s="434"/>
      <c r="T123" s="434"/>
      <c r="U123" s="434"/>
      <c r="V123" s="434"/>
      <c r="W123" s="434"/>
      <c r="X123" s="434"/>
      <c r="Y123" s="434"/>
      <c r="Z123" s="434"/>
      <c r="AA123" s="434"/>
      <c r="AB123" s="434"/>
      <c r="AC123" s="434"/>
      <c r="AD123" s="251">
        <f>'Art. 138'!AF123</f>
        <v>0</v>
      </c>
      <c r="AE123" s="189">
        <f>IF(AG123=1,AK123,AG123)</f>
        <v>0</v>
      </c>
      <c r="AF123" s="76">
        <f>IF(AD123=2,1,IF(AD123=1,0.5,IF(AD123=0,0," ")))</f>
        <v>0</v>
      </c>
      <c r="AG123" s="76">
        <f>IF(AND(AF123&gt;=0,AF123&lt;=2),1,"No aplica")</f>
        <v>1</v>
      </c>
      <c r="AH123" s="159">
        <f>AD123/(AG123*2)</f>
        <v>0</v>
      </c>
      <c r="AI123" s="78">
        <f>IF(AG123=1,AG123/$AG$124,"No aplica")</f>
        <v>0.33333333333333331</v>
      </c>
      <c r="AJ123" s="78">
        <f>AF123*AI123</f>
        <v>0</v>
      </c>
      <c r="AK123" s="78">
        <f>AJ123*$AE$101</f>
        <v>0</v>
      </c>
    </row>
    <row r="124" spans="1:37" s="99" customFormat="1" ht="30" customHeight="1" x14ac:dyDescent="0.2">
      <c r="A124" s="487" t="s">
        <v>633</v>
      </c>
      <c r="B124" s="487"/>
      <c r="C124" s="487"/>
      <c r="D124" s="487"/>
      <c r="E124" s="487"/>
      <c r="F124" s="487"/>
      <c r="G124" s="487"/>
      <c r="H124" s="487"/>
      <c r="I124" s="487"/>
      <c r="J124" s="487"/>
      <c r="K124" s="487"/>
      <c r="L124" s="487"/>
      <c r="M124" s="487"/>
      <c r="N124" s="487"/>
      <c r="O124" s="487"/>
      <c r="P124" s="487"/>
      <c r="Q124" s="487"/>
      <c r="R124" s="487"/>
      <c r="S124" s="487"/>
      <c r="T124" s="487"/>
      <c r="U124" s="487"/>
      <c r="V124" s="487"/>
      <c r="W124" s="487"/>
      <c r="X124" s="487"/>
      <c r="Y124" s="487"/>
      <c r="Z124" s="487"/>
      <c r="AA124" s="487"/>
      <c r="AB124" s="487"/>
      <c r="AC124" s="487"/>
      <c r="AD124" s="487"/>
      <c r="AE124" s="189">
        <f>SUM(AE121:AE123)</f>
        <v>0</v>
      </c>
      <c r="AF124" s="24"/>
      <c r="AG124" s="74">
        <f>SUM(AG121:AG123)</f>
        <v>3</v>
      </c>
      <c r="AH124" s="160"/>
      <c r="AI124" s="24"/>
      <c r="AJ124" s="24"/>
      <c r="AK124" s="24"/>
    </row>
    <row r="125" spans="1:37" s="99" customFormat="1" ht="30" customHeight="1" x14ac:dyDescent="0.2">
      <c r="A125" s="487" t="s">
        <v>634</v>
      </c>
      <c r="B125" s="487"/>
      <c r="C125" s="487"/>
      <c r="D125" s="487"/>
      <c r="E125" s="487"/>
      <c r="F125" s="487"/>
      <c r="G125" s="487"/>
      <c r="H125" s="487"/>
      <c r="I125" s="487"/>
      <c r="J125" s="487"/>
      <c r="K125" s="487"/>
      <c r="L125" s="487"/>
      <c r="M125" s="487"/>
      <c r="N125" s="487"/>
      <c r="O125" s="487"/>
      <c r="P125" s="487"/>
      <c r="Q125" s="487"/>
      <c r="R125" s="487"/>
      <c r="S125" s="487"/>
      <c r="T125" s="487"/>
      <c r="U125" s="487"/>
      <c r="V125" s="487"/>
      <c r="W125" s="487"/>
      <c r="X125" s="487"/>
      <c r="Y125" s="487"/>
      <c r="Z125" s="487"/>
      <c r="AA125" s="487"/>
      <c r="AB125" s="487"/>
      <c r="AC125" s="487"/>
      <c r="AD125" s="487"/>
      <c r="AE125" s="189">
        <f>AE124/AE101*100</f>
        <v>0</v>
      </c>
      <c r="AF125" s="24"/>
      <c r="AG125" s="74"/>
      <c r="AH125" s="160"/>
      <c r="AI125" s="24"/>
      <c r="AJ125" s="24"/>
      <c r="AK125" s="24"/>
    </row>
    <row r="126" spans="1:37" s="99" customFormat="1" ht="15" customHeight="1" x14ac:dyDescent="0.2">
      <c r="A126" s="164"/>
      <c r="B126" s="164"/>
      <c r="C126" s="164"/>
      <c r="D126" s="164"/>
      <c r="E126" s="164"/>
      <c r="F126" s="164"/>
      <c r="G126" s="164"/>
      <c r="H126" s="164"/>
      <c r="I126" s="164"/>
      <c r="J126" s="164"/>
      <c r="K126" s="164"/>
      <c r="L126" s="164"/>
      <c r="M126" s="164"/>
      <c r="N126" s="164"/>
      <c r="O126" s="164"/>
      <c r="P126" s="164"/>
      <c r="Q126" s="164"/>
      <c r="R126" s="164"/>
      <c r="S126" s="164"/>
      <c r="T126" s="164"/>
      <c r="U126" s="164"/>
      <c r="V126" s="164"/>
      <c r="W126" s="164"/>
      <c r="X126" s="164"/>
      <c r="Y126" s="164"/>
      <c r="Z126" s="164"/>
      <c r="AA126" s="164"/>
      <c r="AB126" s="164"/>
      <c r="AC126" s="164"/>
      <c r="AD126" s="242"/>
      <c r="AE126" s="164"/>
      <c r="AF126" s="24"/>
      <c r="AG126" s="74"/>
      <c r="AH126" s="160"/>
      <c r="AI126" s="24"/>
      <c r="AJ126" s="24"/>
      <c r="AK126" s="24"/>
    </row>
    <row r="127" spans="1:37" s="99" customFormat="1" ht="15" customHeight="1" x14ac:dyDescent="0.2">
      <c r="A127" s="488" t="s">
        <v>141</v>
      </c>
      <c r="B127" s="489"/>
      <c r="C127" s="489"/>
      <c r="D127" s="489"/>
      <c r="E127" s="489"/>
      <c r="F127" s="489"/>
      <c r="G127" s="489"/>
      <c r="H127" s="489"/>
      <c r="I127" s="489"/>
      <c r="J127" s="489"/>
      <c r="K127" s="489"/>
      <c r="L127" s="489"/>
      <c r="M127" s="489"/>
      <c r="N127" s="489"/>
      <c r="O127" s="489"/>
      <c r="P127" s="489"/>
      <c r="Q127" s="489"/>
      <c r="R127" s="489"/>
      <c r="S127" s="489"/>
      <c r="T127" s="489"/>
      <c r="U127" s="489"/>
      <c r="V127" s="489"/>
      <c r="W127" s="489"/>
      <c r="X127" s="489"/>
      <c r="Y127" s="489"/>
      <c r="Z127" s="489"/>
      <c r="AA127" s="489"/>
      <c r="AB127" s="489"/>
      <c r="AC127" s="489"/>
      <c r="AD127" s="252" t="s">
        <v>4</v>
      </c>
      <c r="AE127" s="253" t="s">
        <v>5</v>
      </c>
      <c r="AF127" s="24"/>
      <c r="AG127" s="74"/>
      <c r="AH127" s="160"/>
      <c r="AI127" s="24"/>
      <c r="AJ127" s="24"/>
      <c r="AK127" s="24"/>
    </row>
    <row r="128" spans="1:37" s="99" customFormat="1" ht="30" customHeight="1" x14ac:dyDescent="0.2">
      <c r="A128" s="434" t="s">
        <v>1310</v>
      </c>
      <c r="B128" s="434"/>
      <c r="C128" s="434"/>
      <c r="D128" s="434"/>
      <c r="E128" s="434"/>
      <c r="F128" s="434"/>
      <c r="G128" s="434"/>
      <c r="H128" s="434"/>
      <c r="I128" s="434"/>
      <c r="J128" s="434"/>
      <c r="K128" s="434"/>
      <c r="L128" s="434"/>
      <c r="M128" s="434"/>
      <c r="N128" s="434"/>
      <c r="O128" s="434"/>
      <c r="P128" s="434"/>
      <c r="Q128" s="434"/>
      <c r="R128" s="434"/>
      <c r="S128" s="434"/>
      <c r="T128" s="434"/>
      <c r="U128" s="434"/>
      <c r="V128" s="434"/>
      <c r="W128" s="434"/>
      <c r="X128" s="434"/>
      <c r="Y128" s="434"/>
      <c r="Z128" s="434"/>
      <c r="AA128" s="434"/>
      <c r="AB128" s="434"/>
      <c r="AC128" s="434"/>
      <c r="AD128" s="251">
        <f>'Art. 138'!AF126</f>
        <v>0</v>
      </c>
      <c r="AE128" s="189">
        <f>IF(AG128=1,AK128,AG128)</f>
        <v>0</v>
      </c>
      <c r="AF128" s="76">
        <f>IF(AD128=2,1,IF(AD128=1,0.5,IF(AD128=0,0," ")))</f>
        <v>0</v>
      </c>
      <c r="AG128" s="76">
        <f>IF(AND(AF128&gt;=0,AF128&lt;=2),1,"No aplica")</f>
        <v>1</v>
      </c>
      <c r="AH128" s="159">
        <f>AD128/(AG128*2)</f>
        <v>0</v>
      </c>
      <c r="AI128" s="78">
        <f>IF(AG128=1,AG128/$AG$130,"No aplica")</f>
        <v>0.5</v>
      </c>
      <c r="AJ128" s="78">
        <f>AF128*AI128</f>
        <v>0</v>
      </c>
      <c r="AK128" s="78">
        <f>AJ128*$AE$101</f>
        <v>0</v>
      </c>
    </row>
    <row r="129" spans="1:37" s="99" customFormat="1" ht="30" customHeight="1" x14ac:dyDescent="0.2">
      <c r="A129" s="434" t="s">
        <v>123</v>
      </c>
      <c r="B129" s="434"/>
      <c r="C129" s="434"/>
      <c r="D129" s="434"/>
      <c r="E129" s="434"/>
      <c r="F129" s="434"/>
      <c r="G129" s="434"/>
      <c r="H129" s="434"/>
      <c r="I129" s="434"/>
      <c r="J129" s="434"/>
      <c r="K129" s="434"/>
      <c r="L129" s="434"/>
      <c r="M129" s="434"/>
      <c r="N129" s="434"/>
      <c r="O129" s="434"/>
      <c r="P129" s="434"/>
      <c r="Q129" s="434"/>
      <c r="R129" s="434"/>
      <c r="S129" s="434"/>
      <c r="T129" s="434"/>
      <c r="U129" s="434"/>
      <c r="V129" s="434"/>
      <c r="W129" s="434"/>
      <c r="X129" s="434"/>
      <c r="Y129" s="434"/>
      <c r="Z129" s="434"/>
      <c r="AA129" s="434"/>
      <c r="AB129" s="434"/>
      <c r="AC129" s="434"/>
      <c r="AD129" s="251">
        <f>'Art. 138'!AF127</f>
        <v>0</v>
      </c>
      <c r="AE129" s="189">
        <f>IF(AG129=1,AK129,AG129)</f>
        <v>0</v>
      </c>
      <c r="AF129" s="76">
        <f>IF(AD129=2,1,IF(AD129=1,0.5,IF(AD129=0,0," ")))</f>
        <v>0</v>
      </c>
      <c r="AG129" s="76">
        <f>IF(AND(AF129&gt;=0,AF129&lt;=2),1,"No aplica")</f>
        <v>1</v>
      </c>
      <c r="AH129" s="159">
        <f>AD129/(AG129*2)</f>
        <v>0</v>
      </c>
      <c r="AI129" s="78">
        <f>IF(AG129=1,AG129/$AG$130,"No aplica")</f>
        <v>0.5</v>
      </c>
      <c r="AJ129" s="78">
        <f>AF129*AI129</f>
        <v>0</v>
      </c>
      <c r="AK129" s="78">
        <f>AJ129*$AE$101</f>
        <v>0</v>
      </c>
    </row>
    <row r="130" spans="1:37" s="99" customFormat="1" ht="30" customHeight="1" x14ac:dyDescent="0.2">
      <c r="A130" s="487" t="s">
        <v>635</v>
      </c>
      <c r="B130" s="487"/>
      <c r="C130" s="487"/>
      <c r="D130" s="487"/>
      <c r="E130" s="487"/>
      <c r="F130" s="487"/>
      <c r="G130" s="487"/>
      <c r="H130" s="487"/>
      <c r="I130" s="487"/>
      <c r="J130" s="487"/>
      <c r="K130" s="487"/>
      <c r="L130" s="487"/>
      <c r="M130" s="487"/>
      <c r="N130" s="487"/>
      <c r="O130" s="487"/>
      <c r="P130" s="487"/>
      <c r="Q130" s="487"/>
      <c r="R130" s="487"/>
      <c r="S130" s="487"/>
      <c r="T130" s="487"/>
      <c r="U130" s="487"/>
      <c r="V130" s="487"/>
      <c r="W130" s="487"/>
      <c r="X130" s="487"/>
      <c r="Y130" s="487"/>
      <c r="Z130" s="487"/>
      <c r="AA130" s="487"/>
      <c r="AB130" s="487"/>
      <c r="AC130" s="487"/>
      <c r="AD130" s="487"/>
      <c r="AE130" s="189">
        <f>SUM(AE128:AE129)</f>
        <v>0</v>
      </c>
      <c r="AF130" s="24"/>
      <c r="AG130" s="74">
        <f>SUM(AG128:AG129)</f>
        <v>2</v>
      </c>
      <c r="AH130" s="160"/>
      <c r="AI130" s="24"/>
      <c r="AJ130" s="24"/>
      <c r="AK130" s="24"/>
    </row>
    <row r="131" spans="1:37" s="99" customFormat="1" ht="30" customHeight="1" x14ac:dyDescent="0.2">
      <c r="A131" s="487" t="s">
        <v>636</v>
      </c>
      <c r="B131" s="487"/>
      <c r="C131" s="487"/>
      <c r="D131" s="487"/>
      <c r="E131" s="487"/>
      <c r="F131" s="487"/>
      <c r="G131" s="487"/>
      <c r="H131" s="487"/>
      <c r="I131" s="487"/>
      <c r="J131" s="487"/>
      <c r="K131" s="487"/>
      <c r="L131" s="487"/>
      <c r="M131" s="487"/>
      <c r="N131" s="487"/>
      <c r="O131" s="487"/>
      <c r="P131" s="487"/>
      <c r="Q131" s="487"/>
      <c r="R131" s="487"/>
      <c r="S131" s="487"/>
      <c r="T131" s="487"/>
      <c r="U131" s="487"/>
      <c r="V131" s="487"/>
      <c r="W131" s="487"/>
      <c r="X131" s="487"/>
      <c r="Y131" s="487"/>
      <c r="Z131" s="487"/>
      <c r="AA131" s="487"/>
      <c r="AB131" s="487"/>
      <c r="AC131" s="487"/>
      <c r="AD131" s="487"/>
      <c r="AE131" s="189">
        <f>AE130/AE101*100</f>
        <v>0</v>
      </c>
      <c r="AF131" s="24"/>
      <c r="AG131" s="74"/>
      <c r="AH131" s="160"/>
      <c r="AI131" s="24"/>
      <c r="AJ131" s="24"/>
      <c r="AK131" s="24"/>
    </row>
    <row r="132" spans="1:37" s="99" customFormat="1" ht="15" customHeight="1" x14ac:dyDescent="0.2">
      <c r="A132" s="164"/>
      <c r="B132" s="164"/>
      <c r="C132" s="164"/>
      <c r="D132" s="164"/>
      <c r="E132" s="164"/>
      <c r="F132" s="164"/>
      <c r="G132" s="164"/>
      <c r="H132" s="164"/>
      <c r="I132" s="164"/>
      <c r="J132" s="164"/>
      <c r="K132" s="164"/>
      <c r="L132" s="164"/>
      <c r="M132" s="164"/>
      <c r="N132" s="164"/>
      <c r="O132" s="164"/>
      <c r="P132" s="164"/>
      <c r="Q132" s="164"/>
      <c r="R132" s="164"/>
      <c r="S132" s="164"/>
      <c r="T132" s="164"/>
      <c r="U132" s="164"/>
      <c r="V132" s="164"/>
      <c r="W132" s="164"/>
      <c r="X132" s="164"/>
      <c r="Y132" s="164"/>
      <c r="Z132" s="164"/>
      <c r="AA132" s="164"/>
      <c r="AB132" s="164"/>
      <c r="AC132" s="164"/>
      <c r="AD132" s="242"/>
      <c r="AE132" s="164"/>
      <c r="AF132" s="24"/>
      <c r="AG132" s="74"/>
      <c r="AH132" s="160"/>
      <c r="AI132" s="24"/>
      <c r="AJ132" s="24"/>
      <c r="AK132" s="24"/>
    </row>
    <row r="133" spans="1:37" s="99" customFormat="1" ht="15" customHeight="1" x14ac:dyDescent="0.2">
      <c r="A133" s="164"/>
      <c r="B133" s="164"/>
      <c r="C133" s="164"/>
      <c r="D133" s="164"/>
      <c r="E133" s="164"/>
      <c r="F133" s="164"/>
      <c r="G133" s="164"/>
      <c r="H133" s="164"/>
      <c r="I133" s="164"/>
      <c r="J133" s="164"/>
      <c r="K133" s="164"/>
      <c r="L133" s="164"/>
      <c r="M133" s="164"/>
      <c r="N133" s="164"/>
      <c r="O133" s="164"/>
      <c r="P133" s="164"/>
      <c r="Q133" s="164"/>
      <c r="R133" s="164"/>
      <c r="S133" s="164"/>
      <c r="T133" s="164"/>
      <c r="U133" s="164"/>
      <c r="V133" s="164"/>
      <c r="W133" s="164"/>
      <c r="X133" s="164"/>
      <c r="Y133" s="164"/>
      <c r="Z133" s="164"/>
      <c r="AA133" s="164"/>
      <c r="AB133" s="164"/>
      <c r="AC133" s="164"/>
      <c r="AD133" s="242"/>
      <c r="AE133" s="164"/>
      <c r="AF133" s="24"/>
      <c r="AG133" s="74"/>
      <c r="AH133" s="160"/>
      <c r="AI133" s="24"/>
      <c r="AJ133" s="24"/>
      <c r="AK133" s="24"/>
    </row>
    <row r="134" spans="1:37" s="99" customFormat="1" ht="30" customHeight="1" x14ac:dyDescent="0.2">
      <c r="A134" s="394" t="s">
        <v>1311</v>
      </c>
      <c r="B134" s="394"/>
      <c r="C134" s="394"/>
      <c r="D134" s="394"/>
      <c r="E134" s="394"/>
      <c r="F134" s="394"/>
      <c r="G134" s="394"/>
      <c r="H134" s="394"/>
      <c r="I134" s="394"/>
      <c r="J134" s="394"/>
      <c r="K134" s="394"/>
      <c r="L134" s="394"/>
      <c r="M134" s="394"/>
      <c r="N134" s="394"/>
      <c r="O134" s="394"/>
      <c r="P134" s="394"/>
      <c r="Q134" s="394"/>
      <c r="R134" s="394"/>
      <c r="S134" s="394"/>
      <c r="T134" s="394"/>
      <c r="U134" s="394"/>
      <c r="V134" s="394"/>
      <c r="W134" s="394"/>
      <c r="X134" s="394"/>
      <c r="Y134" s="394"/>
      <c r="Z134" s="394"/>
      <c r="AA134" s="394"/>
      <c r="AB134" s="394"/>
      <c r="AC134" s="394"/>
      <c r="AD134" s="394"/>
      <c r="AE134" s="394"/>
      <c r="AF134" s="24"/>
      <c r="AG134" s="74"/>
      <c r="AH134" s="160"/>
      <c r="AI134" s="24"/>
      <c r="AJ134" s="24"/>
      <c r="AK134" s="24"/>
    </row>
    <row r="135" spans="1:37" s="99" customFormat="1" ht="15" customHeight="1" x14ac:dyDescent="0.2">
      <c r="A135" s="164"/>
      <c r="B135" s="164"/>
      <c r="C135" s="164"/>
      <c r="D135" s="164"/>
      <c r="E135" s="164"/>
      <c r="F135" s="164"/>
      <c r="G135" s="164"/>
      <c r="H135" s="164"/>
      <c r="I135" s="164"/>
      <c r="J135" s="164"/>
      <c r="K135" s="164"/>
      <c r="L135" s="164"/>
      <c r="M135" s="164"/>
      <c r="N135" s="164"/>
      <c r="O135" s="164"/>
      <c r="P135" s="164"/>
      <c r="Q135" s="164"/>
      <c r="R135" s="164"/>
      <c r="S135" s="164"/>
      <c r="T135" s="164"/>
      <c r="U135" s="164"/>
      <c r="V135" s="164"/>
      <c r="W135" s="164"/>
      <c r="X135" s="164"/>
      <c r="Y135" s="164"/>
      <c r="Z135" s="164"/>
      <c r="AA135" s="164"/>
      <c r="AB135" s="164"/>
      <c r="AC135" s="164"/>
      <c r="AD135" s="242"/>
      <c r="AE135" s="164"/>
      <c r="AF135" s="24"/>
      <c r="AG135" s="74"/>
      <c r="AH135" s="160"/>
      <c r="AI135" s="24"/>
      <c r="AJ135" s="24"/>
      <c r="AK135" s="24"/>
    </row>
    <row r="136" spans="1:37" s="99" customFormat="1" ht="15" customHeight="1" x14ac:dyDescent="0.2">
      <c r="A136" s="259"/>
      <c r="B136" s="259"/>
      <c r="C136" s="259"/>
      <c r="D136" s="259"/>
      <c r="E136" s="259"/>
      <c r="F136" s="259"/>
      <c r="G136" s="259"/>
      <c r="H136" s="259"/>
      <c r="I136" s="259"/>
      <c r="J136" s="259"/>
      <c r="K136" s="259"/>
      <c r="L136" s="259"/>
      <c r="M136" s="259"/>
      <c r="N136" s="259"/>
      <c r="O136" s="259"/>
      <c r="P136" s="259"/>
      <c r="Q136" s="259"/>
      <c r="R136" s="259"/>
      <c r="S136" s="259"/>
      <c r="T136" s="259"/>
      <c r="U136" s="259"/>
      <c r="V136" s="259"/>
      <c r="W136" s="259"/>
      <c r="X136" s="259"/>
      <c r="Y136" s="259"/>
      <c r="Z136" s="259"/>
      <c r="AA136" s="259"/>
      <c r="AB136" s="259"/>
      <c r="AC136" s="259"/>
      <c r="AD136" s="242"/>
      <c r="AE136" s="249">
        <f>1/$G$13*100</f>
        <v>25</v>
      </c>
      <c r="AF136" s="75"/>
      <c r="AG136" s="76"/>
      <c r="AH136" s="162"/>
      <c r="AI136" s="75"/>
      <c r="AJ136" s="75"/>
      <c r="AK136" s="75"/>
    </row>
    <row r="137" spans="1:37" s="99" customFormat="1" ht="15" customHeight="1" x14ac:dyDescent="0.2">
      <c r="A137" s="490" t="s">
        <v>138</v>
      </c>
      <c r="B137" s="491"/>
      <c r="C137" s="491"/>
      <c r="D137" s="491"/>
      <c r="E137" s="491"/>
      <c r="F137" s="491"/>
      <c r="G137" s="491"/>
      <c r="H137" s="491"/>
      <c r="I137" s="491"/>
      <c r="J137" s="491"/>
      <c r="K137" s="491"/>
      <c r="L137" s="491"/>
      <c r="M137" s="491"/>
      <c r="N137" s="491"/>
      <c r="O137" s="491"/>
      <c r="P137" s="491"/>
      <c r="Q137" s="491"/>
      <c r="R137" s="491"/>
      <c r="S137" s="491"/>
      <c r="T137" s="491"/>
      <c r="U137" s="491"/>
      <c r="V137" s="491"/>
      <c r="W137" s="491"/>
      <c r="X137" s="491"/>
      <c r="Y137" s="491"/>
      <c r="Z137" s="491"/>
      <c r="AA137" s="491"/>
      <c r="AB137" s="491"/>
      <c r="AC137" s="491"/>
      <c r="AD137" s="250" t="s">
        <v>4</v>
      </c>
      <c r="AE137" s="256" t="s">
        <v>5</v>
      </c>
      <c r="AF137" s="76" t="s">
        <v>576</v>
      </c>
      <c r="AG137" s="76" t="s">
        <v>577</v>
      </c>
      <c r="AH137" s="159" t="s">
        <v>578</v>
      </c>
      <c r="AI137" s="77" t="s">
        <v>579</v>
      </c>
      <c r="AJ137" s="76"/>
      <c r="AK137" s="77" t="s">
        <v>580</v>
      </c>
    </row>
    <row r="138" spans="1:37" s="99" customFormat="1" ht="30" customHeight="1" x14ac:dyDescent="0.2">
      <c r="A138" s="434" t="s">
        <v>1361</v>
      </c>
      <c r="B138" s="434"/>
      <c r="C138" s="434"/>
      <c r="D138" s="434"/>
      <c r="E138" s="434"/>
      <c r="F138" s="434"/>
      <c r="G138" s="434"/>
      <c r="H138" s="434"/>
      <c r="I138" s="434"/>
      <c r="J138" s="434"/>
      <c r="K138" s="434"/>
      <c r="L138" s="434"/>
      <c r="M138" s="434"/>
      <c r="N138" s="434"/>
      <c r="O138" s="434"/>
      <c r="P138" s="434"/>
      <c r="Q138" s="434"/>
      <c r="R138" s="434"/>
      <c r="S138" s="434"/>
      <c r="T138" s="434"/>
      <c r="U138" s="434"/>
      <c r="V138" s="434"/>
      <c r="W138" s="434"/>
      <c r="X138" s="434"/>
      <c r="Y138" s="434"/>
      <c r="Z138" s="434"/>
      <c r="AA138" s="434"/>
      <c r="AB138" s="434"/>
      <c r="AC138" s="434"/>
      <c r="AD138" s="251">
        <f>'Art. 138'!AF136</f>
        <v>0</v>
      </c>
      <c r="AE138" s="189">
        <f t="shared" ref="AE138:AE174" si="21">IF(AG138=1,AK138,AG138)</f>
        <v>0</v>
      </c>
      <c r="AF138" s="76">
        <f t="shared" ref="AF138:AF174" si="22">IF(AD138=2,1,IF(AD138=1,0.5,IF(AD138=0,0," ")))</f>
        <v>0</v>
      </c>
      <c r="AG138" s="76">
        <f t="shared" ref="AG138:AG174" si="23">IF(AND(AF138&gt;=0,AF138&lt;=2),1,"No aplica")</f>
        <v>1</v>
      </c>
      <c r="AH138" s="159">
        <f t="shared" ref="AH138:AH174" si="24">AD138/(AG138*2)</f>
        <v>0</v>
      </c>
      <c r="AI138" s="78">
        <f t="shared" ref="AI138:AI174" si="25">IF(AG138=1,AG138/$AG$175,"No aplica")</f>
        <v>2.7027027027027029E-2</v>
      </c>
      <c r="AJ138" s="78">
        <f t="shared" ref="AJ138:AJ174" si="26">AF138*AI138</f>
        <v>0</v>
      </c>
      <c r="AK138" s="78">
        <f t="shared" ref="AK138:AK174" si="27">AJ138*$AE$136</f>
        <v>0</v>
      </c>
    </row>
    <row r="139" spans="1:37" s="99" customFormat="1" ht="30" customHeight="1" x14ac:dyDescent="0.2">
      <c r="A139" s="422" t="s">
        <v>148</v>
      </c>
      <c r="B139" s="422"/>
      <c r="C139" s="422"/>
      <c r="D139" s="422"/>
      <c r="E139" s="422"/>
      <c r="F139" s="422"/>
      <c r="G139" s="422"/>
      <c r="H139" s="422"/>
      <c r="I139" s="422"/>
      <c r="J139" s="422"/>
      <c r="K139" s="422"/>
      <c r="L139" s="422"/>
      <c r="M139" s="422"/>
      <c r="N139" s="422"/>
      <c r="O139" s="422"/>
      <c r="P139" s="422"/>
      <c r="Q139" s="422"/>
      <c r="R139" s="422"/>
      <c r="S139" s="422"/>
      <c r="T139" s="422"/>
      <c r="U139" s="422"/>
      <c r="V139" s="422"/>
      <c r="W139" s="422"/>
      <c r="X139" s="422"/>
      <c r="Y139" s="422"/>
      <c r="Z139" s="422"/>
      <c r="AA139" s="422"/>
      <c r="AB139" s="422"/>
      <c r="AC139" s="422"/>
      <c r="AD139" s="251">
        <f>'Art. 138'!AF137</f>
        <v>0</v>
      </c>
      <c r="AE139" s="189">
        <f t="shared" si="21"/>
        <v>0</v>
      </c>
      <c r="AF139" s="76">
        <f t="shared" si="22"/>
        <v>0</v>
      </c>
      <c r="AG139" s="76">
        <f t="shared" si="23"/>
        <v>1</v>
      </c>
      <c r="AH139" s="159">
        <f t="shared" si="24"/>
        <v>0</v>
      </c>
      <c r="AI139" s="78">
        <f t="shared" si="25"/>
        <v>2.7027027027027029E-2</v>
      </c>
      <c r="AJ139" s="78">
        <f t="shared" si="26"/>
        <v>0</v>
      </c>
      <c r="AK139" s="78">
        <f t="shared" si="27"/>
        <v>0</v>
      </c>
    </row>
    <row r="140" spans="1:37" s="99" customFormat="1" ht="30" customHeight="1" x14ac:dyDescent="0.2">
      <c r="A140" s="434" t="s">
        <v>1314</v>
      </c>
      <c r="B140" s="434"/>
      <c r="C140" s="434"/>
      <c r="D140" s="434"/>
      <c r="E140" s="434"/>
      <c r="F140" s="434"/>
      <c r="G140" s="434"/>
      <c r="H140" s="434"/>
      <c r="I140" s="434"/>
      <c r="J140" s="434"/>
      <c r="K140" s="434"/>
      <c r="L140" s="434"/>
      <c r="M140" s="434"/>
      <c r="N140" s="434"/>
      <c r="O140" s="434"/>
      <c r="P140" s="434"/>
      <c r="Q140" s="434"/>
      <c r="R140" s="434"/>
      <c r="S140" s="434"/>
      <c r="T140" s="434"/>
      <c r="U140" s="434"/>
      <c r="V140" s="434"/>
      <c r="W140" s="434"/>
      <c r="X140" s="434"/>
      <c r="Y140" s="434"/>
      <c r="Z140" s="434"/>
      <c r="AA140" s="434"/>
      <c r="AB140" s="434"/>
      <c r="AC140" s="434"/>
      <c r="AD140" s="251">
        <f>'Art. 138'!AF138</f>
        <v>0</v>
      </c>
      <c r="AE140" s="189">
        <f t="shared" si="21"/>
        <v>0</v>
      </c>
      <c r="AF140" s="76">
        <f t="shared" si="22"/>
        <v>0</v>
      </c>
      <c r="AG140" s="76">
        <f t="shared" si="23"/>
        <v>1</v>
      </c>
      <c r="AH140" s="159">
        <f t="shared" si="24"/>
        <v>0</v>
      </c>
      <c r="AI140" s="78">
        <f t="shared" si="25"/>
        <v>2.7027027027027029E-2</v>
      </c>
      <c r="AJ140" s="78">
        <f t="shared" si="26"/>
        <v>0</v>
      </c>
      <c r="AK140" s="78">
        <f t="shared" si="27"/>
        <v>0</v>
      </c>
    </row>
    <row r="141" spans="1:37" s="99" customFormat="1" ht="30" customHeight="1" x14ac:dyDescent="0.2">
      <c r="A141" s="422" t="s">
        <v>1315</v>
      </c>
      <c r="B141" s="422"/>
      <c r="C141" s="422"/>
      <c r="D141" s="422"/>
      <c r="E141" s="422"/>
      <c r="F141" s="422"/>
      <c r="G141" s="422"/>
      <c r="H141" s="422"/>
      <c r="I141" s="422"/>
      <c r="J141" s="422"/>
      <c r="K141" s="422"/>
      <c r="L141" s="422"/>
      <c r="M141" s="422"/>
      <c r="N141" s="422"/>
      <c r="O141" s="422"/>
      <c r="P141" s="422"/>
      <c r="Q141" s="422"/>
      <c r="R141" s="422"/>
      <c r="S141" s="422"/>
      <c r="T141" s="422"/>
      <c r="U141" s="422"/>
      <c r="V141" s="422"/>
      <c r="W141" s="422"/>
      <c r="X141" s="422"/>
      <c r="Y141" s="422"/>
      <c r="Z141" s="422"/>
      <c r="AA141" s="422"/>
      <c r="AB141" s="422"/>
      <c r="AC141" s="422"/>
      <c r="AD141" s="251">
        <f>'Art. 138'!AF139</f>
        <v>0</v>
      </c>
      <c r="AE141" s="189">
        <f t="shared" si="21"/>
        <v>0</v>
      </c>
      <c r="AF141" s="76">
        <f t="shared" si="22"/>
        <v>0</v>
      </c>
      <c r="AG141" s="76">
        <f t="shared" si="23"/>
        <v>1</v>
      </c>
      <c r="AH141" s="159">
        <f t="shared" si="24"/>
        <v>0</v>
      </c>
      <c r="AI141" s="78">
        <f t="shared" si="25"/>
        <v>2.7027027027027029E-2</v>
      </c>
      <c r="AJ141" s="78">
        <f t="shared" si="26"/>
        <v>0</v>
      </c>
      <c r="AK141" s="78">
        <f t="shared" si="27"/>
        <v>0</v>
      </c>
    </row>
    <row r="142" spans="1:37" s="99" customFormat="1" ht="30" customHeight="1" x14ac:dyDescent="0.2">
      <c r="A142" s="434" t="s">
        <v>1316</v>
      </c>
      <c r="B142" s="434"/>
      <c r="C142" s="434"/>
      <c r="D142" s="434"/>
      <c r="E142" s="434"/>
      <c r="F142" s="434"/>
      <c r="G142" s="434"/>
      <c r="H142" s="434"/>
      <c r="I142" s="434"/>
      <c r="J142" s="434"/>
      <c r="K142" s="434"/>
      <c r="L142" s="434"/>
      <c r="M142" s="434"/>
      <c r="N142" s="434"/>
      <c r="O142" s="434"/>
      <c r="P142" s="434"/>
      <c r="Q142" s="434"/>
      <c r="R142" s="434"/>
      <c r="S142" s="434"/>
      <c r="T142" s="434"/>
      <c r="U142" s="434"/>
      <c r="V142" s="434"/>
      <c r="W142" s="434"/>
      <c r="X142" s="434"/>
      <c r="Y142" s="434"/>
      <c r="Z142" s="434"/>
      <c r="AA142" s="434"/>
      <c r="AB142" s="434"/>
      <c r="AC142" s="434"/>
      <c r="AD142" s="251">
        <f>'Art. 138'!AF140</f>
        <v>0</v>
      </c>
      <c r="AE142" s="189">
        <f t="shared" si="21"/>
        <v>0</v>
      </c>
      <c r="AF142" s="76">
        <f t="shared" si="22"/>
        <v>0</v>
      </c>
      <c r="AG142" s="76">
        <f t="shared" si="23"/>
        <v>1</v>
      </c>
      <c r="AH142" s="159">
        <f t="shared" si="24"/>
        <v>0</v>
      </c>
      <c r="AI142" s="78">
        <f t="shared" si="25"/>
        <v>2.7027027027027029E-2</v>
      </c>
      <c r="AJ142" s="78">
        <f t="shared" si="26"/>
        <v>0</v>
      </c>
      <c r="AK142" s="78">
        <f t="shared" si="27"/>
        <v>0</v>
      </c>
    </row>
    <row r="143" spans="1:37" s="99" customFormat="1" ht="30" customHeight="1" x14ac:dyDescent="0.2">
      <c r="A143" s="422" t="s">
        <v>1317</v>
      </c>
      <c r="B143" s="422"/>
      <c r="C143" s="422"/>
      <c r="D143" s="422"/>
      <c r="E143" s="422"/>
      <c r="F143" s="422"/>
      <c r="G143" s="422"/>
      <c r="H143" s="422"/>
      <c r="I143" s="422"/>
      <c r="J143" s="422"/>
      <c r="K143" s="422"/>
      <c r="L143" s="422"/>
      <c r="M143" s="422"/>
      <c r="N143" s="422"/>
      <c r="O143" s="422"/>
      <c r="P143" s="422"/>
      <c r="Q143" s="422"/>
      <c r="R143" s="422"/>
      <c r="S143" s="422"/>
      <c r="T143" s="422"/>
      <c r="U143" s="422"/>
      <c r="V143" s="422"/>
      <c r="W143" s="422"/>
      <c r="X143" s="422"/>
      <c r="Y143" s="422"/>
      <c r="Z143" s="422"/>
      <c r="AA143" s="422"/>
      <c r="AB143" s="422"/>
      <c r="AC143" s="422"/>
      <c r="AD143" s="251">
        <f>'Art. 138'!AF141</f>
        <v>0</v>
      </c>
      <c r="AE143" s="189">
        <f t="shared" si="21"/>
        <v>0</v>
      </c>
      <c r="AF143" s="76">
        <f t="shared" si="22"/>
        <v>0</v>
      </c>
      <c r="AG143" s="76">
        <f t="shared" si="23"/>
        <v>1</v>
      </c>
      <c r="AH143" s="159">
        <f t="shared" si="24"/>
        <v>0</v>
      </c>
      <c r="AI143" s="78">
        <f t="shared" si="25"/>
        <v>2.7027027027027029E-2</v>
      </c>
      <c r="AJ143" s="78">
        <f t="shared" si="26"/>
        <v>0</v>
      </c>
      <c r="AK143" s="78">
        <f t="shared" si="27"/>
        <v>0</v>
      </c>
    </row>
    <row r="144" spans="1:37" s="99" customFormat="1" ht="30" customHeight="1" x14ac:dyDescent="0.2">
      <c r="A144" s="434" t="s">
        <v>1318</v>
      </c>
      <c r="B144" s="434"/>
      <c r="C144" s="434"/>
      <c r="D144" s="434"/>
      <c r="E144" s="434"/>
      <c r="F144" s="434"/>
      <c r="G144" s="434"/>
      <c r="H144" s="434"/>
      <c r="I144" s="434"/>
      <c r="J144" s="434"/>
      <c r="K144" s="434"/>
      <c r="L144" s="434"/>
      <c r="M144" s="434"/>
      <c r="N144" s="434"/>
      <c r="O144" s="434"/>
      <c r="P144" s="434"/>
      <c r="Q144" s="434"/>
      <c r="R144" s="434"/>
      <c r="S144" s="434"/>
      <c r="T144" s="434"/>
      <c r="U144" s="434"/>
      <c r="V144" s="434"/>
      <c r="W144" s="434"/>
      <c r="X144" s="434"/>
      <c r="Y144" s="434"/>
      <c r="Z144" s="434"/>
      <c r="AA144" s="434"/>
      <c r="AB144" s="434"/>
      <c r="AC144" s="434"/>
      <c r="AD144" s="251">
        <f>'Art. 138'!AF142</f>
        <v>0</v>
      </c>
      <c r="AE144" s="189">
        <f t="shared" si="21"/>
        <v>0</v>
      </c>
      <c r="AF144" s="76">
        <f t="shared" si="22"/>
        <v>0</v>
      </c>
      <c r="AG144" s="76">
        <f t="shared" si="23"/>
        <v>1</v>
      </c>
      <c r="AH144" s="159">
        <f t="shared" si="24"/>
        <v>0</v>
      </c>
      <c r="AI144" s="78">
        <f t="shared" si="25"/>
        <v>2.7027027027027029E-2</v>
      </c>
      <c r="AJ144" s="78">
        <f t="shared" si="26"/>
        <v>0</v>
      </c>
      <c r="AK144" s="78">
        <f t="shared" si="27"/>
        <v>0</v>
      </c>
    </row>
    <row r="145" spans="1:37" s="99" customFormat="1" ht="30" customHeight="1" x14ac:dyDescent="0.2">
      <c r="A145" s="422" t="s">
        <v>1319</v>
      </c>
      <c r="B145" s="422"/>
      <c r="C145" s="422"/>
      <c r="D145" s="422"/>
      <c r="E145" s="422"/>
      <c r="F145" s="422"/>
      <c r="G145" s="422"/>
      <c r="H145" s="422"/>
      <c r="I145" s="422"/>
      <c r="J145" s="422"/>
      <c r="K145" s="422"/>
      <c r="L145" s="422"/>
      <c r="M145" s="422"/>
      <c r="N145" s="422"/>
      <c r="O145" s="422"/>
      <c r="P145" s="422"/>
      <c r="Q145" s="422"/>
      <c r="R145" s="422"/>
      <c r="S145" s="422"/>
      <c r="T145" s="422"/>
      <c r="U145" s="422"/>
      <c r="V145" s="422"/>
      <c r="W145" s="422"/>
      <c r="X145" s="422"/>
      <c r="Y145" s="422"/>
      <c r="Z145" s="422"/>
      <c r="AA145" s="422"/>
      <c r="AB145" s="422"/>
      <c r="AC145" s="422"/>
      <c r="AD145" s="251">
        <f>'Art. 138'!AF143</f>
        <v>0</v>
      </c>
      <c r="AE145" s="189">
        <f t="shared" si="21"/>
        <v>0</v>
      </c>
      <c r="AF145" s="76">
        <f t="shared" si="22"/>
        <v>0</v>
      </c>
      <c r="AG145" s="76">
        <f t="shared" si="23"/>
        <v>1</v>
      </c>
      <c r="AH145" s="159">
        <f t="shared" si="24"/>
        <v>0</v>
      </c>
      <c r="AI145" s="78">
        <f t="shared" si="25"/>
        <v>2.7027027027027029E-2</v>
      </c>
      <c r="AJ145" s="78">
        <f t="shared" si="26"/>
        <v>0</v>
      </c>
      <c r="AK145" s="78">
        <f t="shared" si="27"/>
        <v>0</v>
      </c>
    </row>
    <row r="146" spans="1:37" s="99" customFormat="1" ht="30" customHeight="1" x14ac:dyDescent="0.2">
      <c r="A146" s="434" t="s">
        <v>1320</v>
      </c>
      <c r="B146" s="434"/>
      <c r="C146" s="434"/>
      <c r="D146" s="434"/>
      <c r="E146" s="434"/>
      <c r="F146" s="434"/>
      <c r="G146" s="434"/>
      <c r="H146" s="434"/>
      <c r="I146" s="434"/>
      <c r="J146" s="434"/>
      <c r="K146" s="434"/>
      <c r="L146" s="434"/>
      <c r="M146" s="434"/>
      <c r="N146" s="434"/>
      <c r="O146" s="434"/>
      <c r="P146" s="434"/>
      <c r="Q146" s="434"/>
      <c r="R146" s="434"/>
      <c r="S146" s="434"/>
      <c r="T146" s="434"/>
      <c r="U146" s="434"/>
      <c r="V146" s="434"/>
      <c r="W146" s="434"/>
      <c r="X146" s="434"/>
      <c r="Y146" s="434"/>
      <c r="Z146" s="434"/>
      <c r="AA146" s="434"/>
      <c r="AB146" s="434"/>
      <c r="AC146" s="434"/>
      <c r="AD146" s="251">
        <f>'Art. 138'!AF144</f>
        <v>0</v>
      </c>
      <c r="AE146" s="189">
        <f t="shared" si="21"/>
        <v>0</v>
      </c>
      <c r="AF146" s="76">
        <f t="shared" si="22"/>
        <v>0</v>
      </c>
      <c r="AG146" s="76">
        <f t="shared" si="23"/>
        <v>1</v>
      </c>
      <c r="AH146" s="159">
        <f t="shared" si="24"/>
        <v>0</v>
      </c>
      <c r="AI146" s="78">
        <f t="shared" si="25"/>
        <v>2.7027027027027029E-2</v>
      </c>
      <c r="AJ146" s="78">
        <f t="shared" si="26"/>
        <v>0</v>
      </c>
      <c r="AK146" s="78">
        <f t="shared" si="27"/>
        <v>0</v>
      </c>
    </row>
    <row r="147" spans="1:37" s="99" customFormat="1" ht="30" customHeight="1" x14ac:dyDescent="0.2">
      <c r="A147" s="434" t="s">
        <v>1321</v>
      </c>
      <c r="B147" s="434"/>
      <c r="C147" s="434"/>
      <c r="D147" s="434"/>
      <c r="E147" s="434"/>
      <c r="F147" s="434"/>
      <c r="G147" s="434"/>
      <c r="H147" s="434"/>
      <c r="I147" s="434"/>
      <c r="J147" s="434"/>
      <c r="K147" s="434"/>
      <c r="L147" s="434"/>
      <c r="M147" s="434"/>
      <c r="N147" s="434"/>
      <c r="O147" s="434"/>
      <c r="P147" s="434"/>
      <c r="Q147" s="434"/>
      <c r="R147" s="434"/>
      <c r="S147" s="434"/>
      <c r="T147" s="434"/>
      <c r="U147" s="434"/>
      <c r="V147" s="434"/>
      <c r="W147" s="434"/>
      <c r="X147" s="434"/>
      <c r="Y147" s="434"/>
      <c r="Z147" s="434"/>
      <c r="AA147" s="434"/>
      <c r="AB147" s="434"/>
      <c r="AC147" s="434"/>
      <c r="AD147" s="251">
        <f>'Art. 138'!AF145</f>
        <v>0</v>
      </c>
      <c r="AE147" s="189">
        <f t="shared" si="21"/>
        <v>0</v>
      </c>
      <c r="AF147" s="76">
        <f t="shared" si="22"/>
        <v>0</v>
      </c>
      <c r="AG147" s="76">
        <f t="shared" si="23"/>
        <v>1</v>
      </c>
      <c r="AH147" s="159">
        <f t="shared" si="24"/>
        <v>0</v>
      </c>
      <c r="AI147" s="78">
        <f t="shared" si="25"/>
        <v>2.7027027027027029E-2</v>
      </c>
      <c r="AJ147" s="78">
        <f t="shared" si="26"/>
        <v>0</v>
      </c>
      <c r="AK147" s="78">
        <f t="shared" si="27"/>
        <v>0</v>
      </c>
    </row>
    <row r="148" spans="1:37" s="99" customFormat="1" ht="30" customHeight="1" x14ac:dyDescent="0.2">
      <c r="A148" s="422" t="s">
        <v>1322</v>
      </c>
      <c r="B148" s="422"/>
      <c r="C148" s="422"/>
      <c r="D148" s="422"/>
      <c r="E148" s="422"/>
      <c r="F148" s="422"/>
      <c r="G148" s="422"/>
      <c r="H148" s="422"/>
      <c r="I148" s="422"/>
      <c r="J148" s="422"/>
      <c r="K148" s="422"/>
      <c r="L148" s="422"/>
      <c r="M148" s="422"/>
      <c r="N148" s="422"/>
      <c r="O148" s="422"/>
      <c r="P148" s="422"/>
      <c r="Q148" s="422"/>
      <c r="R148" s="422"/>
      <c r="S148" s="422"/>
      <c r="T148" s="422"/>
      <c r="U148" s="422"/>
      <c r="V148" s="422"/>
      <c r="W148" s="422"/>
      <c r="X148" s="422"/>
      <c r="Y148" s="422"/>
      <c r="Z148" s="422"/>
      <c r="AA148" s="422"/>
      <c r="AB148" s="422"/>
      <c r="AC148" s="422"/>
      <c r="AD148" s="251">
        <f>'Art. 138'!AF146</f>
        <v>0</v>
      </c>
      <c r="AE148" s="189">
        <f t="shared" si="21"/>
        <v>0</v>
      </c>
      <c r="AF148" s="76">
        <f t="shared" si="22"/>
        <v>0</v>
      </c>
      <c r="AG148" s="76">
        <f t="shared" si="23"/>
        <v>1</v>
      </c>
      <c r="AH148" s="159">
        <f t="shared" si="24"/>
        <v>0</v>
      </c>
      <c r="AI148" s="78">
        <f t="shared" si="25"/>
        <v>2.7027027027027029E-2</v>
      </c>
      <c r="AJ148" s="78">
        <f t="shared" si="26"/>
        <v>0</v>
      </c>
      <c r="AK148" s="78">
        <f t="shared" si="27"/>
        <v>0</v>
      </c>
    </row>
    <row r="149" spans="1:37" s="99" customFormat="1" ht="30" customHeight="1" x14ac:dyDescent="0.2">
      <c r="A149" s="434" t="s">
        <v>1362</v>
      </c>
      <c r="B149" s="434"/>
      <c r="C149" s="434"/>
      <c r="D149" s="434"/>
      <c r="E149" s="434"/>
      <c r="F149" s="434"/>
      <c r="G149" s="434"/>
      <c r="H149" s="434"/>
      <c r="I149" s="434"/>
      <c r="J149" s="434"/>
      <c r="K149" s="434"/>
      <c r="L149" s="434"/>
      <c r="M149" s="434"/>
      <c r="N149" s="434"/>
      <c r="O149" s="434"/>
      <c r="P149" s="434"/>
      <c r="Q149" s="434"/>
      <c r="R149" s="434"/>
      <c r="S149" s="434"/>
      <c r="T149" s="434"/>
      <c r="U149" s="434"/>
      <c r="V149" s="434"/>
      <c r="W149" s="434"/>
      <c r="X149" s="434"/>
      <c r="Y149" s="434"/>
      <c r="Z149" s="434"/>
      <c r="AA149" s="434"/>
      <c r="AB149" s="434"/>
      <c r="AC149" s="434"/>
      <c r="AD149" s="251">
        <f>'Art. 138'!AF147</f>
        <v>0</v>
      </c>
      <c r="AE149" s="189">
        <f t="shared" si="21"/>
        <v>0</v>
      </c>
      <c r="AF149" s="76">
        <f t="shared" si="22"/>
        <v>0</v>
      </c>
      <c r="AG149" s="76">
        <f t="shared" si="23"/>
        <v>1</v>
      </c>
      <c r="AH149" s="159">
        <f t="shared" si="24"/>
        <v>0</v>
      </c>
      <c r="AI149" s="78">
        <f t="shared" si="25"/>
        <v>2.7027027027027029E-2</v>
      </c>
      <c r="AJ149" s="78">
        <f t="shared" si="26"/>
        <v>0</v>
      </c>
      <c r="AK149" s="78">
        <f t="shared" si="27"/>
        <v>0</v>
      </c>
    </row>
    <row r="150" spans="1:37" s="99" customFormat="1" ht="30" customHeight="1" x14ac:dyDescent="0.2">
      <c r="A150" s="422" t="s">
        <v>1324</v>
      </c>
      <c r="B150" s="422"/>
      <c r="C150" s="422"/>
      <c r="D150" s="422"/>
      <c r="E150" s="422"/>
      <c r="F150" s="422"/>
      <c r="G150" s="422"/>
      <c r="H150" s="422"/>
      <c r="I150" s="422"/>
      <c r="J150" s="422"/>
      <c r="K150" s="422"/>
      <c r="L150" s="422"/>
      <c r="M150" s="422"/>
      <c r="N150" s="422"/>
      <c r="O150" s="422"/>
      <c r="P150" s="422"/>
      <c r="Q150" s="422"/>
      <c r="R150" s="422"/>
      <c r="S150" s="422"/>
      <c r="T150" s="422"/>
      <c r="U150" s="422"/>
      <c r="V150" s="422"/>
      <c r="W150" s="422"/>
      <c r="X150" s="422"/>
      <c r="Y150" s="422"/>
      <c r="Z150" s="422"/>
      <c r="AA150" s="422"/>
      <c r="AB150" s="422"/>
      <c r="AC150" s="422"/>
      <c r="AD150" s="251">
        <f>'Art. 138'!AF148</f>
        <v>0</v>
      </c>
      <c r="AE150" s="189">
        <f t="shared" si="21"/>
        <v>0</v>
      </c>
      <c r="AF150" s="76">
        <f t="shared" si="22"/>
        <v>0</v>
      </c>
      <c r="AG150" s="76">
        <f t="shared" si="23"/>
        <v>1</v>
      </c>
      <c r="AH150" s="159">
        <f t="shared" si="24"/>
        <v>0</v>
      </c>
      <c r="AI150" s="78">
        <f t="shared" si="25"/>
        <v>2.7027027027027029E-2</v>
      </c>
      <c r="AJ150" s="78">
        <f t="shared" si="26"/>
        <v>0</v>
      </c>
      <c r="AK150" s="78">
        <f t="shared" si="27"/>
        <v>0</v>
      </c>
    </row>
    <row r="151" spans="1:37" s="99" customFormat="1" ht="30" customHeight="1" x14ac:dyDescent="0.2">
      <c r="A151" s="422" t="s">
        <v>1325</v>
      </c>
      <c r="B151" s="422"/>
      <c r="C151" s="422"/>
      <c r="D151" s="422"/>
      <c r="E151" s="422"/>
      <c r="F151" s="422"/>
      <c r="G151" s="422"/>
      <c r="H151" s="422"/>
      <c r="I151" s="422"/>
      <c r="J151" s="422"/>
      <c r="K151" s="422"/>
      <c r="L151" s="422"/>
      <c r="M151" s="422"/>
      <c r="N151" s="422"/>
      <c r="O151" s="422"/>
      <c r="P151" s="422"/>
      <c r="Q151" s="422"/>
      <c r="R151" s="422"/>
      <c r="S151" s="422"/>
      <c r="T151" s="422"/>
      <c r="U151" s="422"/>
      <c r="V151" s="422"/>
      <c r="W151" s="422"/>
      <c r="X151" s="422"/>
      <c r="Y151" s="422"/>
      <c r="Z151" s="422"/>
      <c r="AA151" s="422"/>
      <c r="AB151" s="422"/>
      <c r="AC151" s="422"/>
      <c r="AD151" s="251">
        <f>'Art. 138'!AF149</f>
        <v>0</v>
      </c>
      <c r="AE151" s="189">
        <f t="shared" si="21"/>
        <v>0</v>
      </c>
      <c r="AF151" s="76">
        <f t="shared" si="22"/>
        <v>0</v>
      </c>
      <c r="AG151" s="76">
        <f t="shared" si="23"/>
        <v>1</v>
      </c>
      <c r="AH151" s="159">
        <f t="shared" si="24"/>
        <v>0</v>
      </c>
      <c r="AI151" s="78">
        <f t="shared" si="25"/>
        <v>2.7027027027027029E-2</v>
      </c>
      <c r="AJ151" s="78">
        <f t="shared" si="26"/>
        <v>0</v>
      </c>
      <c r="AK151" s="78">
        <f t="shared" si="27"/>
        <v>0</v>
      </c>
    </row>
    <row r="152" spans="1:37" s="99" customFormat="1" ht="30" customHeight="1" x14ac:dyDescent="0.2">
      <c r="A152" s="434" t="s">
        <v>1326</v>
      </c>
      <c r="B152" s="434"/>
      <c r="C152" s="434"/>
      <c r="D152" s="434"/>
      <c r="E152" s="434"/>
      <c r="F152" s="434"/>
      <c r="G152" s="434"/>
      <c r="H152" s="434"/>
      <c r="I152" s="434"/>
      <c r="J152" s="434"/>
      <c r="K152" s="434"/>
      <c r="L152" s="434"/>
      <c r="M152" s="434"/>
      <c r="N152" s="434"/>
      <c r="O152" s="434"/>
      <c r="P152" s="434"/>
      <c r="Q152" s="434"/>
      <c r="R152" s="434"/>
      <c r="S152" s="434"/>
      <c r="T152" s="434"/>
      <c r="U152" s="434"/>
      <c r="V152" s="434"/>
      <c r="W152" s="434"/>
      <c r="X152" s="434"/>
      <c r="Y152" s="434"/>
      <c r="Z152" s="434"/>
      <c r="AA152" s="434"/>
      <c r="AB152" s="434"/>
      <c r="AC152" s="434"/>
      <c r="AD152" s="251">
        <f>'Art. 138'!AF150</f>
        <v>0</v>
      </c>
      <c r="AE152" s="189">
        <f t="shared" si="21"/>
        <v>0</v>
      </c>
      <c r="AF152" s="76">
        <f t="shared" si="22"/>
        <v>0</v>
      </c>
      <c r="AG152" s="76">
        <f t="shared" si="23"/>
        <v>1</v>
      </c>
      <c r="AH152" s="159">
        <f t="shared" si="24"/>
        <v>0</v>
      </c>
      <c r="AI152" s="78">
        <f t="shared" si="25"/>
        <v>2.7027027027027029E-2</v>
      </c>
      <c r="AJ152" s="78">
        <f t="shared" si="26"/>
        <v>0</v>
      </c>
      <c r="AK152" s="78">
        <f t="shared" si="27"/>
        <v>0</v>
      </c>
    </row>
    <row r="153" spans="1:37" s="99" customFormat="1" ht="30" customHeight="1" x14ac:dyDescent="0.2">
      <c r="A153" s="422" t="s">
        <v>1363</v>
      </c>
      <c r="B153" s="422"/>
      <c r="C153" s="422"/>
      <c r="D153" s="422"/>
      <c r="E153" s="422"/>
      <c r="F153" s="422"/>
      <c r="G153" s="422"/>
      <c r="H153" s="422"/>
      <c r="I153" s="422"/>
      <c r="J153" s="422"/>
      <c r="K153" s="422"/>
      <c r="L153" s="422"/>
      <c r="M153" s="422"/>
      <c r="N153" s="422"/>
      <c r="O153" s="422"/>
      <c r="P153" s="422"/>
      <c r="Q153" s="422"/>
      <c r="R153" s="422"/>
      <c r="S153" s="422"/>
      <c r="T153" s="422"/>
      <c r="U153" s="422"/>
      <c r="V153" s="422"/>
      <c r="W153" s="422"/>
      <c r="X153" s="422"/>
      <c r="Y153" s="422"/>
      <c r="Z153" s="422"/>
      <c r="AA153" s="422"/>
      <c r="AB153" s="422"/>
      <c r="AC153" s="422"/>
      <c r="AD153" s="251">
        <f>'Art. 138'!AF151</f>
        <v>0</v>
      </c>
      <c r="AE153" s="189">
        <f t="shared" si="21"/>
        <v>0</v>
      </c>
      <c r="AF153" s="76">
        <f t="shared" si="22"/>
        <v>0</v>
      </c>
      <c r="AG153" s="76">
        <f t="shared" si="23"/>
        <v>1</v>
      </c>
      <c r="AH153" s="159">
        <f t="shared" si="24"/>
        <v>0</v>
      </c>
      <c r="AI153" s="78">
        <f t="shared" si="25"/>
        <v>2.7027027027027029E-2</v>
      </c>
      <c r="AJ153" s="78">
        <f t="shared" si="26"/>
        <v>0</v>
      </c>
      <c r="AK153" s="78">
        <f t="shared" si="27"/>
        <v>0</v>
      </c>
    </row>
    <row r="154" spans="1:37" s="99" customFormat="1" ht="30" customHeight="1" x14ac:dyDescent="0.2">
      <c r="A154" s="434" t="s">
        <v>1328</v>
      </c>
      <c r="B154" s="434"/>
      <c r="C154" s="434"/>
      <c r="D154" s="434"/>
      <c r="E154" s="434"/>
      <c r="F154" s="434"/>
      <c r="G154" s="434"/>
      <c r="H154" s="434"/>
      <c r="I154" s="434"/>
      <c r="J154" s="434"/>
      <c r="K154" s="434"/>
      <c r="L154" s="434"/>
      <c r="M154" s="434"/>
      <c r="N154" s="434"/>
      <c r="O154" s="434"/>
      <c r="P154" s="434"/>
      <c r="Q154" s="434"/>
      <c r="R154" s="434"/>
      <c r="S154" s="434"/>
      <c r="T154" s="434"/>
      <c r="U154" s="434"/>
      <c r="V154" s="434"/>
      <c r="W154" s="434"/>
      <c r="X154" s="434"/>
      <c r="Y154" s="434"/>
      <c r="Z154" s="434"/>
      <c r="AA154" s="434"/>
      <c r="AB154" s="434"/>
      <c r="AC154" s="434"/>
      <c r="AD154" s="251">
        <f>'Art. 138'!AF152</f>
        <v>0</v>
      </c>
      <c r="AE154" s="189">
        <f t="shared" si="21"/>
        <v>0</v>
      </c>
      <c r="AF154" s="76">
        <f t="shared" si="22"/>
        <v>0</v>
      </c>
      <c r="AG154" s="76">
        <f t="shared" si="23"/>
        <v>1</v>
      </c>
      <c r="AH154" s="159">
        <f t="shared" si="24"/>
        <v>0</v>
      </c>
      <c r="AI154" s="78">
        <f t="shared" si="25"/>
        <v>2.7027027027027029E-2</v>
      </c>
      <c r="AJ154" s="78">
        <f t="shared" si="26"/>
        <v>0</v>
      </c>
      <c r="AK154" s="78">
        <f t="shared" si="27"/>
        <v>0</v>
      </c>
    </row>
    <row r="155" spans="1:37" s="99" customFormat="1" ht="30" customHeight="1" x14ac:dyDescent="0.2">
      <c r="A155" s="422" t="s">
        <v>1329</v>
      </c>
      <c r="B155" s="422"/>
      <c r="C155" s="422"/>
      <c r="D155" s="422"/>
      <c r="E155" s="422"/>
      <c r="F155" s="422"/>
      <c r="G155" s="422"/>
      <c r="H155" s="422"/>
      <c r="I155" s="422"/>
      <c r="J155" s="422"/>
      <c r="K155" s="422"/>
      <c r="L155" s="422"/>
      <c r="M155" s="422"/>
      <c r="N155" s="422"/>
      <c r="O155" s="422"/>
      <c r="P155" s="422"/>
      <c r="Q155" s="422"/>
      <c r="R155" s="422"/>
      <c r="S155" s="422"/>
      <c r="T155" s="422"/>
      <c r="U155" s="422"/>
      <c r="V155" s="422"/>
      <c r="W155" s="422"/>
      <c r="X155" s="422"/>
      <c r="Y155" s="422"/>
      <c r="Z155" s="422"/>
      <c r="AA155" s="422"/>
      <c r="AB155" s="422"/>
      <c r="AC155" s="422"/>
      <c r="AD155" s="251">
        <f>'Art. 138'!AF153</f>
        <v>0</v>
      </c>
      <c r="AE155" s="189">
        <f t="shared" si="21"/>
        <v>0</v>
      </c>
      <c r="AF155" s="76">
        <f t="shared" si="22"/>
        <v>0</v>
      </c>
      <c r="AG155" s="76">
        <f t="shared" si="23"/>
        <v>1</v>
      </c>
      <c r="AH155" s="159">
        <f t="shared" si="24"/>
        <v>0</v>
      </c>
      <c r="AI155" s="78">
        <f t="shared" si="25"/>
        <v>2.7027027027027029E-2</v>
      </c>
      <c r="AJ155" s="78">
        <f t="shared" si="26"/>
        <v>0</v>
      </c>
      <c r="AK155" s="78">
        <f t="shared" si="27"/>
        <v>0</v>
      </c>
    </row>
    <row r="156" spans="1:37" s="99" customFormat="1" ht="30" customHeight="1" x14ac:dyDescent="0.2">
      <c r="A156" s="434" t="s">
        <v>1330</v>
      </c>
      <c r="B156" s="434"/>
      <c r="C156" s="434"/>
      <c r="D156" s="434"/>
      <c r="E156" s="434"/>
      <c r="F156" s="434"/>
      <c r="G156" s="434"/>
      <c r="H156" s="434"/>
      <c r="I156" s="434"/>
      <c r="J156" s="434"/>
      <c r="K156" s="434"/>
      <c r="L156" s="434"/>
      <c r="M156" s="434"/>
      <c r="N156" s="434"/>
      <c r="O156" s="434"/>
      <c r="P156" s="434"/>
      <c r="Q156" s="434"/>
      <c r="R156" s="434"/>
      <c r="S156" s="434"/>
      <c r="T156" s="434"/>
      <c r="U156" s="434"/>
      <c r="V156" s="434"/>
      <c r="W156" s="434"/>
      <c r="X156" s="434"/>
      <c r="Y156" s="434"/>
      <c r="Z156" s="434"/>
      <c r="AA156" s="434"/>
      <c r="AB156" s="434"/>
      <c r="AC156" s="434"/>
      <c r="AD156" s="251">
        <f>'Art. 138'!AF154</f>
        <v>0</v>
      </c>
      <c r="AE156" s="189">
        <f t="shared" si="21"/>
        <v>0</v>
      </c>
      <c r="AF156" s="76">
        <f t="shared" si="22"/>
        <v>0</v>
      </c>
      <c r="AG156" s="76">
        <f t="shared" si="23"/>
        <v>1</v>
      </c>
      <c r="AH156" s="159">
        <f t="shared" si="24"/>
        <v>0</v>
      </c>
      <c r="AI156" s="78">
        <f t="shared" si="25"/>
        <v>2.7027027027027029E-2</v>
      </c>
      <c r="AJ156" s="78">
        <f t="shared" si="26"/>
        <v>0</v>
      </c>
      <c r="AK156" s="78">
        <f t="shared" si="27"/>
        <v>0</v>
      </c>
    </row>
    <row r="157" spans="1:37" s="99" customFormat="1" ht="30" customHeight="1" x14ac:dyDescent="0.2">
      <c r="A157" s="434" t="s">
        <v>1331</v>
      </c>
      <c r="B157" s="434"/>
      <c r="C157" s="434"/>
      <c r="D157" s="434"/>
      <c r="E157" s="434"/>
      <c r="F157" s="434"/>
      <c r="G157" s="434"/>
      <c r="H157" s="434"/>
      <c r="I157" s="434"/>
      <c r="J157" s="434"/>
      <c r="K157" s="434"/>
      <c r="L157" s="434"/>
      <c r="M157" s="434"/>
      <c r="N157" s="434"/>
      <c r="O157" s="434"/>
      <c r="P157" s="434"/>
      <c r="Q157" s="434"/>
      <c r="R157" s="434"/>
      <c r="S157" s="434"/>
      <c r="T157" s="434"/>
      <c r="U157" s="434"/>
      <c r="V157" s="434"/>
      <c r="W157" s="434"/>
      <c r="X157" s="434"/>
      <c r="Y157" s="434"/>
      <c r="Z157" s="434"/>
      <c r="AA157" s="434"/>
      <c r="AB157" s="434"/>
      <c r="AC157" s="434"/>
      <c r="AD157" s="251">
        <f>'Art. 138'!AF155</f>
        <v>0</v>
      </c>
      <c r="AE157" s="189">
        <f t="shared" si="21"/>
        <v>0</v>
      </c>
      <c r="AF157" s="76">
        <f t="shared" si="22"/>
        <v>0</v>
      </c>
      <c r="AG157" s="76">
        <f t="shared" si="23"/>
        <v>1</v>
      </c>
      <c r="AH157" s="159">
        <f t="shared" si="24"/>
        <v>0</v>
      </c>
      <c r="AI157" s="78">
        <f t="shared" si="25"/>
        <v>2.7027027027027029E-2</v>
      </c>
      <c r="AJ157" s="78">
        <f t="shared" si="26"/>
        <v>0</v>
      </c>
      <c r="AK157" s="78">
        <f t="shared" si="27"/>
        <v>0</v>
      </c>
    </row>
    <row r="158" spans="1:37" s="99" customFormat="1" ht="30" customHeight="1" x14ac:dyDescent="0.2">
      <c r="A158" s="422" t="s">
        <v>1332</v>
      </c>
      <c r="B158" s="422"/>
      <c r="C158" s="422"/>
      <c r="D158" s="422"/>
      <c r="E158" s="422"/>
      <c r="F158" s="422"/>
      <c r="G158" s="422"/>
      <c r="H158" s="422"/>
      <c r="I158" s="422"/>
      <c r="J158" s="422"/>
      <c r="K158" s="422"/>
      <c r="L158" s="422"/>
      <c r="M158" s="422"/>
      <c r="N158" s="422"/>
      <c r="O158" s="422"/>
      <c r="P158" s="422"/>
      <c r="Q158" s="422"/>
      <c r="R158" s="422"/>
      <c r="S158" s="422"/>
      <c r="T158" s="422"/>
      <c r="U158" s="422"/>
      <c r="V158" s="422"/>
      <c r="W158" s="422"/>
      <c r="X158" s="422"/>
      <c r="Y158" s="422"/>
      <c r="Z158" s="422"/>
      <c r="AA158" s="422"/>
      <c r="AB158" s="422"/>
      <c r="AC158" s="422"/>
      <c r="AD158" s="251">
        <f>'Art. 138'!AF156</f>
        <v>0</v>
      </c>
      <c r="AE158" s="189">
        <f t="shared" si="21"/>
        <v>0</v>
      </c>
      <c r="AF158" s="76">
        <f t="shared" si="22"/>
        <v>0</v>
      </c>
      <c r="AG158" s="76">
        <f t="shared" si="23"/>
        <v>1</v>
      </c>
      <c r="AH158" s="159">
        <f t="shared" si="24"/>
        <v>0</v>
      </c>
      <c r="AI158" s="78">
        <f t="shared" si="25"/>
        <v>2.7027027027027029E-2</v>
      </c>
      <c r="AJ158" s="78">
        <f t="shared" si="26"/>
        <v>0</v>
      </c>
      <c r="AK158" s="78">
        <f t="shared" si="27"/>
        <v>0</v>
      </c>
    </row>
    <row r="159" spans="1:37" s="99" customFormat="1" ht="30" customHeight="1" x14ac:dyDescent="0.2">
      <c r="A159" s="434" t="s">
        <v>1364</v>
      </c>
      <c r="B159" s="434"/>
      <c r="C159" s="434"/>
      <c r="D159" s="434"/>
      <c r="E159" s="434"/>
      <c r="F159" s="434"/>
      <c r="G159" s="434"/>
      <c r="H159" s="434"/>
      <c r="I159" s="434"/>
      <c r="J159" s="434"/>
      <c r="K159" s="434"/>
      <c r="L159" s="434"/>
      <c r="M159" s="434"/>
      <c r="N159" s="434"/>
      <c r="O159" s="434"/>
      <c r="P159" s="434"/>
      <c r="Q159" s="434"/>
      <c r="R159" s="434"/>
      <c r="S159" s="434"/>
      <c r="T159" s="434"/>
      <c r="U159" s="434"/>
      <c r="V159" s="434"/>
      <c r="W159" s="434"/>
      <c r="X159" s="434"/>
      <c r="Y159" s="434"/>
      <c r="Z159" s="434"/>
      <c r="AA159" s="434"/>
      <c r="AB159" s="434"/>
      <c r="AC159" s="434"/>
      <c r="AD159" s="251">
        <f>'Art. 138'!AF157</f>
        <v>0</v>
      </c>
      <c r="AE159" s="189">
        <f t="shared" si="21"/>
        <v>0</v>
      </c>
      <c r="AF159" s="76">
        <f t="shared" si="22"/>
        <v>0</v>
      </c>
      <c r="AG159" s="76">
        <f t="shared" si="23"/>
        <v>1</v>
      </c>
      <c r="AH159" s="159">
        <f t="shared" si="24"/>
        <v>0</v>
      </c>
      <c r="AI159" s="78">
        <f t="shared" si="25"/>
        <v>2.7027027027027029E-2</v>
      </c>
      <c r="AJ159" s="78">
        <f t="shared" si="26"/>
        <v>0</v>
      </c>
      <c r="AK159" s="78">
        <f t="shared" si="27"/>
        <v>0</v>
      </c>
    </row>
    <row r="160" spans="1:37" s="99" customFormat="1" ht="30" customHeight="1" x14ac:dyDescent="0.2">
      <c r="A160" s="434" t="s">
        <v>1334</v>
      </c>
      <c r="B160" s="434"/>
      <c r="C160" s="434"/>
      <c r="D160" s="434"/>
      <c r="E160" s="434"/>
      <c r="F160" s="434"/>
      <c r="G160" s="434"/>
      <c r="H160" s="434"/>
      <c r="I160" s="434"/>
      <c r="J160" s="434"/>
      <c r="K160" s="434"/>
      <c r="L160" s="434"/>
      <c r="M160" s="434"/>
      <c r="N160" s="434"/>
      <c r="O160" s="434"/>
      <c r="P160" s="434"/>
      <c r="Q160" s="434"/>
      <c r="R160" s="434"/>
      <c r="S160" s="434"/>
      <c r="T160" s="434"/>
      <c r="U160" s="434"/>
      <c r="V160" s="434"/>
      <c r="W160" s="434"/>
      <c r="X160" s="434"/>
      <c r="Y160" s="434"/>
      <c r="Z160" s="434"/>
      <c r="AA160" s="434"/>
      <c r="AB160" s="434"/>
      <c r="AC160" s="434"/>
      <c r="AD160" s="251">
        <f>'Art. 138'!AF158</f>
        <v>0</v>
      </c>
      <c r="AE160" s="189">
        <f t="shared" si="21"/>
        <v>0</v>
      </c>
      <c r="AF160" s="76">
        <f t="shared" si="22"/>
        <v>0</v>
      </c>
      <c r="AG160" s="76">
        <f t="shared" si="23"/>
        <v>1</v>
      </c>
      <c r="AH160" s="159">
        <f t="shared" si="24"/>
        <v>0</v>
      </c>
      <c r="AI160" s="78">
        <f t="shared" si="25"/>
        <v>2.7027027027027029E-2</v>
      </c>
      <c r="AJ160" s="78">
        <f t="shared" si="26"/>
        <v>0</v>
      </c>
      <c r="AK160" s="78">
        <f t="shared" si="27"/>
        <v>0</v>
      </c>
    </row>
    <row r="161" spans="1:37" s="99" customFormat="1" ht="30" customHeight="1" x14ac:dyDescent="0.2">
      <c r="A161" s="422" t="s">
        <v>1335</v>
      </c>
      <c r="B161" s="422"/>
      <c r="C161" s="422"/>
      <c r="D161" s="422"/>
      <c r="E161" s="422"/>
      <c r="F161" s="422"/>
      <c r="G161" s="422"/>
      <c r="H161" s="422"/>
      <c r="I161" s="422"/>
      <c r="J161" s="422"/>
      <c r="K161" s="422"/>
      <c r="L161" s="422"/>
      <c r="M161" s="422"/>
      <c r="N161" s="422"/>
      <c r="O161" s="422"/>
      <c r="P161" s="422"/>
      <c r="Q161" s="422"/>
      <c r="R161" s="422"/>
      <c r="S161" s="422"/>
      <c r="T161" s="422"/>
      <c r="U161" s="422"/>
      <c r="V161" s="422"/>
      <c r="W161" s="422"/>
      <c r="X161" s="422"/>
      <c r="Y161" s="422"/>
      <c r="Z161" s="422"/>
      <c r="AA161" s="422"/>
      <c r="AB161" s="422"/>
      <c r="AC161" s="422"/>
      <c r="AD161" s="251">
        <f>'Art. 138'!AF159</f>
        <v>0</v>
      </c>
      <c r="AE161" s="189">
        <f t="shared" si="21"/>
        <v>0</v>
      </c>
      <c r="AF161" s="76">
        <f t="shared" si="22"/>
        <v>0</v>
      </c>
      <c r="AG161" s="76">
        <f t="shared" si="23"/>
        <v>1</v>
      </c>
      <c r="AH161" s="159">
        <f t="shared" si="24"/>
        <v>0</v>
      </c>
      <c r="AI161" s="78">
        <f t="shared" si="25"/>
        <v>2.7027027027027029E-2</v>
      </c>
      <c r="AJ161" s="78">
        <f t="shared" si="26"/>
        <v>0</v>
      </c>
      <c r="AK161" s="78">
        <f t="shared" si="27"/>
        <v>0</v>
      </c>
    </row>
    <row r="162" spans="1:37" s="99" customFormat="1" ht="30" customHeight="1" x14ac:dyDescent="0.2">
      <c r="A162" s="434" t="s">
        <v>1336</v>
      </c>
      <c r="B162" s="434"/>
      <c r="C162" s="434"/>
      <c r="D162" s="434"/>
      <c r="E162" s="434"/>
      <c r="F162" s="434"/>
      <c r="G162" s="434"/>
      <c r="H162" s="434"/>
      <c r="I162" s="434"/>
      <c r="J162" s="434"/>
      <c r="K162" s="434"/>
      <c r="L162" s="434"/>
      <c r="M162" s="434"/>
      <c r="N162" s="434"/>
      <c r="O162" s="434"/>
      <c r="P162" s="434"/>
      <c r="Q162" s="434"/>
      <c r="R162" s="434"/>
      <c r="S162" s="434"/>
      <c r="T162" s="434"/>
      <c r="U162" s="434"/>
      <c r="V162" s="434"/>
      <c r="W162" s="434"/>
      <c r="X162" s="434"/>
      <c r="Y162" s="434"/>
      <c r="Z162" s="434"/>
      <c r="AA162" s="434"/>
      <c r="AB162" s="434"/>
      <c r="AC162" s="434"/>
      <c r="AD162" s="251">
        <f>'Art. 138'!AF160</f>
        <v>0</v>
      </c>
      <c r="AE162" s="189">
        <f t="shared" si="21"/>
        <v>0</v>
      </c>
      <c r="AF162" s="76">
        <f t="shared" si="22"/>
        <v>0</v>
      </c>
      <c r="AG162" s="76">
        <f t="shared" si="23"/>
        <v>1</v>
      </c>
      <c r="AH162" s="159">
        <f t="shared" si="24"/>
        <v>0</v>
      </c>
      <c r="AI162" s="78">
        <f t="shared" si="25"/>
        <v>2.7027027027027029E-2</v>
      </c>
      <c r="AJ162" s="78">
        <f t="shared" si="26"/>
        <v>0</v>
      </c>
      <c r="AK162" s="78">
        <f t="shared" si="27"/>
        <v>0</v>
      </c>
    </row>
    <row r="163" spans="1:37" s="99" customFormat="1" ht="30" customHeight="1" x14ac:dyDescent="0.2">
      <c r="A163" s="422" t="s">
        <v>1337</v>
      </c>
      <c r="B163" s="422"/>
      <c r="C163" s="422"/>
      <c r="D163" s="422"/>
      <c r="E163" s="422"/>
      <c r="F163" s="422"/>
      <c r="G163" s="422"/>
      <c r="H163" s="422"/>
      <c r="I163" s="422"/>
      <c r="J163" s="422"/>
      <c r="K163" s="422"/>
      <c r="L163" s="422"/>
      <c r="M163" s="422"/>
      <c r="N163" s="422"/>
      <c r="O163" s="422"/>
      <c r="P163" s="422"/>
      <c r="Q163" s="422"/>
      <c r="R163" s="422"/>
      <c r="S163" s="422"/>
      <c r="T163" s="422"/>
      <c r="U163" s="422"/>
      <c r="V163" s="422"/>
      <c r="W163" s="422"/>
      <c r="X163" s="422"/>
      <c r="Y163" s="422"/>
      <c r="Z163" s="422"/>
      <c r="AA163" s="422"/>
      <c r="AB163" s="422"/>
      <c r="AC163" s="422"/>
      <c r="AD163" s="251">
        <f>'Art. 138'!AF161</f>
        <v>0</v>
      </c>
      <c r="AE163" s="189">
        <f t="shared" si="21"/>
        <v>0</v>
      </c>
      <c r="AF163" s="76">
        <f t="shared" si="22"/>
        <v>0</v>
      </c>
      <c r="AG163" s="76">
        <f t="shared" si="23"/>
        <v>1</v>
      </c>
      <c r="AH163" s="159">
        <f t="shared" si="24"/>
        <v>0</v>
      </c>
      <c r="AI163" s="78">
        <f t="shared" si="25"/>
        <v>2.7027027027027029E-2</v>
      </c>
      <c r="AJ163" s="78">
        <f t="shared" si="26"/>
        <v>0</v>
      </c>
      <c r="AK163" s="78">
        <f t="shared" si="27"/>
        <v>0</v>
      </c>
    </row>
    <row r="164" spans="1:37" s="99" customFormat="1" ht="30" customHeight="1" x14ac:dyDescent="0.2">
      <c r="A164" s="434" t="s">
        <v>1338</v>
      </c>
      <c r="B164" s="434"/>
      <c r="C164" s="434"/>
      <c r="D164" s="434"/>
      <c r="E164" s="434"/>
      <c r="F164" s="434"/>
      <c r="G164" s="434"/>
      <c r="H164" s="434"/>
      <c r="I164" s="434"/>
      <c r="J164" s="434"/>
      <c r="K164" s="434"/>
      <c r="L164" s="434"/>
      <c r="M164" s="434"/>
      <c r="N164" s="434"/>
      <c r="O164" s="434"/>
      <c r="P164" s="434"/>
      <c r="Q164" s="434"/>
      <c r="R164" s="434"/>
      <c r="S164" s="434"/>
      <c r="T164" s="434"/>
      <c r="U164" s="434"/>
      <c r="V164" s="434"/>
      <c r="W164" s="434"/>
      <c r="X164" s="434"/>
      <c r="Y164" s="434"/>
      <c r="Z164" s="434"/>
      <c r="AA164" s="434"/>
      <c r="AB164" s="434"/>
      <c r="AC164" s="434"/>
      <c r="AD164" s="251">
        <f>'Art. 138'!AF162</f>
        <v>0</v>
      </c>
      <c r="AE164" s="189">
        <f t="shared" si="21"/>
        <v>0</v>
      </c>
      <c r="AF164" s="76">
        <f t="shared" si="22"/>
        <v>0</v>
      </c>
      <c r="AG164" s="76">
        <f t="shared" si="23"/>
        <v>1</v>
      </c>
      <c r="AH164" s="159">
        <f t="shared" si="24"/>
        <v>0</v>
      </c>
      <c r="AI164" s="78">
        <f t="shared" si="25"/>
        <v>2.7027027027027029E-2</v>
      </c>
      <c r="AJ164" s="78">
        <f t="shared" si="26"/>
        <v>0</v>
      </c>
      <c r="AK164" s="78">
        <f t="shared" si="27"/>
        <v>0</v>
      </c>
    </row>
    <row r="165" spans="1:37" s="99" customFormat="1" ht="30" customHeight="1" x14ac:dyDescent="0.2">
      <c r="A165" s="422" t="s">
        <v>1365</v>
      </c>
      <c r="B165" s="422"/>
      <c r="C165" s="422"/>
      <c r="D165" s="422"/>
      <c r="E165" s="422"/>
      <c r="F165" s="422"/>
      <c r="G165" s="422"/>
      <c r="H165" s="422"/>
      <c r="I165" s="422"/>
      <c r="J165" s="422"/>
      <c r="K165" s="422"/>
      <c r="L165" s="422"/>
      <c r="M165" s="422"/>
      <c r="N165" s="422"/>
      <c r="O165" s="422"/>
      <c r="P165" s="422"/>
      <c r="Q165" s="422"/>
      <c r="R165" s="422"/>
      <c r="S165" s="422"/>
      <c r="T165" s="422"/>
      <c r="U165" s="422"/>
      <c r="V165" s="422"/>
      <c r="W165" s="422"/>
      <c r="X165" s="422"/>
      <c r="Y165" s="422"/>
      <c r="Z165" s="422"/>
      <c r="AA165" s="422"/>
      <c r="AB165" s="422"/>
      <c r="AC165" s="422"/>
      <c r="AD165" s="251">
        <f>'Art. 138'!AF163</f>
        <v>0</v>
      </c>
      <c r="AE165" s="189">
        <f t="shared" si="21"/>
        <v>0</v>
      </c>
      <c r="AF165" s="76">
        <f t="shared" si="22"/>
        <v>0</v>
      </c>
      <c r="AG165" s="76">
        <f t="shared" si="23"/>
        <v>1</v>
      </c>
      <c r="AH165" s="159">
        <f t="shared" si="24"/>
        <v>0</v>
      </c>
      <c r="AI165" s="78">
        <f t="shared" si="25"/>
        <v>2.7027027027027029E-2</v>
      </c>
      <c r="AJ165" s="78">
        <f t="shared" si="26"/>
        <v>0</v>
      </c>
      <c r="AK165" s="78">
        <f t="shared" si="27"/>
        <v>0</v>
      </c>
    </row>
    <row r="166" spans="1:37" s="99" customFormat="1" ht="30" customHeight="1" x14ac:dyDescent="0.2">
      <c r="A166" s="434" t="s">
        <v>1340</v>
      </c>
      <c r="B166" s="434"/>
      <c r="C166" s="434"/>
      <c r="D166" s="434"/>
      <c r="E166" s="434"/>
      <c r="F166" s="434"/>
      <c r="G166" s="434"/>
      <c r="H166" s="434"/>
      <c r="I166" s="434"/>
      <c r="J166" s="434"/>
      <c r="K166" s="434"/>
      <c r="L166" s="434"/>
      <c r="M166" s="434"/>
      <c r="N166" s="434"/>
      <c r="O166" s="434"/>
      <c r="P166" s="434"/>
      <c r="Q166" s="434"/>
      <c r="R166" s="434"/>
      <c r="S166" s="434"/>
      <c r="T166" s="434"/>
      <c r="U166" s="434"/>
      <c r="V166" s="434"/>
      <c r="W166" s="434"/>
      <c r="X166" s="434"/>
      <c r="Y166" s="434"/>
      <c r="Z166" s="434"/>
      <c r="AA166" s="434"/>
      <c r="AB166" s="434"/>
      <c r="AC166" s="434"/>
      <c r="AD166" s="251">
        <f>'Art. 138'!AF164</f>
        <v>0</v>
      </c>
      <c r="AE166" s="189">
        <f t="shared" si="21"/>
        <v>0</v>
      </c>
      <c r="AF166" s="76">
        <f t="shared" si="22"/>
        <v>0</v>
      </c>
      <c r="AG166" s="76">
        <f t="shared" si="23"/>
        <v>1</v>
      </c>
      <c r="AH166" s="159">
        <f t="shared" si="24"/>
        <v>0</v>
      </c>
      <c r="AI166" s="78">
        <f t="shared" si="25"/>
        <v>2.7027027027027029E-2</v>
      </c>
      <c r="AJ166" s="78">
        <f t="shared" si="26"/>
        <v>0</v>
      </c>
      <c r="AK166" s="78">
        <f t="shared" si="27"/>
        <v>0</v>
      </c>
    </row>
    <row r="167" spans="1:37" s="99" customFormat="1" ht="30" customHeight="1" x14ac:dyDescent="0.2">
      <c r="A167" s="422" t="s">
        <v>1341</v>
      </c>
      <c r="B167" s="422"/>
      <c r="C167" s="422"/>
      <c r="D167" s="422"/>
      <c r="E167" s="422"/>
      <c r="F167" s="422"/>
      <c r="G167" s="422"/>
      <c r="H167" s="422"/>
      <c r="I167" s="422"/>
      <c r="J167" s="422"/>
      <c r="K167" s="422"/>
      <c r="L167" s="422"/>
      <c r="M167" s="422"/>
      <c r="N167" s="422"/>
      <c r="O167" s="422"/>
      <c r="P167" s="422"/>
      <c r="Q167" s="422"/>
      <c r="R167" s="422"/>
      <c r="S167" s="422"/>
      <c r="T167" s="422"/>
      <c r="U167" s="422"/>
      <c r="V167" s="422"/>
      <c r="W167" s="422"/>
      <c r="X167" s="422"/>
      <c r="Y167" s="422"/>
      <c r="Z167" s="422"/>
      <c r="AA167" s="422"/>
      <c r="AB167" s="422"/>
      <c r="AC167" s="422"/>
      <c r="AD167" s="251">
        <f>'Art. 138'!AF165</f>
        <v>0</v>
      </c>
      <c r="AE167" s="189">
        <f t="shared" si="21"/>
        <v>0</v>
      </c>
      <c r="AF167" s="76">
        <f t="shared" si="22"/>
        <v>0</v>
      </c>
      <c r="AG167" s="76">
        <f t="shared" si="23"/>
        <v>1</v>
      </c>
      <c r="AH167" s="159">
        <f t="shared" si="24"/>
        <v>0</v>
      </c>
      <c r="AI167" s="78">
        <f t="shared" si="25"/>
        <v>2.7027027027027029E-2</v>
      </c>
      <c r="AJ167" s="78">
        <f t="shared" si="26"/>
        <v>0</v>
      </c>
      <c r="AK167" s="78">
        <f t="shared" si="27"/>
        <v>0</v>
      </c>
    </row>
    <row r="168" spans="1:37" s="99" customFormat="1" ht="30" customHeight="1" x14ac:dyDescent="0.2">
      <c r="A168" s="434" t="s">
        <v>1342</v>
      </c>
      <c r="B168" s="434"/>
      <c r="C168" s="434"/>
      <c r="D168" s="434"/>
      <c r="E168" s="434"/>
      <c r="F168" s="434"/>
      <c r="G168" s="434"/>
      <c r="H168" s="434"/>
      <c r="I168" s="434"/>
      <c r="J168" s="434"/>
      <c r="K168" s="434"/>
      <c r="L168" s="434"/>
      <c r="M168" s="434"/>
      <c r="N168" s="434"/>
      <c r="O168" s="434"/>
      <c r="P168" s="434"/>
      <c r="Q168" s="434"/>
      <c r="R168" s="434"/>
      <c r="S168" s="434"/>
      <c r="T168" s="434"/>
      <c r="U168" s="434"/>
      <c r="V168" s="434"/>
      <c r="W168" s="434"/>
      <c r="X168" s="434"/>
      <c r="Y168" s="434"/>
      <c r="Z168" s="434"/>
      <c r="AA168" s="434"/>
      <c r="AB168" s="434"/>
      <c r="AC168" s="434"/>
      <c r="AD168" s="251">
        <f>'Art. 138'!AF166</f>
        <v>0</v>
      </c>
      <c r="AE168" s="189">
        <f t="shared" si="21"/>
        <v>0</v>
      </c>
      <c r="AF168" s="76">
        <f t="shared" si="22"/>
        <v>0</v>
      </c>
      <c r="AG168" s="76">
        <f t="shared" si="23"/>
        <v>1</v>
      </c>
      <c r="AH168" s="159">
        <f t="shared" si="24"/>
        <v>0</v>
      </c>
      <c r="AI168" s="78">
        <f t="shared" si="25"/>
        <v>2.7027027027027029E-2</v>
      </c>
      <c r="AJ168" s="78">
        <f t="shared" si="26"/>
        <v>0</v>
      </c>
      <c r="AK168" s="78">
        <f t="shared" si="27"/>
        <v>0</v>
      </c>
    </row>
    <row r="169" spans="1:37" s="99" customFormat="1" ht="45" customHeight="1" x14ac:dyDescent="0.2">
      <c r="A169" s="422" t="s">
        <v>1366</v>
      </c>
      <c r="B169" s="422"/>
      <c r="C169" s="422"/>
      <c r="D169" s="422"/>
      <c r="E169" s="422"/>
      <c r="F169" s="422"/>
      <c r="G169" s="422"/>
      <c r="H169" s="422"/>
      <c r="I169" s="422"/>
      <c r="J169" s="422"/>
      <c r="K169" s="422"/>
      <c r="L169" s="422"/>
      <c r="M169" s="422"/>
      <c r="N169" s="422"/>
      <c r="O169" s="422"/>
      <c r="P169" s="422"/>
      <c r="Q169" s="422"/>
      <c r="R169" s="422"/>
      <c r="S169" s="422"/>
      <c r="T169" s="422"/>
      <c r="U169" s="422"/>
      <c r="V169" s="422"/>
      <c r="W169" s="422"/>
      <c r="X169" s="422"/>
      <c r="Y169" s="422"/>
      <c r="Z169" s="422"/>
      <c r="AA169" s="422"/>
      <c r="AB169" s="422"/>
      <c r="AC169" s="422"/>
      <c r="AD169" s="251">
        <f>'Art. 138'!AF167</f>
        <v>0</v>
      </c>
      <c r="AE169" s="189">
        <f t="shared" si="21"/>
        <v>0</v>
      </c>
      <c r="AF169" s="76">
        <f t="shared" si="22"/>
        <v>0</v>
      </c>
      <c r="AG169" s="76">
        <f t="shared" si="23"/>
        <v>1</v>
      </c>
      <c r="AH169" s="159">
        <f t="shared" si="24"/>
        <v>0</v>
      </c>
      <c r="AI169" s="78">
        <f t="shared" si="25"/>
        <v>2.7027027027027029E-2</v>
      </c>
      <c r="AJ169" s="78">
        <f t="shared" si="26"/>
        <v>0</v>
      </c>
      <c r="AK169" s="78">
        <f t="shared" si="27"/>
        <v>0</v>
      </c>
    </row>
    <row r="170" spans="1:37" s="99" customFormat="1" ht="30" customHeight="1" x14ac:dyDescent="0.2">
      <c r="A170" s="434" t="s">
        <v>1344</v>
      </c>
      <c r="B170" s="434"/>
      <c r="C170" s="434"/>
      <c r="D170" s="434"/>
      <c r="E170" s="434"/>
      <c r="F170" s="434"/>
      <c r="G170" s="434"/>
      <c r="H170" s="434"/>
      <c r="I170" s="434"/>
      <c r="J170" s="434"/>
      <c r="K170" s="434"/>
      <c r="L170" s="434"/>
      <c r="M170" s="434"/>
      <c r="N170" s="434"/>
      <c r="O170" s="434"/>
      <c r="P170" s="434"/>
      <c r="Q170" s="434"/>
      <c r="R170" s="434"/>
      <c r="S170" s="434"/>
      <c r="T170" s="434"/>
      <c r="U170" s="434"/>
      <c r="V170" s="434"/>
      <c r="W170" s="434"/>
      <c r="X170" s="434"/>
      <c r="Y170" s="434"/>
      <c r="Z170" s="434"/>
      <c r="AA170" s="434"/>
      <c r="AB170" s="434"/>
      <c r="AC170" s="434"/>
      <c r="AD170" s="251">
        <f>'Art. 138'!AF168</f>
        <v>0</v>
      </c>
      <c r="AE170" s="189">
        <f t="shared" si="21"/>
        <v>0</v>
      </c>
      <c r="AF170" s="76">
        <f t="shared" si="22"/>
        <v>0</v>
      </c>
      <c r="AG170" s="76">
        <f t="shared" si="23"/>
        <v>1</v>
      </c>
      <c r="AH170" s="159">
        <f t="shared" si="24"/>
        <v>0</v>
      </c>
      <c r="AI170" s="78">
        <f t="shared" si="25"/>
        <v>2.7027027027027029E-2</v>
      </c>
      <c r="AJ170" s="78">
        <f t="shared" si="26"/>
        <v>0</v>
      </c>
      <c r="AK170" s="78">
        <f t="shared" si="27"/>
        <v>0</v>
      </c>
    </row>
    <row r="171" spans="1:37" s="99" customFormat="1" ht="30" customHeight="1" x14ac:dyDescent="0.2">
      <c r="A171" s="434" t="s">
        <v>1345</v>
      </c>
      <c r="B171" s="434"/>
      <c r="C171" s="434"/>
      <c r="D171" s="434"/>
      <c r="E171" s="434"/>
      <c r="F171" s="434"/>
      <c r="G171" s="434"/>
      <c r="H171" s="434"/>
      <c r="I171" s="434"/>
      <c r="J171" s="434"/>
      <c r="K171" s="434"/>
      <c r="L171" s="434"/>
      <c r="M171" s="434"/>
      <c r="N171" s="434"/>
      <c r="O171" s="434"/>
      <c r="P171" s="434"/>
      <c r="Q171" s="434"/>
      <c r="R171" s="434"/>
      <c r="S171" s="434"/>
      <c r="T171" s="434"/>
      <c r="U171" s="434"/>
      <c r="V171" s="434"/>
      <c r="W171" s="434"/>
      <c r="X171" s="434"/>
      <c r="Y171" s="434"/>
      <c r="Z171" s="434"/>
      <c r="AA171" s="434"/>
      <c r="AB171" s="434"/>
      <c r="AC171" s="434"/>
      <c r="AD171" s="251">
        <f>'Art. 138'!AF169</f>
        <v>0</v>
      </c>
      <c r="AE171" s="189">
        <f t="shared" si="21"/>
        <v>0</v>
      </c>
      <c r="AF171" s="76">
        <f t="shared" si="22"/>
        <v>0</v>
      </c>
      <c r="AG171" s="76">
        <f t="shared" si="23"/>
        <v>1</v>
      </c>
      <c r="AH171" s="159">
        <f t="shared" si="24"/>
        <v>0</v>
      </c>
      <c r="AI171" s="78">
        <f t="shared" si="25"/>
        <v>2.7027027027027029E-2</v>
      </c>
      <c r="AJ171" s="78">
        <f t="shared" si="26"/>
        <v>0</v>
      </c>
      <c r="AK171" s="78">
        <f t="shared" si="27"/>
        <v>0</v>
      </c>
    </row>
    <row r="172" spans="1:37" s="99" customFormat="1" ht="30" customHeight="1" x14ac:dyDescent="0.2">
      <c r="A172" s="422" t="s">
        <v>1346</v>
      </c>
      <c r="B172" s="422"/>
      <c r="C172" s="422"/>
      <c r="D172" s="422"/>
      <c r="E172" s="422"/>
      <c r="F172" s="422"/>
      <c r="G172" s="422"/>
      <c r="H172" s="422"/>
      <c r="I172" s="422"/>
      <c r="J172" s="422"/>
      <c r="K172" s="422"/>
      <c r="L172" s="422"/>
      <c r="M172" s="422"/>
      <c r="N172" s="422"/>
      <c r="O172" s="422"/>
      <c r="P172" s="422"/>
      <c r="Q172" s="422"/>
      <c r="R172" s="422"/>
      <c r="S172" s="422"/>
      <c r="T172" s="422"/>
      <c r="U172" s="422"/>
      <c r="V172" s="422"/>
      <c r="W172" s="422"/>
      <c r="X172" s="422"/>
      <c r="Y172" s="422"/>
      <c r="Z172" s="422"/>
      <c r="AA172" s="422"/>
      <c r="AB172" s="422"/>
      <c r="AC172" s="422"/>
      <c r="AD172" s="251">
        <f>'Art. 138'!AF170</f>
        <v>0</v>
      </c>
      <c r="AE172" s="189">
        <f t="shared" si="21"/>
        <v>0</v>
      </c>
      <c r="AF172" s="76">
        <f t="shared" si="22"/>
        <v>0</v>
      </c>
      <c r="AG172" s="76">
        <f t="shared" si="23"/>
        <v>1</v>
      </c>
      <c r="AH172" s="159">
        <f t="shared" si="24"/>
        <v>0</v>
      </c>
      <c r="AI172" s="78">
        <f t="shared" si="25"/>
        <v>2.7027027027027029E-2</v>
      </c>
      <c r="AJ172" s="78">
        <f t="shared" si="26"/>
        <v>0</v>
      </c>
      <c r="AK172" s="78">
        <f t="shared" si="27"/>
        <v>0</v>
      </c>
    </row>
    <row r="173" spans="1:37" s="99" customFormat="1" ht="30" customHeight="1" x14ac:dyDescent="0.2">
      <c r="A173" s="422" t="s">
        <v>1347</v>
      </c>
      <c r="B173" s="422"/>
      <c r="C173" s="422"/>
      <c r="D173" s="422"/>
      <c r="E173" s="422"/>
      <c r="F173" s="422"/>
      <c r="G173" s="422"/>
      <c r="H173" s="422"/>
      <c r="I173" s="422"/>
      <c r="J173" s="422"/>
      <c r="K173" s="422"/>
      <c r="L173" s="422"/>
      <c r="M173" s="422"/>
      <c r="N173" s="422"/>
      <c r="O173" s="422"/>
      <c r="P173" s="422"/>
      <c r="Q173" s="422"/>
      <c r="R173" s="422"/>
      <c r="S173" s="422"/>
      <c r="T173" s="422"/>
      <c r="U173" s="422"/>
      <c r="V173" s="422"/>
      <c r="W173" s="422"/>
      <c r="X173" s="422"/>
      <c r="Y173" s="422"/>
      <c r="Z173" s="422"/>
      <c r="AA173" s="422"/>
      <c r="AB173" s="422"/>
      <c r="AC173" s="422"/>
      <c r="AD173" s="251">
        <f>'Art. 138'!AF171</f>
        <v>0</v>
      </c>
      <c r="AE173" s="189">
        <f t="shared" si="21"/>
        <v>0</v>
      </c>
      <c r="AF173" s="76">
        <f t="shared" si="22"/>
        <v>0</v>
      </c>
      <c r="AG173" s="76">
        <f t="shared" si="23"/>
        <v>1</v>
      </c>
      <c r="AH173" s="159">
        <f t="shared" si="24"/>
        <v>0</v>
      </c>
      <c r="AI173" s="78">
        <f t="shared" si="25"/>
        <v>2.7027027027027029E-2</v>
      </c>
      <c r="AJ173" s="78">
        <f t="shared" si="26"/>
        <v>0</v>
      </c>
      <c r="AK173" s="78">
        <f t="shared" si="27"/>
        <v>0</v>
      </c>
    </row>
    <row r="174" spans="1:37" s="99" customFormat="1" ht="30" customHeight="1" x14ac:dyDescent="0.2">
      <c r="A174" s="422" t="s">
        <v>1348</v>
      </c>
      <c r="B174" s="422"/>
      <c r="C174" s="422"/>
      <c r="D174" s="422"/>
      <c r="E174" s="422"/>
      <c r="F174" s="422"/>
      <c r="G174" s="422"/>
      <c r="H174" s="422"/>
      <c r="I174" s="422"/>
      <c r="J174" s="422"/>
      <c r="K174" s="422"/>
      <c r="L174" s="422"/>
      <c r="M174" s="422"/>
      <c r="N174" s="422"/>
      <c r="O174" s="422"/>
      <c r="P174" s="422"/>
      <c r="Q174" s="422"/>
      <c r="R174" s="422"/>
      <c r="S174" s="422"/>
      <c r="T174" s="422"/>
      <c r="U174" s="422"/>
      <c r="V174" s="422"/>
      <c r="W174" s="422"/>
      <c r="X174" s="422"/>
      <c r="Y174" s="422"/>
      <c r="Z174" s="422"/>
      <c r="AA174" s="422"/>
      <c r="AB174" s="422"/>
      <c r="AC174" s="422"/>
      <c r="AD174" s="251">
        <f>'Art. 138'!AF172</f>
        <v>0</v>
      </c>
      <c r="AE174" s="189">
        <f t="shared" si="21"/>
        <v>0</v>
      </c>
      <c r="AF174" s="76">
        <f t="shared" si="22"/>
        <v>0</v>
      </c>
      <c r="AG174" s="76">
        <f t="shared" si="23"/>
        <v>1</v>
      </c>
      <c r="AH174" s="159">
        <f t="shared" si="24"/>
        <v>0</v>
      </c>
      <c r="AI174" s="78">
        <f t="shared" si="25"/>
        <v>2.7027027027027029E-2</v>
      </c>
      <c r="AJ174" s="78">
        <f t="shared" si="26"/>
        <v>0</v>
      </c>
      <c r="AK174" s="78">
        <f t="shared" si="27"/>
        <v>0</v>
      </c>
    </row>
    <row r="175" spans="1:37" s="99" customFormat="1" ht="30" customHeight="1" x14ac:dyDescent="0.2">
      <c r="A175" s="487" t="s">
        <v>637</v>
      </c>
      <c r="B175" s="487"/>
      <c r="C175" s="487"/>
      <c r="D175" s="487"/>
      <c r="E175" s="487"/>
      <c r="F175" s="487"/>
      <c r="G175" s="487"/>
      <c r="H175" s="487"/>
      <c r="I175" s="487"/>
      <c r="J175" s="487"/>
      <c r="K175" s="487"/>
      <c r="L175" s="487"/>
      <c r="M175" s="487"/>
      <c r="N175" s="487"/>
      <c r="O175" s="487"/>
      <c r="P175" s="487"/>
      <c r="Q175" s="487"/>
      <c r="R175" s="487"/>
      <c r="S175" s="487"/>
      <c r="T175" s="487"/>
      <c r="U175" s="487"/>
      <c r="V175" s="487"/>
      <c r="W175" s="487"/>
      <c r="X175" s="487"/>
      <c r="Y175" s="487"/>
      <c r="Z175" s="487"/>
      <c r="AA175" s="487"/>
      <c r="AB175" s="487"/>
      <c r="AC175" s="487"/>
      <c r="AD175" s="487"/>
      <c r="AE175" s="189">
        <f>SUM(AE138:AE174)</f>
        <v>0</v>
      </c>
      <c r="AF175" s="24"/>
      <c r="AG175" s="74">
        <f>SUM(AG138:AG174)</f>
        <v>37</v>
      </c>
      <c r="AH175" s="160"/>
      <c r="AI175" s="24"/>
      <c r="AJ175" s="24"/>
      <c r="AK175" s="24"/>
    </row>
    <row r="176" spans="1:37" s="99" customFormat="1" ht="30" customHeight="1" x14ac:dyDescent="0.2">
      <c r="A176" s="487" t="s">
        <v>638</v>
      </c>
      <c r="B176" s="487"/>
      <c r="C176" s="487"/>
      <c r="D176" s="487"/>
      <c r="E176" s="487"/>
      <c r="F176" s="487"/>
      <c r="G176" s="487"/>
      <c r="H176" s="487"/>
      <c r="I176" s="487"/>
      <c r="J176" s="487"/>
      <c r="K176" s="487"/>
      <c r="L176" s="487"/>
      <c r="M176" s="487"/>
      <c r="N176" s="487"/>
      <c r="O176" s="487"/>
      <c r="P176" s="487"/>
      <c r="Q176" s="487"/>
      <c r="R176" s="487"/>
      <c r="S176" s="487"/>
      <c r="T176" s="487"/>
      <c r="U176" s="487"/>
      <c r="V176" s="487"/>
      <c r="W176" s="487"/>
      <c r="X176" s="487"/>
      <c r="Y176" s="487"/>
      <c r="Z176" s="487"/>
      <c r="AA176" s="487"/>
      <c r="AB176" s="487"/>
      <c r="AC176" s="487"/>
      <c r="AD176" s="487"/>
      <c r="AE176" s="189">
        <f>AE175/AE136*100</f>
        <v>0</v>
      </c>
      <c r="AF176" s="24"/>
      <c r="AG176" s="74"/>
      <c r="AH176" s="160"/>
      <c r="AI176" s="24"/>
      <c r="AJ176" s="24"/>
      <c r="AK176" s="24"/>
    </row>
    <row r="177" spans="1:37" s="99" customFormat="1" ht="15" customHeight="1" x14ac:dyDescent="0.2">
      <c r="A177" s="164"/>
      <c r="B177" s="164"/>
      <c r="C177" s="164"/>
      <c r="D177" s="164"/>
      <c r="E177" s="164"/>
      <c r="F177" s="164"/>
      <c r="G177" s="164"/>
      <c r="H177" s="164"/>
      <c r="I177" s="164"/>
      <c r="J177" s="164"/>
      <c r="K177" s="164"/>
      <c r="L177" s="164"/>
      <c r="M177" s="164"/>
      <c r="N177" s="164"/>
      <c r="O177" s="164"/>
      <c r="P177" s="164"/>
      <c r="Q177" s="164"/>
      <c r="R177" s="164"/>
      <c r="S177" s="164"/>
      <c r="T177" s="164"/>
      <c r="U177" s="164"/>
      <c r="V177" s="164"/>
      <c r="W177" s="164"/>
      <c r="X177" s="164"/>
      <c r="Y177" s="164"/>
      <c r="Z177" s="164"/>
      <c r="AA177" s="164"/>
      <c r="AB177" s="164"/>
      <c r="AC177" s="164"/>
      <c r="AD177" s="242"/>
      <c r="AE177" s="164"/>
      <c r="AF177" s="24"/>
      <c r="AG177" s="74"/>
      <c r="AH177" s="160"/>
      <c r="AI177" s="24"/>
      <c r="AJ177" s="24"/>
      <c r="AK177" s="24"/>
    </row>
    <row r="178" spans="1:37" s="99" customFormat="1" ht="15" customHeight="1" x14ac:dyDescent="0.2">
      <c r="A178" s="488" t="s">
        <v>139</v>
      </c>
      <c r="B178" s="489"/>
      <c r="C178" s="489"/>
      <c r="D178" s="489"/>
      <c r="E178" s="489"/>
      <c r="F178" s="489"/>
      <c r="G178" s="489"/>
      <c r="H178" s="489"/>
      <c r="I178" s="489"/>
      <c r="J178" s="489"/>
      <c r="K178" s="489"/>
      <c r="L178" s="489"/>
      <c r="M178" s="489"/>
      <c r="N178" s="489"/>
      <c r="O178" s="489"/>
      <c r="P178" s="489"/>
      <c r="Q178" s="489"/>
      <c r="R178" s="489"/>
      <c r="S178" s="489"/>
      <c r="T178" s="489"/>
      <c r="U178" s="489"/>
      <c r="V178" s="489"/>
      <c r="W178" s="489"/>
      <c r="X178" s="489"/>
      <c r="Y178" s="489"/>
      <c r="Z178" s="489"/>
      <c r="AA178" s="489"/>
      <c r="AB178" s="489"/>
      <c r="AC178" s="489"/>
      <c r="AD178" s="252" t="s">
        <v>4</v>
      </c>
      <c r="AE178" s="253" t="s">
        <v>5</v>
      </c>
      <c r="AF178" s="24"/>
      <c r="AG178" s="74"/>
      <c r="AH178" s="160"/>
      <c r="AI178" s="24"/>
      <c r="AJ178" s="24"/>
      <c r="AK178" s="24"/>
    </row>
    <row r="179" spans="1:37" s="99" customFormat="1" ht="30" customHeight="1" x14ac:dyDescent="0.2">
      <c r="A179" s="434" t="s">
        <v>1349</v>
      </c>
      <c r="B179" s="434"/>
      <c r="C179" s="434"/>
      <c r="D179" s="434"/>
      <c r="E179" s="434"/>
      <c r="F179" s="434"/>
      <c r="G179" s="434"/>
      <c r="H179" s="434"/>
      <c r="I179" s="434"/>
      <c r="J179" s="434"/>
      <c r="K179" s="434"/>
      <c r="L179" s="434"/>
      <c r="M179" s="434"/>
      <c r="N179" s="434"/>
      <c r="O179" s="434"/>
      <c r="P179" s="434"/>
      <c r="Q179" s="434"/>
      <c r="R179" s="434"/>
      <c r="S179" s="434"/>
      <c r="T179" s="434"/>
      <c r="U179" s="434"/>
      <c r="V179" s="434"/>
      <c r="W179" s="434"/>
      <c r="X179" s="434"/>
      <c r="Y179" s="434"/>
      <c r="Z179" s="434"/>
      <c r="AA179" s="434"/>
      <c r="AB179" s="434"/>
      <c r="AC179" s="434"/>
      <c r="AD179" s="251">
        <f>'Art. 138'!AF175</f>
        <v>0</v>
      </c>
      <c r="AE179" s="189">
        <f>IF(AG179=1,AK179,AG179)</f>
        <v>0</v>
      </c>
      <c r="AF179" s="76">
        <f>IF(AD179=2,1,IF(AD179=1,0.5,IF(AD179=0,0," ")))</f>
        <v>0</v>
      </c>
      <c r="AG179" s="76">
        <f>IF(AND(AF179&gt;=0,AF179&lt;=2),1,"No aplica")</f>
        <v>1</v>
      </c>
      <c r="AH179" s="159">
        <f>AD179/(AG179*2)</f>
        <v>0</v>
      </c>
      <c r="AI179" s="78">
        <f>IF(AG179=1,AG179/$AG$182,"No aplica")</f>
        <v>0.33333333333333331</v>
      </c>
      <c r="AJ179" s="78">
        <f>AF179*AI179</f>
        <v>0</v>
      </c>
      <c r="AK179" s="78">
        <f>AJ179*$AE$136</f>
        <v>0</v>
      </c>
    </row>
    <row r="180" spans="1:37" s="99" customFormat="1" ht="30" customHeight="1" x14ac:dyDescent="0.2">
      <c r="A180" s="434" t="s">
        <v>1350</v>
      </c>
      <c r="B180" s="434"/>
      <c r="C180" s="434"/>
      <c r="D180" s="434"/>
      <c r="E180" s="434"/>
      <c r="F180" s="434"/>
      <c r="G180" s="434"/>
      <c r="H180" s="434"/>
      <c r="I180" s="434"/>
      <c r="J180" s="434"/>
      <c r="K180" s="434"/>
      <c r="L180" s="434"/>
      <c r="M180" s="434"/>
      <c r="N180" s="434"/>
      <c r="O180" s="434"/>
      <c r="P180" s="434"/>
      <c r="Q180" s="434"/>
      <c r="R180" s="434"/>
      <c r="S180" s="434"/>
      <c r="T180" s="434"/>
      <c r="U180" s="434"/>
      <c r="V180" s="434"/>
      <c r="W180" s="434"/>
      <c r="X180" s="434"/>
      <c r="Y180" s="434"/>
      <c r="Z180" s="434"/>
      <c r="AA180" s="434"/>
      <c r="AB180" s="434"/>
      <c r="AC180" s="434"/>
      <c r="AD180" s="251">
        <f>'Art. 138'!AF176</f>
        <v>0</v>
      </c>
      <c r="AE180" s="189">
        <f>IF(AG180=1,AK180,AG180)</f>
        <v>0</v>
      </c>
      <c r="AF180" s="76">
        <f>IF(AD180=2,1,IF(AD180=1,0.5,IF(AD180=0,0," ")))</f>
        <v>0</v>
      </c>
      <c r="AG180" s="76">
        <f>IF(AND(AF180&gt;=0,AF180&lt;=2),1,"No aplica")</f>
        <v>1</v>
      </c>
      <c r="AH180" s="159">
        <f>AD180/(AG180*2)</f>
        <v>0</v>
      </c>
      <c r="AI180" s="78">
        <f>IF(AG180=1,AG180/$AG$182,"No aplica")</f>
        <v>0.33333333333333331</v>
      </c>
      <c r="AJ180" s="78">
        <f>AF180*AI180</f>
        <v>0</v>
      </c>
      <c r="AK180" s="78">
        <f>AJ180*$AE$136</f>
        <v>0</v>
      </c>
    </row>
    <row r="181" spans="1:37" s="99" customFormat="1" ht="30" customHeight="1" x14ac:dyDescent="0.2">
      <c r="A181" s="434" t="s">
        <v>1351</v>
      </c>
      <c r="B181" s="434"/>
      <c r="C181" s="434"/>
      <c r="D181" s="434"/>
      <c r="E181" s="434"/>
      <c r="F181" s="434"/>
      <c r="G181" s="434"/>
      <c r="H181" s="434"/>
      <c r="I181" s="434"/>
      <c r="J181" s="434"/>
      <c r="K181" s="434"/>
      <c r="L181" s="434"/>
      <c r="M181" s="434"/>
      <c r="N181" s="434"/>
      <c r="O181" s="434"/>
      <c r="P181" s="434"/>
      <c r="Q181" s="434"/>
      <c r="R181" s="434"/>
      <c r="S181" s="434"/>
      <c r="T181" s="434"/>
      <c r="U181" s="434"/>
      <c r="V181" s="434"/>
      <c r="W181" s="434"/>
      <c r="X181" s="434"/>
      <c r="Y181" s="434"/>
      <c r="Z181" s="434"/>
      <c r="AA181" s="434"/>
      <c r="AB181" s="434"/>
      <c r="AC181" s="434"/>
      <c r="AD181" s="251">
        <f>'Art. 138'!AF177</f>
        <v>0</v>
      </c>
      <c r="AE181" s="189">
        <f>IF(AG181=1,AK181,AG181)</f>
        <v>0</v>
      </c>
      <c r="AF181" s="76">
        <f>IF(AD181=2,1,IF(AD181=1,0.5,IF(AD181=0,0," ")))</f>
        <v>0</v>
      </c>
      <c r="AG181" s="76">
        <f>IF(AND(AF181&gt;=0,AF181&lt;=2),1,"No aplica")</f>
        <v>1</v>
      </c>
      <c r="AH181" s="159">
        <f>AD181/(AG181*2)</f>
        <v>0</v>
      </c>
      <c r="AI181" s="78">
        <f>IF(AG181=1,AG181/$AG$182,"No aplica")</f>
        <v>0.33333333333333331</v>
      </c>
      <c r="AJ181" s="78">
        <f>AF181*AI181</f>
        <v>0</v>
      </c>
      <c r="AK181" s="78">
        <f>AJ181*$AE$136</f>
        <v>0</v>
      </c>
    </row>
    <row r="182" spans="1:37" s="99" customFormat="1" ht="30" customHeight="1" x14ac:dyDescent="0.2">
      <c r="A182" s="487" t="s">
        <v>639</v>
      </c>
      <c r="B182" s="487"/>
      <c r="C182" s="487"/>
      <c r="D182" s="487"/>
      <c r="E182" s="487"/>
      <c r="F182" s="487"/>
      <c r="G182" s="487"/>
      <c r="H182" s="487"/>
      <c r="I182" s="487"/>
      <c r="J182" s="487"/>
      <c r="K182" s="487"/>
      <c r="L182" s="487"/>
      <c r="M182" s="487"/>
      <c r="N182" s="487"/>
      <c r="O182" s="487"/>
      <c r="P182" s="487"/>
      <c r="Q182" s="487"/>
      <c r="R182" s="487"/>
      <c r="S182" s="487"/>
      <c r="T182" s="487"/>
      <c r="U182" s="487"/>
      <c r="V182" s="487"/>
      <c r="W182" s="487"/>
      <c r="X182" s="487"/>
      <c r="Y182" s="487"/>
      <c r="Z182" s="487"/>
      <c r="AA182" s="487"/>
      <c r="AB182" s="487"/>
      <c r="AC182" s="487"/>
      <c r="AD182" s="487"/>
      <c r="AE182" s="189">
        <f>SUM(AE179:AE181)</f>
        <v>0</v>
      </c>
      <c r="AF182" s="24"/>
      <c r="AG182" s="74">
        <f>SUM(AG179:AG181)</f>
        <v>3</v>
      </c>
      <c r="AH182" s="160"/>
      <c r="AI182" s="24"/>
      <c r="AJ182" s="24"/>
      <c r="AK182" s="24"/>
    </row>
    <row r="183" spans="1:37" s="99" customFormat="1" ht="30" customHeight="1" x14ac:dyDescent="0.2">
      <c r="A183" s="487" t="s">
        <v>640</v>
      </c>
      <c r="B183" s="487"/>
      <c r="C183" s="487"/>
      <c r="D183" s="487"/>
      <c r="E183" s="487"/>
      <c r="F183" s="487"/>
      <c r="G183" s="487"/>
      <c r="H183" s="487"/>
      <c r="I183" s="487"/>
      <c r="J183" s="487"/>
      <c r="K183" s="487"/>
      <c r="L183" s="487"/>
      <c r="M183" s="487"/>
      <c r="N183" s="487"/>
      <c r="O183" s="487"/>
      <c r="P183" s="487"/>
      <c r="Q183" s="487"/>
      <c r="R183" s="487"/>
      <c r="S183" s="487"/>
      <c r="T183" s="487"/>
      <c r="U183" s="487"/>
      <c r="V183" s="487"/>
      <c r="W183" s="487"/>
      <c r="X183" s="487"/>
      <c r="Y183" s="487"/>
      <c r="Z183" s="487"/>
      <c r="AA183" s="487"/>
      <c r="AB183" s="487"/>
      <c r="AC183" s="487"/>
      <c r="AD183" s="487"/>
      <c r="AE183" s="189">
        <f>AE182/AE136*100</f>
        <v>0</v>
      </c>
      <c r="AF183" s="24"/>
      <c r="AG183" s="74"/>
      <c r="AH183" s="160"/>
      <c r="AI183" s="24"/>
      <c r="AJ183" s="24"/>
      <c r="AK183" s="24"/>
    </row>
    <row r="184" spans="1:37" s="99" customFormat="1" ht="15" customHeight="1" x14ac:dyDescent="0.2">
      <c r="A184" s="164"/>
      <c r="B184" s="164"/>
      <c r="C184" s="164"/>
      <c r="D184" s="164"/>
      <c r="E184" s="164"/>
      <c r="F184" s="164"/>
      <c r="G184" s="164"/>
      <c r="H184" s="164"/>
      <c r="I184" s="164"/>
      <c r="J184" s="164"/>
      <c r="K184" s="164"/>
      <c r="L184" s="164"/>
      <c r="M184" s="164"/>
      <c r="N184" s="164"/>
      <c r="O184" s="164"/>
      <c r="P184" s="164"/>
      <c r="Q184" s="164"/>
      <c r="R184" s="164"/>
      <c r="S184" s="164"/>
      <c r="T184" s="164"/>
      <c r="U184" s="164"/>
      <c r="V184" s="164"/>
      <c r="W184" s="164"/>
      <c r="X184" s="164"/>
      <c r="Y184" s="164"/>
      <c r="Z184" s="164"/>
      <c r="AA184" s="164"/>
      <c r="AB184" s="164"/>
      <c r="AC184" s="164"/>
      <c r="AD184" s="242"/>
      <c r="AE184" s="164"/>
      <c r="AF184" s="24"/>
      <c r="AG184" s="74"/>
      <c r="AH184" s="160"/>
      <c r="AI184" s="24"/>
      <c r="AJ184" s="24"/>
      <c r="AK184" s="24"/>
    </row>
    <row r="185" spans="1:37" s="99" customFormat="1" ht="15" customHeight="1" x14ac:dyDescent="0.2">
      <c r="A185" s="488" t="s">
        <v>140</v>
      </c>
      <c r="B185" s="489"/>
      <c r="C185" s="489"/>
      <c r="D185" s="489"/>
      <c r="E185" s="489"/>
      <c r="F185" s="489"/>
      <c r="G185" s="489"/>
      <c r="H185" s="489"/>
      <c r="I185" s="489"/>
      <c r="J185" s="489"/>
      <c r="K185" s="489"/>
      <c r="L185" s="489"/>
      <c r="M185" s="489"/>
      <c r="N185" s="489"/>
      <c r="O185" s="489"/>
      <c r="P185" s="489"/>
      <c r="Q185" s="489"/>
      <c r="R185" s="489"/>
      <c r="S185" s="489"/>
      <c r="T185" s="489"/>
      <c r="U185" s="489"/>
      <c r="V185" s="489"/>
      <c r="W185" s="489"/>
      <c r="X185" s="489"/>
      <c r="Y185" s="489"/>
      <c r="Z185" s="489"/>
      <c r="AA185" s="489"/>
      <c r="AB185" s="489"/>
      <c r="AC185" s="489"/>
      <c r="AD185" s="252" t="s">
        <v>4</v>
      </c>
      <c r="AE185" s="253" t="s">
        <v>5</v>
      </c>
      <c r="AF185" s="24"/>
      <c r="AG185" s="74"/>
      <c r="AH185" s="160"/>
      <c r="AI185" s="24"/>
      <c r="AJ185" s="24"/>
      <c r="AK185" s="24"/>
    </row>
    <row r="186" spans="1:37" s="99" customFormat="1" ht="30" customHeight="1" x14ac:dyDescent="0.2">
      <c r="A186" s="434" t="s">
        <v>1352</v>
      </c>
      <c r="B186" s="434"/>
      <c r="C186" s="434"/>
      <c r="D186" s="434"/>
      <c r="E186" s="434"/>
      <c r="F186" s="434"/>
      <c r="G186" s="434"/>
      <c r="H186" s="434"/>
      <c r="I186" s="434"/>
      <c r="J186" s="434"/>
      <c r="K186" s="434"/>
      <c r="L186" s="434"/>
      <c r="M186" s="434"/>
      <c r="N186" s="434"/>
      <c r="O186" s="434"/>
      <c r="P186" s="434"/>
      <c r="Q186" s="434"/>
      <c r="R186" s="434"/>
      <c r="S186" s="434"/>
      <c r="T186" s="434"/>
      <c r="U186" s="434"/>
      <c r="V186" s="434"/>
      <c r="W186" s="434"/>
      <c r="X186" s="434"/>
      <c r="Y186" s="434"/>
      <c r="Z186" s="434"/>
      <c r="AA186" s="434"/>
      <c r="AB186" s="434"/>
      <c r="AC186" s="434"/>
      <c r="AD186" s="251">
        <f>'Art. 138'!AF180</f>
        <v>0</v>
      </c>
      <c r="AE186" s="189">
        <f>IF(AG186=1,AK186,AG186)</f>
        <v>0</v>
      </c>
      <c r="AF186" s="76">
        <f>IF(AD186=2,1,IF(AD186=1,0.5,IF(AD186=0,0," ")))</f>
        <v>0</v>
      </c>
      <c r="AG186" s="76">
        <f>IF(AND(AF186&gt;=0,AF186&lt;=2),1,"No aplica")</f>
        <v>1</v>
      </c>
      <c r="AH186" s="159">
        <f>AD186/(AG186*2)</f>
        <v>0</v>
      </c>
      <c r="AI186" s="78">
        <f>IF(AG186=1,AG186/$AG$189,"No aplica")</f>
        <v>0.33333333333333331</v>
      </c>
      <c r="AJ186" s="78">
        <f>AF186*AI186</f>
        <v>0</v>
      </c>
      <c r="AK186" s="78">
        <f>AJ186*$AE$136</f>
        <v>0</v>
      </c>
    </row>
    <row r="187" spans="1:37" s="99" customFormat="1" ht="30" customHeight="1" x14ac:dyDescent="0.2">
      <c r="A187" s="434" t="s">
        <v>1353</v>
      </c>
      <c r="B187" s="434"/>
      <c r="C187" s="434"/>
      <c r="D187" s="434"/>
      <c r="E187" s="434"/>
      <c r="F187" s="434"/>
      <c r="G187" s="434"/>
      <c r="H187" s="434"/>
      <c r="I187" s="434"/>
      <c r="J187" s="434"/>
      <c r="K187" s="434"/>
      <c r="L187" s="434"/>
      <c r="M187" s="434"/>
      <c r="N187" s="434"/>
      <c r="O187" s="434"/>
      <c r="P187" s="434"/>
      <c r="Q187" s="434"/>
      <c r="R187" s="434"/>
      <c r="S187" s="434"/>
      <c r="T187" s="434"/>
      <c r="U187" s="434"/>
      <c r="V187" s="434"/>
      <c r="W187" s="434"/>
      <c r="X187" s="434"/>
      <c r="Y187" s="434"/>
      <c r="Z187" s="434"/>
      <c r="AA187" s="434"/>
      <c r="AB187" s="434"/>
      <c r="AC187" s="434"/>
      <c r="AD187" s="251">
        <f>'Art. 138'!AF181</f>
        <v>0</v>
      </c>
      <c r="AE187" s="189">
        <f>IF(AG187=1,AK187,AG187)</f>
        <v>0</v>
      </c>
      <c r="AF187" s="76">
        <f>IF(AD187=2,1,IF(AD187=1,0.5,IF(AD187=0,0," ")))</f>
        <v>0</v>
      </c>
      <c r="AG187" s="76">
        <f>IF(AND(AF187&gt;=0,AF187&lt;=2),1,"No aplica")</f>
        <v>1</v>
      </c>
      <c r="AH187" s="159">
        <f>AD187/(AG187*2)</f>
        <v>0</v>
      </c>
      <c r="AI187" s="78">
        <f>IF(AG187=1,AG187/$AG$189,"No aplica")</f>
        <v>0.33333333333333331</v>
      </c>
      <c r="AJ187" s="78">
        <f>AF187*AI187</f>
        <v>0</v>
      </c>
      <c r="AK187" s="78">
        <f>AJ187*$AE$136</f>
        <v>0</v>
      </c>
    </row>
    <row r="188" spans="1:37" s="99" customFormat="1" ht="30" customHeight="1" x14ac:dyDescent="0.2">
      <c r="A188" s="434" t="s">
        <v>1354</v>
      </c>
      <c r="B188" s="434"/>
      <c r="C188" s="434"/>
      <c r="D188" s="434"/>
      <c r="E188" s="434"/>
      <c r="F188" s="434"/>
      <c r="G188" s="434"/>
      <c r="H188" s="434"/>
      <c r="I188" s="434"/>
      <c r="J188" s="434"/>
      <c r="K188" s="434"/>
      <c r="L188" s="434"/>
      <c r="M188" s="434"/>
      <c r="N188" s="434"/>
      <c r="O188" s="434"/>
      <c r="P188" s="434"/>
      <c r="Q188" s="434"/>
      <c r="R188" s="434"/>
      <c r="S188" s="434"/>
      <c r="T188" s="434"/>
      <c r="U188" s="434"/>
      <c r="V188" s="434"/>
      <c r="W188" s="434"/>
      <c r="X188" s="434"/>
      <c r="Y188" s="434"/>
      <c r="Z188" s="434"/>
      <c r="AA188" s="434"/>
      <c r="AB188" s="434"/>
      <c r="AC188" s="434"/>
      <c r="AD188" s="251">
        <f>'Art. 138'!AF182</f>
        <v>0</v>
      </c>
      <c r="AE188" s="189">
        <f>IF(AG188=1,AK188,AG188)</f>
        <v>0</v>
      </c>
      <c r="AF188" s="76">
        <f>IF(AD188=2,1,IF(AD188=1,0.5,IF(AD188=0,0," ")))</f>
        <v>0</v>
      </c>
      <c r="AG188" s="76">
        <f>IF(AND(AF188&gt;=0,AF188&lt;=2),1,"No aplica")</f>
        <v>1</v>
      </c>
      <c r="AH188" s="159">
        <f>AD188/(AG188*2)</f>
        <v>0</v>
      </c>
      <c r="AI188" s="78">
        <f>IF(AG188=1,AG188/$AG$189,"No aplica")</f>
        <v>0.33333333333333331</v>
      </c>
      <c r="AJ188" s="78">
        <f>AF188*AI188</f>
        <v>0</v>
      </c>
      <c r="AK188" s="78">
        <f>AJ188*$AE$136</f>
        <v>0</v>
      </c>
    </row>
    <row r="189" spans="1:37" s="99" customFormat="1" ht="30" customHeight="1" x14ac:dyDescent="0.2">
      <c r="A189" s="487" t="s">
        <v>641</v>
      </c>
      <c r="B189" s="487"/>
      <c r="C189" s="487"/>
      <c r="D189" s="487"/>
      <c r="E189" s="487"/>
      <c r="F189" s="487"/>
      <c r="G189" s="487"/>
      <c r="H189" s="487"/>
      <c r="I189" s="487"/>
      <c r="J189" s="487"/>
      <c r="K189" s="487"/>
      <c r="L189" s="487"/>
      <c r="M189" s="487"/>
      <c r="N189" s="487"/>
      <c r="O189" s="487"/>
      <c r="P189" s="487"/>
      <c r="Q189" s="487"/>
      <c r="R189" s="487"/>
      <c r="S189" s="487"/>
      <c r="T189" s="487"/>
      <c r="U189" s="487"/>
      <c r="V189" s="487"/>
      <c r="W189" s="487"/>
      <c r="X189" s="487"/>
      <c r="Y189" s="487"/>
      <c r="Z189" s="487"/>
      <c r="AA189" s="487"/>
      <c r="AB189" s="487"/>
      <c r="AC189" s="487"/>
      <c r="AD189" s="487"/>
      <c r="AE189" s="189">
        <f>SUM(AE186:AE188)</f>
        <v>0</v>
      </c>
      <c r="AF189" s="24"/>
      <c r="AG189" s="74">
        <f>SUM(AG186:AG188)</f>
        <v>3</v>
      </c>
      <c r="AH189" s="160"/>
      <c r="AI189" s="24"/>
      <c r="AJ189" s="24"/>
      <c r="AK189" s="24"/>
    </row>
    <row r="190" spans="1:37" s="99" customFormat="1" ht="30" customHeight="1" x14ac:dyDescent="0.2">
      <c r="A190" s="487" t="s">
        <v>642</v>
      </c>
      <c r="B190" s="487"/>
      <c r="C190" s="487"/>
      <c r="D190" s="487"/>
      <c r="E190" s="487"/>
      <c r="F190" s="487"/>
      <c r="G190" s="487"/>
      <c r="H190" s="487"/>
      <c r="I190" s="487"/>
      <c r="J190" s="487"/>
      <c r="K190" s="487"/>
      <c r="L190" s="487"/>
      <c r="M190" s="487"/>
      <c r="N190" s="487"/>
      <c r="O190" s="487"/>
      <c r="P190" s="487"/>
      <c r="Q190" s="487"/>
      <c r="R190" s="487"/>
      <c r="S190" s="487"/>
      <c r="T190" s="487"/>
      <c r="U190" s="487"/>
      <c r="V190" s="487"/>
      <c r="W190" s="487"/>
      <c r="X190" s="487"/>
      <c r="Y190" s="487"/>
      <c r="Z190" s="487"/>
      <c r="AA190" s="487"/>
      <c r="AB190" s="487"/>
      <c r="AC190" s="487"/>
      <c r="AD190" s="487"/>
      <c r="AE190" s="189">
        <f>AE189/AE136*100</f>
        <v>0</v>
      </c>
      <c r="AF190" s="24"/>
      <c r="AG190" s="74"/>
      <c r="AH190" s="160"/>
      <c r="AI190" s="24"/>
      <c r="AJ190" s="24"/>
      <c r="AK190" s="24"/>
    </row>
    <row r="191" spans="1:37" s="99" customFormat="1" ht="15" customHeight="1" x14ac:dyDescent="0.2">
      <c r="A191" s="164"/>
      <c r="B191" s="164"/>
      <c r="C191" s="164"/>
      <c r="D191" s="164"/>
      <c r="E191" s="164"/>
      <c r="F191" s="164"/>
      <c r="G191" s="164"/>
      <c r="H191" s="164"/>
      <c r="I191" s="164"/>
      <c r="J191" s="164"/>
      <c r="K191" s="164"/>
      <c r="L191" s="164"/>
      <c r="M191" s="164"/>
      <c r="N191" s="164"/>
      <c r="O191" s="164"/>
      <c r="P191" s="164"/>
      <c r="Q191" s="164"/>
      <c r="R191" s="164"/>
      <c r="S191" s="164"/>
      <c r="T191" s="164"/>
      <c r="U191" s="164"/>
      <c r="V191" s="164"/>
      <c r="W191" s="164"/>
      <c r="X191" s="164"/>
      <c r="Y191" s="164"/>
      <c r="Z191" s="164"/>
      <c r="AA191" s="164"/>
      <c r="AB191" s="164"/>
      <c r="AC191" s="164"/>
      <c r="AD191" s="242"/>
      <c r="AE191" s="164"/>
      <c r="AF191" s="24"/>
      <c r="AG191" s="74"/>
      <c r="AH191" s="160"/>
      <c r="AI191" s="24"/>
      <c r="AJ191" s="24"/>
      <c r="AK191" s="24"/>
    </row>
    <row r="192" spans="1:37" s="99" customFormat="1" ht="15" customHeight="1" x14ac:dyDescent="0.2">
      <c r="A192" s="488" t="s">
        <v>141</v>
      </c>
      <c r="B192" s="489"/>
      <c r="C192" s="489"/>
      <c r="D192" s="489"/>
      <c r="E192" s="489"/>
      <c r="F192" s="489"/>
      <c r="G192" s="489"/>
      <c r="H192" s="489"/>
      <c r="I192" s="489"/>
      <c r="J192" s="489"/>
      <c r="K192" s="489"/>
      <c r="L192" s="489"/>
      <c r="M192" s="489"/>
      <c r="N192" s="489"/>
      <c r="O192" s="489"/>
      <c r="P192" s="489"/>
      <c r="Q192" s="489"/>
      <c r="R192" s="489"/>
      <c r="S192" s="489"/>
      <c r="T192" s="489"/>
      <c r="U192" s="489"/>
      <c r="V192" s="489"/>
      <c r="W192" s="489"/>
      <c r="X192" s="489"/>
      <c r="Y192" s="489"/>
      <c r="Z192" s="489"/>
      <c r="AA192" s="489"/>
      <c r="AB192" s="489"/>
      <c r="AC192" s="489"/>
      <c r="AD192" s="252" t="s">
        <v>4</v>
      </c>
      <c r="AE192" s="253" t="s">
        <v>5</v>
      </c>
      <c r="AF192" s="24"/>
      <c r="AG192" s="74"/>
      <c r="AH192" s="160"/>
      <c r="AI192" s="24"/>
      <c r="AJ192" s="24"/>
      <c r="AK192" s="24"/>
    </row>
    <row r="193" spans="1:37" s="99" customFormat="1" ht="30" customHeight="1" x14ac:dyDescent="0.2">
      <c r="A193" s="434" t="s">
        <v>1355</v>
      </c>
      <c r="B193" s="434"/>
      <c r="C193" s="434"/>
      <c r="D193" s="434"/>
      <c r="E193" s="434"/>
      <c r="F193" s="434"/>
      <c r="G193" s="434"/>
      <c r="H193" s="434"/>
      <c r="I193" s="434"/>
      <c r="J193" s="434"/>
      <c r="K193" s="434"/>
      <c r="L193" s="434"/>
      <c r="M193" s="434"/>
      <c r="N193" s="434"/>
      <c r="O193" s="434"/>
      <c r="P193" s="434"/>
      <c r="Q193" s="434"/>
      <c r="R193" s="434"/>
      <c r="S193" s="434"/>
      <c r="T193" s="434"/>
      <c r="U193" s="434"/>
      <c r="V193" s="434"/>
      <c r="W193" s="434"/>
      <c r="X193" s="434"/>
      <c r="Y193" s="434"/>
      <c r="Z193" s="434"/>
      <c r="AA193" s="434"/>
      <c r="AB193" s="434"/>
      <c r="AC193" s="434"/>
      <c r="AD193" s="251">
        <f>'Art. 138'!AF185</f>
        <v>0</v>
      </c>
      <c r="AE193" s="189">
        <f>IF(AG193=1,AK193,AG193)</f>
        <v>0</v>
      </c>
      <c r="AF193" s="76">
        <f>IF(AD193=2,1,IF(AD193=1,0.5,IF(AD193=0,0," ")))</f>
        <v>0</v>
      </c>
      <c r="AG193" s="76">
        <f>IF(AND(AF193&gt;=0,AF193&lt;=2),1,"No aplica")</f>
        <v>1</v>
      </c>
      <c r="AH193" s="159">
        <f>AD193/(AG193*2)</f>
        <v>0</v>
      </c>
      <c r="AI193" s="78">
        <f>IF(AG193=1,AG193/$AG$195,"No aplica")</f>
        <v>0.5</v>
      </c>
      <c r="AJ193" s="78">
        <f>AF193*AI193</f>
        <v>0</v>
      </c>
      <c r="AK193" s="78">
        <f>AJ193*$AE$136</f>
        <v>0</v>
      </c>
    </row>
    <row r="194" spans="1:37" s="99" customFormat="1" ht="30" customHeight="1" x14ac:dyDescent="0.2">
      <c r="A194" s="434" t="s">
        <v>1356</v>
      </c>
      <c r="B194" s="434"/>
      <c r="C194" s="434"/>
      <c r="D194" s="434"/>
      <c r="E194" s="434"/>
      <c r="F194" s="434"/>
      <c r="G194" s="434"/>
      <c r="H194" s="434"/>
      <c r="I194" s="434"/>
      <c r="J194" s="434"/>
      <c r="K194" s="434"/>
      <c r="L194" s="434"/>
      <c r="M194" s="434"/>
      <c r="N194" s="434"/>
      <c r="O194" s="434"/>
      <c r="P194" s="434"/>
      <c r="Q194" s="434"/>
      <c r="R194" s="434"/>
      <c r="S194" s="434"/>
      <c r="T194" s="434"/>
      <c r="U194" s="434"/>
      <c r="V194" s="434"/>
      <c r="W194" s="434"/>
      <c r="X194" s="434"/>
      <c r="Y194" s="434"/>
      <c r="Z194" s="434"/>
      <c r="AA194" s="434"/>
      <c r="AB194" s="434"/>
      <c r="AC194" s="434"/>
      <c r="AD194" s="251">
        <f>'Art. 138'!AF186</f>
        <v>0</v>
      </c>
      <c r="AE194" s="189">
        <f>IF(AG194=1,AK194,AG194)</f>
        <v>0</v>
      </c>
      <c r="AF194" s="76">
        <f>IF(AD194=2,1,IF(AD194=1,0.5,IF(AD194=0,0," ")))</f>
        <v>0</v>
      </c>
      <c r="AG194" s="76">
        <f>IF(AND(AF194&gt;=0,AF194&lt;=2),1,"No aplica")</f>
        <v>1</v>
      </c>
      <c r="AH194" s="159">
        <f>AD194/(AG194*2)</f>
        <v>0</v>
      </c>
      <c r="AI194" s="78">
        <f>IF(AG194=1,AG194/$AG$195,"No aplica")</f>
        <v>0.5</v>
      </c>
      <c r="AJ194" s="78">
        <f>AF194*AI194</f>
        <v>0</v>
      </c>
      <c r="AK194" s="78">
        <f>AJ194*$AE$136</f>
        <v>0</v>
      </c>
    </row>
    <row r="195" spans="1:37" s="99" customFormat="1" ht="30" customHeight="1" x14ac:dyDescent="0.2">
      <c r="A195" s="487" t="s">
        <v>643</v>
      </c>
      <c r="B195" s="487"/>
      <c r="C195" s="487"/>
      <c r="D195" s="487"/>
      <c r="E195" s="487"/>
      <c r="F195" s="487"/>
      <c r="G195" s="487"/>
      <c r="H195" s="487"/>
      <c r="I195" s="487"/>
      <c r="J195" s="487"/>
      <c r="K195" s="487"/>
      <c r="L195" s="487"/>
      <c r="M195" s="487"/>
      <c r="N195" s="487"/>
      <c r="O195" s="487"/>
      <c r="P195" s="487"/>
      <c r="Q195" s="487"/>
      <c r="R195" s="487"/>
      <c r="S195" s="487"/>
      <c r="T195" s="487"/>
      <c r="U195" s="487"/>
      <c r="V195" s="487"/>
      <c r="W195" s="487"/>
      <c r="X195" s="487"/>
      <c r="Y195" s="487"/>
      <c r="Z195" s="487"/>
      <c r="AA195" s="487"/>
      <c r="AB195" s="487"/>
      <c r="AC195" s="487"/>
      <c r="AD195" s="487"/>
      <c r="AE195" s="189">
        <f>SUM(AE193:AE194)</f>
        <v>0</v>
      </c>
      <c r="AF195" s="24"/>
      <c r="AG195" s="74">
        <f>SUM(AG193:AG194)</f>
        <v>2</v>
      </c>
      <c r="AH195" s="160"/>
      <c r="AI195" s="24"/>
      <c r="AJ195" s="24"/>
      <c r="AK195" s="24"/>
    </row>
    <row r="196" spans="1:37" s="99" customFormat="1" ht="30" customHeight="1" x14ac:dyDescent="0.2">
      <c r="A196" s="487" t="s">
        <v>644</v>
      </c>
      <c r="B196" s="487"/>
      <c r="C196" s="487"/>
      <c r="D196" s="487"/>
      <c r="E196" s="487"/>
      <c r="F196" s="487"/>
      <c r="G196" s="487"/>
      <c r="H196" s="487"/>
      <c r="I196" s="487"/>
      <c r="J196" s="487"/>
      <c r="K196" s="487"/>
      <c r="L196" s="487"/>
      <c r="M196" s="487"/>
      <c r="N196" s="487"/>
      <c r="O196" s="487"/>
      <c r="P196" s="487"/>
      <c r="Q196" s="487"/>
      <c r="R196" s="487"/>
      <c r="S196" s="487"/>
      <c r="T196" s="487"/>
      <c r="U196" s="487"/>
      <c r="V196" s="487"/>
      <c r="W196" s="487"/>
      <c r="X196" s="487"/>
      <c r="Y196" s="487"/>
      <c r="Z196" s="487"/>
      <c r="AA196" s="487"/>
      <c r="AB196" s="487"/>
      <c r="AC196" s="487"/>
      <c r="AD196" s="487"/>
      <c r="AE196" s="189">
        <f>AE195/AE136*100</f>
        <v>0</v>
      </c>
      <c r="AF196" s="24"/>
      <c r="AG196" s="74"/>
      <c r="AH196" s="160"/>
      <c r="AI196" s="24"/>
      <c r="AJ196" s="24"/>
      <c r="AK196" s="24"/>
    </row>
    <row r="197" spans="1:37" s="99" customFormat="1" ht="15" customHeight="1" thickBot="1" x14ac:dyDescent="0.25">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c r="AA197" s="24"/>
      <c r="AB197" s="24"/>
      <c r="AC197" s="24"/>
      <c r="AD197" s="242"/>
      <c r="AE197" s="24"/>
      <c r="AF197" s="24"/>
      <c r="AG197" s="74"/>
      <c r="AH197" s="24"/>
      <c r="AI197" s="24"/>
      <c r="AJ197" s="24"/>
      <c r="AK197" s="24"/>
    </row>
    <row r="198" spans="1:37" s="99" customFormat="1" ht="15" customHeight="1" thickTop="1" thickBot="1" x14ac:dyDescent="0.25">
      <c r="A198" s="100"/>
      <c r="B198" s="100"/>
      <c r="C198" s="100"/>
      <c r="D198" s="100"/>
      <c r="E198" s="100"/>
      <c r="F198" s="100"/>
      <c r="G198" s="100"/>
      <c r="H198" s="100"/>
      <c r="I198" s="100"/>
      <c r="J198" s="100"/>
      <c r="K198" s="100"/>
      <c r="L198" s="100"/>
      <c r="M198" s="100"/>
      <c r="N198" s="100"/>
      <c r="O198" s="100"/>
      <c r="P198" s="100"/>
      <c r="Q198" s="100"/>
      <c r="R198" s="100"/>
      <c r="S198" s="100"/>
      <c r="T198" s="100"/>
      <c r="U198" s="100"/>
      <c r="V198" s="100"/>
      <c r="W198" s="100"/>
      <c r="X198" s="100"/>
      <c r="Y198" s="100"/>
      <c r="Z198" s="100"/>
      <c r="AA198" s="100"/>
      <c r="AB198" s="100"/>
      <c r="AC198" s="100"/>
      <c r="AD198" s="260"/>
      <c r="AE198" s="100"/>
      <c r="AF198" s="24"/>
      <c r="AG198" s="74"/>
      <c r="AH198" s="24"/>
      <c r="AI198" s="24"/>
      <c r="AJ198" s="24"/>
      <c r="AK198" s="24"/>
    </row>
    <row r="199" spans="1:37" s="99" customFormat="1" ht="15" customHeight="1" thickTop="1" thickBot="1" x14ac:dyDescent="0.25">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c r="AA199" s="24"/>
      <c r="AB199" s="24"/>
      <c r="AC199" s="24"/>
      <c r="AD199" s="261" t="s">
        <v>1367</v>
      </c>
      <c r="AE199" s="193">
        <f>AE39+AE75+AE110+AE175</f>
        <v>0</v>
      </c>
      <c r="AF199" s="24"/>
      <c r="AG199" s="102"/>
      <c r="AH199" s="103"/>
      <c r="AI199" s="103"/>
      <c r="AJ199" s="103"/>
      <c r="AK199" s="103"/>
    </row>
    <row r="200" spans="1:37" s="99" customFormat="1" ht="15" customHeight="1" thickTop="1" thickBot="1" x14ac:dyDescent="0.25">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c r="AA200" s="24"/>
      <c r="AB200" s="24"/>
      <c r="AC200" s="24"/>
      <c r="AD200" s="262"/>
      <c r="AE200" s="194"/>
      <c r="AF200" s="24"/>
      <c r="AG200" s="103"/>
      <c r="AH200" s="103"/>
      <c r="AI200" s="24"/>
      <c r="AJ200" s="103"/>
      <c r="AK200" s="103"/>
    </row>
    <row r="201" spans="1:37" s="99" customFormat="1" ht="15" customHeight="1" thickTop="1" thickBot="1" x14ac:dyDescent="0.25">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c r="AA201" s="24"/>
      <c r="AB201" s="24"/>
      <c r="AC201" s="24"/>
      <c r="AD201" s="261" t="s">
        <v>1368</v>
      </c>
      <c r="AE201" s="193">
        <f>AE46+AE82+AE117+AE182</f>
        <v>0</v>
      </c>
      <c r="AF201" s="24"/>
      <c r="AG201" s="102"/>
      <c r="AH201" s="103"/>
      <c r="AI201" s="103"/>
      <c r="AJ201" s="103"/>
      <c r="AK201" s="103"/>
    </row>
    <row r="202" spans="1:37" s="99" customFormat="1" ht="15" customHeight="1" thickTop="1" thickBot="1" x14ac:dyDescent="0.25">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c r="AA202" s="24"/>
      <c r="AB202" s="24"/>
      <c r="AC202" s="24"/>
      <c r="AD202" s="263"/>
      <c r="AE202" s="75"/>
      <c r="AF202" s="24"/>
      <c r="AG202" s="74"/>
      <c r="AH202" s="24"/>
      <c r="AI202" s="24"/>
      <c r="AJ202" s="24"/>
      <c r="AK202" s="24"/>
    </row>
    <row r="203" spans="1:37" s="99" customFormat="1" ht="15" customHeight="1" thickTop="1" thickBot="1" x14ac:dyDescent="0.25">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c r="AA203" s="24"/>
      <c r="AB203" s="24"/>
      <c r="AC203" s="24"/>
      <c r="AD203" s="261" t="s">
        <v>1369</v>
      </c>
      <c r="AE203" s="193">
        <f>AE53+AE89+AE124+AE189</f>
        <v>0</v>
      </c>
      <c r="AF203" s="24"/>
      <c r="AG203" s="102"/>
      <c r="AH203" s="103"/>
      <c r="AI203" s="103"/>
      <c r="AJ203" s="103"/>
      <c r="AK203" s="103"/>
    </row>
    <row r="204" spans="1:37" s="99" customFormat="1" ht="15" customHeight="1" thickTop="1" thickBot="1" x14ac:dyDescent="0.25">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c r="AA204" s="24"/>
      <c r="AB204" s="24"/>
      <c r="AC204" s="24"/>
      <c r="AD204" s="263"/>
      <c r="AE204" s="75"/>
      <c r="AF204" s="24"/>
      <c r="AG204" s="74"/>
      <c r="AH204" s="24"/>
      <c r="AI204" s="24"/>
      <c r="AJ204" s="24"/>
      <c r="AK204" s="24"/>
    </row>
    <row r="205" spans="1:37" s="99" customFormat="1" ht="15" customHeight="1" thickTop="1" thickBot="1" x14ac:dyDescent="0.25">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61" t="s">
        <v>1370</v>
      </c>
      <c r="AE205" s="193">
        <f>AE59+AE95+AE130+AE195</f>
        <v>0</v>
      </c>
      <c r="AF205" s="24"/>
      <c r="AG205" s="102"/>
      <c r="AH205" s="103"/>
      <c r="AI205" s="103"/>
      <c r="AJ205" s="103"/>
      <c r="AK205" s="103"/>
    </row>
    <row r="206" spans="1:37" s="99" customFormat="1" ht="15" customHeight="1" thickTop="1" thickBot="1" x14ac:dyDescent="0.25">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63"/>
      <c r="AE206" s="75"/>
      <c r="AF206" s="24"/>
      <c r="AG206" s="74"/>
      <c r="AH206" s="24"/>
      <c r="AI206" s="24"/>
      <c r="AJ206" s="24"/>
      <c r="AK206" s="24"/>
    </row>
    <row r="207" spans="1:37" s="99" customFormat="1" ht="15" customHeight="1" thickTop="1" thickBot="1" x14ac:dyDescent="0.25">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c r="AA207" s="24"/>
      <c r="AB207" s="24"/>
      <c r="AC207" s="24"/>
      <c r="AD207" s="261" t="s">
        <v>1371</v>
      </c>
      <c r="AE207" s="193">
        <f>(AE199*0.8)+(AE201*0.1)+(AE203*0.05)+(AE205*0.05)</f>
        <v>0</v>
      </c>
      <c r="AF207" s="24"/>
      <c r="AG207" s="74"/>
      <c r="AH207" s="24"/>
      <c r="AI207" s="24"/>
      <c r="AJ207" s="24"/>
      <c r="AK207" s="24"/>
    </row>
    <row r="208" spans="1:37" s="99" customFormat="1" ht="15" customHeight="1" thickTop="1" x14ac:dyDescent="0.2">
      <c r="AD208" s="246"/>
    </row>
    <row r="209" spans="30:30" s="99" customFormat="1" ht="15" customHeight="1" x14ac:dyDescent="0.2">
      <c r="AD209" s="246"/>
    </row>
  </sheetData>
  <mergeCells count="163">
    <mergeCell ref="A196:AD196"/>
    <mergeCell ref="A185:AC185"/>
    <mergeCell ref="A186:AC186"/>
    <mergeCell ref="A187:AC187"/>
    <mergeCell ref="A188:AC188"/>
    <mergeCell ref="A189:AD189"/>
    <mergeCell ref="A190:AD190"/>
    <mergeCell ref="A192:AC192"/>
    <mergeCell ref="A193:AC193"/>
    <mergeCell ref="A194:AC194"/>
    <mergeCell ref="A182:AD182"/>
    <mergeCell ref="A183:AD183"/>
    <mergeCell ref="A195:AD195"/>
    <mergeCell ref="A178:AC178"/>
    <mergeCell ref="A179:AC179"/>
    <mergeCell ref="A180:AC180"/>
    <mergeCell ref="A181:AC181"/>
    <mergeCell ref="A166:AC166"/>
    <mergeCell ref="A167:AC167"/>
    <mergeCell ref="A168:AC168"/>
    <mergeCell ref="A174:AC174"/>
    <mergeCell ref="A175:AD175"/>
    <mergeCell ref="A176:AD176"/>
    <mergeCell ref="A169:AC169"/>
    <mergeCell ref="A170:AC170"/>
    <mergeCell ref="A171:AC171"/>
    <mergeCell ref="A172:AC172"/>
    <mergeCell ref="A173:AC173"/>
    <mergeCell ref="A157:AC157"/>
    <mergeCell ref="A158:AC158"/>
    <mergeCell ref="A159:AC159"/>
    <mergeCell ref="A160:AC160"/>
    <mergeCell ref="A161:AC161"/>
    <mergeCell ref="A162:AC162"/>
    <mergeCell ref="A163:AC163"/>
    <mergeCell ref="A164:AC164"/>
    <mergeCell ref="A165:AC165"/>
    <mergeCell ref="A148:AC148"/>
    <mergeCell ref="A149:AC149"/>
    <mergeCell ref="A150:AC150"/>
    <mergeCell ref="A151:AC151"/>
    <mergeCell ref="A152:AC152"/>
    <mergeCell ref="A153:AC153"/>
    <mergeCell ref="A154:AC154"/>
    <mergeCell ref="A155:AC155"/>
    <mergeCell ref="A156:AC156"/>
    <mergeCell ref="A139:AC139"/>
    <mergeCell ref="A140:AC140"/>
    <mergeCell ref="A141:AC141"/>
    <mergeCell ref="A142:AC142"/>
    <mergeCell ref="A143:AC143"/>
    <mergeCell ref="A144:AC144"/>
    <mergeCell ref="A145:AC145"/>
    <mergeCell ref="A146:AC146"/>
    <mergeCell ref="A147:AC147"/>
    <mergeCell ref="A125:AD125"/>
    <mergeCell ref="A127:AC127"/>
    <mergeCell ref="A128:AC128"/>
    <mergeCell ref="A134:AE134"/>
    <mergeCell ref="A137:AC137"/>
    <mergeCell ref="A138:AC138"/>
    <mergeCell ref="A129:AC129"/>
    <mergeCell ref="A130:AD130"/>
    <mergeCell ref="A131:AD131"/>
    <mergeCell ref="A115:AC115"/>
    <mergeCell ref="A116:AC116"/>
    <mergeCell ref="A117:AD117"/>
    <mergeCell ref="A118:AD118"/>
    <mergeCell ref="A120:AC120"/>
    <mergeCell ref="A121:AC121"/>
    <mergeCell ref="A122:AC122"/>
    <mergeCell ref="A123:AC123"/>
    <mergeCell ref="A124:AD124"/>
    <mergeCell ref="A109:AC109"/>
    <mergeCell ref="A110:AD110"/>
    <mergeCell ref="A111:AD111"/>
    <mergeCell ref="A113:AC113"/>
    <mergeCell ref="A114:AC114"/>
    <mergeCell ref="A103:AC103"/>
    <mergeCell ref="A104:AC104"/>
    <mergeCell ref="A105:AC105"/>
    <mergeCell ref="A106:AC106"/>
    <mergeCell ref="A107:AC107"/>
    <mergeCell ref="A83:AD83"/>
    <mergeCell ref="A85:AC85"/>
    <mergeCell ref="A86:AC86"/>
    <mergeCell ref="A87:AC87"/>
    <mergeCell ref="A88:AC88"/>
    <mergeCell ref="A89:AD89"/>
    <mergeCell ref="A90:AD90"/>
    <mergeCell ref="A92:AC92"/>
    <mergeCell ref="A108:AC108"/>
    <mergeCell ref="A93:AC93"/>
    <mergeCell ref="A94:AC94"/>
    <mergeCell ref="A95:AD95"/>
    <mergeCell ref="A96:AD96"/>
    <mergeCell ref="A99:AE99"/>
    <mergeCell ref="A102:AC102"/>
    <mergeCell ref="A78:AC78"/>
    <mergeCell ref="A70:AC70"/>
    <mergeCell ref="A71:AC71"/>
    <mergeCell ref="A72:AC72"/>
    <mergeCell ref="A73:AC73"/>
    <mergeCell ref="A79:AC79"/>
    <mergeCell ref="A80:AC80"/>
    <mergeCell ref="A81:AC81"/>
    <mergeCell ref="A82:AD82"/>
    <mergeCell ref="A60:AD60"/>
    <mergeCell ref="A63:AE63"/>
    <mergeCell ref="A66:AC66"/>
    <mergeCell ref="A67:AC67"/>
    <mergeCell ref="A68:AC68"/>
    <mergeCell ref="A69:AC69"/>
    <mergeCell ref="A74:AC74"/>
    <mergeCell ref="A75:AD75"/>
    <mergeCell ref="A76:AD76"/>
    <mergeCell ref="A50:AC50"/>
    <mergeCell ref="A51:AC51"/>
    <mergeCell ref="A52:AC52"/>
    <mergeCell ref="A53:AD53"/>
    <mergeCell ref="A54:AD54"/>
    <mergeCell ref="A56:AC56"/>
    <mergeCell ref="A57:AC57"/>
    <mergeCell ref="A58:AC58"/>
    <mergeCell ref="A59:AD59"/>
    <mergeCell ref="A39:AD39"/>
    <mergeCell ref="A40:AD40"/>
    <mergeCell ref="A42:AC42"/>
    <mergeCell ref="A43:AC43"/>
    <mergeCell ref="A44:AC44"/>
    <mergeCell ref="A45:AC45"/>
    <mergeCell ref="A46:AD46"/>
    <mergeCell ref="A47:AD47"/>
    <mergeCell ref="A49:AC49"/>
    <mergeCell ref="A28:AC28"/>
    <mergeCell ref="A29:AC29"/>
    <mergeCell ref="A38:AC38"/>
    <mergeCell ref="A36:AC36"/>
    <mergeCell ref="A37:AC37"/>
    <mergeCell ref="A30:AC30"/>
    <mergeCell ref="A31:AC31"/>
    <mergeCell ref="A32:AC32"/>
    <mergeCell ref="A33:AC33"/>
    <mergeCell ref="A34:AC34"/>
    <mergeCell ref="A35:AC35"/>
    <mergeCell ref="A17:AE17"/>
    <mergeCell ref="A20:AC20"/>
    <mergeCell ref="A21:AC21"/>
    <mergeCell ref="A22:AC22"/>
    <mergeCell ref="A23:AC23"/>
    <mergeCell ref="A24:AC24"/>
    <mergeCell ref="A25:AC25"/>
    <mergeCell ref="A26:AC26"/>
    <mergeCell ref="A27:AC27"/>
    <mergeCell ref="A2:AE2"/>
    <mergeCell ref="B5:AC5"/>
    <mergeCell ref="A9:B9"/>
    <mergeCell ref="A10:B10"/>
    <mergeCell ref="A11:B11"/>
    <mergeCell ref="A13:F13"/>
    <mergeCell ref="A3:AE3"/>
    <mergeCell ref="C9:F9"/>
    <mergeCell ref="A15:AE15"/>
  </mergeCells>
  <dataValidations disablePrompts="1" count="1">
    <dataValidation allowBlank="1" showInputMessage="1" showErrorMessage="1" sqref="A5"/>
  </dataValidations>
  <pageMargins left="0.7" right="0.7" top="0.75" bottom="0.75" header="0.3" footer="0.3"/>
  <pageSetup orientation="portrait" horizontalDpi="4294967295" verticalDpi="4294967295"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
  <sheetViews>
    <sheetView showGridLines="0" zoomScaleNormal="100" workbookViewId="0"/>
  </sheetViews>
  <sheetFormatPr baseColWidth="10" defaultRowHeight="12.75" x14ac:dyDescent="0.2"/>
  <cols>
    <col min="1" max="1" width="19.7109375" customWidth="1"/>
    <col min="2" max="3" width="16.7109375" customWidth="1"/>
    <col min="4" max="4" width="1.7109375" customWidth="1"/>
    <col min="5" max="6" width="16.7109375" customWidth="1"/>
    <col min="7" max="7" width="1.7109375" customWidth="1"/>
    <col min="8" max="9" width="16.7109375" customWidth="1"/>
    <col min="10" max="10" width="1.7109375" customWidth="1"/>
    <col min="11" max="12" width="16.7109375" customWidth="1"/>
  </cols>
  <sheetData>
    <row r="1" spans="1:12" s="71" customFormat="1" ht="18" customHeight="1" x14ac:dyDescent="0.2">
      <c r="A1" s="106"/>
      <c r="B1" s="106"/>
      <c r="C1" s="106"/>
      <c r="D1" s="265"/>
      <c r="E1" s="106"/>
      <c r="G1" s="265"/>
      <c r="H1" s="106"/>
      <c r="J1" s="265"/>
      <c r="K1" s="106"/>
    </row>
    <row r="2" spans="1:12" s="71" customFormat="1" ht="18" customHeight="1" x14ac:dyDescent="0.2">
      <c r="A2" s="453" t="s">
        <v>1372</v>
      </c>
      <c r="B2" s="453"/>
      <c r="C2" s="453"/>
      <c r="D2" s="453"/>
      <c r="E2" s="453"/>
      <c r="F2" s="453"/>
      <c r="G2" s="453"/>
      <c r="H2" s="453"/>
      <c r="I2" s="453"/>
      <c r="J2" s="453"/>
      <c r="K2" s="453"/>
      <c r="L2" s="453"/>
    </row>
    <row r="3" spans="1:12" s="71" customFormat="1" ht="18" customHeight="1" x14ac:dyDescent="0.2">
      <c r="A3" s="453" t="s">
        <v>1217</v>
      </c>
      <c r="B3" s="453"/>
      <c r="C3" s="453"/>
      <c r="D3" s="453"/>
      <c r="E3" s="453"/>
      <c r="F3" s="453"/>
      <c r="G3" s="453"/>
      <c r="H3" s="453"/>
      <c r="I3" s="453"/>
      <c r="J3" s="453"/>
      <c r="K3" s="453"/>
      <c r="L3" s="453"/>
    </row>
    <row r="4" spans="1:12" s="71" customFormat="1" ht="18" customHeight="1" x14ac:dyDescent="0.2">
      <c r="A4" s="105"/>
      <c r="B4" s="105"/>
      <c r="C4" s="105"/>
      <c r="D4" s="266"/>
      <c r="E4" s="105"/>
      <c r="F4" s="105"/>
      <c r="G4" s="266"/>
      <c r="H4" s="105"/>
      <c r="I4" s="105"/>
      <c r="J4" s="266"/>
      <c r="K4" s="105"/>
      <c r="L4" s="105"/>
    </row>
    <row r="5" spans="1:12" s="71" customFormat="1" ht="36" customHeight="1" x14ac:dyDescent="0.2">
      <c r="A5" s="454" t="str">
        <f>IGOF!C5</f>
        <v>Alianza de Tranviarios de México</v>
      </c>
      <c r="B5" s="454"/>
      <c r="C5" s="454"/>
      <c r="D5" s="454"/>
      <c r="E5" s="454"/>
      <c r="F5" s="454"/>
      <c r="G5" s="454"/>
      <c r="H5" s="454"/>
      <c r="I5" s="454"/>
      <c r="J5" s="454"/>
      <c r="K5" s="454"/>
      <c r="L5" s="454"/>
    </row>
    <row r="6" spans="1:12" s="71" customFormat="1" ht="18" customHeight="1" x14ac:dyDescent="0.2">
      <c r="A6" s="106"/>
      <c r="B6" s="106"/>
      <c r="C6" s="106"/>
      <c r="D6" s="265"/>
      <c r="E6" s="106"/>
      <c r="G6" s="265"/>
      <c r="H6" s="106"/>
      <c r="J6" s="265"/>
      <c r="K6" s="106"/>
    </row>
    <row r="7" spans="1:12" s="71" customFormat="1" ht="18" customHeight="1" thickBot="1" x14ac:dyDescent="0.25">
      <c r="A7" s="106"/>
      <c r="C7" s="107" t="s">
        <v>986</v>
      </c>
      <c r="D7" s="108"/>
      <c r="E7" s="106"/>
      <c r="F7" s="108"/>
      <c r="G7" s="108"/>
      <c r="H7" s="108"/>
      <c r="J7" s="108"/>
    </row>
    <row r="8" spans="1:12" s="71" customFormat="1" ht="18" customHeight="1" thickBot="1" x14ac:dyDescent="0.25">
      <c r="B8" s="109"/>
      <c r="C8" s="110">
        <f>'Artículo 138 (cálculo PI)'!G13</f>
        <v>4</v>
      </c>
      <c r="D8" s="267"/>
      <c r="E8" s="106"/>
      <c r="F8" s="111"/>
      <c r="G8" s="267"/>
      <c r="H8" s="111"/>
      <c r="J8" s="267"/>
    </row>
    <row r="9" spans="1:12" s="71" customFormat="1" ht="18" customHeight="1" thickBot="1" x14ac:dyDescent="0.25">
      <c r="B9" s="106"/>
      <c r="C9" s="106"/>
      <c r="D9" s="265"/>
      <c r="E9" s="106"/>
      <c r="G9" s="265"/>
      <c r="H9" s="106"/>
      <c r="J9" s="265"/>
      <c r="K9" s="106"/>
    </row>
    <row r="10" spans="1:12" s="71" customFormat="1" ht="18" customHeight="1" thickBot="1" x14ac:dyDescent="0.25">
      <c r="A10" s="455" t="s">
        <v>516</v>
      </c>
      <c r="B10" s="457" t="s">
        <v>138</v>
      </c>
      <c r="C10" s="458"/>
      <c r="D10" s="268"/>
      <c r="E10" s="459" t="s">
        <v>139</v>
      </c>
      <c r="F10" s="460"/>
      <c r="G10" s="269"/>
      <c r="H10" s="459" t="s">
        <v>140</v>
      </c>
      <c r="I10" s="460"/>
      <c r="J10" s="269"/>
      <c r="K10" s="459" t="s">
        <v>141</v>
      </c>
      <c r="L10" s="460"/>
    </row>
    <row r="11" spans="1:12" s="71" customFormat="1" ht="54" customHeight="1" thickBot="1" x14ac:dyDescent="0.25">
      <c r="A11" s="456"/>
      <c r="B11" s="114" t="s">
        <v>987</v>
      </c>
      <c r="C11" s="115" t="s">
        <v>988</v>
      </c>
      <c r="D11" s="270"/>
      <c r="E11" s="117" t="s">
        <v>987</v>
      </c>
      <c r="F11" s="118" t="s">
        <v>988</v>
      </c>
      <c r="G11" s="270"/>
      <c r="H11" s="117" t="s">
        <v>987</v>
      </c>
      <c r="I11" s="118" t="s">
        <v>988</v>
      </c>
      <c r="J11" s="270"/>
      <c r="K11" s="117" t="s">
        <v>987</v>
      </c>
      <c r="L11" s="118" t="s">
        <v>988</v>
      </c>
    </row>
    <row r="12" spans="1:12" s="71" customFormat="1" ht="18" customHeight="1" thickBot="1" x14ac:dyDescent="0.25">
      <c r="A12" s="131" t="s">
        <v>989</v>
      </c>
      <c r="B12" s="271">
        <f>'Artículo 138 (cálculo PI)'!AE39</f>
        <v>0</v>
      </c>
      <c r="C12" s="271">
        <f>(B12/(1/$C$8))</f>
        <v>0</v>
      </c>
      <c r="D12" s="272"/>
      <c r="E12" s="271">
        <f>'Artículo 138 (cálculo PI)'!AE46</f>
        <v>0</v>
      </c>
      <c r="F12" s="271">
        <f>(E12/(1/$C$8))</f>
        <v>0</v>
      </c>
      <c r="G12" s="272"/>
      <c r="H12" s="271">
        <f>'Artículo 138 (cálculo PI)'!AE53</f>
        <v>0</v>
      </c>
      <c r="I12" s="271">
        <f>(H12/(1/$C$8))</f>
        <v>0</v>
      </c>
      <c r="J12" s="272"/>
      <c r="K12" s="271">
        <f>'Artículo 138 (cálculo PI)'!AE59</f>
        <v>0</v>
      </c>
      <c r="L12" s="271">
        <f>(K12/(1/$C$8))</f>
        <v>0</v>
      </c>
    </row>
    <row r="13" spans="1:12" s="71" customFormat="1" ht="18" customHeight="1" thickBot="1" x14ac:dyDescent="0.25">
      <c r="A13" s="133" t="s">
        <v>990</v>
      </c>
      <c r="B13" s="132">
        <f>'Artículo 138 (cálculo PI)'!AE75</f>
        <v>0</v>
      </c>
      <c r="C13" s="132">
        <f>(B13/(1/$C$8))</f>
        <v>0</v>
      </c>
      <c r="D13" s="272"/>
      <c r="E13" s="132">
        <f>'Artículo 138 (cálculo PI)'!AE82</f>
        <v>0</v>
      </c>
      <c r="F13" s="132">
        <f>(E13/(1/$C$8))</f>
        <v>0</v>
      </c>
      <c r="G13" s="272"/>
      <c r="H13" s="132">
        <f>'Artículo 138 (cálculo PI)'!AE89</f>
        <v>0</v>
      </c>
      <c r="I13" s="132">
        <f>(H13/(1/$C$8))</f>
        <v>0</v>
      </c>
      <c r="J13" s="272"/>
      <c r="K13" s="132">
        <f>'Artículo 138 (cálculo PI)'!AE95</f>
        <v>0</v>
      </c>
      <c r="L13" s="132">
        <f>(K13/(1/$C$8))</f>
        <v>0</v>
      </c>
    </row>
    <row r="14" spans="1:12" s="71" customFormat="1" ht="18" customHeight="1" thickBot="1" x14ac:dyDescent="0.25">
      <c r="A14" s="133" t="s">
        <v>991</v>
      </c>
      <c r="B14" s="132">
        <f>'Artículo 138 (cálculo PI)'!AE110</f>
        <v>0</v>
      </c>
      <c r="C14" s="132">
        <f>(B14/(1/$C$8))</f>
        <v>0</v>
      </c>
      <c r="D14" s="272"/>
      <c r="E14" s="132">
        <f>'Artículo 138 (cálculo PI)'!AE117</f>
        <v>0</v>
      </c>
      <c r="F14" s="132">
        <f>(E14/(1/$C$8))</f>
        <v>0</v>
      </c>
      <c r="G14" s="272"/>
      <c r="H14" s="132">
        <f>'Artículo 138 (cálculo PI)'!AE124</f>
        <v>0</v>
      </c>
      <c r="I14" s="132">
        <f>(H14/(1/$C$8))</f>
        <v>0</v>
      </c>
      <c r="J14" s="272"/>
      <c r="K14" s="132">
        <f>'Artículo 138 (cálculo PI)'!AE130</f>
        <v>0</v>
      </c>
      <c r="L14" s="132">
        <f>(K14/(1/$C$8))</f>
        <v>0</v>
      </c>
    </row>
    <row r="15" spans="1:12" s="71" customFormat="1" ht="18" customHeight="1" thickBot="1" x14ac:dyDescent="0.25">
      <c r="A15" s="133" t="s">
        <v>992</v>
      </c>
      <c r="B15" s="132">
        <f>'Artículo 138 (cálculo PI)'!AE175</f>
        <v>0</v>
      </c>
      <c r="C15" s="132">
        <f>(B15/(1/$C$8))</f>
        <v>0</v>
      </c>
      <c r="D15" s="272"/>
      <c r="E15" s="132">
        <f>'Artículo 138 (cálculo PI)'!AE182</f>
        <v>0</v>
      </c>
      <c r="F15" s="132">
        <f>(E15/(1/$C$8))</f>
        <v>0</v>
      </c>
      <c r="G15" s="272"/>
      <c r="H15" s="132">
        <f>'Artículo 138 (cálculo PI)'!AE189</f>
        <v>0</v>
      </c>
      <c r="I15" s="132">
        <f>(H15/(1/$C$8))</f>
        <v>0</v>
      </c>
      <c r="J15" s="272"/>
      <c r="K15" s="132">
        <f>'Artículo 138 (cálculo PI)'!AE195</f>
        <v>0</v>
      </c>
      <c r="L15" s="132">
        <f>(K15/(1/$C$8))</f>
        <v>0</v>
      </c>
    </row>
    <row r="16" spans="1:12" s="71" customFormat="1" ht="6" customHeight="1" thickBot="1" x14ac:dyDescent="0.25">
      <c r="B16" s="106"/>
      <c r="C16" s="106"/>
      <c r="D16" s="265"/>
      <c r="E16" s="106"/>
      <c r="G16" s="265"/>
      <c r="H16" s="106"/>
      <c r="J16" s="265"/>
      <c r="K16" s="106"/>
    </row>
    <row r="17" spans="1:12" s="71" customFormat="1" ht="18" customHeight="1" thickBot="1" x14ac:dyDescent="0.25">
      <c r="A17" s="133" t="s">
        <v>1373</v>
      </c>
      <c r="B17" s="132">
        <f>SUM(B12:B15)</f>
        <v>0</v>
      </c>
      <c r="C17" s="134"/>
      <c r="D17" s="273"/>
      <c r="E17" s="132">
        <f>SUM(E12:E15)</f>
        <v>0</v>
      </c>
      <c r="G17" s="273"/>
      <c r="H17" s="132">
        <f>SUM(H12:H15)</f>
        <v>0</v>
      </c>
      <c r="J17" s="273"/>
      <c r="K17" s="132">
        <f>SUM(K12:K15)</f>
        <v>0</v>
      </c>
    </row>
    <row r="18" spans="1:12" s="71" customFormat="1" ht="6" customHeight="1" thickBot="1" x14ac:dyDescent="0.25">
      <c r="B18" s="106"/>
      <c r="C18" s="106"/>
      <c r="D18" s="265"/>
      <c r="E18" s="106"/>
      <c r="G18" s="265"/>
      <c r="H18" s="106"/>
      <c r="J18" s="265"/>
      <c r="K18" s="106"/>
    </row>
    <row r="19" spans="1:12" s="106" customFormat="1" ht="18" customHeight="1" thickBot="1" x14ac:dyDescent="0.25">
      <c r="A19" s="135" t="s">
        <v>1374</v>
      </c>
      <c r="B19" s="132">
        <f>(B17*0.8)+(E17*0.1)+(H17*0.05)+(K17*0.05)</f>
        <v>0</v>
      </c>
      <c r="D19" s="265"/>
      <c r="F19" s="71"/>
      <c r="G19" s="265"/>
      <c r="I19" s="71"/>
      <c r="J19" s="265"/>
      <c r="L19" s="71"/>
    </row>
  </sheetData>
  <mergeCells count="8">
    <mergeCell ref="A2:L2"/>
    <mergeCell ref="A3:L3"/>
    <mergeCell ref="A5:L5"/>
    <mergeCell ref="A10:A11"/>
    <mergeCell ref="B10:C10"/>
    <mergeCell ref="E10:F10"/>
    <mergeCell ref="H10:I10"/>
    <mergeCell ref="K10:L10"/>
  </mergeCells>
  <pageMargins left="0.7" right="0.7" top="0.75" bottom="0.75" header="0.3" footer="0.3"/>
  <pageSetup paperSize="9" orientation="portrait" horizontalDpi="4294967295" verticalDpi="4294967295"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
  <sheetViews>
    <sheetView showGridLines="0" zoomScaleNormal="100" workbookViewId="0"/>
  </sheetViews>
  <sheetFormatPr baseColWidth="10" defaultRowHeight="12.75" x14ac:dyDescent="0.2"/>
  <cols>
    <col min="1" max="1" width="19.7109375" customWidth="1"/>
    <col min="2" max="3" width="16.7109375" customWidth="1"/>
    <col min="4" max="4" width="1.7109375" customWidth="1"/>
    <col min="5" max="6" width="16.7109375" customWidth="1"/>
    <col min="7" max="7" width="1.7109375" customWidth="1"/>
    <col min="8" max="9" width="16.7109375" customWidth="1"/>
    <col min="10" max="10" width="1.7109375" customWidth="1"/>
    <col min="11" max="12" width="16.7109375" customWidth="1"/>
  </cols>
  <sheetData>
    <row r="1" spans="1:12" s="71" customFormat="1" ht="18" customHeight="1" x14ac:dyDescent="0.2">
      <c r="A1" s="106"/>
      <c r="B1" s="106"/>
      <c r="C1" s="106"/>
      <c r="D1" s="265"/>
      <c r="E1" s="106"/>
      <c r="G1" s="265"/>
      <c r="H1" s="106"/>
      <c r="J1" s="265"/>
      <c r="K1" s="106"/>
    </row>
    <row r="2" spans="1:12" s="71" customFormat="1" ht="18" customHeight="1" x14ac:dyDescent="0.2">
      <c r="A2" s="453" t="s">
        <v>1372</v>
      </c>
      <c r="B2" s="453"/>
      <c r="C2" s="453"/>
      <c r="D2" s="453"/>
      <c r="E2" s="453"/>
      <c r="F2" s="453"/>
      <c r="G2" s="453"/>
      <c r="H2" s="453"/>
      <c r="I2" s="453"/>
      <c r="J2" s="453"/>
      <c r="K2" s="453"/>
      <c r="L2" s="453"/>
    </row>
    <row r="3" spans="1:12" s="71" customFormat="1" ht="18" customHeight="1" x14ac:dyDescent="0.2">
      <c r="A3" s="453" t="s">
        <v>1247</v>
      </c>
      <c r="B3" s="453"/>
      <c r="C3" s="453"/>
      <c r="D3" s="453"/>
      <c r="E3" s="453"/>
      <c r="F3" s="453"/>
      <c r="G3" s="453"/>
      <c r="H3" s="453"/>
      <c r="I3" s="453"/>
      <c r="J3" s="453"/>
      <c r="K3" s="453"/>
      <c r="L3" s="453"/>
    </row>
    <row r="4" spans="1:12" s="71" customFormat="1" ht="18" customHeight="1" x14ac:dyDescent="0.2">
      <c r="A4" s="105"/>
      <c r="B4" s="105"/>
      <c r="C4" s="105"/>
      <c r="D4" s="266"/>
      <c r="E4" s="105"/>
      <c r="F4" s="105"/>
      <c r="G4" s="266"/>
      <c r="H4" s="105"/>
      <c r="I4" s="105"/>
      <c r="J4" s="266"/>
      <c r="K4" s="105"/>
      <c r="L4" s="105"/>
    </row>
    <row r="5" spans="1:12" s="71" customFormat="1" ht="36" customHeight="1" x14ac:dyDescent="0.2">
      <c r="A5" s="454" t="str">
        <f>IGOF!C5</f>
        <v>Alianza de Tranviarios de México</v>
      </c>
      <c r="B5" s="454"/>
      <c r="C5" s="454"/>
      <c r="D5" s="454"/>
      <c r="E5" s="454"/>
      <c r="F5" s="454"/>
      <c r="G5" s="454"/>
      <c r="H5" s="454"/>
      <c r="I5" s="454"/>
      <c r="J5" s="454"/>
      <c r="K5" s="454"/>
      <c r="L5" s="454"/>
    </row>
    <row r="6" spans="1:12" s="71" customFormat="1" ht="18" customHeight="1" x14ac:dyDescent="0.2">
      <c r="A6" s="106"/>
      <c r="B6" s="106"/>
      <c r="C6" s="106"/>
      <c r="D6" s="265"/>
      <c r="E6" s="106"/>
      <c r="G6" s="265"/>
      <c r="H6" s="106"/>
      <c r="J6" s="265"/>
      <c r="K6" s="106"/>
    </row>
    <row r="7" spans="1:12" s="71" customFormat="1" ht="18" customHeight="1" thickBot="1" x14ac:dyDescent="0.25">
      <c r="A7" s="106"/>
      <c r="C7" s="107" t="s">
        <v>986</v>
      </c>
      <c r="D7" s="108"/>
      <c r="E7" s="106"/>
      <c r="F7" s="108"/>
      <c r="G7" s="108"/>
      <c r="H7" s="108"/>
      <c r="J7" s="108"/>
    </row>
    <row r="8" spans="1:12" s="71" customFormat="1" ht="18" customHeight="1" thickBot="1" x14ac:dyDescent="0.25">
      <c r="B8" s="109"/>
      <c r="C8" s="110">
        <f>'Artículo 138 (cálculo SIPOT)'!G13</f>
        <v>4</v>
      </c>
      <c r="D8" s="267"/>
      <c r="E8" s="106"/>
      <c r="F8" s="111"/>
      <c r="G8" s="267"/>
      <c r="H8" s="111"/>
      <c r="J8" s="267"/>
    </row>
    <row r="9" spans="1:12" s="71" customFormat="1" ht="18" customHeight="1" thickBot="1" x14ac:dyDescent="0.25">
      <c r="B9" s="106"/>
      <c r="C9" s="106"/>
      <c r="D9" s="265"/>
      <c r="E9" s="106"/>
      <c r="G9" s="265"/>
      <c r="H9" s="106"/>
      <c r="J9" s="265"/>
      <c r="K9" s="106"/>
    </row>
    <row r="10" spans="1:12" s="71" customFormat="1" ht="18" customHeight="1" thickBot="1" x14ac:dyDescent="0.25">
      <c r="A10" s="455" t="s">
        <v>516</v>
      </c>
      <c r="B10" s="457" t="s">
        <v>138</v>
      </c>
      <c r="C10" s="458"/>
      <c r="D10" s="268"/>
      <c r="E10" s="459" t="s">
        <v>139</v>
      </c>
      <c r="F10" s="460"/>
      <c r="G10" s="269"/>
      <c r="H10" s="459" t="s">
        <v>140</v>
      </c>
      <c r="I10" s="460"/>
      <c r="J10" s="269"/>
      <c r="K10" s="459" t="s">
        <v>141</v>
      </c>
      <c r="L10" s="460"/>
    </row>
    <row r="11" spans="1:12" s="71" customFormat="1" ht="54" customHeight="1" thickBot="1" x14ac:dyDescent="0.25">
      <c r="A11" s="456"/>
      <c r="B11" s="114" t="s">
        <v>987</v>
      </c>
      <c r="C11" s="115" t="s">
        <v>988</v>
      </c>
      <c r="D11" s="270"/>
      <c r="E11" s="117" t="s">
        <v>987</v>
      </c>
      <c r="F11" s="118" t="s">
        <v>988</v>
      </c>
      <c r="G11" s="270"/>
      <c r="H11" s="117" t="s">
        <v>987</v>
      </c>
      <c r="I11" s="118" t="s">
        <v>988</v>
      </c>
      <c r="J11" s="270"/>
      <c r="K11" s="117" t="s">
        <v>987</v>
      </c>
      <c r="L11" s="118" t="s">
        <v>988</v>
      </c>
    </row>
    <row r="12" spans="1:12" s="71" customFormat="1" ht="18" customHeight="1" thickBot="1" x14ac:dyDescent="0.25">
      <c r="A12" s="131" t="s">
        <v>989</v>
      </c>
      <c r="B12" s="271">
        <f>'Artículo 138 (cálculo SIPOT)'!AE39</f>
        <v>0</v>
      </c>
      <c r="C12" s="271">
        <f>(B12/(1/$C$8))</f>
        <v>0</v>
      </c>
      <c r="D12" s="272"/>
      <c r="E12" s="271">
        <f>'Artículo 138 (cálculo SIPOT)'!AE46</f>
        <v>0</v>
      </c>
      <c r="F12" s="271">
        <f>(E12/(1/$C$8))</f>
        <v>0</v>
      </c>
      <c r="G12" s="272"/>
      <c r="H12" s="271">
        <f>'Artículo 138 (cálculo SIPOT)'!AE53</f>
        <v>0</v>
      </c>
      <c r="I12" s="271">
        <f>(H12/(1/$C$8))</f>
        <v>0</v>
      </c>
      <c r="J12" s="272"/>
      <c r="K12" s="271">
        <f>'Artículo 138 (cálculo SIPOT)'!AE59</f>
        <v>0</v>
      </c>
      <c r="L12" s="271">
        <f>(K12/(1/$C$8))</f>
        <v>0</v>
      </c>
    </row>
    <row r="13" spans="1:12" s="71" customFormat="1" ht="18" customHeight="1" thickBot="1" x14ac:dyDescent="0.25">
      <c r="A13" s="133" t="s">
        <v>990</v>
      </c>
      <c r="B13" s="132">
        <f>'Artículo 138 (cálculo SIPOT)'!AE75</f>
        <v>0</v>
      </c>
      <c r="C13" s="132">
        <f>(B13/(1/$C$8))</f>
        <v>0</v>
      </c>
      <c r="D13" s="272"/>
      <c r="E13" s="132">
        <f>'Artículo 138 (cálculo SIPOT)'!AE82</f>
        <v>0</v>
      </c>
      <c r="F13" s="132">
        <f>(E13/(1/$C$8))</f>
        <v>0</v>
      </c>
      <c r="G13" s="272"/>
      <c r="H13" s="132">
        <f>'Artículo 138 (cálculo SIPOT)'!AE89</f>
        <v>0</v>
      </c>
      <c r="I13" s="132">
        <f>(H13/(1/$C$8))</f>
        <v>0</v>
      </c>
      <c r="J13" s="272"/>
      <c r="K13" s="132">
        <f>'Artículo 138 (cálculo SIPOT)'!AE95</f>
        <v>0</v>
      </c>
      <c r="L13" s="132">
        <f>(K13/(1/$C$8))</f>
        <v>0</v>
      </c>
    </row>
    <row r="14" spans="1:12" s="71" customFormat="1" ht="18" customHeight="1" thickBot="1" x14ac:dyDescent="0.25">
      <c r="A14" s="133" t="s">
        <v>991</v>
      </c>
      <c r="B14" s="132">
        <f>'Artículo 138 (cálculo SIPOT)'!AE110</f>
        <v>0</v>
      </c>
      <c r="C14" s="132">
        <f>(B14/(1/$C$8))</f>
        <v>0</v>
      </c>
      <c r="D14" s="272"/>
      <c r="E14" s="132">
        <f>'Artículo 138 (cálculo SIPOT)'!AE117</f>
        <v>0</v>
      </c>
      <c r="F14" s="132">
        <f>(E14/(1/$C$8))</f>
        <v>0</v>
      </c>
      <c r="G14" s="272"/>
      <c r="H14" s="132">
        <f>'Artículo 138 (cálculo SIPOT)'!AE124</f>
        <v>0</v>
      </c>
      <c r="I14" s="132">
        <f>(H14/(1/$C$8))</f>
        <v>0</v>
      </c>
      <c r="J14" s="272"/>
      <c r="K14" s="132">
        <f>'Artículo 138 (cálculo SIPOT)'!AE130</f>
        <v>0</v>
      </c>
      <c r="L14" s="132">
        <f>(K14/(1/$C$8))</f>
        <v>0</v>
      </c>
    </row>
    <row r="15" spans="1:12" s="71" customFormat="1" ht="18" customHeight="1" thickBot="1" x14ac:dyDescent="0.25">
      <c r="A15" s="133" t="s">
        <v>992</v>
      </c>
      <c r="B15" s="132">
        <f>'Artículo 138 (cálculo SIPOT)'!AE175</f>
        <v>0</v>
      </c>
      <c r="C15" s="132">
        <f>(B15/(1/$C$8))</f>
        <v>0</v>
      </c>
      <c r="D15" s="272"/>
      <c r="E15" s="132">
        <f>'Artículo 138 (cálculo SIPOT)'!AE182</f>
        <v>0</v>
      </c>
      <c r="F15" s="132">
        <f>(E15/(1/$C$8))</f>
        <v>0</v>
      </c>
      <c r="G15" s="272"/>
      <c r="H15" s="132">
        <f>'Artículo 138 (cálculo SIPOT)'!AE189</f>
        <v>0</v>
      </c>
      <c r="I15" s="132">
        <f>(H15/(1/$C$8))</f>
        <v>0</v>
      </c>
      <c r="J15" s="272"/>
      <c r="K15" s="132">
        <f>'Artículo 138 (cálculo SIPOT)'!AE195</f>
        <v>0</v>
      </c>
      <c r="L15" s="132">
        <f>(K15/(1/$C$8))</f>
        <v>0</v>
      </c>
    </row>
    <row r="16" spans="1:12" s="71" customFormat="1" ht="6" customHeight="1" thickBot="1" x14ac:dyDescent="0.25">
      <c r="B16" s="106"/>
      <c r="C16" s="106"/>
      <c r="D16" s="265"/>
      <c r="E16" s="106"/>
      <c r="G16" s="265"/>
      <c r="H16" s="106"/>
      <c r="J16" s="265"/>
      <c r="K16" s="106"/>
    </row>
    <row r="17" spans="1:12" s="71" customFormat="1" ht="18" customHeight="1" thickBot="1" x14ac:dyDescent="0.25">
      <c r="A17" s="133" t="s">
        <v>1373</v>
      </c>
      <c r="B17" s="132">
        <f>SUM(B12:B15)</f>
        <v>0</v>
      </c>
      <c r="C17" s="134"/>
      <c r="D17" s="273"/>
      <c r="E17" s="132">
        <f>SUM(E12:E15)</f>
        <v>0</v>
      </c>
      <c r="G17" s="273"/>
      <c r="H17" s="132">
        <f>SUM(H12:H15)</f>
        <v>0</v>
      </c>
      <c r="J17" s="273"/>
      <c r="K17" s="132">
        <f>SUM(K12:K15)</f>
        <v>0</v>
      </c>
    </row>
    <row r="18" spans="1:12" s="71" customFormat="1" ht="6" customHeight="1" thickBot="1" x14ac:dyDescent="0.25">
      <c r="B18" s="106"/>
      <c r="C18" s="106"/>
      <c r="D18" s="265"/>
      <c r="E18" s="106"/>
      <c r="G18" s="265"/>
      <c r="H18" s="106"/>
      <c r="J18" s="265"/>
      <c r="K18" s="106"/>
    </row>
    <row r="19" spans="1:12" s="106" customFormat="1" ht="18" customHeight="1" thickBot="1" x14ac:dyDescent="0.25">
      <c r="A19" s="135" t="s">
        <v>1374</v>
      </c>
      <c r="B19" s="132">
        <f>(B17*0.8)+(E17*0.1)+(H17*0.05)+(K17*0.05)</f>
        <v>0</v>
      </c>
      <c r="D19" s="265"/>
      <c r="F19" s="71"/>
      <c r="G19" s="265"/>
      <c r="I19" s="71"/>
      <c r="J19" s="265"/>
      <c r="L19" s="71"/>
    </row>
  </sheetData>
  <mergeCells count="8">
    <mergeCell ref="A2:L2"/>
    <mergeCell ref="A3:L3"/>
    <mergeCell ref="A5:L5"/>
    <mergeCell ref="A10:A11"/>
    <mergeCell ref="B10:C10"/>
    <mergeCell ref="E10:F10"/>
    <mergeCell ref="H10:I10"/>
    <mergeCell ref="K10:L10"/>
  </mergeCells>
  <pageMargins left="0.7" right="0.7" top="0.75" bottom="0.75" header="0.3" footer="0.3"/>
  <pageSetup paperSize="9" orientation="portrait" horizontalDpi="4294967295" verticalDpi="4294967295"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66"/>
  <sheetViews>
    <sheetView showGridLines="0" zoomScaleNormal="100" zoomScaleSheetLayoutView="85" zoomScalePageLayoutView="80" workbookViewId="0">
      <selection activeCell="F2" sqref="F2:AE2"/>
    </sheetView>
  </sheetViews>
  <sheetFormatPr baseColWidth="10" defaultRowHeight="18" customHeight="1" x14ac:dyDescent="0.2"/>
  <cols>
    <col min="1" max="16" width="5.7109375" style="178" customWidth="1"/>
    <col min="17" max="17" width="12.7109375" style="42" customWidth="1"/>
    <col min="18" max="31" width="5.7109375" style="178" customWidth="1"/>
    <col min="32" max="32" width="12.7109375" style="42" customWidth="1"/>
    <col min="33" max="46" width="5.7109375" style="178" customWidth="1"/>
    <col min="47" max="16384" width="11.42578125" style="178"/>
  </cols>
  <sheetData>
    <row r="1" spans="1:54" customFormat="1" ht="21" customHeight="1" x14ac:dyDescent="0.2">
      <c r="A1" s="178"/>
      <c r="B1" s="80"/>
      <c r="C1" s="80"/>
      <c r="D1" s="178"/>
      <c r="E1" s="80"/>
      <c r="F1" s="358" t="s">
        <v>1641</v>
      </c>
      <c r="G1" s="358"/>
      <c r="H1" s="358"/>
      <c r="I1" s="358"/>
      <c r="J1" s="358"/>
      <c r="K1" s="358"/>
      <c r="L1" s="358"/>
      <c r="M1" s="358"/>
      <c r="N1" s="358"/>
      <c r="O1" s="358"/>
      <c r="P1" s="358"/>
      <c r="Q1" s="358"/>
      <c r="R1" s="358"/>
      <c r="S1" s="358"/>
      <c r="T1" s="358"/>
      <c r="U1" s="358"/>
      <c r="V1" s="358"/>
      <c r="W1" s="358"/>
      <c r="X1" s="358"/>
      <c r="Y1" s="358"/>
      <c r="Z1" s="358"/>
      <c r="AA1" s="358"/>
      <c r="AB1" s="358"/>
      <c r="AC1" s="358"/>
      <c r="AD1" s="358"/>
      <c r="AE1" s="358"/>
    </row>
    <row r="2" spans="1:54" customFormat="1" ht="21" customHeight="1" x14ac:dyDescent="0.2">
      <c r="A2" s="178"/>
      <c r="B2" s="80"/>
      <c r="C2" s="80"/>
      <c r="D2" s="178"/>
      <c r="E2" s="80"/>
      <c r="F2" s="358" t="s">
        <v>1676</v>
      </c>
      <c r="G2" s="358"/>
      <c r="H2" s="358"/>
      <c r="I2" s="358"/>
      <c r="J2" s="358"/>
      <c r="K2" s="358"/>
      <c r="L2" s="358"/>
      <c r="M2" s="358"/>
      <c r="N2" s="358"/>
      <c r="O2" s="358"/>
      <c r="P2" s="358"/>
      <c r="Q2" s="358"/>
      <c r="R2" s="358"/>
      <c r="S2" s="358"/>
      <c r="T2" s="358"/>
      <c r="U2" s="358"/>
      <c r="V2" s="358"/>
      <c r="W2" s="358"/>
      <c r="X2" s="358"/>
      <c r="Y2" s="358"/>
      <c r="Z2" s="358"/>
      <c r="AA2" s="358"/>
      <c r="AB2" s="358"/>
      <c r="AC2" s="358"/>
      <c r="AD2" s="358"/>
      <c r="AE2" s="358"/>
    </row>
    <row r="3" spans="1:54" customFormat="1" ht="42" customHeight="1" x14ac:dyDescent="0.2">
      <c r="A3" s="178"/>
      <c r="B3" s="61"/>
      <c r="C3" s="61"/>
      <c r="D3" s="178"/>
      <c r="E3" s="61"/>
      <c r="F3" s="359" t="s">
        <v>1659</v>
      </c>
      <c r="G3" s="359"/>
      <c r="H3" s="359"/>
      <c r="I3" s="359"/>
      <c r="J3" s="359"/>
      <c r="K3" s="359"/>
      <c r="L3" s="359"/>
      <c r="M3" s="359"/>
      <c r="N3" s="359"/>
      <c r="O3" s="359"/>
      <c r="P3" s="359"/>
      <c r="Q3" s="359"/>
      <c r="R3" s="359"/>
      <c r="S3" s="359"/>
      <c r="T3" s="359"/>
      <c r="U3" s="359"/>
      <c r="V3" s="359"/>
      <c r="W3" s="359"/>
      <c r="X3" s="359"/>
      <c r="Y3" s="359"/>
      <c r="Z3" s="359"/>
      <c r="AA3" s="359"/>
      <c r="AB3" s="359"/>
      <c r="AC3" s="359"/>
      <c r="AD3" s="359"/>
      <c r="AE3" s="359"/>
    </row>
    <row r="4" spans="1:54" customFormat="1" ht="21" customHeight="1" x14ac:dyDescent="0.2">
      <c r="A4" s="178"/>
      <c r="B4" s="61"/>
      <c r="C4" s="61"/>
      <c r="D4" s="178"/>
      <c r="E4" s="44"/>
      <c r="F4" s="44"/>
      <c r="G4" s="44"/>
      <c r="H4" s="44"/>
      <c r="I4" s="44"/>
      <c r="J4" s="44"/>
      <c r="K4" s="44"/>
      <c r="L4" s="44"/>
      <c r="M4" s="44"/>
      <c r="N4" s="44"/>
      <c r="O4" s="44"/>
      <c r="P4" s="44"/>
      <c r="Q4" s="44"/>
      <c r="R4" s="44"/>
      <c r="S4" s="44"/>
      <c r="T4" s="44"/>
      <c r="U4" s="44"/>
      <c r="V4" s="44"/>
      <c r="W4" s="44"/>
      <c r="X4" s="44"/>
      <c r="Y4" s="44"/>
      <c r="Z4" s="44"/>
      <c r="AA4" s="44"/>
      <c r="AB4" s="44"/>
      <c r="AC4" s="44"/>
      <c r="AD4" s="44"/>
      <c r="AE4" s="44"/>
    </row>
    <row r="5" spans="1:54" customFormat="1" ht="21" customHeight="1" x14ac:dyDescent="0.2">
      <c r="A5" s="178"/>
      <c r="B5" s="81"/>
      <c r="C5" s="81"/>
      <c r="D5" s="178"/>
      <c r="E5" s="81"/>
      <c r="F5" s="360" t="s">
        <v>1054</v>
      </c>
      <c r="G5" s="360"/>
      <c r="H5" s="360"/>
      <c r="I5" s="360"/>
      <c r="J5" s="360"/>
      <c r="K5" s="360"/>
      <c r="L5" s="360"/>
      <c r="M5" s="360"/>
      <c r="N5" s="360"/>
      <c r="O5" s="360"/>
      <c r="P5" s="360"/>
      <c r="Q5" s="360"/>
      <c r="R5" s="360"/>
      <c r="S5" s="360"/>
      <c r="T5" s="360"/>
      <c r="U5" s="360"/>
      <c r="V5" s="360"/>
      <c r="W5" s="360"/>
      <c r="X5" s="360"/>
      <c r="Y5" s="360"/>
      <c r="Z5" s="360"/>
      <c r="AA5" s="360"/>
      <c r="AB5" s="360"/>
      <c r="AC5" s="360"/>
      <c r="AD5" s="360"/>
      <c r="AE5" s="360"/>
    </row>
    <row r="6" spans="1:54" customFormat="1" ht="21" customHeight="1" x14ac:dyDescent="0.2">
      <c r="A6" s="19"/>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row>
    <row r="7" spans="1:54" customFormat="1" ht="21" customHeight="1" x14ac:dyDescent="0.2">
      <c r="F7" s="18"/>
      <c r="G7" s="18"/>
      <c r="H7" s="18"/>
      <c r="Q7" s="37"/>
    </row>
    <row r="8" spans="1:54" s="54" customFormat="1" ht="18" customHeight="1" thickBot="1" x14ac:dyDescent="0.25">
      <c r="A8" s="55"/>
      <c r="B8" s="55"/>
      <c r="C8" s="55"/>
      <c r="D8" s="55"/>
      <c r="E8" s="55"/>
      <c r="F8" s="55"/>
      <c r="G8" s="10" t="s">
        <v>129</v>
      </c>
      <c r="H8" s="412" t="str">
        <f>IGOF!C5</f>
        <v>Alianza de Tranviarios de México</v>
      </c>
      <c r="I8" s="412"/>
      <c r="J8" s="412"/>
      <c r="K8" s="412"/>
      <c r="L8" s="412"/>
      <c r="M8" s="412"/>
      <c r="N8" s="412"/>
      <c r="O8" s="412"/>
      <c r="P8" s="412"/>
      <c r="Q8" s="412"/>
      <c r="R8" s="412"/>
      <c r="S8" s="412"/>
      <c r="T8" s="412"/>
      <c r="U8" s="412"/>
      <c r="V8" s="412"/>
      <c r="W8" s="412"/>
      <c r="X8" s="412"/>
      <c r="Y8" s="412"/>
      <c r="Z8" s="412"/>
      <c r="AA8" s="412"/>
      <c r="AB8" s="412"/>
      <c r="AC8" s="412"/>
      <c r="AD8" s="412"/>
      <c r="AE8" s="412"/>
      <c r="AF8"/>
      <c r="AG8"/>
      <c r="AH8"/>
      <c r="AI8"/>
      <c r="AJ8"/>
      <c r="AK8"/>
      <c r="AL8"/>
      <c r="AM8"/>
      <c r="AN8"/>
      <c r="AO8"/>
      <c r="AP8"/>
      <c r="AQ8"/>
      <c r="AR8"/>
      <c r="AS8"/>
      <c r="AT8"/>
    </row>
    <row r="9" spans="1:54" s="54" customFormat="1" ht="18" customHeight="1" x14ac:dyDescent="0.2">
      <c r="A9" s="55"/>
      <c r="B9" s="55"/>
      <c r="C9" s="55"/>
      <c r="D9" s="55"/>
      <c r="E9" s="55"/>
      <c r="F9" s="55"/>
      <c r="G9" s="10"/>
      <c r="H9" s="234"/>
      <c r="I9" s="234"/>
      <c r="J9" s="234"/>
      <c r="K9" s="234"/>
      <c r="L9" s="234"/>
      <c r="M9" s="234"/>
      <c r="N9" s="234"/>
      <c r="O9" s="234"/>
      <c r="P9" s="234"/>
      <c r="Q9" s="234"/>
      <c r="R9" s="234"/>
      <c r="S9" s="234"/>
      <c r="T9" s="234"/>
      <c r="U9" s="234"/>
      <c r="V9" s="234"/>
      <c r="W9" s="234"/>
      <c r="X9" s="234"/>
      <c r="Y9" s="234"/>
      <c r="Z9" s="234"/>
      <c r="AA9" s="234"/>
      <c r="AB9" s="234"/>
      <c r="AC9" s="234"/>
      <c r="AD9" s="234"/>
      <c r="AE9" s="234"/>
      <c r="AF9"/>
      <c r="AG9"/>
      <c r="AH9"/>
      <c r="AI9"/>
      <c r="AJ9"/>
      <c r="AK9"/>
      <c r="AL9"/>
      <c r="AM9"/>
      <c r="AN9"/>
      <c r="AO9"/>
      <c r="AP9"/>
      <c r="AQ9"/>
      <c r="AR9"/>
      <c r="AS9"/>
      <c r="AT9"/>
    </row>
    <row r="10" spans="1:54" s="54" customFormat="1" ht="18" customHeight="1" x14ac:dyDescent="0.2">
      <c r="A10" s="51"/>
      <c r="B10" s="51"/>
      <c r="C10" s="51"/>
      <c r="D10" s="51"/>
      <c r="E10" s="55"/>
      <c r="F10" s="59"/>
      <c r="G10" s="59"/>
      <c r="H10" s="59"/>
      <c r="I10" s="59"/>
      <c r="J10" s="59"/>
      <c r="K10" s="59"/>
      <c r="L10" s="59"/>
      <c r="M10" s="59"/>
      <c r="N10" s="59"/>
      <c r="O10" s="59"/>
      <c r="P10" s="59"/>
      <c r="Q10" s="59"/>
      <c r="R10" s="59"/>
      <c r="S10" s="59"/>
      <c r="T10" s="59"/>
      <c r="U10" s="59"/>
      <c r="V10" s="59"/>
      <c r="W10" s="59"/>
      <c r="X10" s="59"/>
      <c r="Y10" s="59"/>
      <c r="Z10" s="59"/>
      <c r="AA10" s="59"/>
      <c r="AB10" s="59"/>
      <c r="AC10" s="59"/>
      <c r="AD10" s="59"/>
      <c r="AE10" s="59"/>
      <c r="AF10"/>
      <c r="AG10"/>
      <c r="AH10"/>
      <c r="AI10"/>
      <c r="AJ10"/>
      <c r="AK10"/>
      <c r="AL10"/>
      <c r="AM10"/>
      <c r="AN10"/>
      <c r="AO10"/>
      <c r="AP10"/>
      <c r="AQ10"/>
      <c r="AR10"/>
      <c r="AS10"/>
      <c r="AT10"/>
    </row>
    <row r="11" spans="1:54" customFormat="1" ht="18" customHeight="1" thickBot="1" x14ac:dyDescent="0.25">
      <c r="D11" s="3"/>
      <c r="E11" s="3"/>
      <c r="F11" s="3"/>
      <c r="G11" s="2" t="s">
        <v>1642</v>
      </c>
      <c r="H11" s="392" t="s">
        <v>1655</v>
      </c>
      <c r="I11" s="392"/>
      <c r="J11" s="5" t="s">
        <v>0</v>
      </c>
      <c r="K11" s="393" t="s">
        <v>1675</v>
      </c>
      <c r="L11" s="393"/>
      <c r="M11" s="5" t="s">
        <v>0</v>
      </c>
      <c r="N11" s="390">
        <v>2019</v>
      </c>
      <c r="O11" s="390"/>
      <c r="P11" s="1"/>
      <c r="Q11" s="37"/>
      <c r="V11" s="2"/>
      <c r="W11" s="2" t="s">
        <v>1643</v>
      </c>
      <c r="X11" s="392" t="s">
        <v>1655</v>
      </c>
      <c r="Y11" s="392"/>
      <c r="Z11" s="5" t="s">
        <v>0</v>
      </c>
      <c r="AA11" s="393" t="s">
        <v>1675</v>
      </c>
      <c r="AB11" s="393"/>
      <c r="AC11" s="5" t="s">
        <v>0</v>
      </c>
      <c r="AD11" s="390">
        <v>2019</v>
      </c>
      <c r="AE11" s="390"/>
    </row>
    <row r="12" spans="1:54" customFormat="1" ht="18" customHeight="1" x14ac:dyDescent="0.2">
      <c r="C12" s="4"/>
      <c r="D12" s="4"/>
      <c r="E12" s="4"/>
      <c r="F12" s="4"/>
      <c r="G12" s="3"/>
      <c r="H12" s="391" t="s">
        <v>1</v>
      </c>
      <c r="I12" s="391"/>
      <c r="J12" s="6"/>
      <c r="K12" s="391" t="s">
        <v>2</v>
      </c>
      <c r="L12" s="391"/>
      <c r="M12" s="6"/>
      <c r="N12" s="391" t="s">
        <v>3</v>
      </c>
      <c r="O12" s="391"/>
      <c r="P12" s="1"/>
      <c r="Q12" s="37"/>
      <c r="X12" s="391" t="s">
        <v>1</v>
      </c>
      <c r="Y12" s="391"/>
      <c r="Z12" s="6"/>
      <c r="AA12" s="391" t="s">
        <v>2</v>
      </c>
      <c r="AB12" s="391"/>
      <c r="AC12" s="6"/>
      <c r="AD12" s="391" t="s">
        <v>3</v>
      </c>
      <c r="AE12" s="391"/>
    </row>
    <row r="13" spans="1:54" customFormat="1" ht="18" customHeight="1" x14ac:dyDescent="0.2">
      <c r="C13" s="4"/>
      <c r="D13" s="4"/>
      <c r="E13" s="4"/>
      <c r="F13" s="4"/>
      <c r="G13" s="3"/>
      <c r="H13" s="50"/>
      <c r="I13" s="50"/>
      <c r="J13" s="6"/>
      <c r="K13" s="50"/>
      <c r="L13" s="50"/>
      <c r="M13" s="6"/>
      <c r="N13" s="50"/>
      <c r="O13" s="50"/>
      <c r="P13" s="1"/>
      <c r="Q13" s="37"/>
      <c r="X13" s="50"/>
      <c r="Y13" s="50"/>
      <c r="Z13" s="6"/>
      <c r="AA13" s="50"/>
      <c r="AB13" s="50"/>
      <c r="AC13" s="6"/>
      <c r="AD13" s="50"/>
      <c r="AE13" s="50"/>
    </row>
    <row r="14" spans="1:54" customFormat="1" ht="18" customHeight="1" x14ac:dyDescent="0.2">
      <c r="C14" s="4"/>
      <c r="D14" s="4"/>
      <c r="E14" s="4"/>
      <c r="F14" s="4"/>
      <c r="G14" s="3"/>
      <c r="H14" s="50"/>
      <c r="I14" s="50"/>
      <c r="J14" s="6"/>
      <c r="K14" s="50"/>
      <c r="L14" s="50"/>
      <c r="M14" s="6"/>
      <c r="N14" s="50"/>
      <c r="O14" s="50"/>
      <c r="P14" s="1"/>
      <c r="Q14" s="37"/>
      <c r="X14" s="50"/>
      <c r="Y14" s="50"/>
      <c r="Z14" s="6"/>
      <c r="AA14" s="50"/>
      <c r="AB14" s="50"/>
      <c r="AC14" s="6"/>
      <c r="AD14" s="50"/>
      <c r="AE14" s="50"/>
    </row>
    <row r="15" spans="1:54" s="226" customFormat="1" ht="18" customHeight="1" x14ac:dyDescent="0.25">
      <c r="A15" s="411" t="s">
        <v>1217</v>
      </c>
      <c r="B15" s="411"/>
      <c r="C15" s="411"/>
      <c r="D15" s="411"/>
      <c r="E15" s="411"/>
      <c r="F15" s="411"/>
      <c r="G15" s="411"/>
      <c r="H15" s="411"/>
      <c r="I15" s="411"/>
      <c r="J15" s="411"/>
      <c r="K15" s="411"/>
      <c r="L15" s="411"/>
      <c r="M15" s="411"/>
      <c r="N15" s="411"/>
      <c r="O15" s="411"/>
      <c r="P15" s="411"/>
      <c r="Q15" s="411"/>
      <c r="R15" s="411"/>
      <c r="S15" s="411"/>
      <c r="T15" s="411"/>
      <c r="U15" s="411"/>
      <c r="V15" s="411"/>
      <c r="W15" s="411"/>
      <c r="X15" s="411"/>
      <c r="Y15" s="411"/>
      <c r="Z15" s="411"/>
      <c r="AA15" s="411"/>
      <c r="AB15" s="411"/>
      <c r="AC15" s="411"/>
      <c r="AD15" s="411"/>
      <c r="AE15" s="411"/>
      <c r="AF15"/>
      <c r="AG15"/>
      <c r="AH15"/>
      <c r="AI15"/>
      <c r="AJ15"/>
      <c r="AK15"/>
      <c r="AL15"/>
      <c r="AM15"/>
      <c r="AN15"/>
      <c r="AO15"/>
      <c r="AP15"/>
      <c r="AQ15"/>
      <c r="AR15"/>
      <c r="AS15"/>
      <c r="AT15"/>
      <c r="AU15"/>
      <c r="AV15"/>
      <c r="AW15"/>
      <c r="AX15"/>
      <c r="AY15"/>
      <c r="AZ15"/>
      <c r="BA15"/>
      <c r="BB15"/>
    </row>
    <row r="16" spans="1:54" customFormat="1" ht="18" customHeight="1" x14ac:dyDescent="0.2">
      <c r="C16" s="4"/>
      <c r="D16" s="4"/>
      <c r="E16" s="4"/>
      <c r="F16" s="4"/>
      <c r="G16" s="3"/>
      <c r="H16" s="50"/>
      <c r="I16" s="50"/>
      <c r="J16" s="6"/>
      <c r="K16" s="50"/>
      <c r="L16" s="50"/>
      <c r="M16" s="6"/>
      <c r="N16" s="50"/>
      <c r="O16" s="50"/>
      <c r="P16" s="1"/>
      <c r="Q16" s="37"/>
      <c r="W16" s="50"/>
      <c r="X16" s="50"/>
      <c r="Y16" s="6"/>
      <c r="Z16" s="50"/>
      <c r="AA16" s="50"/>
      <c r="AB16" s="6"/>
      <c r="AC16" s="50"/>
      <c r="AD16" s="50"/>
    </row>
    <row r="17" spans="1:54" s="54" customFormat="1" ht="36" customHeight="1" thickBot="1" x14ac:dyDescent="0.25">
      <c r="A17" s="388" t="s">
        <v>1055</v>
      </c>
      <c r="B17" s="388"/>
      <c r="C17" s="388"/>
      <c r="D17" s="388"/>
      <c r="E17" s="388"/>
      <c r="F17" s="388"/>
      <c r="G17" s="388"/>
      <c r="H17" s="389">
        <f>'Artículo 143 (cálculo PI)'!R48</f>
        <v>100</v>
      </c>
      <c r="I17" s="389"/>
      <c r="J17" s="308"/>
      <c r="K17" s="308"/>
      <c r="L17" s="309"/>
      <c r="M17" s="388" t="s">
        <v>1056</v>
      </c>
      <c r="N17" s="388"/>
      <c r="O17" s="388"/>
      <c r="P17" s="388"/>
      <c r="Q17" s="388"/>
      <c r="R17" s="389">
        <f>'Artículo 143 (cálculo PI)'!R50</f>
        <v>99.999999999999986</v>
      </c>
      <c r="S17" s="389"/>
      <c r="T17" s="310"/>
      <c r="U17" s="310"/>
      <c r="V17" s="310"/>
      <c r="W17" s="388" t="s">
        <v>1057</v>
      </c>
      <c r="X17" s="388"/>
      <c r="Y17" s="388"/>
      <c r="Z17" s="388"/>
      <c r="AA17" s="388"/>
      <c r="AB17" s="388"/>
      <c r="AC17" s="388"/>
      <c r="AD17" s="413">
        <f>'Artículo 143 (cálculo PI)'!R52</f>
        <v>99.999999999999986</v>
      </c>
      <c r="AE17" s="413"/>
      <c r="AF17"/>
      <c r="AG17"/>
      <c r="AH17"/>
      <c r="AI17"/>
      <c r="AJ17"/>
      <c r="AK17"/>
      <c r="AL17"/>
      <c r="AM17"/>
      <c r="AN17"/>
      <c r="AO17"/>
      <c r="AP17"/>
      <c r="AQ17"/>
      <c r="AR17"/>
      <c r="AS17"/>
      <c r="AT17"/>
    </row>
    <row r="18" spans="1:54" s="54" customFormat="1" ht="18" customHeight="1" x14ac:dyDescent="0.2">
      <c r="A18" s="310"/>
      <c r="B18" s="313"/>
      <c r="C18" s="313"/>
      <c r="D18" s="313"/>
      <c r="E18" s="313"/>
      <c r="F18" s="310"/>
      <c r="G18" s="321"/>
      <c r="H18" s="311"/>
      <c r="I18" s="311"/>
      <c r="J18" s="308"/>
      <c r="K18" s="308"/>
      <c r="L18" s="309"/>
      <c r="M18" s="313"/>
      <c r="N18" s="313"/>
      <c r="O18" s="310"/>
      <c r="P18" s="321"/>
      <c r="Q18" s="311"/>
      <c r="R18" s="310"/>
      <c r="S18" s="310"/>
      <c r="T18" s="310"/>
      <c r="U18" s="310"/>
      <c r="V18" s="310"/>
      <c r="W18" s="310"/>
      <c r="X18" s="310"/>
      <c r="Y18" s="310"/>
      <c r="Z18" s="310"/>
      <c r="AA18" s="310"/>
      <c r="AB18" s="310"/>
      <c r="AC18" s="310"/>
      <c r="AD18" s="310"/>
      <c r="AE18" s="310"/>
      <c r="AF18"/>
      <c r="AG18"/>
      <c r="AH18"/>
      <c r="AI18"/>
      <c r="AJ18"/>
      <c r="AK18"/>
      <c r="AL18"/>
      <c r="AM18"/>
      <c r="AN18"/>
      <c r="AO18"/>
      <c r="AP18"/>
      <c r="AQ18"/>
      <c r="AR18"/>
      <c r="AS18"/>
      <c r="AT18"/>
    </row>
    <row r="19" spans="1:54" s="54" customFormat="1" ht="36" customHeight="1" thickBot="1" x14ac:dyDescent="0.25">
      <c r="A19" s="388" t="s">
        <v>1058</v>
      </c>
      <c r="B19" s="388"/>
      <c r="C19" s="388"/>
      <c r="D19" s="388"/>
      <c r="E19" s="388"/>
      <c r="F19" s="388"/>
      <c r="G19" s="388"/>
      <c r="H19" s="389">
        <f>'Artículo 143 (cálculo PI)'!R54</f>
        <v>100</v>
      </c>
      <c r="I19" s="389"/>
      <c r="J19" s="308"/>
      <c r="K19" s="308"/>
      <c r="L19" s="309"/>
      <c r="M19" s="388" t="s">
        <v>1059</v>
      </c>
      <c r="N19" s="388"/>
      <c r="O19" s="388"/>
      <c r="P19" s="388"/>
      <c r="Q19" s="388"/>
      <c r="R19" s="389">
        <f>'Artículo 143 (cálculo PI)'!R56</f>
        <v>100</v>
      </c>
      <c r="S19" s="389"/>
      <c r="T19" s="313"/>
      <c r="U19" s="314"/>
      <c r="V19" s="308"/>
      <c r="W19" s="310"/>
      <c r="X19" s="310"/>
      <c r="Y19" s="310"/>
      <c r="Z19" s="310"/>
      <c r="AA19" s="310"/>
      <c r="AB19" s="310"/>
      <c r="AC19" s="310"/>
      <c r="AD19" s="310"/>
      <c r="AE19" s="310"/>
      <c r="AF19"/>
      <c r="AG19"/>
      <c r="AH19"/>
      <c r="AI19"/>
      <c r="AJ19"/>
      <c r="AK19"/>
      <c r="AL19"/>
      <c r="AM19"/>
      <c r="AN19"/>
      <c r="AO19"/>
      <c r="AP19"/>
      <c r="AQ19"/>
      <c r="AR19"/>
      <c r="AS19"/>
      <c r="AT19"/>
    </row>
    <row r="20" spans="1:54" s="54" customFormat="1" ht="18" customHeight="1" x14ac:dyDescent="0.2">
      <c r="A20" s="307"/>
      <c r="B20" s="307"/>
      <c r="C20" s="307"/>
      <c r="D20" s="307"/>
      <c r="E20" s="307"/>
      <c r="F20" s="307"/>
      <c r="G20" s="307"/>
      <c r="H20" s="311"/>
      <c r="I20" s="311"/>
      <c r="J20" s="308"/>
      <c r="K20" s="308"/>
      <c r="L20" s="309"/>
      <c r="M20" s="307"/>
      <c r="N20" s="307"/>
      <c r="O20" s="307"/>
      <c r="P20" s="307"/>
      <c r="Q20" s="307"/>
      <c r="R20" s="311"/>
      <c r="S20" s="311"/>
      <c r="T20" s="313"/>
      <c r="U20" s="314"/>
      <c r="V20" s="308"/>
      <c r="W20" s="310"/>
      <c r="X20" s="310"/>
      <c r="Y20" s="310"/>
      <c r="Z20" s="310"/>
      <c r="AA20" s="310"/>
      <c r="AB20" s="310"/>
      <c r="AC20" s="310"/>
      <c r="AD20" s="310"/>
      <c r="AE20" s="310"/>
      <c r="AF20"/>
      <c r="AG20"/>
      <c r="AH20"/>
      <c r="AI20"/>
      <c r="AJ20"/>
      <c r="AK20"/>
      <c r="AL20"/>
      <c r="AM20"/>
      <c r="AN20"/>
      <c r="AO20"/>
      <c r="AP20"/>
      <c r="AQ20"/>
      <c r="AR20"/>
      <c r="AS20"/>
      <c r="AT20"/>
    </row>
    <row r="21" spans="1:54" customFormat="1" ht="18" customHeight="1" x14ac:dyDescent="0.2">
      <c r="A21" s="136"/>
      <c r="B21" s="136"/>
      <c r="C21" s="315"/>
      <c r="D21" s="315"/>
      <c r="E21" s="315"/>
      <c r="F21" s="315"/>
      <c r="G21" s="316"/>
      <c r="H21" s="317"/>
      <c r="I21" s="317"/>
      <c r="J21" s="318"/>
      <c r="K21" s="317"/>
      <c r="L21" s="317"/>
      <c r="M21" s="318"/>
      <c r="N21" s="317"/>
      <c r="O21" s="317"/>
      <c r="P21" s="319"/>
      <c r="Q21" s="320"/>
      <c r="R21" s="136"/>
      <c r="S21" s="136"/>
      <c r="T21" s="136"/>
      <c r="U21" s="136"/>
      <c r="V21" s="136"/>
      <c r="W21" s="136"/>
      <c r="X21" s="317"/>
      <c r="Y21" s="317"/>
      <c r="Z21" s="318"/>
      <c r="AA21" s="317"/>
      <c r="AB21" s="317"/>
      <c r="AC21" s="318"/>
      <c r="AD21" s="317"/>
      <c r="AE21" s="317"/>
    </row>
    <row r="22" spans="1:54" s="226" customFormat="1" ht="18" customHeight="1" x14ac:dyDescent="0.25">
      <c r="A22" s="414" t="s">
        <v>1247</v>
      </c>
      <c r="B22" s="414"/>
      <c r="C22" s="414"/>
      <c r="D22" s="414"/>
      <c r="E22" s="414"/>
      <c r="F22" s="414"/>
      <c r="G22" s="414"/>
      <c r="H22" s="414"/>
      <c r="I22" s="414"/>
      <c r="J22" s="414"/>
      <c r="K22" s="414"/>
      <c r="L22" s="414"/>
      <c r="M22" s="414"/>
      <c r="N22" s="414"/>
      <c r="O22" s="414"/>
      <c r="P22" s="414"/>
      <c r="Q22" s="414"/>
      <c r="R22" s="414"/>
      <c r="S22" s="414"/>
      <c r="T22" s="414"/>
      <c r="U22" s="414"/>
      <c r="V22" s="414"/>
      <c r="W22" s="414"/>
      <c r="X22" s="414"/>
      <c r="Y22" s="414"/>
      <c r="Z22" s="414"/>
      <c r="AA22" s="414"/>
      <c r="AB22" s="414"/>
      <c r="AC22" s="414"/>
      <c r="AD22" s="414"/>
      <c r="AE22" s="414"/>
      <c r="AF22"/>
      <c r="AG22"/>
      <c r="AH22"/>
      <c r="AI22"/>
      <c r="AJ22"/>
      <c r="AK22"/>
      <c r="AL22"/>
      <c r="AM22"/>
      <c r="AN22"/>
      <c r="AO22"/>
      <c r="AP22"/>
      <c r="AQ22"/>
      <c r="AR22"/>
      <c r="AS22"/>
      <c r="AT22"/>
      <c r="AU22"/>
      <c r="AV22"/>
      <c r="AW22"/>
      <c r="AX22"/>
      <c r="AY22"/>
      <c r="AZ22"/>
      <c r="BA22"/>
      <c r="BB22"/>
    </row>
    <row r="23" spans="1:54" customFormat="1" ht="18" customHeight="1" x14ac:dyDescent="0.2">
      <c r="A23" s="136"/>
      <c r="B23" s="136"/>
      <c r="C23" s="315"/>
      <c r="D23" s="315"/>
      <c r="E23" s="315"/>
      <c r="F23" s="315"/>
      <c r="G23" s="316"/>
      <c r="H23" s="317"/>
      <c r="I23" s="317"/>
      <c r="J23" s="318"/>
      <c r="K23" s="317"/>
      <c r="L23" s="317"/>
      <c r="M23" s="318"/>
      <c r="N23" s="317"/>
      <c r="O23" s="317"/>
      <c r="P23" s="319"/>
      <c r="Q23" s="320"/>
      <c r="R23" s="136"/>
      <c r="S23" s="136"/>
      <c r="T23" s="136"/>
      <c r="U23" s="136"/>
      <c r="V23" s="136"/>
      <c r="W23" s="317"/>
      <c r="X23" s="317"/>
      <c r="Y23" s="318"/>
      <c r="Z23" s="317"/>
      <c r="AA23" s="317"/>
      <c r="AB23" s="318"/>
      <c r="AC23" s="317"/>
      <c r="AD23" s="317"/>
      <c r="AE23" s="136"/>
    </row>
    <row r="24" spans="1:54" s="54" customFormat="1" ht="36" customHeight="1" thickBot="1" x14ac:dyDescent="0.25">
      <c r="A24" s="388" t="s">
        <v>1055</v>
      </c>
      <c r="B24" s="388"/>
      <c r="C24" s="388"/>
      <c r="D24" s="388"/>
      <c r="E24" s="388"/>
      <c r="F24" s="388"/>
      <c r="G24" s="388"/>
      <c r="H24" s="389">
        <f>'Artículo 143 (cálculo SIPOT)'!R48</f>
        <v>100</v>
      </c>
      <c r="I24" s="389"/>
      <c r="J24" s="308"/>
      <c r="K24" s="308"/>
      <c r="L24" s="309"/>
      <c r="M24" s="388" t="s">
        <v>1056</v>
      </c>
      <c r="N24" s="388"/>
      <c r="O24" s="388"/>
      <c r="P24" s="388"/>
      <c r="Q24" s="388"/>
      <c r="R24" s="389">
        <f>'Artículo 143 (cálculo SIPOT)'!R50</f>
        <v>99.999999999999986</v>
      </c>
      <c r="S24" s="389"/>
      <c r="T24" s="310"/>
      <c r="U24" s="310"/>
      <c r="V24" s="310"/>
      <c r="W24" s="388" t="s">
        <v>1057</v>
      </c>
      <c r="X24" s="388"/>
      <c r="Y24" s="388"/>
      <c r="Z24" s="388"/>
      <c r="AA24" s="388"/>
      <c r="AB24" s="388"/>
      <c r="AC24" s="388"/>
      <c r="AD24" s="413">
        <f>'Artículo 143 (cálculo SIPOT)'!R52</f>
        <v>99.999999999999986</v>
      </c>
      <c r="AE24" s="413"/>
      <c r="AF24"/>
      <c r="AG24"/>
      <c r="AH24"/>
      <c r="AI24"/>
      <c r="AJ24"/>
      <c r="AK24"/>
      <c r="AL24"/>
      <c r="AM24"/>
      <c r="AN24"/>
      <c r="AO24"/>
      <c r="AP24"/>
      <c r="AQ24"/>
      <c r="AR24"/>
      <c r="AS24"/>
      <c r="AT24"/>
      <c r="AU24"/>
      <c r="AV24"/>
      <c r="AW24"/>
      <c r="AX24"/>
      <c r="AY24"/>
      <c r="AZ24"/>
      <c r="BA24"/>
      <c r="BB24"/>
    </row>
    <row r="25" spans="1:54" s="54" customFormat="1" ht="18" customHeight="1" x14ac:dyDescent="0.2">
      <c r="A25" s="310"/>
      <c r="B25" s="313"/>
      <c r="C25" s="313"/>
      <c r="D25" s="313"/>
      <c r="E25" s="313"/>
      <c r="F25" s="310"/>
      <c r="G25" s="321"/>
      <c r="H25" s="311"/>
      <c r="I25" s="311"/>
      <c r="J25" s="308"/>
      <c r="K25" s="308"/>
      <c r="L25" s="309"/>
      <c r="M25" s="313"/>
      <c r="N25" s="313"/>
      <c r="O25" s="310"/>
      <c r="P25" s="321"/>
      <c r="Q25" s="311"/>
      <c r="R25" s="311"/>
      <c r="S25" s="311"/>
      <c r="T25" s="310"/>
      <c r="U25" s="310"/>
      <c r="V25" s="310"/>
      <c r="W25" s="307"/>
      <c r="X25" s="307"/>
      <c r="Y25" s="307"/>
      <c r="Z25" s="307"/>
      <c r="AA25" s="307"/>
      <c r="AB25" s="307"/>
      <c r="AC25" s="307"/>
      <c r="AD25" s="312"/>
      <c r="AE25" s="312"/>
      <c r="AF25"/>
      <c r="AG25"/>
      <c r="AH25"/>
      <c r="AI25"/>
      <c r="AJ25"/>
      <c r="AK25"/>
      <c r="AL25"/>
      <c r="AM25"/>
      <c r="AN25"/>
      <c r="AO25"/>
      <c r="AP25"/>
      <c r="AQ25"/>
      <c r="AR25"/>
      <c r="AS25"/>
      <c r="AT25"/>
      <c r="AU25"/>
      <c r="AV25"/>
      <c r="AW25"/>
      <c r="AX25"/>
      <c r="AY25"/>
      <c r="AZ25"/>
      <c r="BA25"/>
      <c r="BB25"/>
    </row>
    <row r="26" spans="1:54" s="54" customFormat="1" ht="36" customHeight="1" thickBot="1" x14ac:dyDescent="0.25">
      <c r="A26" s="388" t="s">
        <v>1058</v>
      </c>
      <c r="B26" s="388"/>
      <c r="C26" s="388"/>
      <c r="D26" s="388"/>
      <c r="E26" s="388"/>
      <c r="F26" s="388"/>
      <c r="G26" s="388"/>
      <c r="H26" s="389">
        <f>'Artículo 143 (cálculo SIPOT)'!R54</f>
        <v>100</v>
      </c>
      <c r="I26" s="389"/>
      <c r="J26" s="308"/>
      <c r="K26" s="308"/>
      <c r="L26" s="309"/>
      <c r="M26" s="388" t="s">
        <v>1059</v>
      </c>
      <c r="N26" s="388"/>
      <c r="O26" s="388"/>
      <c r="P26" s="388"/>
      <c r="Q26" s="388"/>
      <c r="R26" s="389">
        <f>'Artículo 143 (cálculo SIPOT)'!R56</f>
        <v>100</v>
      </c>
      <c r="S26" s="389"/>
      <c r="T26" s="313"/>
      <c r="U26" s="314"/>
      <c r="V26" s="308"/>
      <c r="W26" s="310"/>
      <c r="X26" s="310"/>
      <c r="Y26" s="310"/>
      <c r="Z26" s="310"/>
      <c r="AA26" s="310"/>
      <c r="AB26" s="310"/>
      <c r="AC26" s="310"/>
      <c r="AD26" s="310"/>
      <c r="AE26" s="310"/>
      <c r="AF26"/>
      <c r="AG26"/>
      <c r="AH26"/>
      <c r="AI26"/>
      <c r="AJ26"/>
      <c r="AK26"/>
      <c r="AL26"/>
      <c r="AM26"/>
      <c r="AN26"/>
      <c r="AO26"/>
      <c r="AP26"/>
      <c r="AQ26"/>
      <c r="AR26"/>
      <c r="AS26"/>
      <c r="AT26"/>
      <c r="AU26"/>
      <c r="AV26"/>
      <c r="AW26"/>
      <c r="AX26"/>
      <c r="AY26"/>
      <c r="AZ26"/>
      <c r="BA26"/>
      <c r="BB26"/>
    </row>
    <row r="27" spans="1:54" s="8" customFormat="1" ht="18" customHeight="1" x14ac:dyDescent="0.2">
      <c r="C27" s="11"/>
      <c r="D27" s="11"/>
      <c r="E27" s="11"/>
      <c r="F27" s="11"/>
      <c r="G27" s="9"/>
      <c r="H27" s="14"/>
      <c r="I27" s="14"/>
      <c r="J27" s="13"/>
      <c r="K27" s="14"/>
      <c r="L27" s="14"/>
      <c r="M27" s="13"/>
      <c r="N27" s="14"/>
      <c r="O27" s="14"/>
      <c r="Q27" s="12"/>
      <c r="R27" s="12"/>
      <c r="S27" s="12"/>
      <c r="T27" s="12"/>
      <c r="U27" s="12"/>
      <c r="V27" s="12"/>
      <c r="W27" s="12"/>
      <c r="X27" s="12"/>
      <c r="Y27" s="12"/>
      <c r="Z27" s="12"/>
      <c r="AA27" s="12"/>
      <c r="AB27" s="12"/>
      <c r="AC27" s="12"/>
      <c r="AD27" s="12"/>
      <c r="AE27" s="12"/>
      <c r="AF27"/>
      <c r="AG27"/>
      <c r="AH27"/>
      <c r="AI27"/>
      <c r="AJ27"/>
      <c r="AK27"/>
      <c r="AL27"/>
      <c r="AM27"/>
      <c r="AN27"/>
      <c r="AO27"/>
      <c r="AP27"/>
      <c r="AQ27"/>
      <c r="AR27"/>
      <c r="AS27"/>
      <c r="AT27"/>
      <c r="AU27"/>
      <c r="AV27"/>
      <c r="AW27"/>
      <c r="AX27"/>
      <c r="AY27"/>
      <c r="AZ27"/>
      <c r="BA27"/>
      <c r="BB27"/>
    </row>
    <row r="28" spans="1:54" s="54" customFormat="1" ht="18" customHeight="1" x14ac:dyDescent="0.2">
      <c r="C28" s="51"/>
      <c r="D28" s="51"/>
      <c r="E28" s="51"/>
      <c r="F28" s="51"/>
      <c r="G28" s="55"/>
      <c r="H28" s="179"/>
      <c r="I28" s="179"/>
      <c r="J28" s="180"/>
      <c r="K28" s="179"/>
      <c r="L28" s="179"/>
      <c r="M28" s="180"/>
      <c r="N28" s="179"/>
      <c r="O28" s="179"/>
      <c r="Q28" s="59"/>
      <c r="R28" s="59"/>
      <c r="S28" s="59"/>
      <c r="T28" s="59"/>
      <c r="U28" s="59"/>
      <c r="V28" s="59"/>
      <c r="W28" s="59"/>
      <c r="X28" s="59"/>
      <c r="Y28" s="59"/>
      <c r="Z28" s="59"/>
      <c r="AA28" s="59"/>
      <c r="AB28" s="59"/>
      <c r="AC28" s="59"/>
      <c r="AD28" s="59"/>
      <c r="AE28" s="59"/>
      <c r="AF28"/>
      <c r="AG28"/>
      <c r="AH28"/>
      <c r="AI28"/>
      <c r="AJ28"/>
      <c r="AK28"/>
      <c r="AL28"/>
      <c r="AM28"/>
      <c r="AN28"/>
      <c r="AO28"/>
      <c r="AP28"/>
      <c r="AQ28"/>
      <c r="AR28"/>
      <c r="AS28"/>
      <c r="AT28"/>
    </row>
    <row r="29" spans="1:54" s="54" customFormat="1" ht="165" customHeight="1" x14ac:dyDescent="0.2">
      <c r="A29" s="461" t="s">
        <v>1060</v>
      </c>
      <c r="B29" s="461"/>
      <c r="C29" s="461"/>
      <c r="D29" s="461"/>
      <c r="E29" s="461"/>
      <c r="F29" s="461"/>
      <c r="G29" s="461"/>
      <c r="H29" s="461"/>
      <c r="I29" s="461"/>
      <c r="J29" s="461"/>
      <c r="K29" s="461"/>
      <c r="L29" s="461"/>
      <c r="M29" s="461"/>
      <c r="N29" s="461"/>
      <c r="O29" s="461"/>
      <c r="P29" s="461"/>
      <c r="Q29" s="461"/>
      <c r="R29" s="461"/>
      <c r="S29" s="461"/>
      <c r="T29" s="461"/>
      <c r="U29" s="461"/>
      <c r="V29" s="461"/>
      <c r="W29" s="461"/>
      <c r="X29" s="461"/>
      <c r="Y29" s="461"/>
      <c r="Z29" s="461"/>
      <c r="AA29" s="461"/>
      <c r="AB29" s="461"/>
      <c r="AC29" s="461"/>
      <c r="AD29" s="461"/>
      <c r="AE29" s="461"/>
      <c r="AF29"/>
      <c r="AG29"/>
      <c r="AH29"/>
      <c r="AI29"/>
      <c r="AJ29"/>
      <c r="AK29"/>
      <c r="AL29"/>
      <c r="AM29"/>
      <c r="AN29"/>
      <c r="AO29"/>
      <c r="AP29"/>
      <c r="AQ29"/>
      <c r="AR29"/>
      <c r="AS29"/>
      <c r="AT29"/>
    </row>
    <row r="30" spans="1:54" s="24" customFormat="1" ht="18" customHeight="1" x14ac:dyDescent="0.2">
      <c r="Q30" s="42"/>
      <c r="AF30"/>
      <c r="AG30"/>
      <c r="AH30"/>
      <c r="AI30"/>
      <c r="AJ30"/>
      <c r="AK30"/>
      <c r="AL30"/>
      <c r="AM30"/>
      <c r="AN30"/>
      <c r="AO30"/>
      <c r="AP30"/>
      <c r="AQ30"/>
      <c r="AR30"/>
      <c r="AS30"/>
      <c r="AT30"/>
    </row>
    <row r="31" spans="1:54" s="24" customFormat="1" ht="18" customHeight="1" x14ac:dyDescent="0.2">
      <c r="A31" s="15" t="s">
        <v>6</v>
      </c>
      <c r="B31" s="21"/>
      <c r="C31" s="21"/>
      <c r="D31" s="21"/>
      <c r="E31" s="21"/>
      <c r="F31" s="21"/>
      <c r="G31" s="21"/>
      <c r="H31" s="21"/>
      <c r="I31" s="21"/>
      <c r="J31" s="21"/>
      <c r="K31" s="21"/>
      <c r="L31" s="21"/>
      <c r="M31" s="21"/>
      <c r="N31" s="21"/>
      <c r="O31" s="21"/>
      <c r="P31" s="21"/>
      <c r="Q31" s="41"/>
      <c r="R31" s="21"/>
      <c r="S31" s="21"/>
      <c r="T31" s="21"/>
      <c r="U31" s="21"/>
      <c r="V31" s="21"/>
      <c r="W31" s="21"/>
      <c r="X31" s="21"/>
      <c r="Y31" s="21"/>
      <c r="Z31" s="21"/>
      <c r="AA31" s="21"/>
      <c r="AB31" s="21"/>
      <c r="AC31" s="21"/>
      <c r="AD31" s="21"/>
      <c r="AE31" s="21"/>
      <c r="AF31"/>
      <c r="AG31"/>
      <c r="AH31"/>
      <c r="AI31"/>
      <c r="AJ31"/>
      <c r="AK31"/>
      <c r="AL31"/>
      <c r="AM31"/>
      <c r="AN31"/>
      <c r="AO31"/>
      <c r="AP31"/>
      <c r="AQ31"/>
      <c r="AR31"/>
      <c r="AS31"/>
      <c r="AT31"/>
    </row>
    <row r="32" spans="1:54" s="24" customFormat="1" ht="18" customHeight="1" x14ac:dyDescent="0.2">
      <c r="Q32" s="42"/>
      <c r="AF32" s="42"/>
    </row>
    <row r="33" spans="1:46" s="24" customFormat="1" ht="54" customHeight="1" thickBot="1" x14ac:dyDescent="0.25">
      <c r="A33" s="377" t="s">
        <v>1061</v>
      </c>
      <c r="B33" s="377"/>
      <c r="C33" s="377"/>
      <c r="D33" s="377"/>
      <c r="E33" s="377"/>
      <c r="F33" s="377"/>
      <c r="G33" s="377"/>
      <c r="H33" s="377"/>
      <c r="I33" s="377"/>
      <c r="J33" s="377"/>
      <c r="K33" s="377"/>
      <c r="L33" s="377"/>
      <c r="M33" s="377"/>
      <c r="N33" s="377"/>
      <c r="O33" s="377"/>
      <c r="P33" s="377"/>
      <c r="Q33" s="377"/>
      <c r="V33" s="373"/>
      <c r="W33" s="373"/>
      <c r="X33" s="373"/>
      <c r="Y33" s="373"/>
      <c r="Z33" s="373"/>
      <c r="AA33" s="373"/>
      <c r="AB33" s="373"/>
      <c r="AC33" s="373"/>
      <c r="AD33" s="373"/>
      <c r="AE33" s="373"/>
      <c r="AK33" s="373"/>
      <c r="AL33" s="373"/>
      <c r="AM33" s="373"/>
      <c r="AN33" s="373"/>
      <c r="AO33" s="373"/>
      <c r="AP33" s="373"/>
      <c r="AQ33" s="373"/>
      <c r="AR33" s="373"/>
      <c r="AS33" s="373"/>
      <c r="AT33" s="373"/>
    </row>
    <row r="34" spans="1:46" s="24" customFormat="1" ht="18" customHeight="1" thickTop="1" thickBot="1" x14ac:dyDescent="0.25">
      <c r="A34" s="374" t="s">
        <v>138</v>
      </c>
      <c r="B34" s="375"/>
      <c r="C34" s="375"/>
      <c r="D34" s="375"/>
      <c r="E34" s="375"/>
      <c r="F34" s="375"/>
      <c r="G34" s="375"/>
      <c r="H34" s="375"/>
      <c r="I34" s="375"/>
      <c r="J34" s="375"/>
      <c r="K34" s="375"/>
      <c r="L34" s="375"/>
      <c r="M34" s="375"/>
      <c r="N34" s="375"/>
      <c r="O34" s="375"/>
      <c r="P34" s="375"/>
      <c r="Q34" s="176" t="s">
        <v>4</v>
      </c>
      <c r="R34" s="375" t="s">
        <v>1384</v>
      </c>
      <c r="S34" s="375"/>
      <c r="T34" s="375"/>
      <c r="U34" s="375"/>
      <c r="V34" s="375"/>
      <c r="W34" s="375"/>
      <c r="X34" s="375"/>
      <c r="Y34" s="375"/>
      <c r="Z34" s="375"/>
      <c r="AA34" s="375"/>
      <c r="AB34" s="375"/>
      <c r="AC34" s="375"/>
      <c r="AD34" s="375"/>
      <c r="AE34" s="376"/>
      <c r="AF34" s="233" t="s">
        <v>4</v>
      </c>
      <c r="AG34" s="462" t="s">
        <v>1384</v>
      </c>
      <c r="AH34" s="462"/>
      <c r="AI34" s="462"/>
      <c r="AJ34" s="462"/>
      <c r="AK34" s="462"/>
      <c r="AL34" s="462"/>
      <c r="AM34" s="462"/>
      <c r="AN34" s="462"/>
      <c r="AO34" s="462"/>
      <c r="AP34" s="462"/>
      <c r="AQ34" s="462"/>
      <c r="AR34" s="462"/>
      <c r="AS34" s="462"/>
      <c r="AT34" s="463"/>
    </row>
    <row r="35" spans="1:46" s="24" customFormat="1" ht="63" customHeight="1" thickTop="1" thickBot="1" x14ac:dyDescent="0.25">
      <c r="A35" s="364" t="s">
        <v>8</v>
      </c>
      <c r="B35" s="364"/>
      <c r="C35" s="364"/>
      <c r="D35" s="364"/>
      <c r="E35" s="364"/>
      <c r="F35" s="364"/>
      <c r="G35" s="364"/>
      <c r="H35" s="364"/>
      <c r="I35" s="364"/>
      <c r="J35" s="364"/>
      <c r="K35" s="364"/>
      <c r="L35" s="364"/>
      <c r="M35" s="364"/>
      <c r="N35" s="364"/>
      <c r="O35" s="364"/>
      <c r="P35" s="364"/>
      <c r="Q35" s="22">
        <v>2</v>
      </c>
      <c r="R35" s="381"/>
      <c r="S35" s="382"/>
      <c r="T35" s="382"/>
      <c r="U35" s="382"/>
      <c r="V35" s="382"/>
      <c r="W35" s="382"/>
      <c r="X35" s="382"/>
      <c r="Y35" s="382"/>
      <c r="Z35" s="382"/>
      <c r="AA35" s="382"/>
      <c r="AB35" s="382"/>
      <c r="AC35" s="382"/>
      <c r="AD35" s="382"/>
      <c r="AE35" s="382"/>
      <c r="AF35" s="17">
        <v>2</v>
      </c>
      <c r="AG35" s="366"/>
      <c r="AH35" s="367"/>
      <c r="AI35" s="367"/>
      <c r="AJ35" s="367"/>
      <c r="AK35" s="367"/>
      <c r="AL35" s="367"/>
      <c r="AM35" s="367"/>
      <c r="AN35" s="367"/>
      <c r="AO35" s="367"/>
      <c r="AP35" s="367"/>
      <c r="AQ35" s="367"/>
      <c r="AR35" s="367"/>
      <c r="AS35" s="367"/>
      <c r="AT35" s="367"/>
    </row>
    <row r="36" spans="1:46" s="24" customFormat="1" ht="63" customHeight="1" thickTop="1" thickBot="1" x14ac:dyDescent="0.25">
      <c r="A36" s="364" t="s">
        <v>1062</v>
      </c>
      <c r="B36" s="364"/>
      <c r="C36" s="364"/>
      <c r="D36" s="364"/>
      <c r="E36" s="364"/>
      <c r="F36" s="364"/>
      <c r="G36" s="364"/>
      <c r="H36" s="364"/>
      <c r="I36" s="364"/>
      <c r="J36" s="364"/>
      <c r="K36" s="364"/>
      <c r="L36" s="364"/>
      <c r="M36" s="364"/>
      <c r="N36" s="364"/>
      <c r="O36" s="364"/>
      <c r="P36" s="364"/>
      <c r="Q36" s="22" t="s">
        <v>1657</v>
      </c>
      <c r="R36" s="381"/>
      <c r="S36" s="382"/>
      <c r="T36" s="382"/>
      <c r="U36" s="382"/>
      <c r="V36" s="382"/>
      <c r="W36" s="382"/>
      <c r="X36" s="382"/>
      <c r="Y36" s="382"/>
      <c r="Z36" s="382"/>
      <c r="AA36" s="382"/>
      <c r="AB36" s="382"/>
      <c r="AC36" s="382"/>
      <c r="AD36" s="382"/>
      <c r="AE36" s="382"/>
      <c r="AF36" s="17" t="s">
        <v>1657</v>
      </c>
      <c r="AG36" s="366"/>
      <c r="AH36" s="367"/>
      <c r="AI36" s="367"/>
      <c r="AJ36" s="367"/>
      <c r="AK36" s="367"/>
      <c r="AL36" s="367"/>
      <c r="AM36" s="367"/>
      <c r="AN36" s="367"/>
      <c r="AO36" s="367"/>
      <c r="AP36" s="367"/>
      <c r="AQ36" s="367"/>
      <c r="AR36" s="367"/>
      <c r="AS36" s="367"/>
      <c r="AT36" s="367"/>
    </row>
    <row r="37" spans="1:46" s="24" customFormat="1" ht="63" customHeight="1" thickTop="1" thickBot="1" x14ac:dyDescent="0.25">
      <c r="A37" s="364" t="s">
        <v>1063</v>
      </c>
      <c r="B37" s="364"/>
      <c r="C37" s="364"/>
      <c r="D37" s="364"/>
      <c r="E37" s="364"/>
      <c r="F37" s="364"/>
      <c r="G37" s="364"/>
      <c r="H37" s="364"/>
      <c r="I37" s="364"/>
      <c r="J37" s="364"/>
      <c r="K37" s="364"/>
      <c r="L37" s="364"/>
      <c r="M37" s="364"/>
      <c r="N37" s="364"/>
      <c r="O37" s="364"/>
      <c r="P37" s="364"/>
      <c r="Q37" s="22" t="s">
        <v>1657</v>
      </c>
      <c r="R37" s="381"/>
      <c r="S37" s="382"/>
      <c r="T37" s="382"/>
      <c r="U37" s="382"/>
      <c r="V37" s="382"/>
      <c r="W37" s="382"/>
      <c r="X37" s="382"/>
      <c r="Y37" s="382"/>
      <c r="Z37" s="382"/>
      <c r="AA37" s="382"/>
      <c r="AB37" s="382"/>
      <c r="AC37" s="382"/>
      <c r="AD37" s="382"/>
      <c r="AE37" s="382"/>
      <c r="AF37" s="17" t="s">
        <v>1657</v>
      </c>
      <c r="AG37" s="366"/>
      <c r="AH37" s="367"/>
      <c r="AI37" s="367"/>
      <c r="AJ37" s="367"/>
      <c r="AK37" s="367"/>
      <c r="AL37" s="367"/>
      <c r="AM37" s="367"/>
      <c r="AN37" s="367"/>
      <c r="AO37" s="367"/>
      <c r="AP37" s="367"/>
      <c r="AQ37" s="367"/>
      <c r="AR37" s="367"/>
      <c r="AS37" s="367"/>
      <c r="AT37" s="367"/>
    </row>
    <row r="38" spans="1:46" s="24" customFormat="1" ht="107.25" customHeight="1" thickTop="1" thickBot="1" x14ac:dyDescent="0.25">
      <c r="A38" s="361" t="s">
        <v>1064</v>
      </c>
      <c r="B38" s="361"/>
      <c r="C38" s="361"/>
      <c r="D38" s="361"/>
      <c r="E38" s="361"/>
      <c r="F38" s="361"/>
      <c r="G38" s="361"/>
      <c r="H38" s="361"/>
      <c r="I38" s="361"/>
      <c r="J38" s="361"/>
      <c r="K38" s="361"/>
      <c r="L38" s="361"/>
      <c r="M38" s="361"/>
      <c r="N38" s="361"/>
      <c r="O38" s="361"/>
      <c r="P38" s="361"/>
      <c r="Q38" s="22" t="s">
        <v>1657</v>
      </c>
      <c r="R38" s="381"/>
      <c r="S38" s="382"/>
      <c r="T38" s="382"/>
      <c r="U38" s="382"/>
      <c r="V38" s="382"/>
      <c r="W38" s="382"/>
      <c r="X38" s="382"/>
      <c r="Y38" s="382"/>
      <c r="Z38" s="382"/>
      <c r="AA38" s="382"/>
      <c r="AB38" s="382"/>
      <c r="AC38" s="382"/>
      <c r="AD38" s="382"/>
      <c r="AE38" s="382"/>
      <c r="AF38" s="17" t="s">
        <v>1657</v>
      </c>
      <c r="AG38" s="366"/>
      <c r="AH38" s="367"/>
      <c r="AI38" s="367"/>
      <c r="AJ38" s="367"/>
      <c r="AK38" s="367"/>
      <c r="AL38" s="367"/>
      <c r="AM38" s="367"/>
      <c r="AN38" s="367"/>
      <c r="AO38" s="367"/>
      <c r="AP38" s="367"/>
      <c r="AQ38" s="367"/>
      <c r="AR38" s="367"/>
      <c r="AS38" s="367"/>
      <c r="AT38" s="367"/>
    </row>
    <row r="39" spans="1:46" s="24" customFormat="1" ht="63" customHeight="1" thickTop="1" thickBot="1" x14ac:dyDescent="0.25">
      <c r="A39" s="361" t="s">
        <v>1065</v>
      </c>
      <c r="B39" s="361"/>
      <c r="C39" s="361"/>
      <c r="D39" s="361"/>
      <c r="E39" s="361"/>
      <c r="F39" s="361"/>
      <c r="G39" s="361"/>
      <c r="H39" s="361"/>
      <c r="I39" s="361"/>
      <c r="J39" s="361"/>
      <c r="K39" s="361"/>
      <c r="L39" s="361"/>
      <c r="M39" s="361"/>
      <c r="N39" s="361"/>
      <c r="O39" s="361"/>
      <c r="P39" s="361"/>
      <c r="Q39" s="22" t="s">
        <v>1657</v>
      </c>
      <c r="R39" s="381"/>
      <c r="S39" s="382"/>
      <c r="T39" s="382"/>
      <c r="U39" s="382"/>
      <c r="V39" s="382"/>
      <c r="W39" s="382"/>
      <c r="X39" s="382"/>
      <c r="Y39" s="382"/>
      <c r="Z39" s="382"/>
      <c r="AA39" s="382"/>
      <c r="AB39" s="382"/>
      <c r="AC39" s="382"/>
      <c r="AD39" s="382"/>
      <c r="AE39" s="382"/>
      <c r="AF39" s="17" t="s">
        <v>1657</v>
      </c>
      <c r="AG39" s="366"/>
      <c r="AH39" s="367"/>
      <c r="AI39" s="367"/>
      <c r="AJ39" s="367"/>
      <c r="AK39" s="367"/>
      <c r="AL39" s="367"/>
      <c r="AM39" s="367"/>
      <c r="AN39" s="367"/>
      <c r="AO39" s="367"/>
      <c r="AP39" s="367"/>
      <c r="AQ39" s="367"/>
      <c r="AR39" s="367"/>
      <c r="AS39" s="367"/>
      <c r="AT39" s="367"/>
    </row>
    <row r="40" spans="1:46" s="24" customFormat="1" ht="63" customHeight="1" thickTop="1" thickBot="1" x14ac:dyDescent="0.25">
      <c r="A40" s="364" t="s">
        <v>1066</v>
      </c>
      <c r="B40" s="364"/>
      <c r="C40" s="364"/>
      <c r="D40" s="364"/>
      <c r="E40" s="364"/>
      <c r="F40" s="364"/>
      <c r="G40" s="364"/>
      <c r="H40" s="364"/>
      <c r="I40" s="364"/>
      <c r="J40" s="364"/>
      <c r="K40" s="364"/>
      <c r="L40" s="364"/>
      <c r="M40" s="364"/>
      <c r="N40" s="364"/>
      <c r="O40" s="364"/>
      <c r="P40" s="364"/>
      <c r="Q40" s="22" t="s">
        <v>1657</v>
      </c>
      <c r="R40" s="381"/>
      <c r="S40" s="382"/>
      <c r="T40" s="382"/>
      <c r="U40" s="382"/>
      <c r="V40" s="382"/>
      <c r="W40" s="382"/>
      <c r="X40" s="382"/>
      <c r="Y40" s="382"/>
      <c r="Z40" s="382"/>
      <c r="AA40" s="382"/>
      <c r="AB40" s="382"/>
      <c r="AC40" s="382"/>
      <c r="AD40" s="382"/>
      <c r="AE40" s="382"/>
      <c r="AF40" s="17" t="s">
        <v>1657</v>
      </c>
      <c r="AG40" s="366"/>
      <c r="AH40" s="367"/>
      <c r="AI40" s="367"/>
      <c r="AJ40" s="367"/>
      <c r="AK40" s="367"/>
      <c r="AL40" s="367"/>
      <c r="AM40" s="367"/>
      <c r="AN40" s="367"/>
      <c r="AO40" s="367"/>
      <c r="AP40" s="367"/>
      <c r="AQ40" s="367"/>
      <c r="AR40" s="367"/>
      <c r="AS40" s="367"/>
      <c r="AT40" s="367"/>
    </row>
    <row r="41" spans="1:46" s="24" customFormat="1" ht="63" customHeight="1" thickTop="1" thickBot="1" x14ac:dyDescent="0.25">
      <c r="A41" s="364" t="s">
        <v>1067</v>
      </c>
      <c r="B41" s="364"/>
      <c r="C41" s="364"/>
      <c r="D41" s="364"/>
      <c r="E41" s="364"/>
      <c r="F41" s="364"/>
      <c r="G41" s="364"/>
      <c r="H41" s="364"/>
      <c r="I41" s="364"/>
      <c r="J41" s="364"/>
      <c r="K41" s="364"/>
      <c r="L41" s="364"/>
      <c r="M41" s="364"/>
      <c r="N41" s="364"/>
      <c r="O41" s="364"/>
      <c r="P41" s="364"/>
      <c r="Q41" s="22" t="s">
        <v>1657</v>
      </c>
      <c r="R41" s="381"/>
      <c r="S41" s="382"/>
      <c r="T41" s="382"/>
      <c r="U41" s="382"/>
      <c r="V41" s="382"/>
      <c r="W41" s="382"/>
      <c r="X41" s="382"/>
      <c r="Y41" s="382"/>
      <c r="Z41" s="382"/>
      <c r="AA41" s="382"/>
      <c r="AB41" s="382"/>
      <c r="AC41" s="382"/>
      <c r="AD41" s="382"/>
      <c r="AE41" s="382"/>
      <c r="AF41" s="17" t="s">
        <v>1657</v>
      </c>
      <c r="AG41" s="366"/>
      <c r="AH41" s="367"/>
      <c r="AI41" s="367"/>
      <c r="AJ41" s="367"/>
      <c r="AK41" s="367"/>
      <c r="AL41" s="367"/>
      <c r="AM41" s="367"/>
      <c r="AN41" s="367"/>
      <c r="AO41" s="367"/>
      <c r="AP41" s="367"/>
      <c r="AQ41" s="367"/>
      <c r="AR41" s="367"/>
      <c r="AS41" s="367"/>
      <c r="AT41" s="367"/>
    </row>
    <row r="42" spans="1:46" s="24" customFormat="1" ht="63" customHeight="1" thickTop="1" thickBot="1" x14ac:dyDescent="0.25">
      <c r="A42" s="495" t="s">
        <v>1068</v>
      </c>
      <c r="B42" s="496"/>
      <c r="C42" s="496"/>
      <c r="D42" s="496"/>
      <c r="E42" s="496"/>
      <c r="F42" s="496"/>
      <c r="G42" s="496"/>
      <c r="H42" s="496"/>
      <c r="I42" s="496"/>
      <c r="J42" s="496"/>
      <c r="K42" s="496"/>
      <c r="L42" s="496"/>
      <c r="M42" s="496"/>
      <c r="N42" s="496"/>
      <c r="O42" s="496"/>
      <c r="P42" s="497"/>
      <c r="Q42" s="22" t="s">
        <v>1657</v>
      </c>
      <c r="R42" s="381"/>
      <c r="S42" s="382"/>
      <c r="T42" s="382"/>
      <c r="U42" s="382"/>
      <c r="V42" s="382"/>
      <c r="W42" s="382"/>
      <c r="X42" s="382"/>
      <c r="Y42" s="382"/>
      <c r="Z42" s="382"/>
      <c r="AA42" s="382"/>
      <c r="AB42" s="382"/>
      <c r="AC42" s="382"/>
      <c r="AD42" s="382"/>
      <c r="AE42" s="382"/>
      <c r="AF42" s="17" t="s">
        <v>1657</v>
      </c>
      <c r="AG42" s="366"/>
      <c r="AH42" s="367"/>
      <c r="AI42" s="367"/>
      <c r="AJ42" s="367"/>
      <c r="AK42" s="367"/>
      <c r="AL42" s="367"/>
      <c r="AM42" s="367"/>
      <c r="AN42" s="367"/>
      <c r="AO42" s="367"/>
      <c r="AP42" s="367"/>
      <c r="AQ42" s="367"/>
      <c r="AR42" s="367"/>
      <c r="AS42" s="367"/>
      <c r="AT42" s="367"/>
    </row>
    <row r="43" spans="1:46" s="24" customFormat="1" ht="63" customHeight="1" thickTop="1" thickBot="1" x14ac:dyDescent="0.25">
      <c r="A43" s="492" t="s">
        <v>1069</v>
      </c>
      <c r="B43" s="493"/>
      <c r="C43" s="493"/>
      <c r="D43" s="493"/>
      <c r="E43" s="493"/>
      <c r="F43" s="493"/>
      <c r="G43" s="493"/>
      <c r="H43" s="493"/>
      <c r="I43" s="493"/>
      <c r="J43" s="493"/>
      <c r="K43" s="493"/>
      <c r="L43" s="493"/>
      <c r="M43" s="493"/>
      <c r="N43" s="493"/>
      <c r="O43" s="493"/>
      <c r="P43" s="494"/>
      <c r="Q43" s="22" t="s">
        <v>1657</v>
      </c>
      <c r="R43" s="381"/>
      <c r="S43" s="382"/>
      <c r="T43" s="382"/>
      <c r="U43" s="382"/>
      <c r="V43" s="382"/>
      <c r="W43" s="382"/>
      <c r="X43" s="382"/>
      <c r="Y43" s="382"/>
      <c r="Z43" s="382"/>
      <c r="AA43" s="382"/>
      <c r="AB43" s="382"/>
      <c r="AC43" s="382"/>
      <c r="AD43" s="382"/>
      <c r="AE43" s="382"/>
      <c r="AF43" s="17" t="s">
        <v>1657</v>
      </c>
      <c r="AG43" s="366"/>
      <c r="AH43" s="367"/>
      <c r="AI43" s="367"/>
      <c r="AJ43" s="367"/>
      <c r="AK43" s="367"/>
      <c r="AL43" s="367"/>
      <c r="AM43" s="367"/>
      <c r="AN43" s="367"/>
      <c r="AO43" s="367"/>
      <c r="AP43" s="367"/>
      <c r="AQ43" s="367"/>
      <c r="AR43" s="367"/>
      <c r="AS43" s="367"/>
      <c r="AT43" s="367"/>
    </row>
    <row r="44" spans="1:46" s="24" customFormat="1" ht="63" customHeight="1" thickTop="1" thickBot="1" x14ac:dyDescent="0.25">
      <c r="A44" s="381" t="s">
        <v>1070</v>
      </c>
      <c r="B44" s="382"/>
      <c r="C44" s="382"/>
      <c r="D44" s="382"/>
      <c r="E44" s="382"/>
      <c r="F44" s="382"/>
      <c r="G44" s="382"/>
      <c r="H44" s="382"/>
      <c r="I44" s="382"/>
      <c r="J44" s="382"/>
      <c r="K44" s="382"/>
      <c r="L44" s="382"/>
      <c r="M44" s="382"/>
      <c r="N44" s="382"/>
      <c r="O44" s="382"/>
      <c r="P44" s="382"/>
      <c r="Q44" s="22" t="s">
        <v>1657</v>
      </c>
      <c r="R44" s="381"/>
      <c r="S44" s="382"/>
      <c r="T44" s="382"/>
      <c r="U44" s="382"/>
      <c r="V44" s="382"/>
      <c r="W44" s="382"/>
      <c r="X44" s="382"/>
      <c r="Y44" s="382"/>
      <c r="Z44" s="382"/>
      <c r="AA44" s="382"/>
      <c r="AB44" s="382"/>
      <c r="AC44" s="382"/>
      <c r="AD44" s="382"/>
      <c r="AE44" s="382"/>
      <c r="AF44" s="17" t="s">
        <v>1657</v>
      </c>
      <c r="AG44" s="366"/>
      <c r="AH44" s="367"/>
      <c r="AI44" s="367"/>
      <c r="AJ44" s="367"/>
      <c r="AK44" s="367"/>
      <c r="AL44" s="367"/>
      <c r="AM44" s="367"/>
      <c r="AN44" s="367"/>
      <c r="AO44" s="367"/>
      <c r="AP44" s="367"/>
      <c r="AQ44" s="367"/>
      <c r="AR44" s="367"/>
      <c r="AS44" s="367"/>
      <c r="AT44" s="367"/>
    </row>
    <row r="45" spans="1:46" s="24" customFormat="1" ht="63" customHeight="1" thickTop="1" thickBot="1" x14ac:dyDescent="0.25">
      <c r="A45" s="364" t="s">
        <v>1071</v>
      </c>
      <c r="B45" s="364"/>
      <c r="C45" s="364"/>
      <c r="D45" s="364"/>
      <c r="E45" s="364"/>
      <c r="F45" s="364"/>
      <c r="G45" s="364"/>
      <c r="H45" s="364"/>
      <c r="I45" s="364"/>
      <c r="J45" s="364"/>
      <c r="K45" s="364"/>
      <c r="L45" s="364"/>
      <c r="M45" s="364"/>
      <c r="N45" s="364"/>
      <c r="O45" s="364"/>
      <c r="P45" s="364"/>
      <c r="Q45" s="22" t="s">
        <v>1657</v>
      </c>
      <c r="R45" s="381"/>
      <c r="S45" s="382"/>
      <c r="T45" s="382"/>
      <c r="U45" s="382"/>
      <c r="V45" s="382"/>
      <c r="W45" s="382"/>
      <c r="X45" s="382"/>
      <c r="Y45" s="382"/>
      <c r="Z45" s="382"/>
      <c r="AA45" s="382"/>
      <c r="AB45" s="382"/>
      <c r="AC45" s="382"/>
      <c r="AD45" s="382"/>
      <c r="AE45" s="382"/>
      <c r="AF45" s="17" t="s">
        <v>1657</v>
      </c>
      <c r="AG45" s="366"/>
      <c r="AH45" s="367"/>
      <c r="AI45" s="367"/>
      <c r="AJ45" s="367"/>
      <c r="AK45" s="367"/>
      <c r="AL45" s="367"/>
      <c r="AM45" s="367"/>
      <c r="AN45" s="367"/>
      <c r="AO45" s="367"/>
      <c r="AP45" s="367"/>
      <c r="AQ45" s="367"/>
      <c r="AR45" s="367"/>
      <c r="AS45" s="367"/>
      <c r="AT45" s="367"/>
    </row>
    <row r="46" spans="1:46" s="24" customFormat="1" ht="63" customHeight="1" thickTop="1" thickBot="1" x14ac:dyDescent="0.25">
      <c r="A46" s="364" t="s">
        <v>1072</v>
      </c>
      <c r="B46" s="364"/>
      <c r="C46" s="364"/>
      <c r="D46" s="364"/>
      <c r="E46" s="364"/>
      <c r="F46" s="364"/>
      <c r="G46" s="364"/>
      <c r="H46" s="364"/>
      <c r="I46" s="364"/>
      <c r="J46" s="364"/>
      <c r="K46" s="364"/>
      <c r="L46" s="364"/>
      <c r="M46" s="364"/>
      <c r="N46" s="364"/>
      <c r="O46" s="364"/>
      <c r="P46" s="364"/>
      <c r="Q46" s="22" t="s">
        <v>1657</v>
      </c>
      <c r="R46" s="381"/>
      <c r="S46" s="382"/>
      <c r="T46" s="382"/>
      <c r="U46" s="382"/>
      <c r="V46" s="382"/>
      <c r="W46" s="382"/>
      <c r="X46" s="382"/>
      <c r="Y46" s="382"/>
      <c r="Z46" s="382"/>
      <c r="AA46" s="382"/>
      <c r="AB46" s="382"/>
      <c r="AC46" s="382"/>
      <c r="AD46" s="382"/>
      <c r="AE46" s="382"/>
      <c r="AF46" s="17" t="s">
        <v>1657</v>
      </c>
      <c r="AG46" s="366"/>
      <c r="AH46" s="367"/>
      <c r="AI46" s="367"/>
      <c r="AJ46" s="367"/>
      <c r="AK46" s="367"/>
      <c r="AL46" s="367"/>
      <c r="AM46" s="367"/>
      <c r="AN46" s="367"/>
      <c r="AO46" s="367"/>
      <c r="AP46" s="367"/>
      <c r="AQ46" s="367"/>
      <c r="AR46" s="367"/>
      <c r="AS46" s="367"/>
      <c r="AT46" s="367"/>
    </row>
    <row r="47" spans="1:46" s="24" customFormat="1" ht="63" customHeight="1" thickTop="1" thickBot="1" x14ac:dyDescent="0.25">
      <c r="A47" s="364" t="s">
        <v>1073</v>
      </c>
      <c r="B47" s="364"/>
      <c r="C47" s="364"/>
      <c r="D47" s="364"/>
      <c r="E47" s="364"/>
      <c r="F47" s="364"/>
      <c r="G47" s="364"/>
      <c r="H47" s="364"/>
      <c r="I47" s="364"/>
      <c r="J47" s="364"/>
      <c r="K47" s="364"/>
      <c r="L47" s="364"/>
      <c r="M47" s="364"/>
      <c r="N47" s="364"/>
      <c r="O47" s="364"/>
      <c r="P47" s="364"/>
      <c r="Q47" s="22" t="s">
        <v>1657</v>
      </c>
      <c r="R47" s="381"/>
      <c r="S47" s="382"/>
      <c r="T47" s="382"/>
      <c r="U47" s="382"/>
      <c r="V47" s="382"/>
      <c r="W47" s="382"/>
      <c r="X47" s="382"/>
      <c r="Y47" s="382"/>
      <c r="Z47" s="382"/>
      <c r="AA47" s="382"/>
      <c r="AB47" s="382"/>
      <c r="AC47" s="382"/>
      <c r="AD47" s="382"/>
      <c r="AE47" s="382"/>
      <c r="AF47" s="17" t="s">
        <v>1657</v>
      </c>
      <c r="AG47" s="366"/>
      <c r="AH47" s="367"/>
      <c r="AI47" s="367"/>
      <c r="AJ47" s="367"/>
      <c r="AK47" s="367"/>
      <c r="AL47" s="367"/>
      <c r="AM47" s="367"/>
      <c r="AN47" s="367"/>
      <c r="AO47" s="367"/>
      <c r="AP47" s="367"/>
      <c r="AQ47" s="367"/>
      <c r="AR47" s="367"/>
      <c r="AS47" s="367"/>
      <c r="AT47" s="367"/>
    </row>
    <row r="48" spans="1:46" s="24" customFormat="1" ht="63" customHeight="1" thickTop="1" thickBot="1" x14ac:dyDescent="0.25">
      <c r="A48" s="381" t="s">
        <v>1074</v>
      </c>
      <c r="B48" s="382"/>
      <c r="C48" s="382"/>
      <c r="D48" s="382"/>
      <c r="E48" s="382"/>
      <c r="F48" s="382"/>
      <c r="G48" s="382"/>
      <c r="H48" s="382"/>
      <c r="I48" s="382"/>
      <c r="J48" s="382"/>
      <c r="K48" s="382"/>
      <c r="L48" s="382"/>
      <c r="M48" s="382"/>
      <c r="N48" s="382"/>
      <c r="O48" s="382"/>
      <c r="P48" s="382"/>
      <c r="Q48" s="22" t="s">
        <v>1657</v>
      </c>
      <c r="R48" s="381"/>
      <c r="S48" s="382"/>
      <c r="T48" s="382"/>
      <c r="U48" s="382"/>
      <c r="V48" s="382"/>
      <c r="W48" s="382"/>
      <c r="X48" s="382"/>
      <c r="Y48" s="382"/>
      <c r="Z48" s="382"/>
      <c r="AA48" s="382"/>
      <c r="AB48" s="382"/>
      <c r="AC48" s="382"/>
      <c r="AD48" s="382"/>
      <c r="AE48" s="382"/>
      <c r="AF48" s="17" t="s">
        <v>1657</v>
      </c>
      <c r="AG48" s="366"/>
      <c r="AH48" s="367"/>
      <c r="AI48" s="367"/>
      <c r="AJ48" s="367"/>
      <c r="AK48" s="367"/>
      <c r="AL48" s="367"/>
      <c r="AM48" s="367"/>
      <c r="AN48" s="367"/>
      <c r="AO48" s="367"/>
      <c r="AP48" s="367"/>
      <c r="AQ48" s="367"/>
      <c r="AR48" s="367"/>
      <c r="AS48" s="367"/>
      <c r="AT48" s="367"/>
    </row>
    <row r="49" spans="1:46" s="24" customFormat="1" ht="63" customHeight="1" thickTop="1" thickBot="1" x14ac:dyDescent="0.25">
      <c r="A49" s="381" t="s">
        <v>1075</v>
      </c>
      <c r="B49" s="382"/>
      <c r="C49" s="382"/>
      <c r="D49" s="382"/>
      <c r="E49" s="382"/>
      <c r="F49" s="382"/>
      <c r="G49" s="382"/>
      <c r="H49" s="382"/>
      <c r="I49" s="382"/>
      <c r="J49" s="382"/>
      <c r="K49" s="382"/>
      <c r="L49" s="382"/>
      <c r="M49" s="382"/>
      <c r="N49" s="382"/>
      <c r="O49" s="382"/>
      <c r="P49" s="382"/>
      <c r="Q49" s="22" t="s">
        <v>1657</v>
      </c>
      <c r="R49" s="381"/>
      <c r="S49" s="382"/>
      <c r="T49" s="382"/>
      <c r="U49" s="382"/>
      <c r="V49" s="382"/>
      <c r="W49" s="382"/>
      <c r="X49" s="382"/>
      <c r="Y49" s="382"/>
      <c r="Z49" s="382"/>
      <c r="AA49" s="382"/>
      <c r="AB49" s="382"/>
      <c r="AC49" s="382"/>
      <c r="AD49" s="382"/>
      <c r="AE49" s="382"/>
      <c r="AF49" s="17" t="s">
        <v>1657</v>
      </c>
      <c r="AG49" s="366"/>
      <c r="AH49" s="367"/>
      <c r="AI49" s="367"/>
      <c r="AJ49" s="367"/>
      <c r="AK49" s="367"/>
      <c r="AL49" s="367"/>
      <c r="AM49" s="367"/>
      <c r="AN49" s="367"/>
      <c r="AO49" s="367"/>
      <c r="AP49" s="367"/>
      <c r="AQ49" s="367"/>
      <c r="AR49" s="367"/>
      <c r="AS49" s="367"/>
      <c r="AT49" s="367"/>
    </row>
    <row r="50" spans="1:46" s="24" customFormat="1" ht="63" customHeight="1" thickTop="1" thickBot="1" x14ac:dyDescent="0.25">
      <c r="A50" s="381" t="s">
        <v>1076</v>
      </c>
      <c r="B50" s="382"/>
      <c r="C50" s="382"/>
      <c r="D50" s="382"/>
      <c r="E50" s="382"/>
      <c r="F50" s="382"/>
      <c r="G50" s="382"/>
      <c r="H50" s="382"/>
      <c r="I50" s="382"/>
      <c r="J50" s="382"/>
      <c r="K50" s="382"/>
      <c r="L50" s="382"/>
      <c r="M50" s="382"/>
      <c r="N50" s="382"/>
      <c r="O50" s="382"/>
      <c r="P50" s="382"/>
      <c r="Q50" s="22" t="s">
        <v>1657</v>
      </c>
      <c r="R50" s="381"/>
      <c r="S50" s="382"/>
      <c r="T50" s="382"/>
      <c r="U50" s="382"/>
      <c r="V50" s="382"/>
      <c r="W50" s="382"/>
      <c r="X50" s="382"/>
      <c r="Y50" s="382"/>
      <c r="Z50" s="382"/>
      <c r="AA50" s="382"/>
      <c r="AB50" s="382"/>
      <c r="AC50" s="382"/>
      <c r="AD50" s="382"/>
      <c r="AE50" s="382"/>
      <c r="AF50" s="17" t="s">
        <v>1657</v>
      </c>
      <c r="AG50" s="366"/>
      <c r="AH50" s="367"/>
      <c r="AI50" s="367"/>
      <c r="AJ50" s="367"/>
      <c r="AK50" s="367"/>
      <c r="AL50" s="367"/>
      <c r="AM50" s="367"/>
      <c r="AN50" s="367"/>
      <c r="AO50" s="367"/>
      <c r="AP50" s="367"/>
      <c r="AQ50" s="367"/>
      <c r="AR50" s="367"/>
      <c r="AS50" s="367"/>
      <c r="AT50" s="367"/>
    </row>
    <row r="51" spans="1:46" s="24" customFormat="1" ht="63" customHeight="1" thickTop="1" thickBot="1" x14ac:dyDescent="0.25">
      <c r="A51" s="381" t="s">
        <v>1077</v>
      </c>
      <c r="B51" s="382"/>
      <c r="C51" s="382"/>
      <c r="D51" s="382"/>
      <c r="E51" s="382"/>
      <c r="F51" s="382"/>
      <c r="G51" s="382"/>
      <c r="H51" s="382"/>
      <c r="I51" s="382"/>
      <c r="J51" s="382"/>
      <c r="K51" s="382"/>
      <c r="L51" s="382"/>
      <c r="M51" s="382"/>
      <c r="N51" s="382"/>
      <c r="O51" s="382"/>
      <c r="P51" s="382"/>
      <c r="Q51" s="22" t="s">
        <v>1657</v>
      </c>
      <c r="R51" s="381"/>
      <c r="S51" s="382"/>
      <c r="T51" s="382"/>
      <c r="U51" s="382"/>
      <c r="V51" s="382"/>
      <c r="W51" s="382"/>
      <c r="X51" s="382"/>
      <c r="Y51" s="382"/>
      <c r="Z51" s="382"/>
      <c r="AA51" s="382"/>
      <c r="AB51" s="382"/>
      <c r="AC51" s="382"/>
      <c r="AD51" s="382"/>
      <c r="AE51" s="382"/>
      <c r="AF51" s="17" t="s">
        <v>1657</v>
      </c>
      <c r="AG51" s="366"/>
      <c r="AH51" s="367"/>
      <c r="AI51" s="367"/>
      <c r="AJ51" s="367"/>
      <c r="AK51" s="367"/>
      <c r="AL51" s="367"/>
      <c r="AM51" s="367"/>
      <c r="AN51" s="367"/>
      <c r="AO51" s="367"/>
      <c r="AP51" s="367"/>
      <c r="AQ51" s="367"/>
      <c r="AR51" s="367"/>
      <c r="AS51" s="367"/>
      <c r="AT51" s="367"/>
    </row>
    <row r="52" spans="1:46" s="24" customFormat="1" ht="18" customHeight="1" thickTop="1" thickBot="1" x14ac:dyDescent="0.25">
      <c r="Q52" s="47"/>
      <c r="AF52" s="47"/>
    </row>
    <row r="53" spans="1:46" s="24" customFormat="1" ht="18" customHeight="1" thickTop="1" thickBot="1" x14ac:dyDescent="0.25">
      <c r="A53" s="368" t="s">
        <v>139</v>
      </c>
      <c r="B53" s="369"/>
      <c r="C53" s="369"/>
      <c r="D53" s="369"/>
      <c r="E53" s="369"/>
      <c r="F53" s="369"/>
      <c r="G53" s="369"/>
      <c r="H53" s="369"/>
      <c r="I53" s="369"/>
      <c r="J53" s="369"/>
      <c r="K53" s="369"/>
      <c r="L53" s="369"/>
      <c r="M53" s="369"/>
      <c r="N53" s="369"/>
      <c r="O53" s="369"/>
      <c r="P53" s="369"/>
      <c r="Q53" s="175" t="s">
        <v>4</v>
      </c>
      <c r="R53" s="369" t="s">
        <v>1384</v>
      </c>
      <c r="S53" s="369"/>
      <c r="T53" s="369"/>
      <c r="U53" s="369"/>
      <c r="V53" s="369"/>
      <c r="W53" s="369"/>
      <c r="X53" s="369"/>
      <c r="Y53" s="369"/>
      <c r="Z53" s="369"/>
      <c r="AA53" s="369"/>
      <c r="AB53" s="369"/>
      <c r="AC53" s="369"/>
      <c r="AD53" s="369"/>
      <c r="AE53" s="470"/>
      <c r="AF53" s="235" t="s">
        <v>4</v>
      </c>
      <c r="AG53" s="471" t="s">
        <v>1384</v>
      </c>
      <c r="AH53" s="471"/>
      <c r="AI53" s="471"/>
      <c r="AJ53" s="471"/>
      <c r="AK53" s="471"/>
      <c r="AL53" s="471"/>
      <c r="AM53" s="471"/>
      <c r="AN53" s="471"/>
      <c r="AO53" s="471"/>
      <c r="AP53" s="471"/>
      <c r="AQ53" s="471"/>
      <c r="AR53" s="471"/>
      <c r="AS53" s="471"/>
      <c r="AT53" s="472"/>
    </row>
    <row r="54" spans="1:46" s="24" customFormat="1" ht="63" customHeight="1" thickTop="1" thickBot="1" x14ac:dyDescent="0.25">
      <c r="A54" s="364" t="s">
        <v>313</v>
      </c>
      <c r="B54" s="364"/>
      <c r="C54" s="364"/>
      <c r="D54" s="364"/>
      <c r="E54" s="364"/>
      <c r="F54" s="364"/>
      <c r="G54" s="364"/>
      <c r="H54" s="364"/>
      <c r="I54" s="364"/>
      <c r="J54" s="364"/>
      <c r="K54" s="364"/>
      <c r="L54" s="364"/>
      <c r="M54" s="364"/>
      <c r="N54" s="364"/>
      <c r="O54" s="364"/>
      <c r="P54" s="364"/>
      <c r="Q54" s="22">
        <v>2</v>
      </c>
      <c r="R54" s="381"/>
      <c r="S54" s="382"/>
      <c r="T54" s="382"/>
      <c r="U54" s="382"/>
      <c r="V54" s="382"/>
      <c r="W54" s="382"/>
      <c r="X54" s="382"/>
      <c r="Y54" s="382"/>
      <c r="Z54" s="382"/>
      <c r="AA54" s="382"/>
      <c r="AB54" s="382"/>
      <c r="AC54" s="382"/>
      <c r="AD54" s="382"/>
      <c r="AE54" s="382"/>
      <c r="AF54" s="17">
        <v>2</v>
      </c>
      <c r="AG54" s="366"/>
      <c r="AH54" s="367"/>
      <c r="AI54" s="367"/>
      <c r="AJ54" s="367"/>
      <c r="AK54" s="367"/>
      <c r="AL54" s="367"/>
      <c r="AM54" s="367"/>
      <c r="AN54" s="367"/>
      <c r="AO54" s="367"/>
      <c r="AP54" s="367"/>
      <c r="AQ54" s="367"/>
      <c r="AR54" s="367"/>
      <c r="AS54" s="367"/>
      <c r="AT54" s="367"/>
    </row>
    <row r="55" spans="1:46" s="24" customFormat="1" ht="63" customHeight="1" thickTop="1" thickBot="1" x14ac:dyDescent="0.25">
      <c r="A55" s="364" t="s">
        <v>1078</v>
      </c>
      <c r="B55" s="364"/>
      <c r="C55" s="364"/>
      <c r="D55" s="364"/>
      <c r="E55" s="364"/>
      <c r="F55" s="364"/>
      <c r="G55" s="364"/>
      <c r="H55" s="364"/>
      <c r="I55" s="364"/>
      <c r="J55" s="364"/>
      <c r="K55" s="364"/>
      <c r="L55" s="364"/>
      <c r="M55" s="364"/>
      <c r="N55" s="364"/>
      <c r="O55" s="364"/>
      <c r="P55" s="364"/>
      <c r="Q55" s="22">
        <v>2</v>
      </c>
      <c r="R55" s="381"/>
      <c r="S55" s="382"/>
      <c r="T55" s="382"/>
      <c r="U55" s="382"/>
      <c r="V55" s="382"/>
      <c r="W55" s="382"/>
      <c r="X55" s="382"/>
      <c r="Y55" s="382"/>
      <c r="Z55" s="382"/>
      <c r="AA55" s="382"/>
      <c r="AB55" s="382"/>
      <c r="AC55" s="382"/>
      <c r="AD55" s="382"/>
      <c r="AE55" s="382"/>
      <c r="AF55" s="17">
        <v>2</v>
      </c>
      <c r="AG55" s="366"/>
      <c r="AH55" s="367"/>
      <c r="AI55" s="367"/>
      <c r="AJ55" s="367"/>
      <c r="AK55" s="367"/>
      <c r="AL55" s="367"/>
      <c r="AM55" s="367"/>
      <c r="AN55" s="367"/>
      <c r="AO55" s="367"/>
      <c r="AP55" s="367"/>
      <c r="AQ55" s="367"/>
      <c r="AR55" s="367"/>
      <c r="AS55" s="367"/>
      <c r="AT55" s="367"/>
    </row>
    <row r="56" spans="1:46" s="24" customFormat="1" ht="63" customHeight="1" thickTop="1" thickBot="1" x14ac:dyDescent="0.25">
      <c r="A56" s="364" t="s">
        <v>792</v>
      </c>
      <c r="B56" s="364"/>
      <c r="C56" s="364"/>
      <c r="D56" s="364"/>
      <c r="E56" s="364"/>
      <c r="F56" s="364"/>
      <c r="G56" s="364"/>
      <c r="H56" s="364"/>
      <c r="I56" s="364"/>
      <c r="J56" s="364"/>
      <c r="K56" s="364"/>
      <c r="L56" s="364"/>
      <c r="M56" s="364"/>
      <c r="N56" s="364"/>
      <c r="O56" s="364"/>
      <c r="P56" s="364"/>
      <c r="Q56" s="22">
        <v>2</v>
      </c>
      <c r="R56" s="381"/>
      <c r="S56" s="382"/>
      <c r="T56" s="382"/>
      <c r="U56" s="382"/>
      <c r="V56" s="382"/>
      <c r="W56" s="382"/>
      <c r="X56" s="382"/>
      <c r="Y56" s="382"/>
      <c r="Z56" s="382"/>
      <c r="AA56" s="382"/>
      <c r="AB56" s="382"/>
      <c r="AC56" s="382"/>
      <c r="AD56" s="382"/>
      <c r="AE56" s="382"/>
      <c r="AF56" s="17">
        <v>2</v>
      </c>
      <c r="AG56" s="366"/>
      <c r="AH56" s="367"/>
      <c r="AI56" s="367"/>
      <c r="AJ56" s="367"/>
      <c r="AK56" s="367"/>
      <c r="AL56" s="367"/>
      <c r="AM56" s="367"/>
      <c r="AN56" s="367"/>
      <c r="AO56" s="367"/>
      <c r="AP56" s="367"/>
      <c r="AQ56" s="367"/>
      <c r="AR56" s="367"/>
      <c r="AS56" s="367"/>
      <c r="AT56" s="367"/>
    </row>
    <row r="57" spans="1:46" s="24" customFormat="1" ht="18" customHeight="1" thickTop="1" thickBot="1" x14ac:dyDescent="0.25"/>
    <row r="58" spans="1:46" s="24" customFormat="1" ht="18" customHeight="1" thickTop="1" thickBot="1" x14ac:dyDescent="0.25">
      <c r="A58" s="368" t="s">
        <v>140</v>
      </c>
      <c r="B58" s="369"/>
      <c r="C58" s="369"/>
      <c r="D58" s="369"/>
      <c r="E58" s="369"/>
      <c r="F58" s="369"/>
      <c r="G58" s="369"/>
      <c r="H58" s="369"/>
      <c r="I58" s="369"/>
      <c r="J58" s="369"/>
      <c r="K58" s="369"/>
      <c r="L58" s="369"/>
      <c r="M58" s="369"/>
      <c r="N58" s="369"/>
      <c r="O58" s="369"/>
      <c r="P58" s="369"/>
      <c r="Q58" s="175" t="s">
        <v>4</v>
      </c>
      <c r="R58" s="369" t="s">
        <v>1384</v>
      </c>
      <c r="S58" s="369"/>
      <c r="T58" s="369"/>
      <c r="U58" s="369"/>
      <c r="V58" s="369"/>
      <c r="W58" s="369"/>
      <c r="X58" s="369"/>
      <c r="Y58" s="369"/>
      <c r="Z58" s="369"/>
      <c r="AA58" s="369"/>
      <c r="AB58" s="369"/>
      <c r="AC58" s="369"/>
      <c r="AD58" s="369"/>
      <c r="AE58" s="470"/>
      <c r="AF58" s="235" t="s">
        <v>4</v>
      </c>
      <c r="AG58" s="471" t="s">
        <v>1384</v>
      </c>
      <c r="AH58" s="471"/>
      <c r="AI58" s="471"/>
      <c r="AJ58" s="471"/>
      <c r="AK58" s="471"/>
      <c r="AL58" s="471"/>
      <c r="AM58" s="471"/>
      <c r="AN58" s="471"/>
      <c r="AO58" s="471"/>
      <c r="AP58" s="471"/>
      <c r="AQ58" s="471"/>
      <c r="AR58" s="471"/>
      <c r="AS58" s="471"/>
      <c r="AT58" s="472"/>
    </row>
    <row r="59" spans="1:46" s="24" customFormat="1" ht="63" customHeight="1" thickTop="1" thickBot="1" x14ac:dyDescent="0.25">
      <c r="A59" s="364" t="s">
        <v>314</v>
      </c>
      <c r="B59" s="364"/>
      <c r="C59" s="364"/>
      <c r="D59" s="364"/>
      <c r="E59" s="364"/>
      <c r="F59" s="364"/>
      <c r="G59" s="364"/>
      <c r="H59" s="364"/>
      <c r="I59" s="364"/>
      <c r="J59" s="364"/>
      <c r="K59" s="364"/>
      <c r="L59" s="364"/>
      <c r="M59" s="364"/>
      <c r="N59" s="364"/>
      <c r="O59" s="364"/>
      <c r="P59" s="364"/>
      <c r="Q59" s="22">
        <v>2</v>
      </c>
      <c r="R59" s="381"/>
      <c r="S59" s="382"/>
      <c r="T59" s="382"/>
      <c r="U59" s="382"/>
      <c r="V59" s="382"/>
      <c r="W59" s="382"/>
      <c r="X59" s="382"/>
      <c r="Y59" s="382"/>
      <c r="Z59" s="382"/>
      <c r="AA59" s="382"/>
      <c r="AB59" s="382"/>
      <c r="AC59" s="382"/>
      <c r="AD59" s="382"/>
      <c r="AE59" s="382"/>
      <c r="AF59" s="17">
        <v>2</v>
      </c>
      <c r="AG59" s="366"/>
      <c r="AH59" s="367"/>
      <c r="AI59" s="367"/>
      <c r="AJ59" s="367"/>
      <c r="AK59" s="367"/>
      <c r="AL59" s="367"/>
      <c r="AM59" s="367"/>
      <c r="AN59" s="367"/>
      <c r="AO59" s="367"/>
      <c r="AP59" s="367"/>
      <c r="AQ59" s="367"/>
      <c r="AR59" s="367"/>
      <c r="AS59" s="367"/>
      <c r="AT59" s="367"/>
    </row>
    <row r="60" spans="1:46" s="24" customFormat="1" ht="63" customHeight="1" thickTop="1" thickBot="1" x14ac:dyDescent="0.25">
      <c r="A60" s="364" t="s">
        <v>510</v>
      </c>
      <c r="B60" s="364"/>
      <c r="C60" s="364"/>
      <c r="D60" s="364"/>
      <c r="E60" s="364"/>
      <c r="F60" s="364"/>
      <c r="G60" s="364"/>
      <c r="H60" s="364"/>
      <c r="I60" s="364"/>
      <c r="J60" s="364"/>
      <c r="K60" s="364"/>
      <c r="L60" s="364"/>
      <c r="M60" s="364"/>
      <c r="N60" s="364"/>
      <c r="O60" s="364"/>
      <c r="P60" s="364"/>
      <c r="Q60" s="22">
        <v>2</v>
      </c>
      <c r="R60" s="381"/>
      <c r="S60" s="382"/>
      <c r="T60" s="382"/>
      <c r="U60" s="382"/>
      <c r="V60" s="382"/>
      <c r="W60" s="382"/>
      <c r="X60" s="382"/>
      <c r="Y60" s="382"/>
      <c r="Z60" s="382"/>
      <c r="AA60" s="382"/>
      <c r="AB60" s="382"/>
      <c r="AC60" s="382"/>
      <c r="AD60" s="382"/>
      <c r="AE60" s="382"/>
      <c r="AF60" s="17">
        <v>2</v>
      </c>
      <c r="AG60" s="366"/>
      <c r="AH60" s="367"/>
      <c r="AI60" s="367"/>
      <c r="AJ60" s="367"/>
      <c r="AK60" s="367"/>
      <c r="AL60" s="367"/>
      <c r="AM60" s="367"/>
      <c r="AN60" s="367"/>
      <c r="AO60" s="367"/>
      <c r="AP60" s="367"/>
      <c r="AQ60" s="367"/>
      <c r="AR60" s="367"/>
      <c r="AS60" s="367"/>
      <c r="AT60" s="367"/>
    </row>
    <row r="61" spans="1:46" s="24" customFormat="1" ht="63" customHeight="1" thickTop="1" thickBot="1" x14ac:dyDescent="0.25">
      <c r="A61" s="364" t="s">
        <v>511</v>
      </c>
      <c r="B61" s="364"/>
      <c r="C61" s="364"/>
      <c r="D61" s="364"/>
      <c r="E61" s="364"/>
      <c r="F61" s="364"/>
      <c r="G61" s="364"/>
      <c r="H61" s="364"/>
      <c r="I61" s="364"/>
      <c r="J61" s="364"/>
      <c r="K61" s="364"/>
      <c r="L61" s="364"/>
      <c r="M61" s="364"/>
      <c r="N61" s="364"/>
      <c r="O61" s="364"/>
      <c r="P61" s="364"/>
      <c r="Q61" s="22">
        <v>2</v>
      </c>
      <c r="R61" s="381"/>
      <c r="S61" s="382"/>
      <c r="T61" s="382"/>
      <c r="U61" s="382"/>
      <c r="V61" s="382"/>
      <c r="W61" s="382"/>
      <c r="X61" s="382"/>
      <c r="Y61" s="382"/>
      <c r="Z61" s="382"/>
      <c r="AA61" s="382"/>
      <c r="AB61" s="382"/>
      <c r="AC61" s="382"/>
      <c r="AD61" s="382"/>
      <c r="AE61" s="382"/>
      <c r="AF61" s="17">
        <v>2</v>
      </c>
      <c r="AG61" s="366"/>
      <c r="AH61" s="367"/>
      <c r="AI61" s="367"/>
      <c r="AJ61" s="367"/>
      <c r="AK61" s="367"/>
      <c r="AL61" s="367"/>
      <c r="AM61" s="367"/>
      <c r="AN61" s="367"/>
      <c r="AO61" s="367"/>
      <c r="AP61" s="367"/>
      <c r="AQ61" s="367"/>
      <c r="AR61" s="367"/>
      <c r="AS61" s="367"/>
      <c r="AT61" s="367"/>
    </row>
    <row r="62" spans="1:46" s="24" customFormat="1" ht="18" customHeight="1" thickTop="1" thickBot="1" x14ac:dyDescent="0.25"/>
    <row r="63" spans="1:46" s="24" customFormat="1" ht="18" customHeight="1" thickTop="1" thickBot="1" x14ac:dyDescent="0.25">
      <c r="A63" s="368" t="s">
        <v>141</v>
      </c>
      <c r="B63" s="369"/>
      <c r="C63" s="369"/>
      <c r="D63" s="369"/>
      <c r="E63" s="369"/>
      <c r="F63" s="369"/>
      <c r="G63" s="369"/>
      <c r="H63" s="369"/>
      <c r="I63" s="369"/>
      <c r="J63" s="369"/>
      <c r="K63" s="369"/>
      <c r="L63" s="369"/>
      <c r="M63" s="369"/>
      <c r="N63" s="369"/>
      <c r="O63" s="369"/>
      <c r="P63" s="369"/>
      <c r="Q63" s="175" t="s">
        <v>4</v>
      </c>
      <c r="R63" s="369" t="s">
        <v>1384</v>
      </c>
      <c r="S63" s="369"/>
      <c r="T63" s="369"/>
      <c r="U63" s="369"/>
      <c r="V63" s="369"/>
      <c r="W63" s="369"/>
      <c r="X63" s="369"/>
      <c r="Y63" s="369"/>
      <c r="Z63" s="369"/>
      <c r="AA63" s="369"/>
      <c r="AB63" s="369"/>
      <c r="AC63" s="369"/>
      <c r="AD63" s="369"/>
      <c r="AE63" s="470"/>
      <c r="AF63" s="235" t="s">
        <v>4</v>
      </c>
      <c r="AG63" s="471" t="s">
        <v>1384</v>
      </c>
      <c r="AH63" s="471"/>
      <c r="AI63" s="471"/>
      <c r="AJ63" s="471"/>
      <c r="AK63" s="471"/>
      <c r="AL63" s="471"/>
      <c r="AM63" s="471"/>
      <c r="AN63" s="471"/>
      <c r="AO63" s="471"/>
      <c r="AP63" s="471"/>
      <c r="AQ63" s="471"/>
      <c r="AR63" s="471"/>
      <c r="AS63" s="471"/>
      <c r="AT63" s="472"/>
    </row>
    <row r="64" spans="1:46" s="24" customFormat="1" ht="63" customHeight="1" thickTop="1" thickBot="1" x14ac:dyDescent="0.25">
      <c r="A64" s="364" t="s">
        <v>1079</v>
      </c>
      <c r="B64" s="364"/>
      <c r="C64" s="364"/>
      <c r="D64" s="364"/>
      <c r="E64" s="364"/>
      <c r="F64" s="364"/>
      <c r="G64" s="364"/>
      <c r="H64" s="364"/>
      <c r="I64" s="364"/>
      <c r="J64" s="364"/>
      <c r="K64" s="364"/>
      <c r="L64" s="364"/>
      <c r="M64" s="364"/>
      <c r="N64" s="364"/>
      <c r="O64" s="364"/>
      <c r="P64" s="364"/>
      <c r="Q64" s="22">
        <v>2</v>
      </c>
      <c r="R64" s="381"/>
      <c r="S64" s="382"/>
      <c r="T64" s="382"/>
      <c r="U64" s="382"/>
      <c r="V64" s="382"/>
      <c r="W64" s="382"/>
      <c r="X64" s="382"/>
      <c r="Y64" s="382"/>
      <c r="Z64" s="382"/>
      <c r="AA64" s="382"/>
      <c r="AB64" s="382"/>
      <c r="AC64" s="382"/>
      <c r="AD64" s="382"/>
      <c r="AE64" s="382"/>
      <c r="AF64" s="17">
        <v>2</v>
      </c>
      <c r="AG64" s="366"/>
      <c r="AH64" s="367"/>
      <c r="AI64" s="367"/>
      <c r="AJ64" s="367"/>
      <c r="AK64" s="367"/>
      <c r="AL64" s="367"/>
      <c r="AM64" s="367"/>
      <c r="AN64" s="367"/>
      <c r="AO64" s="367"/>
      <c r="AP64" s="367"/>
      <c r="AQ64" s="367"/>
      <c r="AR64" s="367"/>
      <c r="AS64" s="367"/>
      <c r="AT64" s="367"/>
    </row>
    <row r="65" spans="1:46" s="24" customFormat="1" ht="63" customHeight="1" thickTop="1" thickBot="1" x14ac:dyDescent="0.25">
      <c r="A65" s="364" t="s">
        <v>315</v>
      </c>
      <c r="B65" s="364"/>
      <c r="C65" s="364"/>
      <c r="D65" s="364"/>
      <c r="E65" s="364"/>
      <c r="F65" s="364"/>
      <c r="G65" s="364"/>
      <c r="H65" s="364"/>
      <c r="I65" s="364"/>
      <c r="J65" s="364"/>
      <c r="K65" s="364"/>
      <c r="L65" s="364"/>
      <c r="M65" s="364"/>
      <c r="N65" s="364"/>
      <c r="O65" s="364"/>
      <c r="P65" s="364"/>
      <c r="Q65" s="22">
        <v>2</v>
      </c>
      <c r="R65" s="381"/>
      <c r="S65" s="382"/>
      <c r="T65" s="382"/>
      <c r="U65" s="382"/>
      <c r="V65" s="382"/>
      <c r="W65" s="382"/>
      <c r="X65" s="382"/>
      <c r="Y65" s="382"/>
      <c r="Z65" s="382"/>
      <c r="AA65" s="382"/>
      <c r="AB65" s="382"/>
      <c r="AC65" s="382"/>
      <c r="AD65" s="382"/>
      <c r="AE65" s="382"/>
      <c r="AF65" s="17">
        <v>2</v>
      </c>
      <c r="AG65" s="366"/>
      <c r="AH65" s="367"/>
      <c r="AI65" s="367"/>
      <c r="AJ65" s="367"/>
      <c r="AK65" s="367"/>
      <c r="AL65" s="367"/>
      <c r="AM65" s="367"/>
      <c r="AN65" s="367"/>
      <c r="AO65" s="367"/>
      <c r="AP65" s="367"/>
      <c r="AQ65" s="367"/>
      <c r="AR65" s="367"/>
      <c r="AS65" s="367"/>
      <c r="AT65" s="367"/>
    </row>
    <row r="66" spans="1:46" ht="18" customHeight="1" thickTop="1" x14ac:dyDescent="0.2"/>
  </sheetData>
  <mergeCells count="130">
    <mergeCell ref="W17:AC17"/>
    <mergeCell ref="AD17:AE17"/>
    <mergeCell ref="H12:I12"/>
    <mergeCell ref="K12:L12"/>
    <mergeCell ref="N12:O12"/>
    <mergeCell ref="X12:Y12"/>
    <mergeCell ref="AA12:AB12"/>
    <mergeCell ref="AD12:AE12"/>
    <mergeCell ref="H8:AE8"/>
    <mergeCell ref="H11:I11"/>
    <mergeCell ref="K11:L11"/>
    <mergeCell ref="N11:O11"/>
    <mergeCell ref="X11:Y11"/>
    <mergeCell ref="AA11:AB11"/>
    <mergeCell ref="AD11:AE11"/>
    <mergeCell ref="A37:P37"/>
    <mergeCell ref="R37:AE37"/>
    <mergeCell ref="A38:P38"/>
    <mergeCell ref="R38:AE38"/>
    <mergeCell ref="A39:P39"/>
    <mergeCell ref="R39:AE39"/>
    <mergeCell ref="A34:P34"/>
    <mergeCell ref="R34:AE34"/>
    <mergeCell ref="A35:P35"/>
    <mergeCell ref="R35:AE35"/>
    <mergeCell ref="A36:P36"/>
    <mergeCell ref="R36:AE36"/>
    <mergeCell ref="A43:P43"/>
    <mergeCell ref="R43:AE43"/>
    <mergeCell ref="A44:P44"/>
    <mergeCell ref="R44:AE44"/>
    <mergeCell ref="A45:P45"/>
    <mergeCell ref="R45:AE45"/>
    <mergeCell ref="A40:P40"/>
    <mergeCell ref="R40:AE40"/>
    <mergeCell ref="A41:P41"/>
    <mergeCell ref="R41:AE41"/>
    <mergeCell ref="A42:P42"/>
    <mergeCell ref="R42:AE42"/>
    <mergeCell ref="A49:P49"/>
    <mergeCell ref="R49:AE49"/>
    <mergeCell ref="A50:P50"/>
    <mergeCell ref="R50:AE50"/>
    <mergeCell ref="A51:P51"/>
    <mergeCell ref="R51:AE51"/>
    <mergeCell ref="A46:P46"/>
    <mergeCell ref="R46:AE46"/>
    <mergeCell ref="A47:P47"/>
    <mergeCell ref="R47:AE47"/>
    <mergeCell ref="A48:P48"/>
    <mergeCell ref="R48:AE48"/>
    <mergeCell ref="A56:P56"/>
    <mergeCell ref="R56:AE56"/>
    <mergeCell ref="A58:P58"/>
    <mergeCell ref="R58:AE58"/>
    <mergeCell ref="A59:P59"/>
    <mergeCell ref="R59:AE59"/>
    <mergeCell ref="A53:P53"/>
    <mergeCell ref="R53:AE53"/>
    <mergeCell ref="A54:P54"/>
    <mergeCell ref="R54:AE54"/>
    <mergeCell ref="A55:P55"/>
    <mergeCell ref="R55:AE55"/>
    <mergeCell ref="A64:P64"/>
    <mergeCell ref="R64:AE64"/>
    <mergeCell ref="A65:P65"/>
    <mergeCell ref="R65:AE65"/>
    <mergeCell ref="A60:P60"/>
    <mergeCell ref="R60:AE60"/>
    <mergeCell ref="A61:P61"/>
    <mergeCell ref="R61:AE61"/>
    <mergeCell ref="A63:P63"/>
    <mergeCell ref="R63:AE63"/>
    <mergeCell ref="AK33:AT33"/>
    <mergeCell ref="R26:S26"/>
    <mergeCell ref="A15:AE15"/>
    <mergeCell ref="A22:AE22"/>
    <mergeCell ref="A24:G24"/>
    <mergeCell ref="H24:I24"/>
    <mergeCell ref="M24:Q24"/>
    <mergeCell ref="R24:S24"/>
    <mergeCell ref="W24:AC24"/>
    <mergeCell ref="AD24:AE24"/>
    <mergeCell ref="A19:G19"/>
    <mergeCell ref="H19:I19"/>
    <mergeCell ref="M19:Q19"/>
    <mergeCell ref="R19:S19"/>
    <mergeCell ref="A29:AE29"/>
    <mergeCell ref="A33:Q33"/>
    <mergeCell ref="V33:AE33"/>
    <mergeCell ref="A26:G26"/>
    <mergeCell ref="H26:I26"/>
    <mergeCell ref="M26:Q26"/>
    <mergeCell ref="A17:G17"/>
    <mergeCell ref="H17:I17"/>
    <mergeCell ref="M17:Q17"/>
    <mergeCell ref="R17:S17"/>
    <mergeCell ref="AG63:AT63"/>
    <mergeCell ref="AG64:AT64"/>
    <mergeCell ref="AG65:AT65"/>
    <mergeCell ref="AG53:AT53"/>
    <mergeCell ref="AG54:AT54"/>
    <mergeCell ref="AG55:AT55"/>
    <mergeCell ref="AG56:AT56"/>
    <mergeCell ref="AG58:AT58"/>
    <mergeCell ref="AG59:AT59"/>
    <mergeCell ref="F1:AE1"/>
    <mergeCell ref="F2:AE2"/>
    <mergeCell ref="F3:AE3"/>
    <mergeCell ref="F5:AE5"/>
    <mergeCell ref="AG60:AT60"/>
    <mergeCell ref="AG61:AT61"/>
    <mergeCell ref="AG46:AT46"/>
    <mergeCell ref="AG47:AT47"/>
    <mergeCell ref="AG48:AT48"/>
    <mergeCell ref="AG49:AT49"/>
    <mergeCell ref="AG50:AT50"/>
    <mergeCell ref="AG51:AT51"/>
    <mergeCell ref="AG40:AT40"/>
    <mergeCell ref="AG41:AT41"/>
    <mergeCell ref="AG42:AT42"/>
    <mergeCell ref="AG43:AT43"/>
    <mergeCell ref="AG44:AT44"/>
    <mergeCell ref="AG45:AT45"/>
    <mergeCell ref="AG34:AT34"/>
    <mergeCell ref="AG35:AT35"/>
    <mergeCell ref="AG36:AT36"/>
    <mergeCell ref="AG37:AT37"/>
    <mergeCell ref="AG38:AT38"/>
    <mergeCell ref="AG39:AT39"/>
  </mergeCells>
  <dataValidations disablePrompts="1" count="1">
    <dataValidation allowBlank="1" showInputMessage="1" showErrorMessage="1" sqref="A8:F9"/>
  </dataValidations>
  <printOptions horizontalCentered="1"/>
  <pageMargins left="0.19685039370078741" right="0.19685039370078741" top="0.27559055118110237" bottom="0.39370078740157483" header="0" footer="0"/>
  <pageSetup scale="73" orientation="landscape" r:id="rId1"/>
  <headerFooter>
    <oddFooter>&amp;L1a. Evaluación Vinculante de las Obligaciones de Transparencia&amp;R&amp;P de &amp;N</oddFooter>
  </headerFooter>
  <rowBreaks count="1" manualBreakCount="1">
    <brk id="52"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5"/>
  <sheetViews>
    <sheetView showGridLines="0" zoomScaleNormal="100" workbookViewId="0">
      <selection activeCell="D2" sqref="D2:M2"/>
    </sheetView>
  </sheetViews>
  <sheetFormatPr baseColWidth="10" defaultRowHeight="15.75" x14ac:dyDescent="0.2"/>
  <cols>
    <col min="1" max="1" width="3.7109375" style="28" customWidth="1"/>
    <col min="2" max="5" width="13.7109375" style="28" customWidth="1"/>
    <col min="6" max="6" width="2.7109375" style="28" customWidth="1"/>
    <col min="7" max="7" width="16.7109375" style="28" customWidth="1"/>
    <col min="8" max="8" width="2.7109375" style="28" customWidth="1"/>
    <col min="9" max="9" width="16.7109375" style="28" customWidth="1"/>
    <col min="10" max="10" width="2.7109375" style="28" customWidth="1"/>
    <col min="11" max="11" width="16.7109375" style="28" customWidth="1"/>
    <col min="12" max="12" width="2.7109375" style="28" customWidth="1"/>
    <col min="13" max="13" width="16.7109375" style="28" customWidth="1"/>
    <col min="14" max="14" width="2.7109375" style="28" customWidth="1"/>
    <col min="15" max="15" width="16.7109375" style="28" customWidth="1"/>
    <col min="16" max="16" width="3.7109375" style="28" customWidth="1"/>
    <col min="17" max="16384" width="11.42578125" style="28"/>
  </cols>
  <sheetData>
    <row r="1" spans="1:15" ht="48" customHeight="1" x14ac:dyDescent="0.25">
      <c r="D1" s="331" t="s">
        <v>1641</v>
      </c>
      <c r="E1" s="331"/>
      <c r="F1" s="331"/>
      <c r="G1" s="331"/>
      <c r="H1" s="331"/>
      <c r="I1" s="331"/>
      <c r="J1" s="331"/>
      <c r="K1" s="331"/>
      <c r="L1" s="331"/>
      <c r="M1" s="331"/>
      <c r="O1" s="227" t="s">
        <v>12</v>
      </c>
    </row>
    <row r="2" spans="1:15" ht="24" customHeight="1" x14ac:dyDescent="0.2">
      <c r="D2" s="332" t="s">
        <v>1676</v>
      </c>
      <c r="E2" s="332"/>
      <c r="F2" s="332"/>
      <c r="G2" s="332"/>
      <c r="H2" s="332"/>
      <c r="I2" s="332"/>
      <c r="J2" s="332"/>
      <c r="K2" s="332"/>
      <c r="L2" s="332"/>
      <c r="M2" s="332"/>
      <c r="O2" s="29">
        <v>43605</v>
      </c>
    </row>
    <row r="3" spans="1:15" ht="60" customHeight="1" x14ac:dyDescent="0.2">
      <c r="B3" s="172"/>
      <c r="D3" s="333" t="s">
        <v>1659</v>
      </c>
      <c r="E3" s="333"/>
      <c r="F3" s="333"/>
      <c r="G3" s="333"/>
      <c r="H3" s="333"/>
      <c r="I3" s="333"/>
      <c r="J3" s="333"/>
      <c r="K3" s="333"/>
      <c r="L3" s="333"/>
      <c r="M3" s="333"/>
      <c r="N3" s="33"/>
      <c r="O3" s="30" t="s">
        <v>14</v>
      </c>
    </row>
    <row r="4" spans="1:15" ht="24" customHeight="1" x14ac:dyDescent="0.2"/>
    <row r="5" spans="1:15" ht="24" customHeight="1" x14ac:dyDescent="0.2">
      <c r="B5" s="332" t="s">
        <v>1217</v>
      </c>
      <c r="C5" s="332"/>
      <c r="D5" s="332"/>
      <c r="E5" s="332"/>
      <c r="F5" s="332"/>
      <c r="G5" s="332"/>
      <c r="H5" s="332"/>
      <c r="I5" s="332"/>
      <c r="J5" s="332"/>
      <c r="K5" s="332"/>
      <c r="L5" s="332"/>
      <c r="M5" s="332"/>
      <c r="N5" s="332"/>
      <c r="O5" s="332"/>
    </row>
    <row r="6" spans="1:15" ht="24" customHeight="1" x14ac:dyDescent="0.2">
      <c r="B6" s="27"/>
      <c r="C6" s="27"/>
      <c r="D6" s="27"/>
      <c r="E6" s="27"/>
      <c r="F6" s="27"/>
      <c r="G6" s="27"/>
      <c r="H6" s="27"/>
      <c r="I6" s="27"/>
      <c r="J6" s="27"/>
      <c r="K6" s="27"/>
      <c r="L6" s="27"/>
      <c r="M6" s="27"/>
      <c r="N6" s="27"/>
      <c r="O6" s="27"/>
    </row>
    <row r="7" spans="1:15" customFormat="1" ht="24" customHeight="1" x14ac:dyDescent="0.2">
      <c r="A7" s="28"/>
      <c r="B7" s="345" t="str">
        <f>IGOF!C5</f>
        <v>Alianza de Tranviarios de México</v>
      </c>
      <c r="C7" s="345"/>
      <c r="D7" s="345"/>
      <c r="E7" s="345"/>
      <c r="F7" s="345"/>
      <c r="G7" s="345"/>
      <c r="H7" s="345"/>
      <c r="I7" s="345"/>
      <c r="J7" s="345"/>
      <c r="K7" s="345"/>
      <c r="L7" s="345"/>
      <c r="M7" s="345"/>
      <c r="N7" s="345"/>
      <c r="O7" s="345"/>
    </row>
    <row r="8" spans="1:15" ht="24" customHeight="1" thickBot="1" x14ac:dyDescent="0.25"/>
    <row r="9" spans="1:15" ht="63" customHeight="1" thickBot="1" x14ac:dyDescent="0.25">
      <c r="B9" s="346" t="s">
        <v>13</v>
      </c>
      <c r="C9" s="347"/>
      <c r="D9" s="347"/>
      <c r="E9" s="348"/>
      <c r="G9" s="31" t="s">
        <v>138</v>
      </c>
      <c r="I9" s="31" t="s">
        <v>139</v>
      </c>
      <c r="K9" s="31" t="s">
        <v>140</v>
      </c>
      <c r="M9" s="31" t="s">
        <v>141</v>
      </c>
      <c r="O9" s="31" t="s">
        <v>5</v>
      </c>
    </row>
    <row r="10" spans="1:15" ht="6" customHeight="1" thickBot="1" x14ac:dyDescent="0.25">
      <c r="G10" s="19"/>
      <c r="I10" s="19"/>
      <c r="K10" s="19"/>
      <c r="M10" s="19"/>
      <c r="O10" s="19"/>
    </row>
    <row r="11" spans="1:15" ht="24" customHeight="1" thickBot="1" x14ac:dyDescent="0.25">
      <c r="B11" s="328" t="s">
        <v>539</v>
      </c>
      <c r="C11" s="329"/>
      <c r="D11" s="329"/>
      <c r="E11" s="330"/>
      <c r="G11" s="298">
        <f>'Artículo 121 (cálculo PI)'!AE1058</f>
        <v>0</v>
      </c>
      <c r="H11" s="299"/>
      <c r="I11" s="298">
        <f>'Artículo 121 (cálculo PI)'!AE1060</f>
        <v>0</v>
      </c>
      <c r="J11" s="299"/>
      <c r="K11" s="298">
        <f>'Artículo 121 (cálculo PI)'!AE1062</f>
        <v>0</v>
      </c>
      <c r="L11" s="299"/>
      <c r="M11" s="298">
        <f>'Artículo 121 (cálculo PI)'!AE1064</f>
        <v>0</v>
      </c>
      <c r="N11" s="299"/>
      <c r="O11" s="298">
        <f>(G11*0.8)+(I11*0.1)+(K11*0.05)+(M11*0.05)</f>
        <v>0</v>
      </c>
    </row>
    <row r="12" spans="1:15" ht="6" customHeight="1" thickBot="1" x14ac:dyDescent="0.25">
      <c r="G12" s="301"/>
      <c r="H12" s="299"/>
      <c r="I12" s="301"/>
      <c r="J12" s="299"/>
      <c r="K12" s="301"/>
      <c r="L12" s="299"/>
      <c r="M12" s="301"/>
      <c r="N12" s="299"/>
      <c r="O12" s="301"/>
    </row>
    <row r="13" spans="1:15" ht="24" customHeight="1" thickBot="1" x14ac:dyDescent="0.25">
      <c r="B13" s="328" t="s">
        <v>1578</v>
      </c>
      <c r="C13" s="329"/>
      <c r="D13" s="329"/>
      <c r="E13" s="330"/>
      <c r="G13" s="298">
        <f>'Artículo 137 (cálculo PI)'!AE412</f>
        <v>0</v>
      </c>
      <c r="H13" s="299"/>
      <c r="I13" s="298">
        <f>'Artículo 137 (cálculo PI)'!AE414</f>
        <v>0</v>
      </c>
      <c r="J13" s="299"/>
      <c r="K13" s="298">
        <f>'Artículo 137 (cálculo PI)'!AE416</f>
        <v>0</v>
      </c>
      <c r="L13" s="299"/>
      <c r="M13" s="298">
        <f>'Artículo 137 (cálculo PI)'!AE418</f>
        <v>0</v>
      </c>
      <c r="N13" s="299"/>
      <c r="O13" s="298">
        <f>(G13*0.8)+(I13*0.1)+(K13*0.05)+(M13*0.05)</f>
        <v>0</v>
      </c>
    </row>
    <row r="14" spans="1:15" ht="6" customHeight="1" thickBot="1" x14ac:dyDescent="0.25">
      <c r="G14" s="301"/>
      <c r="H14" s="299"/>
      <c r="I14" s="301"/>
      <c r="J14" s="299"/>
      <c r="K14" s="301"/>
      <c r="L14" s="299"/>
      <c r="M14" s="301"/>
      <c r="N14" s="299"/>
      <c r="O14" s="301"/>
    </row>
    <row r="15" spans="1:15" ht="24" customHeight="1" thickBot="1" x14ac:dyDescent="0.25">
      <c r="B15" s="328" t="s">
        <v>1250</v>
      </c>
      <c r="C15" s="329"/>
      <c r="D15" s="329"/>
      <c r="E15" s="330"/>
      <c r="G15" s="298">
        <f>'Artículo 138 (cálculo PI)'!AE199</f>
        <v>0</v>
      </c>
      <c r="H15" s="299"/>
      <c r="I15" s="298">
        <f>'Artículo 138 (cálculo PI)'!AE201</f>
        <v>0</v>
      </c>
      <c r="J15" s="299"/>
      <c r="K15" s="298">
        <f>'Artículo 138 (cálculo PI)'!AE203</f>
        <v>0</v>
      </c>
      <c r="L15" s="299"/>
      <c r="M15" s="298">
        <f>'Artículo 138 (cálculo PI)'!AE205</f>
        <v>0</v>
      </c>
      <c r="N15" s="299"/>
      <c r="O15" s="298">
        <f>(G15*0.8)+(I15*0.1)+(K15*0.05)+(M15*0.05)</f>
        <v>0</v>
      </c>
    </row>
    <row r="16" spans="1:15" ht="6" customHeight="1" thickBot="1" x14ac:dyDescent="0.25">
      <c r="G16" s="301"/>
      <c r="H16" s="299"/>
      <c r="I16" s="301"/>
      <c r="J16" s="299"/>
      <c r="K16" s="301"/>
      <c r="L16" s="299"/>
      <c r="M16" s="301"/>
      <c r="N16" s="299"/>
      <c r="O16" s="301"/>
    </row>
    <row r="17" spans="2:15" ht="24" customHeight="1" thickBot="1" x14ac:dyDescent="0.25">
      <c r="B17" s="328" t="s">
        <v>1242</v>
      </c>
      <c r="C17" s="329"/>
      <c r="D17" s="329"/>
      <c r="E17" s="330"/>
      <c r="G17" s="298">
        <f>'Artículo 143 (cálculo PI)'!R48</f>
        <v>100</v>
      </c>
      <c r="H17" s="299"/>
      <c r="I17" s="298">
        <f>'Artículo 143 (cálculo PI)'!R50</f>
        <v>99.999999999999986</v>
      </c>
      <c r="J17" s="299"/>
      <c r="K17" s="298">
        <f>'Artículo 143 (cálculo PI)'!R52</f>
        <v>99.999999999999986</v>
      </c>
      <c r="L17" s="299"/>
      <c r="M17" s="298">
        <f>'Artículo 143 (cálculo PI)'!R54</f>
        <v>100</v>
      </c>
      <c r="N17" s="299"/>
      <c r="O17" s="298">
        <f>(G17*0.8)+(I17*0.1)+(K17*0.05)+(M17*0.05)</f>
        <v>100</v>
      </c>
    </row>
    <row r="18" spans="2:15" ht="6" customHeight="1" thickBot="1" x14ac:dyDescent="0.25">
      <c r="G18" s="301"/>
      <c r="H18" s="299"/>
      <c r="I18" s="301"/>
      <c r="J18" s="299"/>
      <c r="K18" s="301"/>
      <c r="L18" s="299"/>
      <c r="M18" s="301"/>
      <c r="N18" s="299"/>
      <c r="O18" s="301"/>
    </row>
    <row r="19" spans="2:15" ht="24" customHeight="1" thickBot="1" x14ac:dyDescent="0.25">
      <c r="B19" s="328" t="s">
        <v>1243</v>
      </c>
      <c r="C19" s="329"/>
      <c r="D19" s="329"/>
      <c r="E19" s="330"/>
      <c r="G19" s="305" t="s">
        <v>11</v>
      </c>
      <c r="H19" s="299"/>
      <c r="I19" s="305" t="s">
        <v>11</v>
      </c>
      <c r="J19" s="299"/>
      <c r="K19" s="305" t="s">
        <v>11</v>
      </c>
      <c r="L19" s="299"/>
      <c r="M19" s="305" t="s">
        <v>11</v>
      </c>
      <c r="N19" s="299"/>
      <c r="O19" s="298">
        <f>'Artículo 145 (cálculo PI)'!R19</f>
        <v>0</v>
      </c>
    </row>
    <row r="20" spans="2:15" ht="6" customHeight="1" thickBot="1" x14ac:dyDescent="0.25">
      <c r="G20" s="301"/>
      <c r="H20" s="299"/>
      <c r="I20" s="301"/>
      <c r="J20" s="299"/>
      <c r="K20" s="301"/>
      <c r="L20" s="299"/>
      <c r="M20" s="301"/>
      <c r="N20" s="299"/>
      <c r="O20" s="301"/>
    </row>
    <row r="21" spans="2:15" ht="24" customHeight="1" thickBot="1" x14ac:dyDescent="0.25">
      <c r="B21" s="328" t="s">
        <v>1244</v>
      </c>
      <c r="C21" s="329"/>
      <c r="D21" s="329"/>
      <c r="E21" s="330"/>
      <c r="G21" s="298">
        <f>'Artículo 146 (cálculo PI)'!R42</f>
        <v>0</v>
      </c>
      <c r="H21" s="299"/>
      <c r="I21" s="298">
        <f>'Artículo 146 (cálculo PI)'!R44</f>
        <v>0</v>
      </c>
      <c r="J21" s="299"/>
      <c r="K21" s="298">
        <f>'Artículo 146 (cálculo PI)'!R46</f>
        <v>0</v>
      </c>
      <c r="L21" s="299"/>
      <c r="M21" s="298">
        <f>'Artículo 146 (cálculo PI)'!R48</f>
        <v>0</v>
      </c>
      <c r="N21" s="299"/>
      <c r="O21" s="298">
        <f>(G21*0.8)+(I21*0.1)+(K21*0.05)+(M21*0.05)</f>
        <v>0</v>
      </c>
    </row>
    <row r="22" spans="2:15" ht="6" customHeight="1" thickBot="1" x14ac:dyDescent="0.25">
      <c r="G22" s="301"/>
      <c r="H22" s="299"/>
      <c r="I22" s="301"/>
      <c r="J22" s="299"/>
      <c r="K22" s="301"/>
      <c r="L22" s="299"/>
      <c r="M22" s="301"/>
      <c r="N22" s="299"/>
      <c r="O22" s="301"/>
    </row>
    <row r="23" spans="2:15" ht="24" customHeight="1" thickBot="1" x14ac:dyDescent="0.25">
      <c r="B23" s="328" t="s">
        <v>1245</v>
      </c>
      <c r="C23" s="329"/>
      <c r="D23" s="329"/>
      <c r="E23" s="330"/>
      <c r="G23" s="298">
        <f>'Artículo 147 (cálculo PI)'!R38</f>
        <v>0</v>
      </c>
      <c r="H23" s="299"/>
      <c r="I23" s="298">
        <f>'Artículo 147 (cálculo PI)'!R40</f>
        <v>0</v>
      </c>
      <c r="J23" s="299"/>
      <c r="K23" s="298">
        <f>'Artículo 147 (cálculo PI)'!R42</f>
        <v>0</v>
      </c>
      <c r="L23" s="299"/>
      <c r="M23" s="298">
        <f>'Artículo 147 (cálculo PI)'!R44</f>
        <v>0</v>
      </c>
      <c r="N23" s="299"/>
      <c r="O23" s="298">
        <f>(G23*0.8)+(I23*0.1)+(K23*0.05)+(M23*0.05)</f>
        <v>0</v>
      </c>
    </row>
    <row r="24" spans="2:15" ht="6" customHeight="1" thickBot="1" x14ac:dyDescent="0.25">
      <c r="G24" s="19"/>
      <c r="I24" s="19"/>
      <c r="K24" s="19"/>
      <c r="M24" s="19"/>
      <c r="O24" s="32"/>
    </row>
    <row r="25" spans="2:15" ht="48" customHeight="1" thickBot="1" x14ac:dyDescent="0.25">
      <c r="B25" s="342" t="s">
        <v>1246</v>
      </c>
      <c r="C25" s="343"/>
      <c r="D25" s="343"/>
      <c r="E25" s="343"/>
      <c r="F25" s="343"/>
      <c r="G25" s="343"/>
      <c r="H25" s="343"/>
      <c r="I25" s="343"/>
      <c r="J25" s="343"/>
      <c r="K25" s="343"/>
      <c r="L25" s="343"/>
      <c r="M25" s="344"/>
      <c r="O25" s="305">
        <f>(O11*0.6)+(O13*0.05)+(O15*0.15)+(O17*0.05)+(O19*0.05)+(O21*0.05)+(O23*0.05)</f>
        <v>5</v>
      </c>
    </row>
  </sheetData>
  <mergeCells count="14">
    <mergeCell ref="B5:O5"/>
    <mergeCell ref="D1:M1"/>
    <mergeCell ref="D2:M2"/>
    <mergeCell ref="D3:M3"/>
    <mergeCell ref="B25:M25"/>
    <mergeCell ref="B11:E11"/>
    <mergeCell ref="B7:O7"/>
    <mergeCell ref="B17:E17"/>
    <mergeCell ref="B23:E23"/>
    <mergeCell ref="B9:E9"/>
    <mergeCell ref="B13:E13"/>
    <mergeCell ref="B19:E19"/>
    <mergeCell ref="B21:E21"/>
    <mergeCell ref="B15:E15"/>
  </mergeCells>
  <printOptions horizontalCentered="1"/>
  <pageMargins left="0.19685039370078741" right="0.19685039370078741" top="0.39370078740157483" bottom="0.39370078740157483" header="0" footer="0"/>
  <pageSetup scale="80" orientation="landscape" r:id="rId1"/>
  <headerFooter>
    <oddFooter>&amp;L1a. Evaluación Vinculante de las Obligaciones de Transparencia&amp;R&amp;P de &amp;N</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7"/>
  <sheetViews>
    <sheetView showGridLines="0" zoomScaleNormal="100" workbookViewId="0"/>
  </sheetViews>
  <sheetFormatPr baseColWidth="10" defaultRowHeight="15" customHeight="1" x14ac:dyDescent="0.2"/>
  <cols>
    <col min="1" max="16" width="7.7109375" style="99" customWidth="1"/>
    <col min="17" max="18" width="12.7109375" style="99" customWidth="1"/>
    <col min="19" max="16384" width="11.42578125" style="99"/>
  </cols>
  <sheetData>
    <row r="1" spans="1:23" ht="15" customHeight="1" x14ac:dyDescent="0.2">
      <c r="A1" s="68"/>
      <c r="B1" s="68"/>
      <c r="C1" s="68"/>
      <c r="D1" s="68"/>
      <c r="E1" s="68"/>
      <c r="F1" s="68"/>
      <c r="G1" s="68"/>
      <c r="H1" s="68"/>
      <c r="I1" s="68"/>
      <c r="J1" s="68"/>
      <c r="K1" s="68"/>
      <c r="L1" s="68"/>
      <c r="M1" s="68"/>
      <c r="N1" s="68"/>
      <c r="O1" s="68"/>
      <c r="P1" s="68"/>
      <c r="Q1" s="68"/>
      <c r="R1" s="68"/>
      <c r="S1" s="24"/>
      <c r="T1" s="74"/>
      <c r="U1" s="24"/>
      <c r="V1" s="24"/>
      <c r="W1" s="24"/>
    </row>
    <row r="2" spans="1:23" ht="15" customHeight="1" x14ac:dyDescent="0.2">
      <c r="A2" s="419" t="s">
        <v>1080</v>
      </c>
      <c r="B2" s="419"/>
      <c r="C2" s="419"/>
      <c r="D2" s="419"/>
      <c r="E2" s="419"/>
      <c r="F2" s="419"/>
      <c r="G2" s="419"/>
      <c r="H2" s="419"/>
      <c r="I2" s="419"/>
      <c r="J2" s="419"/>
      <c r="K2" s="419"/>
      <c r="L2" s="419"/>
      <c r="M2" s="419"/>
      <c r="N2" s="419"/>
      <c r="O2" s="419"/>
      <c r="P2" s="419"/>
      <c r="Q2" s="419"/>
      <c r="R2" s="24"/>
      <c r="S2" s="24"/>
      <c r="T2" s="74"/>
      <c r="U2" s="24"/>
      <c r="V2" s="24"/>
      <c r="W2" s="24"/>
    </row>
    <row r="3" spans="1:23" ht="15" customHeight="1" x14ac:dyDescent="0.2">
      <c r="A3" s="419" t="s">
        <v>1217</v>
      </c>
      <c r="B3" s="419"/>
      <c r="C3" s="419"/>
      <c r="D3" s="419"/>
      <c r="E3" s="419"/>
      <c r="F3" s="419"/>
      <c r="G3" s="419"/>
      <c r="H3" s="419"/>
      <c r="I3" s="419"/>
      <c r="J3" s="419"/>
      <c r="K3" s="419"/>
      <c r="L3" s="419"/>
      <c r="M3" s="419"/>
      <c r="N3" s="419"/>
      <c r="O3" s="419"/>
      <c r="P3" s="419"/>
      <c r="Q3" s="419"/>
      <c r="R3" s="24"/>
      <c r="S3" s="24"/>
      <c r="T3" s="74"/>
      <c r="U3" s="24"/>
      <c r="V3" s="24"/>
      <c r="W3" s="24"/>
    </row>
    <row r="4" spans="1:23" ht="15" customHeight="1" x14ac:dyDescent="0.2">
      <c r="A4" s="24"/>
      <c r="B4" s="24"/>
      <c r="C4" s="24"/>
      <c r="D4" s="24"/>
      <c r="E4" s="24"/>
      <c r="F4" s="24"/>
      <c r="G4" s="24"/>
      <c r="H4" s="24"/>
      <c r="I4" s="24"/>
      <c r="J4" s="24"/>
      <c r="K4" s="24"/>
      <c r="L4" s="24"/>
      <c r="M4" s="24"/>
      <c r="N4" s="24"/>
      <c r="O4" s="24"/>
      <c r="P4" s="24"/>
      <c r="Q4" s="24"/>
      <c r="R4" s="24"/>
      <c r="S4" s="24"/>
      <c r="T4" s="74"/>
      <c r="U4" s="24"/>
      <c r="V4" s="24"/>
      <c r="W4" s="24"/>
    </row>
    <row r="5" spans="1:23" ht="15" customHeight="1" x14ac:dyDescent="0.2">
      <c r="A5" s="181"/>
      <c r="B5" s="425" t="str">
        <f>IGOF!C5</f>
        <v>Alianza de Tranviarios de México</v>
      </c>
      <c r="C5" s="425"/>
      <c r="D5" s="425"/>
      <c r="E5" s="425"/>
      <c r="F5" s="425"/>
      <c r="G5" s="425"/>
      <c r="H5" s="425"/>
      <c r="I5" s="425"/>
      <c r="J5" s="425"/>
      <c r="K5" s="425"/>
      <c r="L5" s="425"/>
      <c r="M5" s="425"/>
      <c r="N5" s="425"/>
      <c r="O5" s="425"/>
      <c r="P5" s="425"/>
      <c r="Q5" s="182"/>
      <c r="R5" s="183"/>
      <c r="S5" s="183"/>
      <c r="T5" s="184"/>
      <c r="U5" s="183"/>
      <c r="V5" s="183"/>
      <c r="W5" s="183"/>
    </row>
    <row r="6" spans="1:23" ht="15" customHeight="1" x14ac:dyDescent="0.2">
      <c r="A6" s="185"/>
      <c r="B6" s="185"/>
      <c r="C6" s="185"/>
      <c r="D6" s="185"/>
      <c r="E6" s="181"/>
      <c r="F6" s="186"/>
      <c r="G6" s="186"/>
      <c r="H6" s="186"/>
      <c r="I6" s="186"/>
      <c r="J6" s="186"/>
      <c r="K6" s="186"/>
      <c r="L6" s="186"/>
      <c r="M6" s="186"/>
      <c r="N6" s="186"/>
      <c r="O6" s="186"/>
      <c r="P6" s="186"/>
      <c r="Q6" s="186"/>
      <c r="R6" s="186"/>
      <c r="S6" s="183"/>
      <c r="T6" s="184"/>
      <c r="U6" s="183"/>
      <c r="V6" s="183"/>
      <c r="W6" s="183"/>
    </row>
    <row r="7" spans="1:23" ht="123" customHeight="1" x14ac:dyDescent="0.2">
      <c r="A7" s="506" t="s">
        <v>1081</v>
      </c>
      <c r="B7" s="506"/>
      <c r="C7" s="506"/>
      <c r="D7" s="506"/>
      <c r="E7" s="506"/>
      <c r="F7" s="506"/>
      <c r="G7" s="506"/>
      <c r="H7" s="506"/>
      <c r="I7" s="506"/>
      <c r="J7" s="506"/>
      <c r="K7" s="506"/>
      <c r="L7" s="506"/>
      <c r="M7" s="506"/>
      <c r="N7" s="506"/>
      <c r="O7" s="506"/>
      <c r="P7" s="506"/>
      <c r="Q7" s="506"/>
      <c r="R7" s="506"/>
      <c r="S7" s="195"/>
      <c r="T7" s="195"/>
      <c r="U7" s="195"/>
      <c r="V7" s="195"/>
      <c r="W7" s="195"/>
    </row>
    <row r="8" spans="1:23" ht="15" customHeight="1" x14ac:dyDescent="0.2">
      <c r="A8" s="24"/>
      <c r="B8" s="24"/>
      <c r="C8" s="24"/>
      <c r="D8" s="24"/>
      <c r="E8" s="24"/>
      <c r="F8" s="24"/>
      <c r="G8" s="24"/>
      <c r="H8" s="24"/>
      <c r="I8" s="24"/>
      <c r="J8" s="24"/>
      <c r="K8" s="24"/>
      <c r="L8" s="24"/>
      <c r="M8" s="24"/>
      <c r="N8" s="24"/>
      <c r="O8" s="24"/>
      <c r="P8" s="24"/>
      <c r="Q8" s="24"/>
      <c r="R8" s="24"/>
      <c r="S8" s="24"/>
      <c r="T8" s="74"/>
      <c r="U8" s="24"/>
      <c r="V8" s="24"/>
      <c r="W8" s="24"/>
    </row>
    <row r="9" spans="1:23" ht="15" customHeight="1" x14ac:dyDescent="0.2">
      <c r="A9" s="72"/>
      <c r="B9" s="72"/>
      <c r="C9" s="72"/>
      <c r="D9" s="72"/>
      <c r="E9" s="72"/>
      <c r="F9" s="72"/>
      <c r="G9" s="72"/>
      <c r="H9" s="72"/>
      <c r="I9" s="72"/>
      <c r="J9" s="72"/>
      <c r="K9" s="72"/>
      <c r="L9" s="72"/>
      <c r="M9" s="72"/>
      <c r="N9" s="72"/>
      <c r="O9" s="72"/>
      <c r="P9" s="72"/>
      <c r="Q9" s="24"/>
      <c r="R9" s="196">
        <f>T28</f>
        <v>1</v>
      </c>
      <c r="S9" s="75"/>
      <c r="T9" s="76"/>
      <c r="U9" s="75"/>
      <c r="V9" s="75"/>
      <c r="W9" s="75"/>
    </row>
    <row r="10" spans="1:23" ht="15" customHeight="1" x14ac:dyDescent="0.2">
      <c r="A10" s="485" t="s">
        <v>138</v>
      </c>
      <c r="B10" s="486"/>
      <c r="C10" s="486"/>
      <c r="D10" s="486"/>
      <c r="E10" s="486"/>
      <c r="F10" s="486"/>
      <c r="G10" s="486"/>
      <c r="H10" s="486"/>
      <c r="I10" s="486"/>
      <c r="J10" s="486"/>
      <c r="K10" s="486"/>
      <c r="L10" s="486"/>
      <c r="M10" s="486"/>
      <c r="N10" s="486"/>
      <c r="O10" s="486"/>
      <c r="P10" s="486"/>
      <c r="Q10" s="187" t="s">
        <v>4</v>
      </c>
      <c r="R10" s="188" t="s">
        <v>5</v>
      </c>
      <c r="S10" s="76" t="s">
        <v>576</v>
      </c>
      <c r="T10" s="76" t="s">
        <v>577</v>
      </c>
      <c r="U10" s="76" t="s">
        <v>578</v>
      </c>
      <c r="V10" s="77" t="s">
        <v>579</v>
      </c>
      <c r="W10" s="76"/>
    </row>
    <row r="11" spans="1:23" ht="30" customHeight="1" x14ac:dyDescent="0.2">
      <c r="A11" s="434" t="s">
        <v>8</v>
      </c>
      <c r="B11" s="434"/>
      <c r="C11" s="434"/>
      <c r="D11" s="434"/>
      <c r="E11" s="434"/>
      <c r="F11" s="434"/>
      <c r="G11" s="434"/>
      <c r="H11" s="434"/>
      <c r="I11" s="434"/>
      <c r="J11" s="434"/>
      <c r="K11" s="434"/>
      <c r="L11" s="434"/>
      <c r="M11" s="434"/>
      <c r="N11" s="434"/>
      <c r="O11" s="434"/>
      <c r="P11" s="434"/>
      <c r="Q11" s="73">
        <f>'Art. 143'!Q35</f>
        <v>2</v>
      </c>
      <c r="R11" s="189">
        <f>IF(T11=1,W11,T11)</f>
        <v>100</v>
      </c>
      <c r="S11" s="76">
        <f t="shared" ref="S11:S27" si="0">IF(Q11=2,1,IF(Q11=1,0.5,IF(Q11=0,0," ")))</f>
        <v>1</v>
      </c>
      <c r="T11" s="76">
        <f t="shared" ref="T11:T27" si="1">IF(AND(S11&gt;=0,S11&lt;=2),1,"No aplica")</f>
        <v>1</v>
      </c>
      <c r="U11" s="159">
        <f t="shared" ref="U11:U27" si="2">Q11/(T11*2)</f>
        <v>1</v>
      </c>
      <c r="V11" s="78">
        <f t="shared" ref="V11:V27" si="3">IF(T11=1,T11/$T$28,"No aplica")</f>
        <v>1</v>
      </c>
      <c r="W11" s="78">
        <f>(S11*V11)*100</f>
        <v>100</v>
      </c>
    </row>
    <row r="12" spans="1:23" ht="30" customHeight="1" x14ac:dyDescent="0.2">
      <c r="A12" s="434" t="s">
        <v>1062</v>
      </c>
      <c r="B12" s="434"/>
      <c r="C12" s="434"/>
      <c r="D12" s="434"/>
      <c r="E12" s="434"/>
      <c r="F12" s="434"/>
      <c r="G12" s="434"/>
      <c r="H12" s="434"/>
      <c r="I12" s="434"/>
      <c r="J12" s="434"/>
      <c r="K12" s="434"/>
      <c r="L12" s="434"/>
      <c r="M12" s="434"/>
      <c r="N12" s="434"/>
      <c r="O12" s="434"/>
      <c r="P12" s="434"/>
      <c r="Q12" s="73" t="str">
        <f>'Art. 143'!Q36</f>
        <v>N/A</v>
      </c>
      <c r="R12" s="189" t="str">
        <f t="shared" ref="R12:R27" si="4">IF(T12=1,W12,T12)</f>
        <v>No aplica</v>
      </c>
      <c r="S12" s="76" t="str">
        <f t="shared" si="0"/>
        <v xml:space="preserve"> </v>
      </c>
      <c r="T12" s="76" t="str">
        <f t="shared" si="1"/>
        <v>No aplica</v>
      </c>
      <c r="U12" s="159" t="e">
        <f t="shared" si="2"/>
        <v>#VALUE!</v>
      </c>
      <c r="V12" s="78" t="str">
        <f t="shared" si="3"/>
        <v>No aplica</v>
      </c>
      <c r="W12" s="78" t="e">
        <f t="shared" ref="W12:W27" si="5">(S12*V12)*100</f>
        <v>#VALUE!</v>
      </c>
    </row>
    <row r="13" spans="1:23" ht="30" customHeight="1" x14ac:dyDescent="0.2">
      <c r="A13" s="434" t="s">
        <v>1063</v>
      </c>
      <c r="B13" s="434"/>
      <c r="C13" s="434"/>
      <c r="D13" s="434"/>
      <c r="E13" s="434"/>
      <c r="F13" s="434"/>
      <c r="G13" s="434"/>
      <c r="H13" s="434"/>
      <c r="I13" s="434"/>
      <c r="J13" s="434"/>
      <c r="K13" s="434"/>
      <c r="L13" s="434"/>
      <c r="M13" s="434"/>
      <c r="N13" s="434"/>
      <c r="O13" s="434"/>
      <c r="P13" s="434"/>
      <c r="Q13" s="73" t="str">
        <f>'Art. 143'!Q37</f>
        <v>N/A</v>
      </c>
      <c r="R13" s="189" t="str">
        <f t="shared" si="4"/>
        <v>No aplica</v>
      </c>
      <c r="S13" s="76" t="str">
        <f t="shared" si="0"/>
        <v xml:space="preserve"> </v>
      </c>
      <c r="T13" s="76" t="str">
        <f t="shared" si="1"/>
        <v>No aplica</v>
      </c>
      <c r="U13" s="159" t="e">
        <f t="shared" si="2"/>
        <v>#VALUE!</v>
      </c>
      <c r="V13" s="78" t="str">
        <f t="shared" si="3"/>
        <v>No aplica</v>
      </c>
      <c r="W13" s="78" t="e">
        <f t="shared" si="5"/>
        <v>#VALUE!</v>
      </c>
    </row>
    <row r="14" spans="1:23" ht="75" customHeight="1" x14ac:dyDescent="0.2">
      <c r="A14" s="422" t="s">
        <v>1082</v>
      </c>
      <c r="B14" s="422"/>
      <c r="C14" s="422"/>
      <c r="D14" s="422"/>
      <c r="E14" s="422"/>
      <c r="F14" s="422"/>
      <c r="G14" s="422"/>
      <c r="H14" s="422"/>
      <c r="I14" s="422"/>
      <c r="J14" s="422"/>
      <c r="K14" s="422"/>
      <c r="L14" s="422"/>
      <c r="M14" s="422"/>
      <c r="N14" s="422"/>
      <c r="O14" s="422"/>
      <c r="P14" s="422"/>
      <c r="Q14" s="73" t="str">
        <f>'Art. 143'!Q38</f>
        <v>N/A</v>
      </c>
      <c r="R14" s="189" t="str">
        <f t="shared" si="4"/>
        <v>No aplica</v>
      </c>
      <c r="S14" s="76" t="str">
        <f t="shared" si="0"/>
        <v xml:space="preserve"> </v>
      </c>
      <c r="T14" s="76" t="str">
        <f t="shared" si="1"/>
        <v>No aplica</v>
      </c>
      <c r="U14" s="159" t="e">
        <f t="shared" si="2"/>
        <v>#VALUE!</v>
      </c>
      <c r="V14" s="78" t="str">
        <f t="shared" si="3"/>
        <v>No aplica</v>
      </c>
      <c r="W14" s="78" t="e">
        <f t="shared" si="5"/>
        <v>#VALUE!</v>
      </c>
    </row>
    <row r="15" spans="1:23" ht="30" customHeight="1" x14ac:dyDescent="0.2">
      <c r="A15" s="422" t="s">
        <v>1083</v>
      </c>
      <c r="B15" s="422"/>
      <c r="C15" s="422"/>
      <c r="D15" s="422"/>
      <c r="E15" s="422"/>
      <c r="F15" s="422"/>
      <c r="G15" s="422"/>
      <c r="H15" s="422"/>
      <c r="I15" s="422"/>
      <c r="J15" s="422"/>
      <c r="K15" s="422"/>
      <c r="L15" s="422"/>
      <c r="M15" s="422"/>
      <c r="N15" s="422"/>
      <c r="O15" s="422"/>
      <c r="P15" s="422"/>
      <c r="Q15" s="73" t="str">
        <f>'Art. 143'!Q39</f>
        <v>N/A</v>
      </c>
      <c r="R15" s="189" t="str">
        <f t="shared" si="4"/>
        <v>No aplica</v>
      </c>
      <c r="S15" s="76" t="str">
        <f t="shared" si="0"/>
        <v xml:space="preserve"> </v>
      </c>
      <c r="T15" s="76" t="str">
        <f t="shared" si="1"/>
        <v>No aplica</v>
      </c>
      <c r="U15" s="159" t="e">
        <f t="shared" si="2"/>
        <v>#VALUE!</v>
      </c>
      <c r="V15" s="78" t="str">
        <f t="shared" si="3"/>
        <v>No aplica</v>
      </c>
      <c r="W15" s="78" t="e">
        <f t="shared" si="5"/>
        <v>#VALUE!</v>
      </c>
    </row>
    <row r="16" spans="1:23" ht="30" customHeight="1" x14ac:dyDescent="0.2">
      <c r="A16" s="434" t="s">
        <v>1066</v>
      </c>
      <c r="B16" s="434"/>
      <c r="C16" s="434"/>
      <c r="D16" s="434"/>
      <c r="E16" s="434"/>
      <c r="F16" s="434"/>
      <c r="G16" s="434"/>
      <c r="H16" s="434"/>
      <c r="I16" s="434"/>
      <c r="J16" s="434"/>
      <c r="K16" s="434"/>
      <c r="L16" s="434"/>
      <c r="M16" s="434"/>
      <c r="N16" s="434"/>
      <c r="O16" s="434"/>
      <c r="P16" s="434"/>
      <c r="Q16" s="73" t="str">
        <f>'Art. 143'!Q40</f>
        <v>N/A</v>
      </c>
      <c r="R16" s="189" t="str">
        <f t="shared" si="4"/>
        <v>No aplica</v>
      </c>
      <c r="S16" s="76" t="str">
        <f t="shared" si="0"/>
        <v xml:space="preserve"> </v>
      </c>
      <c r="T16" s="76" t="str">
        <f t="shared" si="1"/>
        <v>No aplica</v>
      </c>
      <c r="U16" s="159" t="e">
        <f t="shared" si="2"/>
        <v>#VALUE!</v>
      </c>
      <c r="V16" s="78" t="str">
        <f t="shared" si="3"/>
        <v>No aplica</v>
      </c>
      <c r="W16" s="78" t="e">
        <f t="shared" si="5"/>
        <v>#VALUE!</v>
      </c>
    </row>
    <row r="17" spans="1:23" ht="30" customHeight="1" x14ac:dyDescent="0.2">
      <c r="A17" s="434" t="s">
        <v>1067</v>
      </c>
      <c r="B17" s="434"/>
      <c r="C17" s="434"/>
      <c r="D17" s="434"/>
      <c r="E17" s="434"/>
      <c r="F17" s="434"/>
      <c r="G17" s="434"/>
      <c r="H17" s="434"/>
      <c r="I17" s="434"/>
      <c r="J17" s="434"/>
      <c r="K17" s="434"/>
      <c r="L17" s="434"/>
      <c r="M17" s="434"/>
      <c r="N17" s="434"/>
      <c r="O17" s="434"/>
      <c r="P17" s="434"/>
      <c r="Q17" s="73" t="str">
        <f>'Art. 143'!Q41</f>
        <v>N/A</v>
      </c>
      <c r="R17" s="189" t="str">
        <f t="shared" si="4"/>
        <v>No aplica</v>
      </c>
      <c r="S17" s="76" t="str">
        <f t="shared" si="0"/>
        <v xml:space="preserve"> </v>
      </c>
      <c r="T17" s="76" t="str">
        <f t="shared" si="1"/>
        <v>No aplica</v>
      </c>
      <c r="U17" s="159" t="e">
        <f t="shared" si="2"/>
        <v>#VALUE!</v>
      </c>
      <c r="V17" s="78" t="str">
        <f t="shared" si="3"/>
        <v>No aplica</v>
      </c>
      <c r="W17" s="78" t="e">
        <f t="shared" si="5"/>
        <v>#VALUE!</v>
      </c>
    </row>
    <row r="18" spans="1:23" ht="30" customHeight="1" x14ac:dyDescent="0.2">
      <c r="A18" s="447" t="s">
        <v>1068</v>
      </c>
      <c r="B18" s="447"/>
      <c r="C18" s="447"/>
      <c r="D18" s="447"/>
      <c r="E18" s="447"/>
      <c r="F18" s="447"/>
      <c r="G18" s="447"/>
      <c r="H18" s="447"/>
      <c r="I18" s="447"/>
      <c r="J18" s="447"/>
      <c r="K18" s="447"/>
      <c r="L18" s="447"/>
      <c r="M18" s="447"/>
      <c r="N18" s="447"/>
      <c r="O18" s="447"/>
      <c r="P18" s="447"/>
      <c r="Q18" s="73" t="str">
        <f>'Art. 143'!Q42</f>
        <v>N/A</v>
      </c>
      <c r="R18" s="189" t="str">
        <f t="shared" si="4"/>
        <v>No aplica</v>
      </c>
      <c r="S18" s="76" t="str">
        <f t="shared" si="0"/>
        <v xml:space="preserve"> </v>
      </c>
      <c r="T18" s="76" t="str">
        <f t="shared" si="1"/>
        <v>No aplica</v>
      </c>
      <c r="U18" s="159" t="e">
        <f t="shared" si="2"/>
        <v>#VALUE!</v>
      </c>
      <c r="V18" s="78" t="str">
        <f t="shared" si="3"/>
        <v>No aplica</v>
      </c>
      <c r="W18" s="78" t="e">
        <f t="shared" si="5"/>
        <v>#VALUE!</v>
      </c>
    </row>
    <row r="19" spans="1:23" ht="30" customHeight="1" x14ac:dyDescent="0.2">
      <c r="A19" s="503" t="s">
        <v>1069</v>
      </c>
      <c r="B19" s="504"/>
      <c r="C19" s="504"/>
      <c r="D19" s="504"/>
      <c r="E19" s="504"/>
      <c r="F19" s="504"/>
      <c r="G19" s="504"/>
      <c r="H19" s="504"/>
      <c r="I19" s="504"/>
      <c r="J19" s="504"/>
      <c r="K19" s="504"/>
      <c r="L19" s="504"/>
      <c r="M19" s="504"/>
      <c r="N19" s="504"/>
      <c r="O19" s="504"/>
      <c r="P19" s="504"/>
      <c r="Q19" s="73" t="str">
        <f>'Art. 143'!Q43</f>
        <v>N/A</v>
      </c>
      <c r="R19" s="189" t="str">
        <f t="shared" si="4"/>
        <v>No aplica</v>
      </c>
      <c r="S19" s="76" t="str">
        <f t="shared" si="0"/>
        <v xml:space="preserve"> </v>
      </c>
      <c r="T19" s="76" t="str">
        <f t="shared" si="1"/>
        <v>No aplica</v>
      </c>
      <c r="U19" s="159" t="e">
        <f t="shared" si="2"/>
        <v>#VALUE!</v>
      </c>
      <c r="V19" s="78" t="str">
        <f t="shared" si="3"/>
        <v>No aplica</v>
      </c>
      <c r="W19" s="78" t="e">
        <f t="shared" si="5"/>
        <v>#VALUE!</v>
      </c>
    </row>
    <row r="20" spans="1:23" ht="30" customHeight="1" x14ac:dyDescent="0.2">
      <c r="A20" s="447" t="s">
        <v>1070</v>
      </c>
      <c r="B20" s="448"/>
      <c r="C20" s="448"/>
      <c r="D20" s="448"/>
      <c r="E20" s="448"/>
      <c r="F20" s="448"/>
      <c r="G20" s="448"/>
      <c r="H20" s="448"/>
      <c r="I20" s="448"/>
      <c r="J20" s="448"/>
      <c r="K20" s="448"/>
      <c r="L20" s="448"/>
      <c r="M20" s="448"/>
      <c r="N20" s="448"/>
      <c r="O20" s="448"/>
      <c r="P20" s="448"/>
      <c r="Q20" s="73" t="str">
        <f>'Art. 143'!Q44</f>
        <v>N/A</v>
      </c>
      <c r="R20" s="189" t="str">
        <f>IF(T20=1,W20,T20)</f>
        <v>No aplica</v>
      </c>
      <c r="S20" s="76" t="str">
        <f>IF(Q20=2,1,IF(Q20=1,0.5,IF(Q20=0,0," ")))</f>
        <v xml:space="preserve"> </v>
      </c>
      <c r="T20" s="76" t="str">
        <f>IF(AND(S20&gt;=0,S20&lt;=2),1,"No aplica")</f>
        <v>No aplica</v>
      </c>
      <c r="U20" s="159" t="e">
        <f>Q20/(T20*2)</f>
        <v>#VALUE!</v>
      </c>
      <c r="V20" s="78" t="str">
        <f t="shared" si="3"/>
        <v>No aplica</v>
      </c>
      <c r="W20" s="78" t="e">
        <f>(S20*V20)*100</f>
        <v>#VALUE!</v>
      </c>
    </row>
    <row r="21" spans="1:23" ht="30" customHeight="1" x14ac:dyDescent="0.2">
      <c r="A21" s="434" t="s">
        <v>1071</v>
      </c>
      <c r="B21" s="434"/>
      <c r="C21" s="434"/>
      <c r="D21" s="434"/>
      <c r="E21" s="434"/>
      <c r="F21" s="434"/>
      <c r="G21" s="434"/>
      <c r="H21" s="434"/>
      <c r="I21" s="434"/>
      <c r="J21" s="434"/>
      <c r="K21" s="434"/>
      <c r="L21" s="434"/>
      <c r="M21" s="434"/>
      <c r="N21" s="434"/>
      <c r="O21" s="434"/>
      <c r="P21" s="434"/>
      <c r="Q21" s="73" t="str">
        <f>'Art. 143'!Q45</f>
        <v>N/A</v>
      </c>
      <c r="R21" s="189" t="str">
        <f t="shared" si="4"/>
        <v>No aplica</v>
      </c>
      <c r="S21" s="76" t="str">
        <f t="shared" si="0"/>
        <v xml:space="preserve"> </v>
      </c>
      <c r="T21" s="76" t="str">
        <f t="shared" si="1"/>
        <v>No aplica</v>
      </c>
      <c r="U21" s="159" t="e">
        <f t="shared" si="2"/>
        <v>#VALUE!</v>
      </c>
      <c r="V21" s="78" t="str">
        <f t="shared" si="3"/>
        <v>No aplica</v>
      </c>
      <c r="W21" s="78" t="e">
        <f t="shared" si="5"/>
        <v>#VALUE!</v>
      </c>
    </row>
    <row r="22" spans="1:23" ht="30" customHeight="1" x14ac:dyDescent="0.2">
      <c r="A22" s="434" t="s">
        <v>1072</v>
      </c>
      <c r="B22" s="434"/>
      <c r="C22" s="434"/>
      <c r="D22" s="434"/>
      <c r="E22" s="434"/>
      <c r="F22" s="434"/>
      <c r="G22" s="434"/>
      <c r="H22" s="434"/>
      <c r="I22" s="434"/>
      <c r="J22" s="434"/>
      <c r="K22" s="434"/>
      <c r="L22" s="434"/>
      <c r="M22" s="434"/>
      <c r="N22" s="434"/>
      <c r="O22" s="434"/>
      <c r="P22" s="434"/>
      <c r="Q22" s="73" t="str">
        <f>'Art. 143'!Q46</f>
        <v>N/A</v>
      </c>
      <c r="R22" s="189" t="str">
        <f t="shared" si="4"/>
        <v>No aplica</v>
      </c>
      <c r="S22" s="76" t="str">
        <f t="shared" si="0"/>
        <v xml:space="preserve"> </v>
      </c>
      <c r="T22" s="76" t="str">
        <f t="shared" si="1"/>
        <v>No aplica</v>
      </c>
      <c r="U22" s="159" t="e">
        <f t="shared" si="2"/>
        <v>#VALUE!</v>
      </c>
      <c r="V22" s="78" t="str">
        <f t="shared" si="3"/>
        <v>No aplica</v>
      </c>
      <c r="W22" s="78" t="e">
        <f t="shared" si="5"/>
        <v>#VALUE!</v>
      </c>
    </row>
    <row r="23" spans="1:23" ht="30" customHeight="1" x14ac:dyDescent="0.2">
      <c r="A23" s="434" t="s">
        <v>1073</v>
      </c>
      <c r="B23" s="434"/>
      <c r="C23" s="434"/>
      <c r="D23" s="434"/>
      <c r="E23" s="434"/>
      <c r="F23" s="434"/>
      <c r="G23" s="434"/>
      <c r="H23" s="434"/>
      <c r="I23" s="434"/>
      <c r="J23" s="434"/>
      <c r="K23" s="434"/>
      <c r="L23" s="434"/>
      <c r="M23" s="434"/>
      <c r="N23" s="434"/>
      <c r="O23" s="434"/>
      <c r="P23" s="434"/>
      <c r="Q23" s="73" t="str">
        <f>'Art. 143'!Q47</f>
        <v>N/A</v>
      </c>
      <c r="R23" s="189" t="str">
        <f t="shared" si="4"/>
        <v>No aplica</v>
      </c>
      <c r="S23" s="76" t="str">
        <f t="shared" si="0"/>
        <v xml:space="preserve"> </v>
      </c>
      <c r="T23" s="76" t="str">
        <f t="shared" si="1"/>
        <v>No aplica</v>
      </c>
      <c r="U23" s="159" t="e">
        <f t="shared" si="2"/>
        <v>#VALUE!</v>
      </c>
      <c r="V23" s="78" t="str">
        <f t="shared" si="3"/>
        <v>No aplica</v>
      </c>
      <c r="W23" s="78" t="e">
        <f t="shared" si="5"/>
        <v>#VALUE!</v>
      </c>
    </row>
    <row r="24" spans="1:23" ht="30" customHeight="1" x14ac:dyDescent="0.2">
      <c r="A24" s="447" t="s">
        <v>1074</v>
      </c>
      <c r="B24" s="448"/>
      <c r="C24" s="448"/>
      <c r="D24" s="448"/>
      <c r="E24" s="448"/>
      <c r="F24" s="448"/>
      <c r="G24" s="448"/>
      <c r="H24" s="448"/>
      <c r="I24" s="448"/>
      <c r="J24" s="448"/>
      <c r="K24" s="448"/>
      <c r="L24" s="448"/>
      <c r="M24" s="448"/>
      <c r="N24" s="448"/>
      <c r="O24" s="448"/>
      <c r="P24" s="448"/>
      <c r="Q24" s="73" t="str">
        <f>'Art. 143'!Q48</f>
        <v>N/A</v>
      </c>
      <c r="R24" s="189" t="str">
        <f t="shared" si="4"/>
        <v>No aplica</v>
      </c>
      <c r="S24" s="76" t="str">
        <f t="shared" si="0"/>
        <v xml:space="preserve"> </v>
      </c>
      <c r="T24" s="76" t="str">
        <f t="shared" si="1"/>
        <v>No aplica</v>
      </c>
      <c r="U24" s="159" t="e">
        <f t="shared" si="2"/>
        <v>#VALUE!</v>
      </c>
      <c r="V24" s="78" t="str">
        <f t="shared" si="3"/>
        <v>No aplica</v>
      </c>
      <c r="W24" s="78" t="e">
        <f t="shared" si="5"/>
        <v>#VALUE!</v>
      </c>
    </row>
    <row r="25" spans="1:23" ht="30" customHeight="1" x14ac:dyDescent="0.2">
      <c r="A25" s="447" t="s">
        <v>1075</v>
      </c>
      <c r="B25" s="448"/>
      <c r="C25" s="448"/>
      <c r="D25" s="448"/>
      <c r="E25" s="448"/>
      <c r="F25" s="448"/>
      <c r="G25" s="448"/>
      <c r="H25" s="448"/>
      <c r="I25" s="448"/>
      <c r="J25" s="448"/>
      <c r="K25" s="448"/>
      <c r="L25" s="448"/>
      <c r="M25" s="448"/>
      <c r="N25" s="448"/>
      <c r="O25" s="448"/>
      <c r="P25" s="448"/>
      <c r="Q25" s="73" t="str">
        <f>'Art. 143'!Q49</f>
        <v>N/A</v>
      </c>
      <c r="R25" s="189" t="str">
        <f t="shared" si="4"/>
        <v>No aplica</v>
      </c>
      <c r="S25" s="76" t="str">
        <f t="shared" si="0"/>
        <v xml:space="preserve"> </v>
      </c>
      <c r="T25" s="76" t="str">
        <f t="shared" si="1"/>
        <v>No aplica</v>
      </c>
      <c r="U25" s="159" t="e">
        <f t="shared" si="2"/>
        <v>#VALUE!</v>
      </c>
      <c r="V25" s="78" t="str">
        <f t="shared" si="3"/>
        <v>No aplica</v>
      </c>
      <c r="W25" s="78" t="e">
        <f t="shared" si="5"/>
        <v>#VALUE!</v>
      </c>
    </row>
    <row r="26" spans="1:23" ht="30" customHeight="1" x14ac:dyDescent="0.2">
      <c r="A26" s="447" t="s">
        <v>1076</v>
      </c>
      <c r="B26" s="448"/>
      <c r="C26" s="448"/>
      <c r="D26" s="448"/>
      <c r="E26" s="448"/>
      <c r="F26" s="448"/>
      <c r="G26" s="448"/>
      <c r="H26" s="448"/>
      <c r="I26" s="448"/>
      <c r="J26" s="448"/>
      <c r="K26" s="448"/>
      <c r="L26" s="448"/>
      <c r="M26" s="448"/>
      <c r="N26" s="448"/>
      <c r="O26" s="448"/>
      <c r="P26" s="448"/>
      <c r="Q26" s="73" t="str">
        <f>'Art. 143'!Q50</f>
        <v>N/A</v>
      </c>
      <c r="R26" s="189" t="str">
        <f t="shared" si="4"/>
        <v>No aplica</v>
      </c>
      <c r="S26" s="76" t="str">
        <f t="shared" si="0"/>
        <v xml:space="preserve"> </v>
      </c>
      <c r="T26" s="76" t="str">
        <f t="shared" si="1"/>
        <v>No aplica</v>
      </c>
      <c r="U26" s="159" t="e">
        <f t="shared" si="2"/>
        <v>#VALUE!</v>
      </c>
      <c r="V26" s="78" t="str">
        <f t="shared" si="3"/>
        <v>No aplica</v>
      </c>
      <c r="W26" s="78" t="e">
        <f t="shared" si="5"/>
        <v>#VALUE!</v>
      </c>
    </row>
    <row r="27" spans="1:23" ht="30" customHeight="1" x14ac:dyDescent="0.2">
      <c r="A27" s="447" t="s">
        <v>1077</v>
      </c>
      <c r="B27" s="448"/>
      <c r="C27" s="448"/>
      <c r="D27" s="448"/>
      <c r="E27" s="448"/>
      <c r="F27" s="448"/>
      <c r="G27" s="448"/>
      <c r="H27" s="448"/>
      <c r="I27" s="448"/>
      <c r="J27" s="448"/>
      <c r="K27" s="448"/>
      <c r="L27" s="448"/>
      <c r="M27" s="448"/>
      <c r="N27" s="448"/>
      <c r="O27" s="448"/>
      <c r="P27" s="448"/>
      <c r="Q27" s="73" t="str">
        <f>'Art. 143'!Q51</f>
        <v>N/A</v>
      </c>
      <c r="R27" s="189" t="str">
        <f t="shared" si="4"/>
        <v>No aplica</v>
      </c>
      <c r="S27" s="76" t="str">
        <f t="shared" si="0"/>
        <v xml:space="preserve"> </v>
      </c>
      <c r="T27" s="76" t="str">
        <f t="shared" si="1"/>
        <v>No aplica</v>
      </c>
      <c r="U27" s="159" t="e">
        <f t="shared" si="2"/>
        <v>#VALUE!</v>
      </c>
      <c r="V27" s="78" t="str">
        <f t="shared" si="3"/>
        <v>No aplica</v>
      </c>
      <c r="W27" s="78" t="e">
        <f t="shared" si="5"/>
        <v>#VALUE!</v>
      </c>
    </row>
    <row r="28" spans="1:23" ht="30" customHeight="1" x14ac:dyDescent="0.2">
      <c r="A28" s="435" t="s">
        <v>1084</v>
      </c>
      <c r="B28" s="435"/>
      <c r="C28" s="435"/>
      <c r="D28" s="435"/>
      <c r="E28" s="435"/>
      <c r="F28" s="435"/>
      <c r="G28" s="435"/>
      <c r="H28" s="435"/>
      <c r="I28" s="435"/>
      <c r="J28" s="435"/>
      <c r="K28" s="435"/>
      <c r="L28" s="435"/>
      <c r="M28" s="435"/>
      <c r="N28" s="435"/>
      <c r="O28" s="435"/>
      <c r="P28" s="435"/>
      <c r="Q28" s="435"/>
      <c r="R28" s="189">
        <f>SUM(R11:R27)</f>
        <v>100</v>
      </c>
      <c r="S28" s="24"/>
      <c r="T28" s="74">
        <f>SUM(T11:T27)</f>
        <v>1</v>
      </c>
      <c r="U28" s="160"/>
      <c r="V28" s="24"/>
      <c r="W28" s="24"/>
    </row>
    <row r="29" spans="1:23" ht="15" customHeight="1" x14ac:dyDescent="0.2">
      <c r="A29" s="24"/>
      <c r="B29" s="24"/>
      <c r="C29" s="24"/>
      <c r="D29" s="24"/>
      <c r="E29" s="24"/>
      <c r="F29" s="24"/>
      <c r="G29" s="24"/>
      <c r="H29" s="24"/>
      <c r="I29" s="24"/>
      <c r="J29" s="24"/>
      <c r="K29" s="24"/>
      <c r="L29" s="24"/>
      <c r="M29" s="24"/>
      <c r="N29" s="24"/>
      <c r="O29" s="24"/>
      <c r="P29" s="24"/>
      <c r="Q29" s="24"/>
      <c r="R29" s="24"/>
      <c r="S29" s="24"/>
      <c r="T29" s="74"/>
      <c r="U29" s="160"/>
      <c r="V29" s="24"/>
      <c r="W29" s="24"/>
    </row>
    <row r="30" spans="1:23" ht="15" customHeight="1" x14ac:dyDescent="0.2">
      <c r="A30" s="501" t="s">
        <v>139</v>
      </c>
      <c r="B30" s="502"/>
      <c r="C30" s="502"/>
      <c r="D30" s="502"/>
      <c r="E30" s="502"/>
      <c r="F30" s="502"/>
      <c r="G30" s="502"/>
      <c r="H30" s="502"/>
      <c r="I30" s="502"/>
      <c r="J30" s="502"/>
      <c r="K30" s="502"/>
      <c r="L30" s="502"/>
      <c r="M30" s="502"/>
      <c r="N30" s="502"/>
      <c r="O30" s="502"/>
      <c r="P30" s="502"/>
      <c r="Q30" s="177" t="s">
        <v>4</v>
      </c>
      <c r="R30" s="190" t="s">
        <v>5</v>
      </c>
      <c r="S30" s="24"/>
      <c r="T30" s="74"/>
      <c r="U30" s="160"/>
      <c r="V30" s="24"/>
      <c r="W30" s="24"/>
    </row>
    <row r="31" spans="1:23" ht="30" customHeight="1" x14ac:dyDescent="0.2">
      <c r="A31" s="498" t="s">
        <v>313</v>
      </c>
      <c r="B31" s="499"/>
      <c r="C31" s="499"/>
      <c r="D31" s="499"/>
      <c r="E31" s="499"/>
      <c r="F31" s="499"/>
      <c r="G31" s="499"/>
      <c r="H31" s="499"/>
      <c r="I31" s="499"/>
      <c r="J31" s="499"/>
      <c r="K31" s="499"/>
      <c r="L31" s="499"/>
      <c r="M31" s="499"/>
      <c r="N31" s="499"/>
      <c r="O31" s="499"/>
      <c r="P31" s="500"/>
      <c r="Q31" s="197">
        <f>'Art. 143'!Q54</f>
        <v>2</v>
      </c>
      <c r="R31" s="189">
        <f>IF(T31=1,W31,T31)</f>
        <v>33.333333333333329</v>
      </c>
      <c r="S31" s="76">
        <f>IF(Q31=2,1,IF(Q31=1,0.5,IF(Q31=0,0," ")))</f>
        <v>1</v>
      </c>
      <c r="T31" s="76">
        <f>IF(AND(S31&gt;=0,S31&lt;=2),1,"No aplica")</f>
        <v>1</v>
      </c>
      <c r="U31" s="159">
        <f>Q31/(T31*2)</f>
        <v>1</v>
      </c>
      <c r="V31" s="78">
        <f>IF(T31=1,T31/$T$34,"No aplica")</f>
        <v>0.33333333333333331</v>
      </c>
      <c r="W31" s="78">
        <f>(S31*V31)*100</f>
        <v>33.333333333333329</v>
      </c>
    </row>
    <row r="32" spans="1:23" ht="30" customHeight="1" x14ac:dyDescent="0.2">
      <c r="A32" s="498" t="s">
        <v>1078</v>
      </c>
      <c r="B32" s="499"/>
      <c r="C32" s="499"/>
      <c r="D32" s="499"/>
      <c r="E32" s="499"/>
      <c r="F32" s="499"/>
      <c r="G32" s="499"/>
      <c r="H32" s="499"/>
      <c r="I32" s="499"/>
      <c r="J32" s="499"/>
      <c r="K32" s="499"/>
      <c r="L32" s="499"/>
      <c r="M32" s="499"/>
      <c r="N32" s="499"/>
      <c r="O32" s="499"/>
      <c r="P32" s="500"/>
      <c r="Q32" s="197">
        <f>'Art. 143'!Q55</f>
        <v>2</v>
      </c>
      <c r="R32" s="189">
        <f>IF(T32=1,W32,T32)</f>
        <v>33.333333333333329</v>
      </c>
      <c r="S32" s="76">
        <f>IF(Q32=2,1,IF(Q32=1,0.5,IF(Q32=0,0," ")))</f>
        <v>1</v>
      </c>
      <c r="T32" s="76">
        <f>IF(AND(S32&gt;=0,S32&lt;=2),1,"No aplica")</f>
        <v>1</v>
      </c>
      <c r="U32" s="159">
        <f>Q32/(T32*2)</f>
        <v>1</v>
      </c>
      <c r="V32" s="78">
        <f>IF(T32=1,T32/$T$34,"No aplica")</f>
        <v>0.33333333333333331</v>
      </c>
      <c r="W32" s="78">
        <f>(S32*V32)*100</f>
        <v>33.333333333333329</v>
      </c>
    </row>
    <row r="33" spans="1:23" ht="30" customHeight="1" x14ac:dyDescent="0.2">
      <c r="A33" s="498" t="s">
        <v>792</v>
      </c>
      <c r="B33" s="499"/>
      <c r="C33" s="499"/>
      <c r="D33" s="499"/>
      <c r="E33" s="499"/>
      <c r="F33" s="499"/>
      <c r="G33" s="499"/>
      <c r="H33" s="499"/>
      <c r="I33" s="499"/>
      <c r="J33" s="499"/>
      <c r="K33" s="499"/>
      <c r="L33" s="499"/>
      <c r="M33" s="499"/>
      <c r="N33" s="499"/>
      <c r="O33" s="499"/>
      <c r="P33" s="500"/>
      <c r="Q33" s="197">
        <f>'Art. 143'!Q56</f>
        <v>2</v>
      </c>
      <c r="R33" s="189">
        <f>IF(T33=1,W33,T33)</f>
        <v>33.333333333333329</v>
      </c>
      <c r="S33" s="76">
        <f>IF(Q33=2,1,IF(Q33=1,0.5,IF(Q33=0,0," ")))</f>
        <v>1</v>
      </c>
      <c r="T33" s="76">
        <f>IF(AND(S33&gt;=0,S33&lt;=2),1,"No aplica")</f>
        <v>1</v>
      </c>
      <c r="U33" s="159">
        <f>Q33/(T33*2)</f>
        <v>1</v>
      </c>
      <c r="V33" s="78">
        <f>IF(T33=1,T33/$T$34,"No aplica")</f>
        <v>0.33333333333333331</v>
      </c>
      <c r="W33" s="78">
        <f>(S33*V33)*100</f>
        <v>33.333333333333329</v>
      </c>
    </row>
    <row r="34" spans="1:23" ht="30" customHeight="1" x14ac:dyDescent="0.2">
      <c r="A34" s="505" t="s">
        <v>1085</v>
      </c>
      <c r="B34" s="505"/>
      <c r="C34" s="505"/>
      <c r="D34" s="505"/>
      <c r="E34" s="505"/>
      <c r="F34" s="505"/>
      <c r="G34" s="505"/>
      <c r="H34" s="505"/>
      <c r="I34" s="505"/>
      <c r="J34" s="505"/>
      <c r="K34" s="505"/>
      <c r="L34" s="505"/>
      <c r="M34" s="505"/>
      <c r="N34" s="505"/>
      <c r="O34" s="505"/>
      <c r="P34" s="505"/>
      <c r="Q34" s="435"/>
      <c r="R34" s="189">
        <f>SUM(R31:R33)</f>
        <v>99.999999999999986</v>
      </c>
      <c r="S34" s="24"/>
      <c r="T34" s="74">
        <f>SUM(T31:T33)</f>
        <v>3</v>
      </c>
      <c r="U34" s="160"/>
      <c r="V34" s="164"/>
      <c r="W34" s="164"/>
    </row>
    <row r="35" spans="1:23" ht="15" customHeight="1" x14ac:dyDescent="0.2">
      <c r="A35" s="24"/>
      <c r="B35" s="24"/>
      <c r="C35" s="24"/>
      <c r="D35" s="24"/>
      <c r="E35" s="24"/>
      <c r="F35" s="24"/>
      <c r="G35" s="24"/>
      <c r="H35" s="24"/>
      <c r="I35" s="24"/>
      <c r="J35" s="24"/>
      <c r="K35" s="24"/>
      <c r="L35" s="24"/>
      <c r="M35" s="24"/>
      <c r="N35" s="24"/>
      <c r="O35" s="24"/>
      <c r="P35" s="24"/>
      <c r="Q35" s="24"/>
      <c r="R35" s="24"/>
      <c r="S35" s="24"/>
      <c r="T35" s="74"/>
      <c r="U35" s="160"/>
      <c r="V35" s="164"/>
      <c r="W35" s="164"/>
    </row>
    <row r="36" spans="1:23" ht="15" customHeight="1" x14ac:dyDescent="0.2">
      <c r="A36" s="501" t="s">
        <v>140</v>
      </c>
      <c r="B36" s="502"/>
      <c r="C36" s="502"/>
      <c r="D36" s="502"/>
      <c r="E36" s="502"/>
      <c r="F36" s="502"/>
      <c r="G36" s="502"/>
      <c r="H36" s="502"/>
      <c r="I36" s="502"/>
      <c r="J36" s="502"/>
      <c r="K36" s="502"/>
      <c r="L36" s="502"/>
      <c r="M36" s="502"/>
      <c r="N36" s="502"/>
      <c r="O36" s="502"/>
      <c r="P36" s="502"/>
      <c r="Q36" s="191" t="s">
        <v>4</v>
      </c>
      <c r="R36" s="192" t="s">
        <v>5</v>
      </c>
      <c r="S36" s="24"/>
      <c r="T36" s="74"/>
      <c r="U36" s="160"/>
      <c r="V36" s="164"/>
      <c r="W36" s="164"/>
    </row>
    <row r="37" spans="1:23" ht="30" customHeight="1" x14ac:dyDescent="0.2">
      <c r="A37" s="434" t="s">
        <v>314</v>
      </c>
      <c r="B37" s="434"/>
      <c r="C37" s="434"/>
      <c r="D37" s="434"/>
      <c r="E37" s="434"/>
      <c r="F37" s="434"/>
      <c r="G37" s="434"/>
      <c r="H37" s="434"/>
      <c r="I37" s="434"/>
      <c r="J37" s="434"/>
      <c r="K37" s="434"/>
      <c r="L37" s="434"/>
      <c r="M37" s="434"/>
      <c r="N37" s="434"/>
      <c r="O37" s="434"/>
      <c r="P37" s="434"/>
      <c r="Q37" s="73">
        <f>'Art. 143'!Q59</f>
        <v>2</v>
      </c>
      <c r="R37" s="189">
        <f>IF(T37=1,W37,T37)</f>
        <v>33.333333333333329</v>
      </c>
      <c r="S37" s="76">
        <f>IF(Q37=2,1,IF(Q37=1,0.5,IF(Q37=0,0," ")))</f>
        <v>1</v>
      </c>
      <c r="T37" s="76">
        <f>IF(AND(S37&gt;=0,S37&lt;=2),1,"No aplica")</f>
        <v>1</v>
      </c>
      <c r="U37" s="159">
        <f>Q37/(T37*2)</f>
        <v>1</v>
      </c>
      <c r="V37" s="78">
        <f>IF(T37=1,T37/$T$40,"No aplica")</f>
        <v>0.33333333333333331</v>
      </c>
      <c r="W37" s="78">
        <f>(S37*V37)*100</f>
        <v>33.333333333333329</v>
      </c>
    </row>
    <row r="38" spans="1:23" ht="30" customHeight="1" x14ac:dyDescent="0.2">
      <c r="A38" s="434" t="s">
        <v>510</v>
      </c>
      <c r="B38" s="434"/>
      <c r="C38" s="434"/>
      <c r="D38" s="434"/>
      <c r="E38" s="434"/>
      <c r="F38" s="434"/>
      <c r="G38" s="434"/>
      <c r="H38" s="434"/>
      <c r="I38" s="434"/>
      <c r="J38" s="434"/>
      <c r="K38" s="434"/>
      <c r="L38" s="434"/>
      <c r="M38" s="434"/>
      <c r="N38" s="434"/>
      <c r="O38" s="434"/>
      <c r="P38" s="434"/>
      <c r="Q38" s="73">
        <f>'Art. 143'!Q60</f>
        <v>2</v>
      </c>
      <c r="R38" s="189">
        <f>IF(T38=1,W38,T38)</f>
        <v>33.333333333333329</v>
      </c>
      <c r="S38" s="76">
        <f>IF(Q38=2,1,IF(Q38=1,0.5,IF(Q38=0,0," ")))</f>
        <v>1</v>
      </c>
      <c r="T38" s="76">
        <f>IF(AND(S38&gt;=0,S38&lt;=2),1,"No aplica")</f>
        <v>1</v>
      </c>
      <c r="U38" s="159">
        <f>Q38/(T38*2)</f>
        <v>1</v>
      </c>
      <c r="V38" s="78">
        <f>IF(T38=1,T38/$T$40,"No aplica")</f>
        <v>0.33333333333333331</v>
      </c>
      <c r="W38" s="78">
        <f>(S38*V38)*100</f>
        <v>33.333333333333329</v>
      </c>
    </row>
    <row r="39" spans="1:23" ht="30" customHeight="1" x14ac:dyDescent="0.2">
      <c r="A39" s="434" t="s">
        <v>511</v>
      </c>
      <c r="B39" s="434"/>
      <c r="C39" s="434"/>
      <c r="D39" s="434"/>
      <c r="E39" s="434"/>
      <c r="F39" s="434"/>
      <c r="G39" s="434"/>
      <c r="H39" s="434"/>
      <c r="I39" s="434"/>
      <c r="J39" s="434"/>
      <c r="K39" s="434"/>
      <c r="L39" s="434"/>
      <c r="M39" s="434"/>
      <c r="N39" s="434"/>
      <c r="O39" s="434"/>
      <c r="P39" s="434"/>
      <c r="Q39" s="73">
        <f>'Art. 143'!Q61</f>
        <v>2</v>
      </c>
      <c r="R39" s="189">
        <f>IF(T39=1,W39,T39)</f>
        <v>33.333333333333329</v>
      </c>
      <c r="S39" s="76">
        <f>IF(Q39=2,1,IF(Q39=1,0.5,IF(Q39=0,0," ")))</f>
        <v>1</v>
      </c>
      <c r="T39" s="76">
        <f>IF(AND(S39&gt;=0,S39&lt;=2),1,"No aplica")</f>
        <v>1</v>
      </c>
      <c r="U39" s="159">
        <f>Q39/(T39*2)</f>
        <v>1</v>
      </c>
      <c r="V39" s="78">
        <f>IF(T39=1,T39/$T$40,"No aplica")</f>
        <v>0.33333333333333331</v>
      </c>
      <c r="W39" s="78">
        <f>(S39*V39)*100</f>
        <v>33.333333333333329</v>
      </c>
    </row>
    <row r="40" spans="1:23" ht="30" customHeight="1" x14ac:dyDescent="0.2">
      <c r="A40" s="435" t="s">
        <v>1086</v>
      </c>
      <c r="B40" s="435"/>
      <c r="C40" s="435"/>
      <c r="D40" s="435"/>
      <c r="E40" s="435"/>
      <c r="F40" s="435"/>
      <c r="G40" s="435"/>
      <c r="H40" s="435"/>
      <c r="I40" s="435"/>
      <c r="J40" s="435"/>
      <c r="K40" s="435"/>
      <c r="L40" s="435"/>
      <c r="M40" s="435"/>
      <c r="N40" s="435"/>
      <c r="O40" s="435"/>
      <c r="P40" s="435"/>
      <c r="Q40" s="435"/>
      <c r="R40" s="189">
        <f>SUM(R37:R39)</f>
        <v>99.999999999999986</v>
      </c>
      <c r="S40" s="24"/>
      <c r="T40" s="74">
        <f>SUM(T37:T39)</f>
        <v>3</v>
      </c>
      <c r="U40" s="160"/>
      <c r="V40" s="164"/>
      <c r="W40" s="164"/>
    </row>
    <row r="41" spans="1:23" ht="15" customHeight="1" x14ac:dyDescent="0.2">
      <c r="A41" s="24"/>
      <c r="B41" s="24"/>
      <c r="C41" s="24"/>
      <c r="D41" s="24"/>
      <c r="E41" s="24"/>
      <c r="F41" s="24"/>
      <c r="G41" s="24"/>
      <c r="H41" s="24"/>
      <c r="I41" s="24"/>
      <c r="J41" s="24"/>
      <c r="K41" s="24"/>
      <c r="L41" s="24"/>
      <c r="M41" s="24"/>
      <c r="N41" s="24"/>
      <c r="O41" s="24"/>
      <c r="P41" s="24"/>
      <c r="Q41" s="24"/>
      <c r="R41" s="24"/>
      <c r="S41" s="24"/>
      <c r="T41" s="74"/>
      <c r="U41" s="160"/>
      <c r="V41" s="164"/>
      <c r="W41" s="164"/>
    </row>
    <row r="42" spans="1:23" ht="15" customHeight="1" x14ac:dyDescent="0.2">
      <c r="A42" s="501" t="s">
        <v>141</v>
      </c>
      <c r="B42" s="502"/>
      <c r="C42" s="502"/>
      <c r="D42" s="502"/>
      <c r="E42" s="502"/>
      <c r="F42" s="502"/>
      <c r="G42" s="502"/>
      <c r="H42" s="502"/>
      <c r="I42" s="502"/>
      <c r="J42" s="502"/>
      <c r="K42" s="502"/>
      <c r="L42" s="502"/>
      <c r="M42" s="502"/>
      <c r="N42" s="502"/>
      <c r="O42" s="502"/>
      <c r="P42" s="502"/>
      <c r="Q42" s="191" t="s">
        <v>4</v>
      </c>
      <c r="R42" s="192" t="s">
        <v>5</v>
      </c>
      <c r="S42" s="24"/>
      <c r="T42" s="74"/>
      <c r="U42" s="160"/>
      <c r="V42" s="164"/>
      <c r="W42" s="164"/>
    </row>
    <row r="43" spans="1:23" ht="30" customHeight="1" x14ac:dyDescent="0.2">
      <c r="A43" s="434" t="s">
        <v>1079</v>
      </c>
      <c r="B43" s="434"/>
      <c r="C43" s="434"/>
      <c r="D43" s="434"/>
      <c r="E43" s="434"/>
      <c r="F43" s="434"/>
      <c r="G43" s="434"/>
      <c r="H43" s="434"/>
      <c r="I43" s="434"/>
      <c r="J43" s="434"/>
      <c r="K43" s="434"/>
      <c r="L43" s="434"/>
      <c r="M43" s="434"/>
      <c r="N43" s="434"/>
      <c r="O43" s="434"/>
      <c r="P43" s="434"/>
      <c r="Q43" s="73">
        <f>'Art. 143'!Q64</f>
        <v>2</v>
      </c>
      <c r="R43" s="189">
        <f>IF(T43=1,W43,T43)</f>
        <v>50</v>
      </c>
      <c r="S43" s="76">
        <f>IF(Q43=2,1,IF(Q43=1,0.5,IF(Q43=0,0," ")))</f>
        <v>1</v>
      </c>
      <c r="T43" s="76">
        <f>IF(AND(S43&gt;=0,S43&lt;=2),1,"No aplica")</f>
        <v>1</v>
      </c>
      <c r="U43" s="159">
        <f>Q43/(T43*2)</f>
        <v>1</v>
      </c>
      <c r="V43" s="78">
        <f>IF(T43=1,T43/$T$45,"No aplica")</f>
        <v>0.5</v>
      </c>
      <c r="W43" s="78">
        <f>(S43*V43)*100</f>
        <v>50</v>
      </c>
    </row>
    <row r="44" spans="1:23" ht="30" customHeight="1" x14ac:dyDescent="0.2">
      <c r="A44" s="434" t="s">
        <v>315</v>
      </c>
      <c r="B44" s="434"/>
      <c r="C44" s="434"/>
      <c r="D44" s="434"/>
      <c r="E44" s="434"/>
      <c r="F44" s="434"/>
      <c r="G44" s="434"/>
      <c r="H44" s="434"/>
      <c r="I44" s="434"/>
      <c r="J44" s="434"/>
      <c r="K44" s="434"/>
      <c r="L44" s="434"/>
      <c r="M44" s="434"/>
      <c r="N44" s="434"/>
      <c r="O44" s="434"/>
      <c r="P44" s="434"/>
      <c r="Q44" s="73">
        <f>'Art. 143'!Q65</f>
        <v>2</v>
      </c>
      <c r="R44" s="189">
        <f>IF(T44=1,W44,T44)</f>
        <v>50</v>
      </c>
      <c r="S44" s="76">
        <f>IF(Q44=2,1,IF(Q44=1,0.5,IF(Q44=0,0," ")))</f>
        <v>1</v>
      </c>
      <c r="T44" s="76">
        <f>IF(AND(S44&gt;=0,S44&lt;=2),1,"No aplica")</f>
        <v>1</v>
      </c>
      <c r="U44" s="159">
        <f>Q44/(T44*2)</f>
        <v>1</v>
      </c>
      <c r="V44" s="78">
        <f>IF(T44=1,T44/$T$45,"No aplica")</f>
        <v>0.5</v>
      </c>
      <c r="W44" s="78">
        <f>(S44*V44)*100</f>
        <v>50</v>
      </c>
    </row>
    <row r="45" spans="1:23" ht="30" customHeight="1" x14ac:dyDescent="0.2">
      <c r="A45" s="435" t="s">
        <v>1087</v>
      </c>
      <c r="B45" s="435"/>
      <c r="C45" s="435"/>
      <c r="D45" s="435"/>
      <c r="E45" s="435"/>
      <c r="F45" s="435"/>
      <c r="G45" s="435"/>
      <c r="H45" s="435"/>
      <c r="I45" s="435"/>
      <c r="J45" s="435"/>
      <c r="K45" s="435"/>
      <c r="L45" s="435"/>
      <c r="M45" s="435"/>
      <c r="N45" s="435"/>
      <c r="O45" s="435"/>
      <c r="P45" s="435"/>
      <c r="Q45" s="435"/>
      <c r="R45" s="189">
        <f>SUM(R43:R44)</f>
        <v>100</v>
      </c>
      <c r="S45" s="24"/>
      <c r="T45" s="74">
        <f>SUM(T43:T44)</f>
        <v>2</v>
      </c>
      <c r="U45" s="24"/>
      <c r="V45" s="24"/>
      <c r="W45" s="24"/>
    </row>
    <row r="46" spans="1:23" ht="15" customHeight="1" thickBot="1" x14ac:dyDescent="0.25">
      <c r="A46" s="24"/>
      <c r="B46" s="24"/>
      <c r="C46" s="24"/>
      <c r="D46" s="24"/>
      <c r="E46" s="24"/>
      <c r="F46" s="24"/>
      <c r="G46" s="24"/>
      <c r="H46" s="24"/>
      <c r="I46" s="24"/>
      <c r="J46" s="24"/>
      <c r="K46" s="24"/>
      <c r="L46" s="24"/>
      <c r="M46" s="24"/>
      <c r="N46" s="24"/>
      <c r="O46" s="24"/>
      <c r="P46" s="24"/>
      <c r="Q46" s="24"/>
      <c r="R46" s="24"/>
      <c r="S46" s="24"/>
      <c r="T46" s="74"/>
      <c r="U46" s="24"/>
      <c r="V46" s="24"/>
      <c r="W46" s="24"/>
    </row>
    <row r="47" spans="1:23" ht="15" customHeight="1" thickTop="1" thickBot="1" x14ac:dyDescent="0.25">
      <c r="A47" s="100"/>
      <c r="B47" s="100"/>
      <c r="C47" s="100"/>
      <c r="D47" s="100"/>
      <c r="E47" s="100"/>
      <c r="F47" s="100"/>
      <c r="G47" s="100"/>
      <c r="H47" s="100"/>
      <c r="I47" s="100"/>
      <c r="J47" s="100"/>
      <c r="K47" s="100"/>
      <c r="L47" s="100"/>
      <c r="M47" s="100"/>
      <c r="N47" s="100"/>
      <c r="O47" s="100"/>
      <c r="P47" s="100"/>
      <c r="Q47" s="100"/>
      <c r="R47" s="100"/>
      <c r="S47" s="24"/>
      <c r="T47" s="74"/>
      <c r="U47" s="24"/>
      <c r="V47" s="24"/>
      <c r="W47" s="24"/>
    </row>
    <row r="48" spans="1:23" ht="15" customHeight="1" thickTop="1" thickBot="1" x14ac:dyDescent="0.25">
      <c r="A48" s="24"/>
      <c r="B48" s="24"/>
      <c r="C48" s="24"/>
      <c r="D48" s="24"/>
      <c r="E48" s="24"/>
      <c r="F48" s="24"/>
      <c r="G48" s="24"/>
      <c r="H48" s="24"/>
      <c r="I48" s="24"/>
      <c r="J48" s="24"/>
      <c r="K48" s="24"/>
      <c r="L48" s="24"/>
      <c r="M48" s="24"/>
      <c r="N48" s="24"/>
      <c r="O48" s="24"/>
      <c r="P48" s="24"/>
      <c r="Q48" s="101" t="s">
        <v>1088</v>
      </c>
      <c r="R48" s="193">
        <f>R28</f>
        <v>100</v>
      </c>
      <c r="S48" s="24"/>
      <c r="T48" s="102"/>
      <c r="U48" s="102"/>
      <c r="W48" s="103"/>
    </row>
    <row r="49" spans="1:23" ht="15" customHeight="1" thickTop="1" thickBot="1" x14ac:dyDescent="0.25">
      <c r="A49" s="24"/>
      <c r="B49" s="24"/>
      <c r="C49" s="24"/>
      <c r="D49" s="24"/>
      <c r="E49" s="24"/>
      <c r="F49" s="24"/>
      <c r="G49" s="24"/>
      <c r="H49" s="24"/>
      <c r="I49" s="24"/>
      <c r="J49" s="24"/>
      <c r="K49" s="24"/>
      <c r="L49" s="24"/>
      <c r="M49" s="24"/>
      <c r="N49" s="24"/>
      <c r="O49" s="24"/>
      <c r="P49" s="24"/>
      <c r="Q49" s="104"/>
      <c r="R49" s="198"/>
      <c r="S49" s="24"/>
      <c r="T49" s="103"/>
      <c r="U49" s="103"/>
      <c r="V49" s="24"/>
      <c r="W49" s="103"/>
    </row>
    <row r="50" spans="1:23" ht="15" customHeight="1" thickTop="1" thickBot="1" x14ac:dyDescent="0.25">
      <c r="A50" s="24"/>
      <c r="B50" s="24"/>
      <c r="C50" s="24"/>
      <c r="D50" s="24"/>
      <c r="E50" s="24"/>
      <c r="F50" s="24"/>
      <c r="G50" s="24"/>
      <c r="H50" s="24"/>
      <c r="I50" s="24"/>
      <c r="J50" s="24"/>
      <c r="K50" s="24"/>
      <c r="L50" s="24"/>
      <c r="M50" s="24"/>
      <c r="N50" s="24"/>
      <c r="O50" s="24"/>
      <c r="P50" s="24"/>
      <c r="Q50" s="101" t="s">
        <v>1089</v>
      </c>
      <c r="R50" s="193">
        <f>R34</f>
        <v>99.999999999999986</v>
      </c>
      <c r="S50" s="24"/>
      <c r="T50" s="102"/>
      <c r="U50" s="102"/>
      <c r="V50" s="103"/>
      <c r="W50" s="103"/>
    </row>
    <row r="51" spans="1:23" ht="15" customHeight="1" thickTop="1" thickBot="1" x14ac:dyDescent="0.25">
      <c r="A51" s="24"/>
      <c r="B51" s="24"/>
      <c r="C51" s="24"/>
      <c r="D51" s="24"/>
      <c r="E51" s="24"/>
      <c r="F51" s="24"/>
      <c r="G51" s="24"/>
      <c r="H51" s="24"/>
      <c r="I51" s="24"/>
      <c r="J51" s="24"/>
      <c r="K51" s="24"/>
      <c r="L51" s="24"/>
      <c r="M51" s="24"/>
      <c r="N51" s="24"/>
      <c r="O51" s="24"/>
      <c r="P51" s="24"/>
      <c r="Q51" s="75"/>
      <c r="R51" s="165"/>
      <c r="S51" s="24"/>
      <c r="T51" s="74"/>
      <c r="U51" s="24"/>
      <c r="V51" s="24"/>
      <c r="W51" s="24"/>
    </row>
    <row r="52" spans="1:23" ht="15" customHeight="1" thickTop="1" thickBot="1" x14ac:dyDescent="0.25">
      <c r="A52" s="24"/>
      <c r="B52" s="24"/>
      <c r="C52" s="24"/>
      <c r="D52" s="24"/>
      <c r="E52" s="24"/>
      <c r="F52" s="24"/>
      <c r="G52" s="24"/>
      <c r="H52" s="24"/>
      <c r="I52" s="24"/>
      <c r="J52" s="24"/>
      <c r="K52" s="24"/>
      <c r="L52" s="24"/>
      <c r="M52" s="24"/>
      <c r="N52" s="24"/>
      <c r="O52" s="24"/>
      <c r="P52" s="24"/>
      <c r="Q52" s="101" t="s">
        <v>1090</v>
      </c>
      <c r="R52" s="193">
        <f>R40</f>
        <v>99.999999999999986</v>
      </c>
      <c r="S52" s="24"/>
      <c r="T52" s="102"/>
      <c r="U52" s="102"/>
      <c r="V52" s="103"/>
      <c r="W52" s="103"/>
    </row>
    <row r="53" spans="1:23" ht="15" customHeight="1" thickTop="1" thickBot="1" x14ac:dyDescent="0.25">
      <c r="A53" s="24"/>
      <c r="B53" s="24"/>
      <c r="C53" s="24"/>
      <c r="D53" s="24"/>
      <c r="E53" s="24"/>
      <c r="F53" s="24"/>
      <c r="G53" s="24"/>
      <c r="H53" s="24"/>
      <c r="I53" s="24"/>
      <c r="J53" s="24"/>
      <c r="K53" s="24"/>
      <c r="L53" s="24"/>
      <c r="M53" s="24"/>
      <c r="N53" s="24"/>
      <c r="O53" s="24"/>
      <c r="P53" s="24"/>
      <c r="Q53" s="75"/>
      <c r="R53" s="165"/>
      <c r="S53" s="24"/>
      <c r="T53" s="74"/>
      <c r="U53" s="24"/>
      <c r="V53" s="24"/>
      <c r="W53" s="24"/>
    </row>
    <row r="54" spans="1:23" ht="15" customHeight="1" thickTop="1" thickBot="1" x14ac:dyDescent="0.25">
      <c r="A54" s="24"/>
      <c r="B54" s="24"/>
      <c r="C54" s="24"/>
      <c r="D54" s="24"/>
      <c r="E54" s="24"/>
      <c r="F54" s="24"/>
      <c r="G54" s="24"/>
      <c r="H54" s="24"/>
      <c r="I54" s="24"/>
      <c r="J54" s="24"/>
      <c r="K54" s="24"/>
      <c r="L54" s="24"/>
      <c r="M54" s="24"/>
      <c r="N54" s="24"/>
      <c r="O54" s="24"/>
      <c r="P54" s="24"/>
      <c r="Q54" s="101" t="s">
        <v>1091</v>
      </c>
      <c r="R54" s="193">
        <f>R45</f>
        <v>100</v>
      </c>
      <c r="S54" s="24"/>
      <c r="T54" s="102"/>
      <c r="U54" s="102"/>
      <c r="V54" s="103"/>
      <c r="W54" s="103"/>
    </row>
    <row r="55" spans="1:23" ht="15" customHeight="1" thickTop="1" thickBot="1" x14ac:dyDescent="0.25">
      <c r="A55" s="24"/>
      <c r="B55" s="24"/>
      <c r="C55" s="24"/>
      <c r="D55" s="24"/>
      <c r="E55" s="24"/>
      <c r="F55" s="24"/>
      <c r="G55" s="24"/>
      <c r="H55" s="24"/>
      <c r="I55" s="24"/>
      <c r="J55" s="24"/>
      <c r="K55" s="24"/>
      <c r="L55" s="24"/>
      <c r="M55" s="24"/>
      <c r="N55" s="24"/>
      <c r="O55" s="24"/>
      <c r="P55" s="24"/>
      <c r="Q55" s="75"/>
      <c r="R55" s="165"/>
      <c r="S55" s="24"/>
      <c r="T55" s="74"/>
      <c r="U55" s="24"/>
      <c r="V55" s="24"/>
      <c r="W55" s="24"/>
    </row>
    <row r="56" spans="1:23" ht="15" customHeight="1" thickTop="1" thickBot="1" x14ac:dyDescent="0.25">
      <c r="A56" s="24"/>
      <c r="B56" s="24"/>
      <c r="C56" s="24"/>
      <c r="D56" s="24"/>
      <c r="E56" s="24"/>
      <c r="F56" s="24"/>
      <c r="G56" s="24"/>
      <c r="H56" s="24"/>
      <c r="I56" s="24"/>
      <c r="J56" s="24"/>
      <c r="K56" s="24"/>
      <c r="L56" s="24"/>
      <c r="M56" s="24"/>
      <c r="N56" s="24"/>
      <c r="O56" s="24"/>
      <c r="P56" s="24"/>
      <c r="Q56" s="101" t="s">
        <v>1092</v>
      </c>
      <c r="R56" s="193">
        <f>(R48*0.8)+(R50*0.1)+(R52*0.05)+(R54*0.05)</f>
        <v>100</v>
      </c>
      <c r="S56" s="24"/>
      <c r="T56" s="74"/>
      <c r="U56" s="24"/>
      <c r="V56" s="24"/>
      <c r="W56" s="24"/>
    </row>
    <row r="57" spans="1:23" ht="15" customHeight="1" thickTop="1" x14ac:dyDescent="0.2">
      <c r="A57" s="24"/>
      <c r="B57" s="24"/>
      <c r="C57" s="24"/>
      <c r="D57" s="24"/>
      <c r="E57" s="24"/>
      <c r="F57" s="24"/>
      <c r="G57" s="24"/>
      <c r="H57" s="24"/>
      <c r="I57" s="24"/>
      <c r="J57" s="24"/>
      <c r="K57" s="24"/>
      <c r="L57" s="24"/>
      <c r="M57" s="24"/>
      <c r="N57" s="24"/>
      <c r="O57" s="24"/>
      <c r="P57" s="24"/>
      <c r="Q57" s="24"/>
      <c r="R57" s="24"/>
      <c r="S57" s="24"/>
      <c r="T57" s="74"/>
      <c r="U57" s="24"/>
      <c r="V57" s="24"/>
      <c r="W57" s="24"/>
    </row>
  </sheetData>
  <mergeCells count="37">
    <mergeCell ref="A18:P18"/>
    <mergeCell ref="A3:Q3"/>
    <mergeCell ref="B5:P5"/>
    <mergeCell ref="A7:R7"/>
    <mergeCell ref="A10:P10"/>
    <mergeCell ref="A11:P11"/>
    <mergeCell ref="A12:P12"/>
    <mergeCell ref="A45:Q45"/>
    <mergeCell ref="A32:P32"/>
    <mergeCell ref="A33:P33"/>
    <mergeCell ref="A34:Q34"/>
    <mergeCell ref="A36:P36"/>
    <mergeCell ref="A37:P37"/>
    <mergeCell ref="A38:P38"/>
    <mergeCell ref="A44:P44"/>
    <mergeCell ref="A43:P43"/>
    <mergeCell ref="A25:P25"/>
    <mergeCell ref="A26:P26"/>
    <mergeCell ref="A27:P27"/>
    <mergeCell ref="A28:Q28"/>
    <mergeCell ref="A30:P30"/>
    <mergeCell ref="A31:P31"/>
    <mergeCell ref="A2:Q2"/>
    <mergeCell ref="A39:P39"/>
    <mergeCell ref="A40:Q40"/>
    <mergeCell ref="A42:P42"/>
    <mergeCell ref="A19:P19"/>
    <mergeCell ref="A20:P20"/>
    <mergeCell ref="A21:P21"/>
    <mergeCell ref="A22:P22"/>
    <mergeCell ref="A23:P23"/>
    <mergeCell ref="A24:P24"/>
    <mergeCell ref="A13:P13"/>
    <mergeCell ref="A14:P14"/>
    <mergeCell ref="A15:P15"/>
    <mergeCell ref="A16:P16"/>
    <mergeCell ref="A17:P17"/>
  </mergeCells>
  <dataValidations disablePrompts="1" count="1">
    <dataValidation allowBlank="1" showInputMessage="1" showErrorMessage="1" sqref="A5"/>
  </dataValidation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7"/>
  <sheetViews>
    <sheetView showGridLines="0" zoomScaleNormal="100" workbookViewId="0"/>
  </sheetViews>
  <sheetFormatPr baseColWidth="10" defaultRowHeight="15" customHeight="1" x14ac:dyDescent="0.2"/>
  <cols>
    <col min="1" max="16" width="7.7109375" style="99" customWidth="1"/>
    <col min="17" max="18" width="12.7109375" style="99" customWidth="1"/>
    <col min="19" max="16384" width="11.42578125" style="99"/>
  </cols>
  <sheetData>
    <row r="1" spans="1:23" ht="15" customHeight="1" x14ac:dyDescent="0.2">
      <c r="A1" s="68"/>
      <c r="B1" s="68"/>
      <c r="C1" s="68"/>
      <c r="D1" s="68"/>
      <c r="E1" s="68"/>
      <c r="F1" s="68"/>
      <c r="G1" s="68"/>
      <c r="H1" s="68"/>
      <c r="I1" s="68"/>
      <c r="J1" s="68"/>
      <c r="K1" s="68"/>
      <c r="L1" s="68"/>
      <c r="M1" s="68"/>
      <c r="N1" s="68"/>
      <c r="O1" s="68"/>
      <c r="P1" s="68"/>
      <c r="Q1" s="68"/>
      <c r="R1" s="68"/>
      <c r="S1" s="24"/>
      <c r="T1" s="74"/>
      <c r="U1" s="24"/>
      <c r="V1" s="24"/>
      <c r="W1" s="24"/>
    </row>
    <row r="2" spans="1:23" ht="15" customHeight="1" x14ac:dyDescent="0.2">
      <c r="A2" s="419" t="s">
        <v>1080</v>
      </c>
      <c r="B2" s="419"/>
      <c r="C2" s="419"/>
      <c r="D2" s="419"/>
      <c r="E2" s="419"/>
      <c r="F2" s="419"/>
      <c r="G2" s="419"/>
      <c r="H2" s="419"/>
      <c r="I2" s="419"/>
      <c r="J2" s="419"/>
      <c r="K2" s="419"/>
      <c r="L2" s="419"/>
      <c r="M2" s="419"/>
      <c r="N2" s="419"/>
      <c r="O2" s="419"/>
      <c r="P2" s="419"/>
      <c r="Q2" s="419"/>
      <c r="R2" s="24"/>
      <c r="S2" s="24"/>
      <c r="T2" s="74"/>
      <c r="U2" s="24"/>
      <c r="V2" s="24"/>
      <c r="W2" s="24"/>
    </row>
    <row r="3" spans="1:23" ht="15" customHeight="1" x14ac:dyDescent="0.2">
      <c r="A3" s="419" t="s">
        <v>1247</v>
      </c>
      <c r="B3" s="419"/>
      <c r="C3" s="419"/>
      <c r="D3" s="419"/>
      <c r="E3" s="419"/>
      <c r="F3" s="419"/>
      <c r="G3" s="419"/>
      <c r="H3" s="419"/>
      <c r="I3" s="419"/>
      <c r="J3" s="419"/>
      <c r="K3" s="419"/>
      <c r="L3" s="419"/>
      <c r="M3" s="419"/>
      <c r="N3" s="419"/>
      <c r="O3" s="419"/>
      <c r="P3" s="419"/>
      <c r="Q3" s="419"/>
      <c r="R3" s="24"/>
      <c r="S3" s="24"/>
      <c r="T3" s="74"/>
      <c r="U3" s="24"/>
      <c r="V3" s="24"/>
      <c r="W3" s="24"/>
    </row>
    <row r="4" spans="1:23" ht="15" customHeight="1" x14ac:dyDescent="0.2">
      <c r="A4" s="24"/>
      <c r="B4" s="24"/>
      <c r="C4" s="24"/>
      <c r="D4" s="24"/>
      <c r="E4" s="24"/>
      <c r="F4" s="24"/>
      <c r="G4" s="24"/>
      <c r="H4" s="24"/>
      <c r="I4" s="24"/>
      <c r="J4" s="24"/>
      <c r="K4" s="24"/>
      <c r="L4" s="24"/>
      <c r="M4" s="24"/>
      <c r="N4" s="24"/>
      <c r="O4" s="24"/>
      <c r="P4" s="24"/>
      <c r="Q4" s="24"/>
      <c r="R4" s="24"/>
      <c r="S4" s="24"/>
      <c r="T4" s="74"/>
      <c r="U4" s="24"/>
      <c r="V4" s="24"/>
      <c r="W4" s="24"/>
    </row>
    <row r="5" spans="1:23" ht="15" customHeight="1" x14ac:dyDescent="0.2">
      <c r="A5" s="181"/>
      <c r="B5" s="425" t="str">
        <f>IGOF!C5</f>
        <v>Alianza de Tranviarios de México</v>
      </c>
      <c r="C5" s="425"/>
      <c r="D5" s="425"/>
      <c r="E5" s="425"/>
      <c r="F5" s="425"/>
      <c r="G5" s="425"/>
      <c r="H5" s="425"/>
      <c r="I5" s="425"/>
      <c r="J5" s="425"/>
      <c r="K5" s="425"/>
      <c r="L5" s="425"/>
      <c r="M5" s="425"/>
      <c r="N5" s="425"/>
      <c r="O5" s="425"/>
      <c r="P5" s="425"/>
      <c r="Q5" s="182"/>
      <c r="R5" s="183"/>
      <c r="S5" s="183"/>
      <c r="T5" s="184"/>
      <c r="U5" s="183"/>
      <c r="V5" s="183"/>
      <c r="W5" s="183"/>
    </row>
    <row r="6" spans="1:23" ht="15" customHeight="1" x14ac:dyDescent="0.2">
      <c r="A6" s="185"/>
      <c r="B6" s="185"/>
      <c r="C6" s="185"/>
      <c r="D6" s="185"/>
      <c r="E6" s="181"/>
      <c r="F6" s="186"/>
      <c r="G6" s="186"/>
      <c r="H6" s="186"/>
      <c r="I6" s="186"/>
      <c r="J6" s="186"/>
      <c r="K6" s="186"/>
      <c r="L6" s="186"/>
      <c r="M6" s="186"/>
      <c r="N6" s="186"/>
      <c r="O6" s="186"/>
      <c r="P6" s="186"/>
      <c r="Q6" s="186"/>
      <c r="R6" s="186"/>
      <c r="S6" s="183"/>
      <c r="T6" s="184"/>
      <c r="U6" s="183"/>
      <c r="V6" s="183"/>
      <c r="W6" s="183"/>
    </row>
    <row r="7" spans="1:23" ht="123" customHeight="1" x14ac:dyDescent="0.2">
      <c r="A7" s="506" t="s">
        <v>1081</v>
      </c>
      <c r="B7" s="506"/>
      <c r="C7" s="506"/>
      <c r="D7" s="506"/>
      <c r="E7" s="506"/>
      <c r="F7" s="506"/>
      <c r="G7" s="506"/>
      <c r="H7" s="506"/>
      <c r="I7" s="506"/>
      <c r="J7" s="506"/>
      <c r="K7" s="506"/>
      <c r="L7" s="506"/>
      <c r="M7" s="506"/>
      <c r="N7" s="506"/>
      <c r="O7" s="506"/>
      <c r="P7" s="506"/>
      <c r="Q7" s="506"/>
      <c r="R7" s="506"/>
      <c r="S7" s="195"/>
      <c r="T7" s="195"/>
      <c r="U7" s="195"/>
      <c r="V7" s="195"/>
      <c r="W7" s="195"/>
    </row>
    <row r="8" spans="1:23" ht="15" customHeight="1" x14ac:dyDescent="0.2">
      <c r="A8" s="24"/>
      <c r="B8" s="24"/>
      <c r="C8" s="24"/>
      <c r="D8" s="24"/>
      <c r="E8" s="24"/>
      <c r="F8" s="24"/>
      <c r="G8" s="24"/>
      <c r="H8" s="24"/>
      <c r="I8" s="24"/>
      <c r="J8" s="24"/>
      <c r="K8" s="24"/>
      <c r="L8" s="24"/>
      <c r="M8" s="24"/>
      <c r="N8" s="24"/>
      <c r="O8" s="24"/>
      <c r="P8" s="24"/>
      <c r="Q8" s="24"/>
      <c r="R8" s="24"/>
      <c r="S8" s="24"/>
      <c r="T8" s="74"/>
      <c r="U8" s="24"/>
      <c r="V8" s="24"/>
      <c r="W8" s="24"/>
    </row>
    <row r="9" spans="1:23" ht="15" customHeight="1" x14ac:dyDescent="0.2">
      <c r="A9" s="72"/>
      <c r="B9" s="72"/>
      <c r="C9" s="72"/>
      <c r="D9" s="72"/>
      <c r="E9" s="72"/>
      <c r="F9" s="72"/>
      <c r="G9" s="72"/>
      <c r="H9" s="72"/>
      <c r="I9" s="72"/>
      <c r="J9" s="72"/>
      <c r="K9" s="72"/>
      <c r="L9" s="72"/>
      <c r="M9" s="72"/>
      <c r="N9" s="72"/>
      <c r="O9" s="72"/>
      <c r="P9" s="72"/>
      <c r="Q9" s="24"/>
      <c r="R9" s="196">
        <f>T28</f>
        <v>1</v>
      </c>
      <c r="S9" s="75"/>
      <c r="T9" s="76"/>
      <c r="U9" s="75"/>
      <c r="V9" s="75"/>
      <c r="W9" s="75"/>
    </row>
    <row r="10" spans="1:23" ht="15" customHeight="1" x14ac:dyDescent="0.2">
      <c r="A10" s="485" t="s">
        <v>138</v>
      </c>
      <c r="B10" s="486"/>
      <c r="C10" s="486"/>
      <c r="D10" s="486"/>
      <c r="E10" s="486"/>
      <c r="F10" s="486"/>
      <c r="G10" s="486"/>
      <c r="H10" s="486"/>
      <c r="I10" s="486"/>
      <c r="J10" s="486"/>
      <c r="K10" s="486"/>
      <c r="L10" s="486"/>
      <c r="M10" s="486"/>
      <c r="N10" s="486"/>
      <c r="O10" s="486"/>
      <c r="P10" s="486"/>
      <c r="Q10" s="224" t="s">
        <v>4</v>
      </c>
      <c r="R10" s="188" t="s">
        <v>5</v>
      </c>
      <c r="S10" s="76" t="s">
        <v>576</v>
      </c>
      <c r="T10" s="76" t="s">
        <v>577</v>
      </c>
      <c r="U10" s="76" t="s">
        <v>578</v>
      </c>
      <c r="V10" s="77" t="s">
        <v>579</v>
      </c>
      <c r="W10" s="76"/>
    </row>
    <row r="11" spans="1:23" ht="30" customHeight="1" x14ac:dyDescent="0.2">
      <c r="A11" s="434" t="s">
        <v>8</v>
      </c>
      <c r="B11" s="434"/>
      <c r="C11" s="434"/>
      <c r="D11" s="434"/>
      <c r="E11" s="434"/>
      <c r="F11" s="434"/>
      <c r="G11" s="434"/>
      <c r="H11" s="434"/>
      <c r="I11" s="434"/>
      <c r="J11" s="434"/>
      <c r="K11" s="434"/>
      <c r="L11" s="434"/>
      <c r="M11" s="434"/>
      <c r="N11" s="434"/>
      <c r="O11" s="434"/>
      <c r="P11" s="434"/>
      <c r="Q11" s="73">
        <f>'Art. 143'!AF35</f>
        <v>2</v>
      </c>
      <c r="R11" s="189">
        <f>IF(T11=1,W11,T11)</f>
        <v>100</v>
      </c>
      <c r="S11" s="76">
        <f t="shared" ref="S11:S27" si="0">IF(Q11=2,1,IF(Q11=1,0.5,IF(Q11=0,0," ")))</f>
        <v>1</v>
      </c>
      <c r="T11" s="76">
        <f t="shared" ref="T11:T27" si="1">IF(AND(S11&gt;=0,S11&lt;=2),1,"No aplica")</f>
        <v>1</v>
      </c>
      <c r="U11" s="159">
        <f t="shared" ref="U11:U27" si="2">Q11/(T11*2)</f>
        <v>1</v>
      </c>
      <c r="V11" s="78">
        <f t="shared" ref="V11:V27" si="3">IF(T11=1,T11/$T$28,"No aplica")</f>
        <v>1</v>
      </c>
      <c r="W11" s="78">
        <f>(S11*V11)*100</f>
        <v>100</v>
      </c>
    </row>
    <row r="12" spans="1:23" ht="30" customHeight="1" x14ac:dyDescent="0.2">
      <c r="A12" s="434" t="s">
        <v>1062</v>
      </c>
      <c r="B12" s="434"/>
      <c r="C12" s="434"/>
      <c r="D12" s="434"/>
      <c r="E12" s="434"/>
      <c r="F12" s="434"/>
      <c r="G12" s="434"/>
      <c r="H12" s="434"/>
      <c r="I12" s="434"/>
      <c r="J12" s="434"/>
      <c r="K12" s="434"/>
      <c r="L12" s="434"/>
      <c r="M12" s="434"/>
      <c r="N12" s="434"/>
      <c r="O12" s="434"/>
      <c r="P12" s="434"/>
      <c r="Q12" s="73" t="str">
        <f>'Art. 143'!AF36</f>
        <v>N/A</v>
      </c>
      <c r="R12" s="189" t="str">
        <f t="shared" ref="R12:R27" si="4">IF(T12=1,W12,T12)</f>
        <v>No aplica</v>
      </c>
      <c r="S12" s="76" t="str">
        <f t="shared" si="0"/>
        <v xml:space="preserve"> </v>
      </c>
      <c r="T12" s="76" t="str">
        <f t="shared" si="1"/>
        <v>No aplica</v>
      </c>
      <c r="U12" s="159" t="e">
        <f t="shared" si="2"/>
        <v>#VALUE!</v>
      </c>
      <c r="V12" s="78" t="str">
        <f t="shared" si="3"/>
        <v>No aplica</v>
      </c>
      <c r="W12" s="78" t="e">
        <f t="shared" ref="W12:W27" si="5">(S12*V12)*100</f>
        <v>#VALUE!</v>
      </c>
    </row>
    <row r="13" spans="1:23" ht="30" customHeight="1" x14ac:dyDescent="0.2">
      <c r="A13" s="434" t="s">
        <v>1063</v>
      </c>
      <c r="B13" s="434"/>
      <c r="C13" s="434"/>
      <c r="D13" s="434"/>
      <c r="E13" s="434"/>
      <c r="F13" s="434"/>
      <c r="G13" s="434"/>
      <c r="H13" s="434"/>
      <c r="I13" s="434"/>
      <c r="J13" s="434"/>
      <c r="K13" s="434"/>
      <c r="L13" s="434"/>
      <c r="M13" s="434"/>
      <c r="N13" s="434"/>
      <c r="O13" s="434"/>
      <c r="P13" s="434"/>
      <c r="Q13" s="73" t="str">
        <f>'Art. 143'!AF37</f>
        <v>N/A</v>
      </c>
      <c r="R13" s="189" t="str">
        <f t="shared" si="4"/>
        <v>No aplica</v>
      </c>
      <c r="S13" s="76" t="str">
        <f t="shared" si="0"/>
        <v xml:space="preserve"> </v>
      </c>
      <c r="T13" s="76" t="str">
        <f t="shared" si="1"/>
        <v>No aplica</v>
      </c>
      <c r="U13" s="159" t="e">
        <f t="shared" si="2"/>
        <v>#VALUE!</v>
      </c>
      <c r="V13" s="78" t="str">
        <f t="shared" si="3"/>
        <v>No aplica</v>
      </c>
      <c r="W13" s="78" t="e">
        <f t="shared" si="5"/>
        <v>#VALUE!</v>
      </c>
    </row>
    <row r="14" spans="1:23" ht="75" customHeight="1" x14ac:dyDescent="0.2">
      <c r="A14" s="422" t="s">
        <v>1082</v>
      </c>
      <c r="B14" s="422"/>
      <c r="C14" s="422"/>
      <c r="D14" s="422"/>
      <c r="E14" s="422"/>
      <c r="F14" s="422"/>
      <c r="G14" s="422"/>
      <c r="H14" s="422"/>
      <c r="I14" s="422"/>
      <c r="J14" s="422"/>
      <c r="K14" s="422"/>
      <c r="L14" s="422"/>
      <c r="M14" s="422"/>
      <c r="N14" s="422"/>
      <c r="O14" s="422"/>
      <c r="P14" s="422"/>
      <c r="Q14" s="73" t="str">
        <f>'Art. 143'!AF38</f>
        <v>N/A</v>
      </c>
      <c r="R14" s="189" t="str">
        <f t="shared" si="4"/>
        <v>No aplica</v>
      </c>
      <c r="S14" s="76" t="str">
        <f t="shared" si="0"/>
        <v xml:space="preserve"> </v>
      </c>
      <c r="T14" s="76" t="str">
        <f t="shared" si="1"/>
        <v>No aplica</v>
      </c>
      <c r="U14" s="159" t="e">
        <f t="shared" si="2"/>
        <v>#VALUE!</v>
      </c>
      <c r="V14" s="78" t="str">
        <f t="shared" si="3"/>
        <v>No aplica</v>
      </c>
      <c r="W14" s="78" t="e">
        <f t="shared" si="5"/>
        <v>#VALUE!</v>
      </c>
    </row>
    <row r="15" spans="1:23" ht="30" customHeight="1" x14ac:dyDescent="0.2">
      <c r="A15" s="422" t="s">
        <v>1083</v>
      </c>
      <c r="B15" s="422"/>
      <c r="C15" s="422"/>
      <c r="D15" s="422"/>
      <c r="E15" s="422"/>
      <c r="F15" s="422"/>
      <c r="G15" s="422"/>
      <c r="H15" s="422"/>
      <c r="I15" s="422"/>
      <c r="J15" s="422"/>
      <c r="K15" s="422"/>
      <c r="L15" s="422"/>
      <c r="M15" s="422"/>
      <c r="N15" s="422"/>
      <c r="O15" s="422"/>
      <c r="P15" s="422"/>
      <c r="Q15" s="73" t="str">
        <f>'Art. 143'!AF39</f>
        <v>N/A</v>
      </c>
      <c r="R15" s="189" t="str">
        <f t="shared" si="4"/>
        <v>No aplica</v>
      </c>
      <c r="S15" s="76" t="str">
        <f t="shared" si="0"/>
        <v xml:space="preserve"> </v>
      </c>
      <c r="T15" s="76" t="str">
        <f t="shared" si="1"/>
        <v>No aplica</v>
      </c>
      <c r="U15" s="159" t="e">
        <f t="shared" si="2"/>
        <v>#VALUE!</v>
      </c>
      <c r="V15" s="78" t="str">
        <f t="shared" si="3"/>
        <v>No aplica</v>
      </c>
      <c r="W15" s="78" t="e">
        <f t="shared" si="5"/>
        <v>#VALUE!</v>
      </c>
    </row>
    <row r="16" spans="1:23" ht="30" customHeight="1" x14ac:dyDescent="0.2">
      <c r="A16" s="434" t="s">
        <v>1066</v>
      </c>
      <c r="B16" s="434"/>
      <c r="C16" s="434"/>
      <c r="D16" s="434"/>
      <c r="E16" s="434"/>
      <c r="F16" s="434"/>
      <c r="G16" s="434"/>
      <c r="H16" s="434"/>
      <c r="I16" s="434"/>
      <c r="J16" s="434"/>
      <c r="K16" s="434"/>
      <c r="L16" s="434"/>
      <c r="M16" s="434"/>
      <c r="N16" s="434"/>
      <c r="O16" s="434"/>
      <c r="P16" s="434"/>
      <c r="Q16" s="73" t="str">
        <f>'Art. 143'!AF40</f>
        <v>N/A</v>
      </c>
      <c r="R16" s="189" t="str">
        <f t="shared" si="4"/>
        <v>No aplica</v>
      </c>
      <c r="S16" s="76" t="str">
        <f t="shared" si="0"/>
        <v xml:space="preserve"> </v>
      </c>
      <c r="T16" s="76" t="str">
        <f t="shared" si="1"/>
        <v>No aplica</v>
      </c>
      <c r="U16" s="159" t="e">
        <f t="shared" si="2"/>
        <v>#VALUE!</v>
      </c>
      <c r="V16" s="78" t="str">
        <f t="shared" si="3"/>
        <v>No aplica</v>
      </c>
      <c r="W16" s="78" t="e">
        <f t="shared" si="5"/>
        <v>#VALUE!</v>
      </c>
    </row>
    <row r="17" spans="1:23" ht="30" customHeight="1" x14ac:dyDescent="0.2">
      <c r="A17" s="434" t="s">
        <v>1067</v>
      </c>
      <c r="B17" s="434"/>
      <c r="C17" s="434"/>
      <c r="D17" s="434"/>
      <c r="E17" s="434"/>
      <c r="F17" s="434"/>
      <c r="G17" s="434"/>
      <c r="H17" s="434"/>
      <c r="I17" s="434"/>
      <c r="J17" s="434"/>
      <c r="K17" s="434"/>
      <c r="L17" s="434"/>
      <c r="M17" s="434"/>
      <c r="N17" s="434"/>
      <c r="O17" s="434"/>
      <c r="P17" s="434"/>
      <c r="Q17" s="73" t="str">
        <f>'Art. 143'!AF41</f>
        <v>N/A</v>
      </c>
      <c r="R17" s="189" t="str">
        <f t="shared" si="4"/>
        <v>No aplica</v>
      </c>
      <c r="S17" s="76" t="str">
        <f t="shared" si="0"/>
        <v xml:space="preserve"> </v>
      </c>
      <c r="T17" s="76" t="str">
        <f t="shared" si="1"/>
        <v>No aplica</v>
      </c>
      <c r="U17" s="159" t="e">
        <f t="shared" si="2"/>
        <v>#VALUE!</v>
      </c>
      <c r="V17" s="78" t="str">
        <f t="shared" si="3"/>
        <v>No aplica</v>
      </c>
      <c r="W17" s="78" t="e">
        <f t="shared" si="5"/>
        <v>#VALUE!</v>
      </c>
    </row>
    <row r="18" spans="1:23" ht="30" customHeight="1" x14ac:dyDescent="0.2">
      <c r="A18" s="447" t="s">
        <v>1068</v>
      </c>
      <c r="B18" s="447"/>
      <c r="C18" s="447"/>
      <c r="D18" s="447"/>
      <c r="E18" s="447"/>
      <c r="F18" s="447"/>
      <c r="G18" s="447"/>
      <c r="H18" s="447"/>
      <c r="I18" s="447"/>
      <c r="J18" s="447"/>
      <c r="K18" s="447"/>
      <c r="L18" s="447"/>
      <c r="M18" s="447"/>
      <c r="N18" s="447"/>
      <c r="O18" s="447"/>
      <c r="P18" s="447"/>
      <c r="Q18" s="73" t="str">
        <f>'Art. 143'!AF42</f>
        <v>N/A</v>
      </c>
      <c r="R18" s="189" t="str">
        <f t="shared" si="4"/>
        <v>No aplica</v>
      </c>
      <c r="S18" s="76" t="str">
        <f t="shared" si="0"/>
        <v xml:space="preserve"> </v>
      </c>
      <c r="T18" s="76" t="str">
        <f t="shared" si="1"/>
        <v>No aplica</v>
      </c>
      <c r="U18" s="159" t="e">
        <f t="shared" si="2"/>
        <v>#VALUE!</v>
      </c>
      <c r="V18" s="78" t="str">
        <f t="shared" si="3"/>
        <v>No aplica</v>
      </c>
      <c r="W18" s="78" t="e">
        <f t="shared" si="5"/>
        <v>#VALUE!</v>
      </c>
    </row>
    <row r="19" spans="1:23" ht="30" customHeight="1" x14ac:dyDescent="0.2">
      <c r="A19" s="503" t="s">
        <v>1069</v>
      </c>
      <c r="B19" s="504"/>
      <c r="C19" s="504"/>
      <c r="D19" s="504"/>
      <c r="E19" s="504"/>
      <c r="F19" s="504"/>
      <c r="G19" s="504"/>
      <c r="H19" s="504"/>
      <c r="I19" s="504"/>
      <c r="J19" s="504"/>
      <c r="K19" s="504"/>
      <c r="L19" s="504"/>
      <c r="M19" s="504"/>
      <c r="N19" s="504"/>
      <c r="O19" s="504"/>
      <c r="P19" s="504"/>
      <c r="Q19" s="73" t="str">
        <f>'Art. 143'!AF43</f>
        <v>N/A</v>
      </c>
      <c r="R19" s="189" t="str">
        <f t="shared" si="4"/>
        <v>No aplica</v>
      </c>
      <c r="S19" s="76" t="str">
        <f t="shared" si="0"/>
        <v xml:space="preserve"> </v>
      </c>
      <c r="T19" s="76" t="str">
        <f t="shared" si="1"/>
        <v>No aplica</v>
      </c>
      <c r="U19" s="159" t="e">
        <f t="shared" si="2"/>
        <v>#VALUE!</v>
      </c>
      <c r="V19" s="78" t="str">
        <f t="shared" si="3"/>
        <v>No aplica</v>
      </c>
      <c r="W19" s="78" t="e">
        <f t="shared" si="5"/>
        <v>#VALUE!</v>
      </c>
    </row>
    <row r="20" spans="1:23" ht="30" customHeight="1" x14ac:dyDescent="0.2">
      <c r="A20" s="447" t="s">
        <v>1070</v>
      </c>
      <c r="B20" s="448"/>
      <c r="C20" s="448"/>
      <c r="D20" s="448"/>
      <c r="E20" s="448"/>
      <c r="F20" s="448"/>
      <c r="G20" s="448"/>
      <c r="H20" s="448"/>
      <c r="I20" s="448"/>
      <c r="J20" s="448"/>
      <c r="K20" s="448"/>
      <c r="L20" s="448"/>
      <c r="M20" s="448"/>
      <c r="N20" s="448"/>
      <c r="O20" s="448"/>
      <c r="P20" s="448"/>
      <c r="Q20" s="73" t="str">
        <f>'Art. 143'!AF44</f>
        <v>N/A</v>
      </c>
      <c r="R20" s="189" t="str">
        <f>IF(T20=1,W20,T20)</f>
        <v>No aplica</v>
      </c>
      <c r="S20" s="76" t="str">
        <f>IF(Q20=2,1,IF(Q20=1,0.5,IF(Q20=0,0," ")))</f>
        <v xml:space="preserve"> </v>
      </c>
      <c r="T20" s="76" t="str">
        <f>IF(AND(S20&gt;=0,S20&lt;=2),1,"No aplica")</f>
        <v>No aplica</v>
      </c>
      <c r="U20" s="159" t="e">
        <f>Q20/(T20*2)</f>
        <v>#VALUE!</v>
      </c>
      <c r="V20" s="78" t="str">
        <f t="shared" si="3"/>
        <v>No aplica</v>
      </c>
      <c r="W20" s="78" t="e">
        <f>(S20*V20)*100</f>
        <v>#VALUE!</v>
      </c>
    </row>
    <row r="21" spans="1:23" ht="30" customHeight="1" x14ac:dyDescent="0.2">
      <c r="A21" s="434" t="s">
        <v>1071</v>
      </c>
      <c r="B21" s="434"/>
      <c r="C21" s="434"/>
      <c r="D21" s="434"/>
      <c r="E21" s="434"/>
      <c r="F21" s="434"/>
      <c r="G21" s="434"/>
      <c r="H21" s="434"/>
      <c r="I21" s="434"/>
      <c r="J21" s="434"/>
      <c r="K21" s="434"/>
      <c r="L21" s="434"/>
      <c r="M21" s="434"/>
      <c r="N21" s="434"/>
      <c r="O21" s="434"/>
      <c r="P21" s="434"/>
      <c r="Q21" s="73" t="str">
        <f>'Art. 143'!AF45</f>
        <v>N/A</v>
      </c>
      <c r="R21" s="189" t="str">
        <f t="shared" si="4"/>
        <v>No aplica</v>
      </c>
      <c r="S21" s="76" t="str">
        <f t="shared" si="0"/>
        <v xml:space="preserve"> </v>
      </c>
      <c r="T21" s="76" t="str">
        <f t="shared" si="1"/>
        <v>No aplica</v>
      </c>
      <c r="U21" s="159" t="e">
        <f t="shared" si="2"/>
        <v>#VALUE!</v>
      </c>
      <c r="V21" s="78" t="str">
        <f t="shared" si="3"/>
        <v>No aplica</v>
      </c>
      <c r="W21" s="78" t="e">
        <f t="shared" si="5"/>
        <v>#VALUE!</v>
      </c>
    </row>
    <row r="22" spans="1:23" ht="30" customHeight="1" x14ac:dyDescent="0.2">
      <c r="A22" s="434" t="s">
        <v>1072</v>
      </c>
      <c r="B22" s="434"/>
      <c r="C22" s="434"/>
      <c r="D22" s="434"/>
      <c r="E22" s="434"/>
      <c r="F22" s="434"/>
      <c r="G22" s="434"/>
      <c r="H22" s="434"/>
      <c r="I22" s="434"/>
      <c r="J22" s="434"/>
      <c r="K22" s="434"/>
      <c r="L22" s="434"/>
      <c r="M22" s="434"/>
      <c r="N22" s="434"/>
      <c r="O22" s="434"/>
      <c r="P22" s="434"/>
      <c r="Q22" s="73" t="str">
        <f>'Art. 143'!AF46</f>
        <v>N/A</v>
      </c>
      <c r="R22" s="189" t="str">
        <f t="shared" si="4"/>
        <v>No aplica</v>
      </c>
      <c r="S22" s="76" t="str">
        <f t="shared" si="0"/>
        <v xml:space="preserve"> </v>
      </c>
      <c r="T22" s="76" t="str">
        <f t="shared" si="1"/>
        <v>No aplica</v>
      </c>
      <c r="U22" s="159" t="e">
        <f t="shared" si="2"/>
        <v>#VALUE!</v>
      </c>
      <c r="V22" s="78" t="str">
        <f t="shared" si="3"/>
        <v>No aplica</v>
      </c>
      <c r="W22" s="78" t="e">
        <f t="shared" si="5"/>
        <v>#VALUE!</v>
      </c>
    </row>
    <row r="23" spans="1:23" ht="30" customHeight="1" x14ac:dyDescent="0.2">
      <c r="A23" s="434" t="s">
        <v>1073</v>
      </c>
      <c r="B23" s="434"/>
      <c r="C23" s="434"/>
      <c r="D23" s="434"/>
      <c r="E23" s="434"/>
      <c r="F23" s="434"/>
      <c r="G23" s="434"/>
      <c r="H23" s="434"/>
      <c r="I23" s="434"/>
      <c r="J23" s="434"/>
      <c r="K23" s="434"/>
      <c r="L23" s="434"/>
      <c r="M23" s="434"/>
      <c r="N23" s="434"/>
      <c r="O23" s="434"/>
      <c r="P23" s="434"/>
      <c r="Q23" s="73" t="str">
        <f>'Art. 143'!AF47</f>
        <v>N/A</v>
      </c>
      <c r="R23" s="189" t="str">
        <f t="shared" si="4"/>
        <v>No aplica</v>
      </c>
      <c r="S23" s="76" t="str">
        <f t="shared" si="0"/>
        <v xml:space="preserve"> </v>
      </c>
      <c r="T23" s="76" t="str">
        <f t="shared" si="1"/>
        <v>No aplica</v>
      </c>
      <c r="U23" s="159" t="e">
        <f t="shared" si="2"/>
        <v>#VALUE!</v>
      </c>
      <c r="V23" s="78" t="str">
        <f t="shared" si="3"/>
        <v>No aplica</v>
      </c>
      <c r="W23" s="78" t="e">
        <f t="shared" si="5"/>
        <v>#VALUE!</v>
      </c>
    </row>
    <row r="24" spans="1:23" ht="30" customHeight="1" x14ac:dyDescent="0.2">
      <c r="A24" s="447" t="s">
        <v>1074</v>
      </c>
      <c r="B24" s="448"/>
      <c r="C24" s="448"/>
      <c r="D24" s="448"/>
      <c r="E24" s="448"/>
      <c r="F24" s="448"/>
      <c r="G24" s="448"/>
      <c r="H24" s="448"/>
      <c r="I24" s="448"/>
      <c r="J24" s="448"/>
      <c r="K24" s="448"/>
      <c r="L24" s="448"/>
      <c r="M24" s="448"/>
      <c r="N24" s="448"/>
      <c r="O24" s="448"/>
      <c r="P24" s="448"/>
      <c r="Q24" s="73" t="str">
        <f>'Art. 143'!AF48</f>
        <v>N/A</v>
      </c>
      <c r="R24" s="189" t="str">
        <f t="shared" si="4"/>
        <v>No aplica</v>
      </c>
      <c r="S24" s="76" t="str">
        <f t="shared" si="0"/>
        <v xml:space="preserve"> </v>
      </c>
      <c r="T24" s="76" t="str">
        <f t="shared" si="1"/>
        <v>No aplica</v>
      </c>
      <c r="U24" s="159" t="e">
        <f t="shared" si="2"/>
        <v>#VALUE!</v>
      </c>
      <c r="V24" s="78" t="str">
        <f t="shared" si="3"/>
        <v>No aplica</v>
      </c>
      <c r="W24" s="78" t="e">
        <f t="shared" si="5"/>
        <v>#VALUE!</v>
      </c>
    </row>
    <row r="25" spans="1:23" ht="30" customHeight="1" x14ac:dyDescent="0.2">
      <c r="A25" s="447" t="s">
        <v>1075</v>
      </c>
      <c r="B25" s="448"/>
      <c r="C25" s="448"/>
      <c r="D25" s="448"/>
      <c r="E25" s="448"/>
      <c r="F25" s="448"/>
      <c r="G25" s="448"/>
      <c r="H25" s="448"/>
      <c r="I25" s="448"/>
      <c r="J25" s="448"/>
      <c r="K25" s="448"/>
      <c r="L25" s="448"/>
      <c r="M25" s="448"/>
      <c r="N25" s="448"/>
      <c r="O25" s="448"/>
      <c r="P25" s="448"/>
      <c r="Q25" s="73" t="str">
        <f>'Art. 143'!AF49</f>
        <v>N/A</v>
      </c>
      <c r="R25" s="189" t="str">
        <f t="shared" si="4"/>
        <v>No aplica</v>
      </c>
      <c r="S25" s="76" t="str">
        <f t="shared" si="0"/>
        <v xml:space="preserve"> </v>
      </c>
      <c r="T25" s="76" t="str">
        <f t="shared" si="1"/>
        <v>No aplica</v>
      </c>
      <c r="U25" s="159" t="e">
        <f t="shared" si="2"/>
        <v>#VALUE!</v>
      </c>
      <c r="V25" s="78" t="str">
        <f t="shared" si="3"/>
        <v>No aplica</v>
      </c>
      <c r="W25" s="78" t="e">
        <f t="shared" si="5"/>
        <v>#VALUE!</v>
      </c>
    </row>
    <row r="26" spans="1:23" ht="30" customHeight="1" x14ac:dyDescent="0.2">
      <c r="A26" s="447" t="s">
        <v>1076</v>
      </c>
      <c r="B26" s="448"/>
      <c r="C26" s="448"/>
      <c r="D26" s="448"/>
      <c r="E26" s="448"/>
      <c r="F26" s="448"/>
      <c r="G26" s="448"/>
      <c r="H26" s="448"/>
      <c r="I26" s="448"/>
      <c r="J26" s="448"/>
      <c r="K26" s="448"/>
      <c r="L26" s="448"/>
      <c r="M26" s="448"/>
      <c r="N26" s="448"/>
      <c r="O26" s="448"/>
      <c r="P26" s="448"/>
      <c r="Q26" s="73" t="str">
        <f>'Art. 143'!AF50</f>
        <v>N/A</v>
      </c>
      <c r="R26" s="189" t="str">
        <f t="shared" si="4"/>
        <v>No aplica</v>
      </c>
      <c r="S26" s="76" t="str">
        <f t="shared" si="0"/>
        <v xml:space="preserve"> </v>
      </c>
      <c r="T26" s="76" t="str">
        <f t="shared" si="1"/>
        <v>No aplica</v>
      </c>
      <c r="U26" s="159" t="e">
        <f t="shared" si="2"/>
        <v>#VALUE!</v>
      </c>
      <c r="V26" s="78" t="str">
        <f t="shared" si="3"/>
        <v>No aplica</v>
      </c>
      <c r="W26" s="78" t="e">
        <f t="shared" si="5"/>
        <v>#VALUE!</v>
      </c>
    </row>
    <row r="27" spans="1:23" ht="30" customHeight="1" x14ac:dyDescent="0.2">
      <c r="A27" s="447" t="s">
        <v>1077</v>
      </c>
      <c r="B27" s="448"/>
      <c r="C27" s="448"/>
      <c r="D27" s="448"/>
      <c r="E27" s="448"/>
      <c r="F27" s="448"/>
      <c r="G27" s="448"/>
      <c r="H27" s="448"/>
      <c r="I27" s="448"/>
      <c r="J27" s="448"/>
      <c r="K27" s="448"/>
      <c r="L27" s="448"/>
      <c r="M27" s="448"/>
      <c r="N27" s="448"/>
      <c r="O27" s="448"/>
      <c r="P27" s="448"/>
      <c r="Q27" s="73" t="str">
        <f>'Art. 143'!AF51</f>
        <v>N/A</v>
      </c>
      <c r="R27" s="189" t="str">
        <f t="shared" si="4"/>
        <v>No aplica</v>
      </c>
      <c r="S27" s="76" t="str">
        <f t="shared" si="0"/>
        <v xml:space="preserve"> </v>
      </c>
      <c r="T27" s="76" t="str">
        <f t="shared" si="1"/>
        <v>No aplica</v>
      </c>
      <c r="U27" s="159" t="e">
        <f t="shared" si="2"/>
        <v>#VALUE!</v>
      </c>
      <c r="V27" s="78" t="str">
        <f t="shared" si="3"/>
        <v>No aplica</v>
      </c>
      <c r="W27" s="78" t="e">
        <f t="shared" si="5"/>
        <v>#VALUE!</v>
      </c>
    </row>
    <row r="28" spans="1:23" ht="30" customHeight="1" x14ac:dyDescent="0.2">
      <c r="A28" s="435" t="s">
        <v>1084</v>
      </c>
      <c r="B28" s="435"/>
      <c r="C28" s="435"/>
      <c r="D28" s="435"/>
      <c r="E28" s="435"/>
      <c r="F28" s="435"/>
      <c r="G28" s="435"/>
      <c r="H28" s="435"/>
      <c r="I28" s="435"/>
      <c r="J28" s="435"/>
      <c r="K28" s="435"/>
      <c r="L28" s="435"/>
      <c r="M28" s="435"/>
      <c r="N28" s="435"/>
      <c r="O28" s="435"/>
      <c r="P28" s="435"/>
      <c r="Q28" s="435"/>
      <c r="R28" s="189">
        <f>SUM(R11:R27)</f>
        <v>100</v>
      </c>
      <c r="S28" s="24"/>
      <c r="T28" s="74">
        <f>SUM(T11:T27)</f>
        <v>1</v>
      </c>
      <c r="U28" s="160"/>
      <c r="V28" s="24"/>
      <c r="W28" s="24"/>
    </row>
    <row r="29" spans="1:23" ht="15" customHeight="1" x14ac:dyDescent="0.2">
      <c r="A29" s="24"/>
      <c r="B29" s="24"/>
      <c r="C29" s="24"/>
      <c r="D29" s="24"/>
      <c r="E29" s="24"/>
      <c r="F29" s="24"/>
      <c r="G29" s="24"/>
      <c r="H29" s="24"/>
      <c r="I29" s="24"/>
      <c r="J29" s="24"/>
      <c r="K29" s="24"/>
      <c r="L29" s="24"/>
      <c r="M29" s="24"/>
      <c r="N29" s="24"/>
      <c r="O29" s="24"/>
      <c r="P29" s="24"/>
      <c r="Q29" s="24"/>
      <c r="R29" s="24"/>
      <c r="S29" s="24"/>
      <c r="T29" s="74"/>
      <c r="U29" s="160"/>
      <c r="V29" s="24"/>
      <c r="W29" s="24"/>
    </row>
    <row r="30" spans="1:23" ht="15" customHeight="1" x14ac:dyDescent="0.2">
      <c r="A30" s="501" t="s">
        <v>139</v>
      </c>
      <c r="B30" s="502"/>
      <c r="C30" s="502"/>
      <c r="D30" s="502"/>
      <c r="E30" s="502"/>
      <c r="F30" s="502"/>
      <c r="G30" s="502"/>
      <c r="H30" s="502"/>
      <c r="I30" s="502"/>
      <c r="J30" s="502"/>
      <c r="K30" s="502"/>
      <c r="L30" s="502"/>
      <c r="M30" s="502"/>
      <c r="N30" s="502"/>
      <c r="O30" s="502"/>
      <c r="P30" s="502"/>
      <c r="Q30" s="223" t="s">
        <v>4</v>
      </c>
      <c r="R30" s="190" t="s">
        <v>5</v>
      </c>
      <c r="S30" s="24"/>
      <c r="T30" s="74"/>
      <c r="U30" s="160"/>
      <c r="V30" s="24"/>
      <c r="W30" s="24"/>
    </row>
    <row r="31" spans="1:23" ht="30" customHeight="1" x14ac:dyDescent="0.2">
      <c r="A31" s="498" t="s">
        <v>313</v>
      </c>
      <c r="B31" s="499"/>
      <c r="C31" s="499"/>
      <c r="D31" s="499"/>
      <c r="E31" s="499"/>
      <c r="F31" s="499"/>
      <c r="G31" s="499"/>
      <c r="H31" s="499"/>
      <c r="I31" s="499"/>
      <c r="J31" s="499"/>
      <c r="K31" s="499"/>
      <c r="L31" s="499"/>
      <c r="M31" s="499"/>
      <c r="N31" s="499"/>
      <c r="O31" s="499"/>
      <c r="P31" s="500"/>
      <c r="Q31" s="197">
        <f>'Art. 143'!AF54</f>
        <v>2</v>
      </c>
      <c r="R31" s="189">
        <f>IF(T31=1,W31,T31)</f>
        <v>33.333333333333329</v>
      </c>
      <c r="S31" s="76">
        <f>IF(Q31=2,1,IF(Q31=1,0.5,IF(Q31=0,0," ")))</f>
        <v>1</v>
      </c>
      <c r="T31" s="76">
        <f>IF(AND(S31&gt;=0,S31&lt;=2),1,"No aplica")</f>
        <v>1</v>
      </c>
      <c r="U31" s="159">
        <f>Q31/(T31*2)</f>
        <v>1</v>
      </c>
      <c r="V31" s="78">
        <f>IF(T31=1,T31/$T$34,"No aplica")</f>
        <v>0.33333333333333331</v>
      </c>
      <c r="W31" s="78">
        <f>(S31*V31)*100</f>
        <v>33.333333333333329</v>
      </c>
    </row>
    <row r="32" spans="1:23" ht="30" customHeight="1" x14ac:dyDescent="0.2">
      <c r="A32" s="498" t="s">
        <v>1078</v>
      </c>
      <c r="B32" s="499"/>
      <c r="C32" s="499"/>
      <c r="D32" s="499"/>
      <c r="E32" s="499"/>
      <c r="F32" s="499"/>
      <c r="G32" s="499"/>
      <c r="H32" s="499"/>
      <c r="I32" s="499"/>
      <c r="J32" s="499"/>
      <c r="K32" s="499"/>
      <c r="L32" s="499"/>
      <c r="M32" s="499"/>
      <c r="N32" s="499"/>
      <c r="O32" s="499"/>
      <c r="P32" s="500"/>
      <c r="Q32" s="197">
        <f>'Art. 143'!AF55</f>
        <v>2</v>
      </c>
      <c r="R32" s="189">
        <f>IF(T32=1,W32,T32)</f>
        <v>33.333333333333329</v>
      </c>
      <c r="S32" s="76">
        <f>IF(Q32=2,1,IF(Q32=1,0.5,IF(Q32=0,0," ")))</f>
        <v>1</v>
      </c>
      <c r="T32" s="76">
        <f>IF(AND(S32&gt;=0,S32&lt;=2),1,"No aplica")</f>
        <v>1</v>
      </c>
      <c r="U32" s="159">
        <f>Q32/(T32*2)</f>
        <v>1</v>
      </c>
      <c r="V32" s="78">
        <f>IF(T32=1,T32/$T$34,"No aplica")</f>
        <v>0.33333333333333331</v>
      </c>
      <c r="W32" s="78">
        <f>(S32*V32)*100</f>
        <v>33.333333333333329</v>
      </c>
    </row>
    <row r="33" spans="1:23" ht="30" customHeight="1" x14ac:dyDescent="0.2">
      <c r="A33" s="498" t="s">
        <v>792</v>
      </c>
      <c r="B33" s="499"/>
      <c r="C33" s="499"/>
      <c r="D33" s="499"/>
      <c r="E33" s="499"/>
      <c r="F33" s="499"/>
      <c r="G33" s="499"/>
      <c r="H33" s="499"/>
      <c r="I33" s="499"/>
      <c r="J33" s="499"/>
      <c r="K33" s="499"/>
      <c r="L33" s="499"/>
      <c r="M33" s="499"/>
      <c r="N33" s="499"/>
      <c r="O33" s="499"/>
      <c r="P33" s="500"/>
      <c r="Q33" s="197">
        <f>'Art. 143'!AF56</f>
        <v>2</v>
      </c>
      <c r="R33" s="189">
        <f>IF(T33=1,W33,T33)</f>
        <v>33.333333333333329</v>
      </c>
      <c r="S33" s="76">
        <f>IF(Q33=2,1,IF(Q33=1,0.5,IF(Q33=0,0," ")))</f>
        <v>1</v>
      </c>
      <c r="T33" s="76">
        <f>IF(AND(S33&gt;=0,S33&lt;=2),1,"No aplica")</f>
        <v>1</v>
      </c>
      <c r="U33" s="159">
        <f>Q33/(T33*2)</f>
        <v>1</v>
      </c>
      <c r="V33" s="78">
        <f>IF(T33=1,T33/$T$34,"No aplica")</f>
        <v>0.33333333333333331</v>
      </c>
      <c r="W33" s="78">
        <f>(S33*V33)*100</f>
        <v>33.333333333333329</v>
      </c>
    </row>
    <row r="34" spans="1:23" ht="30" customHeight="1" x14ac:dyDescent="0.2">
      <c r="A34" s="505" t="s">
        <v>1085</v>
      </c>
      <c r="B34" s="505"/>
      <c r="C34" s="505"/>
      <c r="D34" s="505"/>
      <c r="E34" s="505"/>
      <c r="F34" s="505"/>
      <c r="G34" s="505"/>
      <c r="H34" s="505"/>
      <c r="I34" s="505"/>
      <c r="J34" s="505"/>
      <c r="K34" s="505"/>
      <c r="L34" s="505"/>
      <c r="M34" s="505"/>
      <c r="N34" s="505"/>
      <c r="O34" s="505"/>
      <c r="P34" s="505"/>
      <c r="Q34" s="435"/>
      <c r="R34" s="189">
        <f>SUM(R31:R33)</f>
        <v>99.999999999999986</v>
      </c>
      <c r="S34" s="24"/>
      <c r="T34" s="74">
        <f>SUM(T31:T33)</f>
        <v>3</v>
      </c>
      <c r="U34" s="160"/>
      <c r="V34" s="164"/>
      <c r="W34" s="164"/>
    </row>
    <row r="35" spans="1:23" ht="15" customHeight="1" x14ac:dyDescent="0.2">
      <c r="A35" s="24"/>
      <c r="B35" s="24"/>
      <c r="C35" s="24"/>
      <c r="D35" s="24"/>
      <c r="E35" s="24"/>
      <c r="F35" s="24"/>
      <c r="G35" s="24"/>
      <c r="H35" s="24"/>
      <c r="I35" s="24"/>
      <c r="J35" s="24"/>
      <c r="K35" s="24"/>
      <c r="L35" s="24"/>
      <c r="M35" s="24"/>
      <c r="N35" s="24"/>
      <c r="O35" s="24"/>
      <c r="P35" s="24"/>
      <c r="Q35" s="24"/>
      <c r="R35" s="24"/>
      <c r="S35" s="24"/>
      <c r="T35" s="74"/>
      <c r="U35" s="160"/>
      <c r="V35" s="164"/>
      <c r="W35" s="164"/>
    </row>
    <row r="36" spans="1:23" ht="15" customHeight="1" x14ac:dyDescent="0.2">
      <c r="A36" s="501" t="s">
        <v>140</v>
      </c>
      <c r="B36" s="502"/>
      <c r="C36" s="502"/>
      <c r="D36" s="502"/>
      <c r="E36" s="502"/>
      <c r="F36" s="502"/>
      <c r="G36" s="502"/>
      <c r="H36" s="502"/>
      <c r="I36" s="502"/>
      <c r="J36" s="502"/>
      <c r="K36" s="502"/>
      <c r="L36" s="502"/>
      <c r="M36" s="502"/>
      <c r="N36" s="502"/>
      <c r="O36" s="502"/>
      <c r="P36" s="502"/>
      <c r="Q36" s="225" t="s">
        <v>4</v>
      </c>
      <c r="R36" s="192" t="s">
        <v>5</v>
      </c>
      <c r="S36" s="24"/>
      <c r="T36" s="74"/>
      <c r="U36" s="160"/>
      <c r="V36" s="164"/>
      <c r="W36" s="164"/>
    </row>
    <row r="37" spans="1:23" ht="30" customHeight="1" x14ac:dyDescent="0.2">
      <c r="A37" s="434" t="s">
        <v>314</v>
      </c>
      <c r="B37" s="434"/>
      <c r="C37" s="434"/>
      <c r="D37" s="434"/>
      <c r="E37" s="434"/>
      <c r="F37" s="434"/>
      <c r="G37" s="434"/>
      <c r="H37" s="434"/>
      <c r="I37" s="434"/>
      <c r="J37" s="434"/>
      <c r="K37" s="434"/>
      <c r="L37" s="434"/>
      <c r="M37" s="434"/>
      <c r="N37" s="434"/>
      <c r="O37" s="434"/>
      <c r="P37" s="434"/>
      <c r="Q37" s="73">
        <f>'Art. 143'!AF59</f>
        <v>2</v>
      </c>
      <c r="R37" s="189">
        <f>IF(T37=1,W37,T37)</f>
        <v>33.333333333333329</v>
      </c>
      <c r="S37" s="76">
        <f>IF(Q37=2,1,IF(Q37=1,0.5,IF(Q37=0,0," ")))</f>
        <v>1</v>
      </c>
      <c r="T37" s="76">
        <f>IF(AND(S37&gt;=0,S37&lt;=2),1,"No aplica")</f>
        <v>1</v>
      </c>
      <c r="U37" s="159">
        <f>Q37/(T37*2)</f>
        <v>1</v>
      </c>
      <c r="V37" s="78">
        <f>IF(T37=1,T37/$T$40,"No aplica")</f>
        <v>0.33333333333333331</v>
      </c>
      <c r="W37" s="78">
        <f>(S37*V37)*100</f>
        <v>33.333333333333329</v>
      </c>
    </row>
    <row r="38" spans="1:23" ht="30" customHeight="1" x14ac:dyDescent="0.2">
      <c r="A38" s="434" t="s">
        <v>510</v>
      </c>
      <c r="B38" s="434"/>
      <c r="C38" s="434"/>
      <c r="D38" s="434"/>
      <c r="E38" s="434"/>
      <c r="F38" s="434"/>
      <c r="G38" s="434"/>
      <c r="H38" s="434"/>
      <c r="I38" s="434"/>
      <c r="J38" s="434"/>
      <c r="K38" s="434"/>
      <c r="L38" s="434"/>
      <c r="M38" s="434"/>
      <c r="N38" s="434"/>
      <c r="O38" s="434"/>
      <c r="P38" s="434"/>
      <c r="Q38" s="73">
        <f>'Art. 143'!AF60</f>
        <v>2</v>
      </c>
      <c r="R38" s="189">
        <f>IF(T38=1,W38,T38)</f>
        <v>33.333333333333329</v>
      </c>
      <c r="S38" s="76">
        <f>IF(Q38=2,1,IF(Q38=1,0.5,IF(Q38=0,0," ")))</f>
        <v>1</v>
      </c>
      <c r="T38" s="76">
        <f>IF(AND(S38&gt;=0,S38&lt;=2),1,"No aplica")</f>
        <v>1</v>
      </c>
      <c r="U38" s="159">
        <f>Q38/(T38*2)</f>
        <v>1</v>
      </c>
      <c r="V38" s="78">
        <f>IF(T38=1,T38/$T$40,"No aplica")</f>
        <v>0.33333333333333331</v>
      </c>
      <c r="W38" s="78">
        <f>(S38*V38)*100</f>
        <v>33.333333333333329</v>
      </c>
    </row>
    <row r="39" spans="1:23" ht="30" customHeight="1" x14ac:dyDescent="0.2">
      <c r="A39" s="434" t="s">
        <v>511</v>
      </c>
      <c r="B39" s="434"/>
      <c r="C39" s="434"/>
      <c r="D39" s="434"/>
      <c r="E39" s="434"/>
      <c r="F39" s="434"/>
      <c r="G39" s="434"/>
      <c r="H39" s="434"/>
      <c r="I39" s="434"/>
      <c r="J39" s="434"/>
      <c r="K39" s="434"/>
      <c r="L39" s="434"/>
      <c r="M39" s="434"/>
      <c r="N39" s="434"/>
      <c r="O39" s="434"/>
      <c r="P39" s="434"/>
      <c r="Q39" s="73">
        <f>'Art. 143'!AF61</f>
        <v>2</v>
      </c>
      <c r="R39" s="189">
        <f>IF(T39=1,W39,T39)</f>
        <v>33.333333333333329</v>
      </c>
      <c r="S39" s="76">
        <f>IF(Q39=2,1,IF(Q39=1,0.5,IF(Q39=0,0," ")))</f>
        <v>1</v>
      </c>
      <c r="T39" s="76">
        <f>IF(AND(S39&gt;=0,S39&lt;=2),1,"No aplica")</f>
        <v>1</v>
      </c>
      <c r="U39" s="159">
        <f>Q39/(T39*2)</f>
        <v>1</v>
      </c>
      <c r="V39" s="78">
        <f>IF(T39=1,T39/$T$40,"No aplica")</f>
        <v>0.33333333333333331</v>
      </c>
      <c r="W39" s="78">
        <f>(S39*V39)*100</f>
        <v>33.333333333333329</v>
      </c>
    </row>
    <row r="40" spans="1:23" ht="30" customHeight="1" x14ac:dyDescent="0.2">
      <c r="A40" s="435" t="s">
        <v>1086</v>
      </c>
      <c r="B40" s="435"/>
      <c r="C40" s="435"/>
      <c r="D40" s="435"/>
      <c r="E40" s="435"/>
      <c r="F40" s="435"/>
      <c r="G40" s="435"/>
      <c r="H40" s="435"/>
      <c r="I40" s="435"/>
      <c r="J40" s="435"/>
      <c r="K40" s="435"/>
      <c r="L40" s="435"/>
      <c r="M40" s="435"/>
      <c r="N40" s="435"/>
      <c r="O40" s="435"/>
      <c r="P40" s="435"/>
      <c r="Q40" s="435"/>
      <c r="R40" s="189">
        <f>SUM(R37:R39)</f>
        <v>99.999999999999986</v>
      </c>
      <c r="S40" s="24"/>
      <c r="T40" s="74">
        <f>SUM(T37:T39)</f>
        <v>3</v>
      </c>
      <c r="U40" s="160"/>
      <c r="V40" s="164"/>
      <c r="W40" s="164"/>
    </row>
    <row r="41" spans="1:23" ht="15" customHeight="1" x14ac:dyDescent="0.2">
      <c r="A41" s="24"/>
      <c r="B41" s="24"/>
      <c r="C41" s="24"/>
      <c r="D41" s="24"/>
      <c r="E41" s="24"/>
      <c r="F41" s="24"/>
      <c r="G41" s="24"/>
      <c r="H41" s="24"/>
      <c r="I41" s="24"/>
      <c r="J41" s="24"/>
      <c r="K41" s="24"/>
      <c r="L41" s="24"/>
      <c r="M41" s="24"/>
      <c r="N41" s="24"/>
      <c r="O41" s="24"/>
      <c r="P41" s="24"/>
      <c r="Q41" s="24"/>
      <c r="R41" s="24"/>
      <c r="S41" s="24"/>
      <c r="T41" s="74"/>
      <c r="U41" s="160"/>
      <c r="V41" s="164"/>
      <c r="W41" s="164"/>
    </row>
    <row r="42" spans="1:23" ht="15" customHeight="1" x14ac:dyDescent="0.2">
      <c r="A42" s="501" t="s">
        <v>141</v>
      </c>
      <c r="B42" s="502"/>
      <c r="C42" s="502"/>
      <c r="D42" s="502"/>
      <c r="E42" s="502"/>
      <c r="F42" s="502"/>
      <c r="G42" s="502"/>
      <c r="H42" s="502"/>
      <c r="I42" s="502"/>
      <c r="J42" s="502"/>
      <c r="K42" s="502"/>
      <c r="L42" s="502"/>
      <c r="M42" s="502"/>
      <c r="N42" s="502"/>
      <c r="O42" s="502"/>
      <c r="P42" s="502"/>
      <c r="Q42" s="225" t="s">
        <v>4</v>
      </c>
      <c r="R42" s="192" t="s">
        <v>5</v>
      </c>
      <c r="S42" s="24"/>
      <c r="T42" s="74"/>
      <c r="U42" s="160"/>
      <c r="V42" s="164"/>
      <c r="W42" s="164"/>
    </row>
    <row r="43" spans="1:23" ht="30" customHeight="1" x14ac:dyDescent="0.2">
      <c r="A43" s="434" t="s">
        <v>1079</v>
      </c>
      <c r="B43" s="434"/>
      <c r="C43" s="434"/>
      <c r="D43" s="434"/>
      <c r="E43" s="434"/>
      <c r="F43" s="434"/>
      <c r="G43" s="434"/>
      <c r="H43" s="434"/>
      <c r="I43" s="434"/>
      <c r="J43" s="434"/>
      <c r="K43" s="434"/>
      <c r="L43" s="434"/>
      <c r="M43" s="434"/>
      <c r="N43" s="434"/>
      <c r="O43" s="434"/>
      <c r="P43" s="434"/>
      <c r="Q43" s="73">
        <f>'Art. 143'!AF64</f>
        <v>2</v>
      </c>
      <c r="R43" s="189">
        <f>IF(T43=1,W43,T43)</f>
        <v>50</v>
      </c>
      <c r="S43" s="76">
        <f>IF(Q43=2,1,IF(Q43=1,0.5,IF(Q43=0,0," ")))</f>
        <v>1</v>
      </c>
      <c r="T43" s="76">
        <f>IF(AND(S43&gt;=0,S43&lt;=2),1,"No aplica")</f>
        <v>1</v>
      </c>
      <c r="U43" s="159">
        <f>Q43/(T43*2)</f>
        <v>1</v>
      </c>
      <c r="V43" s="78">
        <f>IF(T43=1,T43/$T$45,"No aplica")</f>
        <v>0.5</v>
      </c>
      <c r="W43" s="78">
        <f>(S43*V43)*100</f>
        <v>50</v>
      </c>
    </row>
    <row r="44" spans="1:23" ht="30" customHeight="1" x14ac:dyDescent="0.2">
      <c r="A44" s="434" t="s">
        <v>315</v>
      </c>
      <c r="B44" s="434"/>
      <c r="C44" s="434"/>
      <c r="D44" s="434"/>
      <c r="E44" s="434"/>
      <c r="F44" s="434"/>
      <c r="G44" s="434"/>
      <c r="H44" s="434"/>
      <c r="I44" s="434"/>
      <c r="J44" s="434"/>
      <c r="K44" s="434"/>
      <c r="L44" s="434"/>
      <c r="M44" s="434"/>
      <c r="N44" s="434"/>
      <c r="O44" s="434"/>
      <c r="P44" s="434"/>
      <c r="Q44" s="73">
        <f>'Art. 143'!AF65</f>
        <v>2</v>
      </c>
      <c r="R44" s="189">
        <f>IF(T44=1,W44,T44)</f>
        <v>50</v>
      </c>
      <c r="S44" s="76">
        <f>IF(Q44=2,1,IF(Q44=1,0.5,IF(Q44=0,0," ")))</f>
        <v>1</v>
      </c>
      <c r="T44" s="76">
        <f>IF(AND(S44&gt;=0,S44&lt;=2),1,"No aplica")</f>
        <v>1</v>
      </c>
      <c r="U44" s="159">
        <f>Q44/(T44*2)</f>
        <v>1</v>
      </c>
      <c r="V44" s="78">
        <f>IF(T44=1,T44/$T$45,"No aplica")</f>
        <v>0.5</v>
      </c>
      <c r="W44" s="78">
        <f>(S44*V44)*100</f>
        <v>50</v>
      </c>
    </row>
    <row r="45" spans="1:23" ht="30" customHeight="1" x14ac:dyDescent="0.2">
      <c r="A45" s="435" t="s">
        <v>1087</v>
      </c>
      <c r="B45" s="435"/>
      <c r="C45" s="435"/>
      <c r="D45" s="435"/>
      <c r="E45" s="435"/>
      <c r="F45" s="435"/>
      <c r="G45" s="435"/>
      <c r="H45" s="435"/>
      <c r="I45" s="435"/>
      <c r="J45" s="435"/>
      <c r="K45" s="435"/>
      <c r="L45" s="435"/>
      <c r="M45" s="435"/>
      <c r="N45" s="435"/>
      <c r="O45" s="435"/>
      <c r="P45" s="435"/>
      <c r="Q45" s="435"/>
      <c r="R45" s="189">
        <f>SUM(R43:R44)</f>
        <v>100</v>
      </c>
      <c r="S45" s="24"/>
      <c r="T45" s="74">
        <f>SUM(T43:T44)</f>
        <v>2</v>
      </c>
      <c r="U45" s="24"/>
      <c r="V45" s="24"/>
      <c r="W45" s="24"/>
    </row>
    <row r="46" spans="1:23" ht="15" customHeight="1" thickBot="1" x14ac:dyDescent="0.25">
      <c r="A46" s="24"/>
      <c r="B46" s="24"/>
      <c r="C46" s="24"/>
      <c r="D46" s="24"/>
      <c r="E46" s="24"/>
      <c r="F46" s="24"/>
      <c r="G46" s="24"/>
      <c r="H46" s="24"/>
      <c r="I46" s="24"/>
      <c r="J46" s="24"/>
      <c r="K46" s="24"/>
      <c r="L46" s="24"/>
      <c r="M46" s="24"/>
      <c r="N46" s="24"/>
      <c r="O46" s="24"/>
      <c r="P46" s="24"/>
      <c r="Q46" s="24"/>
      <c r="R46" s="24"/>
      <c r="S46" s="24"/>
      <c r="T46" s="74"/>
      <c r="U46" s="24"/>
      <c r="V46" s="24"/>
      <c r="W46" s="24"/>
    </row>
    <row r="47" spans="1:23" ht="15" customHeight="1" thickTop="1" thickBot="1" x14ac:dyDescent="0.25">
      <c r="A47" s="100"/>
      <c r="B47" s="100"/>
      <c r="C47" s="100"/>
      <c r="D47" s="100"/>
      <c r="E47" s="100"/>
      <c r="F47" s="100"/>
      <c r="G47" s="100"/>
      <c r="H47" s="100"/>
      <c r="I47" s="100"/>
      <c r="J47" s="100"/>
      <c r="K47" s="100"/>
      <c r="L47" s="100"/>
      <c r="M47" s="100"/>
      <c r="N47" s="100"/>
      <c r="O47" s="100"/>
      <c r="P47" s="100"/>
      <c r="Q47" s="100"/>
      <c r="R47" s="100"/>
      <c r="S47" s="24"/>
      <c r="T47" s="74"/>
      <c r="U47" s="24"/>
      <c r="V47" s="24"/>
      <c r="W47" s="24"/>
    </row>
    <row r="48" spans="1:23" ht="15" customHeight="1" thickTop="1" thickBot="1" x14ac:dyDescent="0.25">
      <c r="A48" s="24"/>
      <c r="B48" s="24"/>
      <c r="C48" s="24"/>
      <c r="D48" s="24"/>
      <c r="E48" s="24"/>
      <c r="F48" s="24"/>
      <c r="G48" s="24"/>
      <c r="H48" s="24"/>
      <c r="I48" s="24"/>
      <c r="J48" s="24"/>
      <c r="K48" s="24"/>
      <c r="L48" s="24"/>
      <c r="M48" s="24"/>
      <c r="N48" s="24"/>
      <c r="O48" s="24"/>
      <c r="P48" s="24"/>
      <c r="Q48" s="101" t="s">
        <v>1088</v>
      </c>
      <c r="R48" s="193">
        <f>R28</f>
        <v>100</v>
      </c>
      <c r="S48" s="24"/>
      <c r="T48" s="102"/>
      <c r="U48" s="102"/>
      <c r="W48" s="103"/>
    </row>
    <row r="49" spans="1:23" ht="15" customHeight="1" thickTop="1" thickBot="1" x14ac:dyDescent="0.25">
      <c r="A49" s="24"/>
      <c r="B49" s="24"/>
      <c r="C49" s="24"/>
      <c r="D49" s="24"/>
      <c r="E49" s="24"/>
      <c r="F49" s="24"/>
      <c r="G49" s="24"/>
      <c r="H49" s="24"/>
      <c r="I49" s="24"/>
      <c r="J49" s="24"/>
      <c r="K49" s="24"/>
      <c r="L49" s="24"/>
      <c r="M49" s="24"/>
      <c r="N49" s="24"/>
      <c r="O49" s="24"/>
      <c r="P49" s="24"/>
      <c r="Q49" s="104"/>
      <c r="R49" s="198"/>
      <c r="S49" s="24"/>
      <c r="T49" s="103"/>
      <c r="U49" s="103"/>
      <c r="V49" s="24"/>
      <c r="W49" s="103"/>
    </row>
    <row r="50" spans="1:23" ht="15" customHeight="1" thickTop="1" thickBot="1" x14ac:dyDescent="0.25">
      <c r="A50" s="24"/>
      <c r="B50" s="24"/>
      <c r="C50" s="24"/>
      <c r="D50" s="24"/>
      <c r="E50" s="24"/>
      <c r="F50" s="24"/>
      <c r="G50" s="24"/>
      <c r="H50" s="24"/>
      <c r="I50" s="24"/>
      <c r="J50" s="24"/>
      <c r="K50" s="24"/>
      <c r="L50" s="24"/>
      <c r="M50" s="24"/>
      <c r="N50" s="24"/>
      <c r="O50" s="24"/>
      <c r="P50" s="24"/>
      <c r="Q50" s="101" t="s">
        <v>1089</v>
      </c>
      <c r="R50" s="193">
        <f>R34</f>
        <v>99.999999999999986</v>
      </c>
      <c r="S50" s="24"/>
      <c r="T50" s="102"/>
      <c r="U50" s="102"/>
      <c r="V50" s="103"/>
      <c r="W50" s="103"/>
    </row>
    <row r="51" spans="1:23" ht="15" customHeight="1" thickTop="1" thickBot="1" x14ac:dyDescent="0.25">
      <c r="A51" s="24"/>
      <c r="B51" s="24"/>
      <c r="C51" s="24"/>
      <c r="D51" s="24"/>
      <c r="E51" s="24"/>
      <c r="F51" s="24"/>
      <c r="G51" s="24"/>
      <c r="H51" s="24"/>
      <c r="I51" s="24"/>
      <c r="J51" s="24"/>
      <c r="K51" s="24"/>
      <c r="L51" s="24"/>
      <c r="M51" s="24"/>
      <c r="N51" s="24"/>
      <c r="O51" s="24"/>
      <c r="P51" s="24"/>
      <c r="Q51" s="75"/>
      <c r="R51" s="165"/>
      <c r="S51" s="24"/>
      <c r="T51" s="74"/>
      <c r="U51" s="24"/>
      <c r="V51" s="24"/>
      <c r="W51" s="24"/>
    </row>
    <row r="52" spans="1:23" ht="15" customHeight="1" thickTop="1" thickBot="1" x14ac:dyDescent="0.25">
      <c r="A52" s="24"/>
      <c r="B52" s="24"/>
      <c r="C52" s="24"/>
      <c r="D52" s="24"/>
      <c r="E52" s="24"/>
      <c r="F52" s="24"/>
      <c r="G52" s="24"/>
      <c r="H52" s="24"/>
      <c r="I52" s="24"/>
      <c r="J52" s="24"/>
      <c r="K52" s="24"/>
      <c r="L52" s="24"/>
      <c r="M52" s="24"/>
      <c r="N52" s="24"/>
      <c r="O52" s="24"/>
      <c r="P52" s="24"/>
      <c r="Q52" s="101" t="s">
        <v>1090</v>
      </c>
      <c r="R52" s="193">
        <f>R40</f>
        <v>99.999999999999986</v>
      </c>
      <c r="S52" s="24"/>
      <c r="T52" s="102"/>
      <c r="U52" s="102"/>
      <c r="V52" s="103"/>
      <c r="W52" s="103"/>
    </row>
    <row r="53" spans="1:23" ht="15" customHeight="1" thickTop="1" thickBot="1" x14ac:dyDescent="0.25">
      <c r="A53" s="24"/>
      <c r="B53" s="24"/>
      <c r="C53" s="24"/>
      <c r="D53" s="24"/>
      <c r="E53" s="24"/>
      <c r="F53" s="24"/>
      <c r="G53" s="24"/>
      <c r="H53" s="24"/>
      <c r="I53" s="24"/>
      <c r="J53" s="24"/>
      <c r="K53" s="24"/>
      <c r="L53" s="24"/>
      <c r="M53" s="24"/>
      <c r="N53" s="24"/>
      <c r="O53" s="24"/>
      <c r="P53" s="24"/>
      <c r="Q53" s="75"/>
      <c r="R53" s="165"/>
      <c r="S53" s="24"/>
      <c r="T53" s="74"/>
      <c r="U53" s="24"/>
      <c r="V53" s="24"/>
      <c r="W53" s="24"/>
    </row>
    <row r="54" spans="1:23" ht="15" customHeight="1" thickTop="1" thickBot="1" x14ac:dyDescent="0.25">
      <c r="A54" s="24"/>
      <c r="B54" s="24"/>
      <c r="C54" s="24"/>
      <c r="D54" s="24"/>
      <c r="E54" s="24"/>
      <c r="F54" s="24"/>
      <c r="G54" s="24"/>
      <c r="H54" s="24"/>
      <c r="I54" s="24"/>
      <c r="J54" s="24"/>
      <c r="K54" s="24"/>
      <c r="L54" s="24"/>
      <c r="M54" s="24"/>
      <c r="N54" s="24"/>
      <c r="O54" s="24"/>
      <c r="P54" s="24"/>
      <c r="Q54" s="101" t="s">
        <v>1091</v>
      </c>
      <c r="R54" s="193">
        <f>R45</f>
        <v>100</v>
      </c>
      <c r="S54" s="24"/>
      <c r="T54" s="102"/>
      <c r="U54" s="102"/>
      <c r="V54" s="103"/>
      <c r="W54" s="103"/>
    </row>
    <row r="55" spans="1:23" ht="15" customHeight="1" thickTop="1" thickBot="1" x14ac:dyDescent="0.25">
      <c r="A55" s="24"/>
      <c r="B55" s="24"/>
      <c r="C55" s="24"/>
      <c r="D55" s="24"/>
      <c r="E55" s="24"/>
      <c r="F55" s="24"/>
      <c r="G55" s="24"/>
      <c r="H55" s="24"/>
      <c r="I55" s="24"/>
      <c r="J55" s="24"/>
      <c r="K55" s="24"/>
      <c r="L55" s="24"/>
      <c r="M55" s="24"/>
      <c r="N55" s="24"/>
      <c r="O55" s="24"/>
      <c r="P55" s="24"/>
      <c r="Q55" s="75"/>
      <c r="R55" s="165"/>
      <c r="S55" s="24"/>
      <c r="T55" s="74"/>
      <c r="U55" s="24"/>
      <c r="V55" s="24"/>
      <c r="W55" s="24"/>
    </row>
    <row r="56" spans="1:23" ht="15" customHeight="1" thickTop="1" thickBot="1" x14ac:dyDescent="0.25">
      <c r="A56" s="24"/>
      <c r="B56" s="24"/>
      <c r="C56" s="24"/>
      <c r="D56" s="24"/>
      <c r="E56" s="24"/>
      <c r="F56" s="24"/>
      <c r="G56" s="24"/>
      <c r="H56" s="24"/>
      <c r="I56" s="24"/>
      <c r="J56" s="24"/>
      <c r="K56" s="24"/>
      <c r="L56" s="24"/>
      <c r="M56" s="24"/>
      <c r="N56" s="24"/>
      <c r="O56" s="24"/>
      <c r="P56" s="24"/>
      <c r="Q56" s="101" t="s">
        <v>1092</v>
      </c>
      <c r="R56" s="193">
        <f>(R48*0.8)+(R50*0.1)+(R52*0.05)+(R54*0.05)</f>
        <v>100</v>
      </c>
      <c r="S56" s="24"/>
      <c r="T56" s="74"/>
      <c r="U56" s="24"/>
      <c r="V56" s="24"/>
      <c r="W56" s="24"/>
    </row>
    <row r="57" spans="1:23" ht="15" customHeight="1" thickTop="1" x14ac:dyDescent="0.2">
      <c r="A57" s="24"/>
      <c r="B57" s="24"/>
      <c r="C57" s="24"/>
      <c r="D57" s="24"/>
      <c r="E57" s="24"/>
      <c r="F57" s="24"/>
      <c r="G57" s="24"/>
      <c r="H57" s="24"/>
      <c r="I57" s="24"/>
      <c r="J57" s="24"/>
      <c r="K57" s="24"/>
      <c r="L57" s="24"/>
      <c r="M57" s="24"/>
      <c r="N57" s="24"/>
      <c r="O57" s="24"/>
      <c r="P57" s="24"/>
      <c r="Q57" s="24"/>
      <c r="R57" s="24"/>
      <c r="S57" s="24"/>
      <c r="T57" s="74"/>
      <c r="U57" s="24"/>
      <c r="V57" s="24"/>
      <c r="W57" s="24"/>
    </row>
  </sheetData>
  <mergeCells count="37">
    <mergeCell ref="A18:P18"/>
    <mergeCell ref="A3:Q3"/>
    <mergeCell ref="B5:P5"/>
    <mergeCell ref="A7:R7"/>
    <mergeCell ref="A10:P10"/>
    <mergeCell ref="A11:P11"/>
    <mergeCell ref="A12:P12"/>
    <mergeCell ref="A45:Q45"/>
    <mergeCell ref="A32:P32"/>
    <mergeCell ref="A33:P33"/>
    <mergeCell ref="A34:Q34"/>
    <mergeCell ref="A36:P36"/>
    <mergeCell ref="A37:P37"/>
    <mergeCell ref="A38:P38"/>
    <mergeCell ref="A44:P44"/>
    <mergeCell ref="A43:P43"/>
    <mergeCell ref="A25:P25"/>
    <mergeCell ref="A26:P26"/>
    <mergeCell ref="A27:P27"/>
    <mergeCell ref="A28:Q28"/>
    <mergeCell ref="A30:P30"/>
    <mergeCell ref="A31:P31"/>
    <mergeCell ref="A2:Q2"/>
    <mergeCell ref="A39:P39"/>
    <mergeCell ref="A40:Q40"/>
    <mergeCell ref="A42:P42"/>
    <mergeCell ref="A19:P19"/>
    <mergeCell ref="A20:P20"/>
    <mergeCell ref="A21:P21"/>
    <mergeCell ref="A22:P22"/>
    <mergeCell ref="A23:P23"/>
    <mergeCell ref="A24:P24"/>
    <mergeCell ref="A13:P13"/>
    <mergeCell ref="A14:P14"/>
    <mergeCell ref="A15:P15"/>
    <mergeCell ref="A16:P16"/>
    <mergeCell ref="A17:P17"/>
  </mergeCells>
  <dataValidations disablePrompts="1" count="1">
    <dataValidation allowBlank="1" showInputMessage="1" showErrorMessage="1" sqref="A5"/>
  </dataValidation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32"/>
  <sheetViews>
    <sheetView showGridLines="0" zoomScaleNormal="100" workbookViewId="0"/>
  </sheetViews>
  <sheetFormatPr baseColWidth="10" defaultRowHeight="18" customHeight="1" x14ac:dyDescent="0.2"/>
  <cols>
    <col min="1" max="1" width="21.7109375" style="173" customWidth="1"/>
    <col min="2" max="3" width="16.7109375" style="174" customWidth="1"/>
    <col min="4" max="4" width="1.7109375" style="173" customWidth="1"/>
    <col min="5" max="5" width="19.7109375" style="173" customWidth="1"/>
    <col min="6" max="7" width="16.7109375" style="173" customWidth="1"/>
    <col min="8" max="8" width="1.7109375" style="173" customWidth="1"/>
    <col min="9" max="9" width="19.7109375" style="173" customWidth="1"/>
    <col min="10" max="11" width="16.7109375" style="173" customWidth="1"/>
    <col min="12" max="12" width="1.7109375" style="173" customWidth="1"/>
    <col min="13" max="13" width="19.7109375" style="173" customWidth="1"/>
    <col min="14" max="15" width="16.7109375" style="173" customWidth="1"/>
    <col min="16" max="16384" width="11.42578125" style="173"/>
  </cols>
  <sheetData>
    <row r="2" spans="1:15" ht="18" customHeight="1" x14ac:dyDescent="0.2">
      <c r="A2" s="334" t="s">
        <v>1093</v>
      </c>
      <c r="B2" s="334"/>
      <c r="C2" s="334"/>
      <c r="D2" s="334"/>
      <c r="E2" s="334"/>
      <c r="F2" s="334"/>
      <c r="G2" s="334"/>
    </row>
    <row r="3" spans="1:15" ht="18" customHeight="1" x14ac:dyDescent="0.2">
      <c r="A3" s="334" t="s">
        <v>1217</v>
      </c>
      <c r="B3" s="334"/>
      <c r="C3" s="334"/>
      <c r="D3" s="334"/>
      <c r="E3" s="334"/>
      <c r="F3" s="334"/>
      <c r="G3" s="334"/>
    </row>
    <row r="5" spans="1:15" ht="36" customHeight="1" x14ac:dyDescent="0.2">
      <c r="B5" s="511" t="str">
        <f>IGOF!C5</f>
        <v>Alianza de Tranviarios de México</v>
      </c>
      <c r="C5" s="511"/>
      <c r="D5" s="511"/>
      <c r="E5" s="511"/>
      <c r="F5" s="511"/>
      <c r="G5" s="199"/>
      <c r="K5" s="199"/>
      <c r="O5" s="199"/>
    </row>
    <row r="7" spans="1:15" ht="18" customHeight="1" thickBot="1" x14ac:dyDescent="0.25">
      <c r="A7" s="174"/>
    </row>
    <row r="8" spans="1:15" ht="18" customHeight="1" thickBot="1" x14ac:dyDescent="0.25">
      <c r="A8" s="200" t="s">
        <v>986</v>
      </c>
      <c r="B8" s="201">
        <f>'Artículo 143 (cálculo PI)'!T28</f>
        <v>1</v>
      </c>
      <c r="C8" s="202"/>
      <c r="E8" s="203" t="s">
        <v>986</v>
      </c>
      <c r="F8" s="201">
        <f>'Artículo 143 (cálculo PI)'!T34</f>
        <v>3</v>
      </c>
      <c r="G8" s="202"/>
      <c r="I8" s="203" t="s">
        <v>986</v>
      </c>
      <c r="J8" s="201">
        <f>'Artículo 143 (cálculo PI)'!T40</f>
        <v>3</v>
      </c>
      <c r="K8" s="202"/>
      <c r="M8" s="203" t="s">
        <v>986</v>
      </c>
      <c r="N8" s="201">
        <f>'Artículo 143 (cálculo PI)'!T45</f>
        <v>2</v>
      </c>
      <c r="O8" s="202"/>
    </row>
    <row r="9" spans="1:15" ht="6" customHeight="1" thickBot="1" x14ac:dyDescent="0.25">
      <c r="F9" s="174"/>
      <c r="G9" s="174"/>
      <c r="J9" s="174"/>
      <c r="K9" s="174"/>
      <c r="N9" s="174"/>
      <c r="O9" s="174"/>
    </row>
    <row r="10" spans="1:15" ht="36" customHeight="1" thickBot="1" x14ac:dyDescent="0.25">
      <c r="A10" s="512"/>
      <c r="B10" s="514" t="s">
        <v>138</v>
      </c>
      <c r="C10" s="515"/>
      <c r="E10" s="507"/>
      <c r="F10" s="509" t="s">
        <v>139</v>
      </c>
      <c r="G10" s="510"/>
      <c r="I10" s="507"/>
      <c r="J10" s="509" t="s">
        <v>140</v>
      </c>
      <c r="K10" s="510"/>
      <c r="M10" s="507"/>
      <c r="N10" s="509" t="s">
        <v>141</v>
      </c>
      <c r="O10" s="510"/>
    </row>
    <row r="11" spans="1:15" ht="54" customHeight="1" thickBot="1" x14ac:dyDescent="0.25">
      <c r="A11" s="513"/>
      <c r="B11" s="204" t="s">
        <v>1094</v>
      </c>
      <c r="C11" s="205" t="s">
        <v>1095</v>
      </c>
      <c r="E11" s="508"/>
      <c r="F11" s="206" t="s">
        <v>1094</v>
      </c>
      <c r="G11" s="207" t="s">
        <v>1095</v>
      </c>
      <c r="I11" s="508"/>
      <c r="J11" s="206" t="s">
        <v>1094</v>
      </c>
      <c r="K11" s="207" t="s">
        <v>1095</v>
      </c>
      <c r="M11" s="508"/>
      <c r="N11" s="206" t="s">
        <v>1094</v>
      </c>
      <c r="O11" s="207" t="s">
        <v>1095</v>
      </c>
    </row>
    <row r="12" spans="1:15" ht="18" customHeight="1" thickBot="1" x14ac:dyDescent="0.25">
      <c r="A12" s="208" t="s">
        <v>1096</v>
      </c>
      <c r="B12" s="209">
        <f>'Artículo 143 (cálculo PI)'!R11</f>
        <v>100</v>
      </c>
      <c r="C12" s="210">
        <f>(B12/(1/$B$8))</f>
        <v>100</v>
      </c>
      <c r="E12" s="208" t="s">
        <v>1097</v>
      </c>
      <c r="F12" s="209">
        <f>'Artículo 143 (cálculo PI)'!R31</f>
        <v>33.333333333333329</v>
      </c>
      <c r="G12" s="210">
        <f>(F12/(1/$F$8))</f>
        <v>99.999999999999986</v>
      </c>
      <c r="I12" s="208" t="s">
        <v>1098</v>
      </c>
      <c r="J12" s="209">
        <f>'Artículo 143 (cálculo PI)'!R37</f>
        <v>33.333333333333329</v>
      </c>
      <c r="K12" s="210">
        <f>(J12/(1/$J$8))</f>
        <v>99.999999999999986</v>
      </c>
      <c r="M12" s="208" t="s">
        <v>1099</v>
      </c>
      <c r="N12" s="209">
        <f>'Artículo 143 (cálculo PI)'!R43</f>
        <v>50</v>
      </c>
      <c r="O12" s="210">
        <f>(N12/(1/$N$8))</f>
        <v>100</v>
      </c>
    </row>
    <row r="13" spans="1:15" ht="18" customHeight="1" thickBot="1" x14ac:dyDescent="0.25">
      <c r="A13" s="208" t="s">
        <v>1100</v>
      </c>
      <c r="B13" s="209" t="str">
        <f>'Artículo 143 (cálculo PI)'!R12</f>
        <v>No aplica</v>
      </c>
      <c r="C13" s="210" t="e">
        <f t="shared" ref="C13:C28" si="0">(B13/(1/$B$8))</f>
        <v>#VALUE!</v>
      </c>
      <c r="E13" s="208" t="s">
        <v>1101</v>
      </c>
      <c r="F13" s="209">
        <f>'Artículo 143 (cálculo PI)'!R32</f>
        <v>33.333333333333329</v>
      </c>
      <c r="G13" s="210">
        <f>(F13/(1/$F$8))</f>
        <v>99.999999999999986</v>
      </c>
      <c r="I13" s="208" t="s">
        <v>1102</v>
      </c>
      <c r="J13" s="209">
        <f>'Artículo 143 (cálculo PI)'!R38</f>
        <v>33.333333333333329</v>
      </c>
      <c r="K13" s="210">
        <f>(J13/(1/$J$8))</f>
        <v>99.999999999999986</v>
      </c>
      <c r="M13" s="208" t="s">
        <v>1103</v>
      </c>
      <c r="N13" s="209">
        <f>'Artículo 143 (cálculo PI)'!R44</f>
        <v>50</v>
      </c>
      <c r="O13" s="210">
        <f>(N13/(1/$N$8))</f>
        <v>100</v>
      </c>
    </row>
    <row r="14" spans="1:15" ht="18" customHeight="1" thickBot="1" x14ac:dyDescent="0.25">
      <c r="A14" s="208" t="s">
        <v>1104</v>
      </c>
      <c r="B14" s="209" t="str">
        <f>'Artículo 143 (cálculo PI)'!R13</f>
        <v>No aplica</v>
      </c>
      <c r="C14" s="210" t="e">
        <f t="shared" si="0"/>
        <v>#VALUE!</v>
      </c>
      <c r="E14" s="208" t="s">
        <v>1105</v>
      </c>
      <c r="F14" s="209">
        <f>'Artículo 143 (cálculo PI)'!R33</f>
        <v>33.333333333333329</v>
      </c>
      <c r="G14" s="210">
        <f>(F14/(1/$F$8))</f>
        <v>99.999999999999986</v>
      </c>
      <c r="I14" s="208" t="s">
        <v>1106</v>
      </c>
      <c r="J14" s="209">
        <f>'Artículo 143 (cálculo PI)'!R39</f>
        <v>33.333333333333329</v>
      </c>
      <c r="K14" s="210">
        <f>(J14/(1/$J$8))</f>
        <v>99.999999999999986</v>
      </c>
      <c r="N14" s="174"/>
      <c r="O14" s="174"/>
    </row>
    <row r="15" spans="1:15" ht="18" customHeight="1" thickBot="1" x14ac:dyDescent="0.25">
      <c r="A15" s="208" t="s">
        <v>1107</v>
      </c>
      <c r="B15" s="209" t="str">
        <f>'Artículo 143 (cálculo PI)'!R14</f>
        <v>No aplica</v>
      </c>
      <c r="C15" s="210" t="e">
        <f t="shared" si="0"/>
        <v>#VALUE!</v>
      </c>
      <c r="F15" s="174"/>
      <c r="G15" s="174"/>
      <c r="J15" s="174"/>
      <c r="K15" s="174"/>
      <c r="M15" s="211" t="s">
        <v>1108</v>
      </c>
      <c r="N15" s="209">
        <f>SUM(N12:N13)</f>
        <v>100</v>
      </c>
      <c r="O15" s="212"/>
    </row>
    <row r="16" spans="1:15" ht="18" customHeight="1" thickBot="1" x14ac:dyDescent="0.25">
      <c r="A16" s="208" t="s">
        <v>1109</v>
      </c>
      <c r="B16" s="209" t="str">
        <f>'Artículo 143 (cálculo PI)'!R15</f>
        <v>No aplica</v>
      </c>
      <c r="C16" s="210" t="e">
        <f t="shared" si="0"/>
        <v>#VALUE!</v>
      </c>
      <c r="E16" s="211" t="s">
        <v>1110</v>
      </c>
      <c r="F16" s="209">
        <f>SUM(F12:F14)</f>
        <v>99.999999999999986</v>
      </c>
      <c r="G16" s="212"/>
      <c r="I16" s="211" t="s">
        <v>1111</v>
      </c>
      <c r="J16" s="209">
        <f>SUM(J12:J14)</f>
        <v>99.999999999999986</v>
      </c>
      <c r="K16" s="212"/>
    </row>
    <row r="17" spans="1:3" ht="18" customHeight="1" thickBot="1" x14ac:dyDescent="0.25">
      <c r="A17" s="208" t="s">
        <v>1112</v>
      </c>
      <c r="B17" s="209" t="str">
        <f>'Artículo 143 (cálculo PI)'!R16</f>
        <v>No aplica</v>
      </c>
      <c r="C17" s="210" t="e">
        <f t="shared" si="0"/>
        <v>#VALUE!</v>
      </c>
    </row>
    <row r="18" spans="1:3" ht="18" customHeight="1" thickBot="1" x14ac:dyDescent="0.25">
      <c r="A18" s="208" t="s">
        <v>1113</v>
      </c>
      <c r="B18" s="209" t="str">
        <f>'Artículo 143 (cálculo PI)'!R17</f>
        <v>No aplica</v>
      </c>
      <c r="C18" s="210" t="e">
        <f t="shared" si="0"/>
        <v>#VALUE!</v>
      </c>
    </row>
    <row r="19" spans="1:3" ht="18" customHeight="1" thickBot="1" x14ac:dyDescent="0.25">
      <c r="A19" s="208" t="s">
        <v>1114</v>
      </c>
      <c r="B19" s="209" t="str">
        <f>'Artículo 143 (cálculo PI)'!R18</f>
        <v>No aplica</v>
      </c>
      <c r="C19" s="210" t="e">
        <f t="shared" si="0"/>
        <v>#VALUE!</v>
      </c>
    </row>
    <row r="20" spans="1:3" ht="18" customHeight="1" thickBot="1" x14ac:dyDescent="0.25">
      <c r="A20" s="208" t="s">
        <v>1115</v>
      </c>
      <c r="B20" s="209" t="str">
        <f>'Artículo 143 (cálculo PI)'!R19</f>
        <v>No aplica</v>
      </c>
      <c r="C20" s="210" t="e">
        <f t="shared" si="0"/>
        <v>#VALUE!</v>
      </c>
    </row>
    <row r="21" spans="1:3" ht="18" customHeight="1" thickBot="1" x14ac:dyDescent="0.25">
      <c r="A21" s="208" t="s">
        <v>1116</v>
      </c>
      <c r="B21" s="209" t="str">
        <f>'Artículo 143 (cálculo PI)'!R20</f>
        <v>No aplica</v>
      </c>
      <c r="C21" s="210" t="e">
        <f t="shared" si="0"/>
        <v>#VALUE!</v>
      </c>
    </row>
    <row r="22" spans="1:3" ht="18" customHeight="1" thickBot="1" x14ac:dyDescent="0.25">
      <c r="A22" s="208" t="s">
        <v>1117</v>
      </c>
      <c r="B22" s="209" t="str">
        <f>'Artículo 143 (cálculo PI)'!R21</f>
        <v>No aplica</v>
      </c>
      <c r="C22" s="210" t="e">
        <f t="shared" si="0"/>
        <v>#VALUE!</v>
      </c>
    </row>
    <row r="23" spans="1:3" ht="18" customHeight="1" thickBot="1" x14ac:dyDescent="0.25">
      <c r="A23" s="208" t="s">
        <v>1118</v>
      </c>
      <c r="B23" s="209" t="str">
        <f>'Artículo 143 (cálculo PI)'!R22</f>
        <v>No aplica</v>
      </c>
      <c r="C23" s="210" t="e">
        <f t="shared" si="0"/>
        <v>#VALUE!</v>
      </c>
    </row>
    <row r="24" spans="1:3" ht="18" customHeight="1" thickBot="1" x14ac:dyDescent="0.25">
      <c r="A24" s="208" t="s">
        <v>1119</v>
      </c>
      <c r="B24" s="209" t="str">
        <f>'Artículo 143 (cálculo PI)'!R23</f>
        <v>No aplica</v>
      </c>
      <c r="C24" s="210" t="e">
        <f>(B24/(1/$B$8))</f>
        <v>#VALUE!</v>
      </c>
    </row>
    <row r="25" spans="1:3" ht="18" customHeight="1" thickBot="1" x14ac:dyDescent="0.25">
      <c r="A25" s="208" t="s">
        <v>1120</v>
      </c>
      <c r="B25" s="209" t="str">
        <f>'Artículo 143 (cálculo PI)'!R24</f>
        <v>No aplica</v>
      </c>
      <c r="C25" s="210" t="e">
        <f>(B25/(1/$B$8))</f>
        <v>#VALUE!</v>
      </c>
    </row>
    <row r="26" spans="1:3" ht="18" customHeight="1" thickBot="1" x14ac:dyDescent="0.25">
      <c r="A26" s="208" t="s">
        <v>1121</v>
      </c>
      <c r="B26" s="209" t="str">
        <f>'Artículo 143 (cálculo PI)'!R25</f>
        <v>No aplica</v>
      </c>
      <c r="C26" s="210" t="e">
        <f t="shared" si="0"/>
        <v>#VALUE!</v>
      </c>
    </row>
    <row r="27" spans="1:3" ht="18" customHeight="1" thickBot="1" x14ac:dyDescent="0.25">
      <c r="A27" s="208" t="s">
        <v>1122</v>
      </c>
      <c r="B27" s="209" t="str">
        <f>'Artículo 143 (cálculo PI)'!R26</f>
        <v>No aplica</v>
      </c>
      <c r="C27" s="210" t="e">
        <f t="shared" si="0"/>
        <v>#VALUE!</v>
      </c>
    </row>
    <row r="28" spans="1:3" ht="18" customHeight="1" thickBot="1" x14ac:dyDescent="0.25">
      <c r="A28" s="213" t="s">
        <v>1123</v>
      </c>
      <c r="B28" s="209" t="str">
        <f>'Artículo 143 (cálculo PI)'!R27</f>
        <v>No aplica</v>
      </c>
      <c r="C28" s="214" t="e">
        <f t="shared" si="0"/>
        <v>#VALUE!</v>
      </c>
    </row>
    <row r="29" spans="1:3" ht="6" customHeight="1" thickBot="1" x14ac:dyDescent="0.25"/>
    <row r="30" spans="1:3" ht="18" customHeight="1" thickBot="1" x14ac:dyDescent="0.25">
      <c r="A30" s="215" t="s">
        <v>1124</v>
      </c>
      <c r="B30" s="209">
        <f>SUM(B12:B28)</f>
        <v>100</v>
      </c>
      <c r="C30" s="212"/>
    </row>
    <row r="31" spans="1:3" ht="6" customHeight="1" thickBot="1" x14ac:dyDescent="0.25"/>
    <row r="32" spans="1:3" ht="18" customHeight="1" thickBot="1" x14ac:dyDescent="0.25">
      <c r="A32" s="216" t="s">
        <v>1045</v>
      </c>
      <c r="B32" s="217"/>
      <c r="C32" s="209">
        <f>(B30*0.8)+(F16*0.1)+(J16*0.05)+(N15*0.05)</f>
        <v>100</v>
      </c>
    </row>
  </sheetData>
  <mergeCells count="11">
    <mergeCell ref="A2:G2"/>
    <mergeCell ref="I10:I11"/>
    <mergeCell ref="J10:K10"/>
    <mergeCell ref="M10:M11"/>
    <mergeCell ref="N10:O10"/>
    <mergeCell ref="A3:G3"/>
    <mergeCell ref="B5:F5"/>
    <mergeCell ref="A10:A11"/>
    <mergeCell ref="B10:C10"/>
    <mergeCell ref="E10:E11"/>
    <mergeCell ref="F10:G10"/>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32"/>
  <sheetViews>
    <sheetView showGridLines="0" zoomScaleNormal="100" workbookViewId="0"/>
  </sheetViews>
  <sheetFormatPr baseColWidth="10" defaultRowHeight="18" customHeight="1" x14ac:dyDescent="0.2"/>
  <cols>
    <col min="1" max="1" width="21.7109375" style="173" customWidth="1"/>
    <col min="2" max="3" width="16.7109375" style="174" customWidth="1"/>
    <col min="4" max="4" width="1.7109375" style="173" customWidth="1"/>
    <col min="5" max="5" width="19.7109375" style="173" customWidth="1"/>
    <col min="6" max="7" width="16.7109375" style="173" customWidth="1"/>
    <col min="8" max="8" width="1.7109375" style="173" customWidth="1"/>
    <col min="9" max="9" width="19.7109375" style="173" customWidth="1"/>
    <col min="10" max="11" width="16.7109375" style="173" customWidth="1"/>
    <col min="12" max="12" width="1.7109375" style="173" customWidth="1"/>
    <col min="13" max="13" width="19.7109375" style="173" customWidth="1"/>
    <col min="14" max="15" width="16.7109375" style="173" customWidth="1"/>
    <col min="16" max="16384" width="11.42578125" style="173"/>
  </cols>
  <sheetData>
    <row r="2" spans="1:15" ht="18" customHeight="1" x14ac:dyDescent="0.2">
      <c r="A2" s="334" t="s">
        <v>1093</v>
      </c>
      <c r="B2" s="334"/>
      <c r="C2" s="334"/>
      <c r="D2" s="334"/>
      <c r="E2" s="334"/>
      <c r="F2" s="334"/>
      <c r="G2" s="334"/>
    </row>
    <row r="3" spans="1:15" ht="18" customHeight="1" x14ac:dyDescent="0.2">
      <c r="A3" s="334" t="s">
        <v>1247</v>
      </c>
      <c r="B3" s="334"/>
      <c r="C3" s="334"/>
      <c r="D3" s="334"/>
      <c r="E3" s="334"/>
      <c r="F3" s="334"/>
      <c r="G3" s="334"/>
    </row>
    <row r="5" spans="1:15" ht="36" customHeight="1" x14ac:dyDescent="0.2">
      <c r="B5" s="511" t="str">
        <f>IGOF!C5</f>
        <v>Alianza de Tranviarios de México</v>
      </c>
      <c r="C5" s="511"/>
      <c r="D5" s="511"/>
      <c r="E5" s="511"/>
      <c r="F5" s="511"/>
      <c r="G5" s="199"/>
      <c r="K5" s="199"/>
      <c r="O5" s="199"/>
    </row>
    <row r="7" spans="1:15" ht="18" customHeight="1" thickBot="1" x14ac:dyDescent="0.25">
      <c r="A7" s="174"/>
    </row>
    <row r="8" spans="1:15" ht="18" customHeight="1" thickBot="1" x14ac:dyDescent="0.25">
      <c r="A8" s="200" t="s">
        <v>986</v>
      </c>
      <c r="B8" s="201">
        <f>'Artículo 143 (cálculo SIPOT)'!T28</f>
        <v>1</v>
      </c>
      <c r="C8" s="202"/>
      <c r="E8" s="203" t="s">
        <v>986</v>
      </c>
      <c r="F8" s="201">
        <f>'Artículo 143 (cálculo SIPOT)'!T34</f>
        <v>3</v>
      </c>
      <c r="G8" s="202"/>
      <c r="I8" s="203" t="s">
        <v>986</v>
      </c>
      <c r="J8" s="201">
        <f>'Artículo 143 (cálculo SIPOT)'!T40</f>
        <v>3</v>
      </c>
      <c r="K8" s="202"/>
      <c r="M8" s="203" t="s">
        <v>986</v>
      </c>
      <c r="N8" s="201">
        <f>'Artículo 143 (cálculo SIPOT)'!T45</f>
        <v>2</v>
      </c>
      <c r="O8" s="202"/>
    </row>
    <row r="9" spans="1:15" ht="6" customHeight="1" thickBot="1" x14ac:dyDescent="0.25">
      <c r="F9" s="174"/>
      <c r="G9" s="174"/>
      <c r="J9" s="174"/>
      <c r="K9" s="174"/>
      <c r="N9" s="174"/>
      <c r="O9" s="174"/>
    </row>
    <row r="10" spans="1:15" ht="36" customHeight="1" thickBot="1" x14ac:dyDescent="0.25">
      <c r="A10" s="512"/>
      <c r="B10" s="514" t="s">
        <v>138</v>
      </c>
      <c r="C10" s="515"/>
      <c r="E10" s="507"/>
      <c r="F10" s="509" t="s">
        <v>139</v>
      </c>
      <c r="G10" s="510"/>
      <c r="I10" s="507"/>
      <c r="J10" s="509" t="s">
        <v>140</v>
      </c>
      <c r="K10" s="510"/>
      <c r="M10" s="507"/>
      <c r="N10" s="509" t="s">
        <v>141</v>
      </c>
      <c r="O10" s="510"/>
    </row>
    <row r="11" spans="1:15" ht="54" customHeight="1" thickBot="1" x14ac:dyDescent="0.25">
      <c r="A11" s="513"/>
      <c r="B11" s="204" t="s">
        <v>1094</v>
      </c>
      <c r="C11" s="205" t="s">
        <v>1095</v>
      </c>
      <c r="E11" s="508"/>
      <c r="F11" s="206" t="s">
        <v>1094</v>
      </c>
      <c r="G11" s="207" t="s">
        <v>1095</v>
      </c>
      <c r="I11" s="508"/>
      <c r="J11" s="206" t="s">
        <v>1094</v>
      </c>
      <c r="K11" s="207" t="s">
        <v>1095</v>
      </c>
      <c r="M11" s="508"/>
      <c r="N11" s="206" t="s">
        <v>1094</v>
      </c>
      <c r="O11" s="207" t="s">
        <v>1095</v>
      </c>
    </row>
    <row r="12" spans="1:15" ht="18" customHeight="1" thickBot="1" x14ac:dyDescent="0.25">
      <c r="A12" s="208" t="s">
        <v>1096</v>
      </c>
      <c r="B12" s="209">
        <f>'Artículo 143 (cálculo SIPOT)'!R11</f>
        <v>100</v>
      </c>
      <c r="C12" s="210">
        <f>(B12/(1/$B$8))</f>
        <v>100</v>
      </c>
      <c r="E12" s="208" t="s">
        <v>1097</v>
      </c>
      <c r="F12" s="209">
        <f>'Artículo 143 (cálculo SIPOT)'!R31</f>
        <v>33.333333333333329</v>
      </c>
      <c r="G12" s="210">
        <f>(F12/(1/$F$8))</f>
        <v>99.999999999999986</v>
      </c>
      <c r="I12" s="208" t="s">
        <v>1098</v>
      </c>
      <c r="J12" s="209">
        <f>'Artículo 143 (cálculo SIPOT)'!R37</f>
        <v>33.333333333333329</v>
      </c>
      <c r="K12" s="210">
        <f>(J12/(1/$J$8))</f>
        <v>99.999999999999986</v>
      </c>
      <c r="M12" s="208" t="s">
        <v>1099</v>
      </c>
      <c r="N12" s="209">
        <f>'Artículo 143 (cálculo SIPOT)'!R43</f>
        <v>50</v>
      </c>
      <c r="O12" s="210">
        <f>(N12/(1/$N$8))</f>
        <v>100</v>
      </c>
    </row>
    <row r="13" spans="1:15" ht="18" customHeight="1" thickBot="1" x14ac:dyDescent="0.25">
      <c r="A13" s="208" t="s">
        <v>1100</v>
      </c>
      <c r="B13" s="209" t="str">
        <f>'Artículo 143 (cálculo SIPOT)'!R12</f>
        <v>No aplica</v>
      </c>
      <c r="C13" s="210" t="e">
        <f t="shared" ref="C13:C28" si="0">(B13/(1/$B$8))</f>
        <v>#VALUE!</v>
      </c>
      <c r="E13" s="208" t="s">
        <v>1101</v>
      </c>
      <c r="F13" s="209">
        <f>'Artículo 143 (cálculo SIPOT)'!R32</f>
        <v>33.333333333333329</v>
      </c>
      <c r="G13" s="210">
        <f>(F13/(1/$F$8))</f>
        <v>99.999999999999986</v>
      </c>
      <c r="I13" s="208" t="s">
        <v>1102</v>
      </c>
      <c r="J13" s="209">
        <f>'Artículo 143 (cálculo SIPOT)'!R38</f>
        <v>33.333333333333329</v>
      </c>
      <c r="K13" s="210">
        <f>(J13/(1/$J$8))</f>
        <v>99.999999999999986</v>
      </c>
      <c r="M13" s="208" t="s">
        <v>1103</v>
      </c>
      <c r="N13" s="209">
        <f>'Artículo 143 (cálculo SIPOT)'!R44</f>
        <v>50</v>
      </c>
      <c r="O13" s="210">
        <f>(N13/(1/$N$8))</f>
        <v>100</v>
      </c>
    </row>
    <row r="14" spans="1:15" ht="18" customHeight="1" thickBot="1" x14ac:dyDescent="0.25">
      <c r="A14" s="208" t="s">
        <v>1104</v>
      </c>
      <c r="B14" s="209" t="str">
        <f>'Artículo 143 (cálculo SIPOT)'!R13</f>
        <v>No aplica</v>
      </c>
      <c r="C14" s="210" t="e">
        <f t="shared" si="0"/>
        <v>#VALUE!</v>
      </c>
      <c r="E14" s="208" t="s">
        <v>1105</v>
      </c>
      <c r="F14" s="209">
        <f>'Artículo 143 (cálculo SIPOT)'!R33</f>
        <v>33.333333333333329</v>
      </c>
      <c r="G14" s="210">
        <f>(F14/(1/$F$8))</f>
        <v>99.999999999999986</v>
      </c>
      <c r="I14" s="208" t="s">
        <v>1106</v>
      </c>
      <c r="J14" s="209">
        <f>'Artículo 143 (cálculo SIPOT)'!R39</f>
        <v>33.333333333333329</v>
      </c>
      <c r="K14" s="210">
        <f>(J14/(1/$J$8))</f>
        <v>99.999999999999986</v>
      </c>
      <c r="N14" s="174"/>
      <c r="O14" s="174"/>
    </row>
    <row r="15" spans="1:15" ht="18" customHeight="1" thickBot="1" x14ac:dyDescent="0.25">
      <c r="A15" s="208" t="s">
        <v>1107</v>
      </c>
      <c r="B15" s="209" t="str">
        <f>'Artículo 143 (cálculo SIPOT)'!R14</f>
        <v>No aplica</v>
      </c>
      <c r="C15" s="210" t="e">
        <f t="shared" si="0"/>
        <v>#VALUE!</v>
      </c>
      <c r="F15" s="174"/>
      <c r="G15" s="174"/>
      <c r="J15" s="174"/>
      <c r="K15" s="174"/>
      <c r="M15" s="211" t="s">
        <v>1108</v>
      </c>
      <c r="N15" s="209">
        <f>SUM(N12:N13)</f>
        <v>100</v>
      </c>
      <c r="O15" s="212"/>
    </row>
    <row r="16" spans="1:15" ht="18" customHeight="1" thickBot="1" x14ac:dyDescent="0.25">
      <c r="A16" s="208" t="s">
        <v>1109</v>
      </c>
      <c r="B16" s="209" t="str">
        <f>'Artículo 143 (cálculo SIPOT)'!R15</f>
        <v>No aplica</v>
      </c>
      <c r="C16" s="210" t="e">
        <f t="shared" si="0"/>
        <v>#VALUE!</v>
      </c>
      <c r="E16" s="211" t="s">
        <v>1110</v>
      </c>
      <c r="F16" s="209">
        <f>SUM(F12:F14)</f>
        <v>99.999999999999986</v>
      </c>
      <c r="G16" s="212"/>
      <c r="I16" s="211" t="s">
        <v>1111</v>
      </c>
      <c r="J16" s="209">
        <f>SUM(J12:J14)</f>
        <v>99.999999999999986</v>
      </c>
      <c r="K16" s="212"/>
    </row>
    <row r="17" spans="1:3" ht="18" customHeight="1" thickBot="1" x14ac:dyDescent="0.25">
      <c r="A17" s="208" t="s">
        <v>1112</v>
      </c>
      <c r="B17" s="209" t="str">
        <f>'Artículo 143 (cálculo SIPOT)'!R16</f>
        <v>No aplica</v>
      </c>
      <c r="C17" s="210" t="e">
        <f t="shared" si="0"/>
        <v>#VALUE!</v>
      </c>
    </row>
    <row r="18" spans="1:3" ht="18" customHeight="1" thickBot="1" x14ac:dyDescent="0.25">
      <c r="A18" s="208" t="s">
        <v>1113</v>
      </c>
      <c r="B18" s="209" t="str">
        <f>'Artículo 143 (cálculo SIPOT)'!R17</f>
        <v>No aplica</v>
      </c>
      <c r="C18" s="210" t="e">
        <f t="shared" si="0"/>
        <v>#VALUE!</v>
      </c>
    </row>
    <row r="19" spans="1:3" ht="18" customHeight="1" thickBot="1" x14ac:dyDescent="0.25">
      <c r="A19" s="208" t="s">
        <v>1114</v>
      </c>
      <c r="B19" s="209" t="str">
        <f>'Artículo 143 (cálculo SIPOT)'!R18</f>
        <v>No aplica</v>
      </c>
      <c r="C19" s="210" t="e">
        <f t="shared" si="0"/>
        <v>#VALUE!</v>
      </c>
    </row>
    <row r="20" spans="1:3" ht="18" customHeight="1" thickBot="1" x14ac:dyDescent="0.25">
      <c r="A20" s="208" t="s">
        <v>1115</v>
      </c>
      <c r="B20" s="209" t="str">
        <f>'Artículo 143 (cálculo SIPOT)'!R19</f>
        <v>No aplica</v>
      </c>
      <c r="C20" s="210" t="e">
        <f t="shared" si="0"/>
        <v>#VALUE!</v>
      </c>
    </row>
    <row r="21" spans="1:3" ht="18" customHeight="1" thickBot="1" x14ac:dyDescent="0.25">
      <c r="A21" s="208" t="s">
        <v>1116</v>
      </c>
      <c r="B21" s="209" t="str">
        <f>'Artículo 143 (cálculo SIPOT)'!R20</f>
        <v>No aplica</v>
      </c>
      <c r="C21" s="210" t="e">
        <f t="shared" si="0"/>
        <v>#VALUE!</v>
      </c>
    </row>
    <row r="22" spans="1:3" ht="18" customHeight="1" thickBot="1" x14ac:dyDescent="0.25">
      <c r="A22" s="208" t="s">
        <v>1117</v>
      </c>
      <c r="B22" s="209" t="str">
        <f>'Artículo 143 (cálculo SIPOT)'!R21</f>
        <v>No aplica</v>
      </c>
      <c r="C22" s="210" t="e">
        <f t="shared" si="0"/>
        <v>#VALUE!</v>
      </c>
    </row>
    <row r="23" spans="1:3" ht="18" customHeight="1" thickBot="1" x14ac:dyDescent="0.25">
      <c r="A23" s="208" t="s">
        <v>1118</v>
      </c>
      <c r="B23" s="209" t="str">
        <f>'Artículo 143 (cálculo SIPOT)'!R22</f>
        <v>No aplica</v>
      </c>
      <c r="C23" s="210" t="e">
        <f t="shared" si="0"/>
        <v>#VALUE!</v>
      </c>
    </row>
    <row r="24" spans="1:3" ht="18" customHeight="1" thickBot="1" x14ac:dyDescent="0.25">
      <c r="A24" s="208" t="s">
        <v>1119</v>
      </c>
      <c r="B24" s="209" t="str">
        <f>'Artículo 143 (cálculo SIPOT)'!R23</f>
        <v>No aplica</v>
      </c>
      <c r="C24" s="210" t="e">
        <f>(B24/(1/$B$8))</f>
        <v>#VALUE!</v>
      </c>
    </row>
    <row r="25" spans="1:3" ht="18" customHeight="1" thickBot="1" x14ac:dyDescent="0.25">
      <c r="A25" s="208" t="s">
        <v>1120</v>
      </c>
      <c r="B25" s="209" t="str">
        <f>'Artículo 143 (cálculo SIPOT)'!R24</f>
        <v>No aplica</v>
      </c>
      <c r="C25" s="210" t="e">
        <f>(B25/(1/$B$8))</f>
        <v>#VALUE!</v>
      </c>
    </row>
    <row r="26" spans="1:3" ht="18" customHeight="1" thickBot="1" x14ac:dyDescent="0.25">
      <c r="A26" s="208" t="s">
        <v>1121</v>
      </c>
      <c r="B26" s="209" t="str">
        <f>'Artículo 143 (cálculo SIPOT)'!R25</f>
        <v>No aplica</v>
      </c>
      <c r="C26" s="210" t="e">
        <f t="shared" si="0"/>
        <v>#VALUE!</v>
      </c>
    </row>
    <row r="27" spans="1:3" ht="18" customHeight="1" thickBot="1" x14ac:dyDescent="0.25">
      <c r="A27" s="208" t="s">
        <v>1122</v>
      </c>
      <c r="B27" s="209" t="str">
        <f>'Artículo 143 (cálculo SIPOT)'!R26</f>
        <v>No aplica</v>
      </c>
      <c r="C27" s="210" t="e">
        <f t="shared" si="0"/>
        <v>#VALUE!</v>
      </c>
    </row>
    <row r="28" spans="1:3" ht="18" customHeight="1" thickBot="1" x14ac:dyDescent="0.25">
      <c r="A28" s="213" t="s">
        <v>1123</v>
      </c>
      <c r="B28" s="209" t="str">
        <f>'Artículo 143 (cálculo SIPOT)'!R27</f>
        <v>No aplica</v>
      </c>
      <c r="C28" s="214" t="e">
        <f t="shared" si="0"/>
        <v>#VALUE!</v>
      </c>
    </row>
    <row r="29" spans="1:3" ht="6" customHeight="1" thickBot="1" x14ac:dyDescent="0.25"/>
    <row r="30" spans="1:3" ht="18" customHeight="1" thickBot="1" x14ac:dyDescent="0.25">
      <c r="A30" s="215" t="s">
        <v>1124</v>
      </c>
      <c r="B30" s="209">
        <f>SUM(B12:B28)</f>
        <v>100</v>
      </c>
      <c r="C30" s="212"/>
    </row>
    <row r="31" spans="1:3" ht="6" customHeight="1" thickBot="1" x14ac:dyDescent="0.25"/>
    <row r="32" spans="1:3" ht="18" customHeight="1" thickBot="1" x14ac:dyDescent="0.25">
      <c r="A32" s="216" t="s">
        <v>1045</v>
      </c>
      <c r="B32" s="217"/>
      <c r="C32" s="209">
        <f>(B30*0.8)+(F16*0.1)+(J16*0.05)+(N15*0.05)</f>
        <v>100</v>
      </c>
    </row>
  </sheetData>
  <mergeCells count="11">
    <mergeCell ref="A2:G2"/>
    <mergeCell ref="I10:I11"/>
    <mergeCell ref="J10:K10"/>
    <mergeCell ref="M10:M11"/>
    <mergeCell ref="N10:O10"/>
    <mergeCell ref="A3:G3"/>
    <mergeCell ref="B5:F5"/>
    <mergeCell ref="A10:A11"/>
    <mergeCell ref="B10:C10"/>
    <mergeCell ref="E10:E11"/>
    <mergeCell ref="F10:G10"/>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32"/>
  <sheetViews>
    <sheetView showGridLines="0" zoomScaleNormal="100" zoomScaleSheetLayoutView="85" workbookViewId="0">
      <selection activeCell="F2" sqref="F2:AE2"/>
    </sheetView>
  </sheetViews>
  <sheetFormatPr baseColWidth="10" defaultRowHeight="18" customHeight="1" x14ac:dyDescent="0.2"/>
  <cols>
    <col min="1" max="16" width="5.7109375" style="178" customWidth="1"/>
    <col min="17" max="17" width="12.7109375" style="42" customWidth="1"/>
    <col min="18" max="31" width="5.7109375" style="178" customWidth="1"/>
    <col min="32" max="32" width="12.7109375" style="178" customWidth="1"/>
    <col min="33" max="46" width="5.7109375" style="178" customWidth="1"/>
    <col min="47" max="16384" width="11.42578125" style="178"/>
  </cols>
  <sheetData>
    <row r="1" spans="1:31" customFormat="1" ht="21" customHeight="1" x14ac:dyDescent="0.2">
      <c r="A1" s="178"/>
      <c r="B1" s="80"/>
      <c r="C1" s="80"/>
      <c r="D1" s="178"/>
      <c r="E1" s="80"/>
      <c r="F1" s="358" t="s">
        <v>1641</v>
      </c>
      <c r="G1" s="358"/>
      <c r="H1" s="358"/>
      <c r="I1" s="358"/>
      <c r="J1" s="358"/>
      <c r="K1" s="358"/>
      <c r="L1" s="358"/>
      <c r="M1" s="358"/>
      <c r="N1" s="358"/>
      <c r="O1" s="358"/>
      <c r="P1" s="358"/>
      <c r="Q1" s="358"/>
      <c r="R1" s="358"/>
      <c r="S1" s="358"/>
      <c r="T1" s="358"/>
      <c r="U1" s="358"/>
      <c r="V1" s="358"/>
      <c r="W1" s="358"/>
      <c r="X1" s="358"/>
      <c r="Y1" s="358"/>
      <c r="Z1" s="358"/>
      <c r="AA1" s="358"/>
      <c r="AB1" s="358"/>
      <c r="AC1" s="358"/>
      <c r="AD1" s="358"/>
      <c r="AE1" s="358"/>
    </row>
    <row r="2" spans="1:31" customFormat="1" ht="21" customHeight="1" x14ac:dyDescent="0.2">
      <c r="A2" s="178"/>
      <c r="B2" s="80"/>
      <c r="C2" s="80"/>
      <c r="D2" s="178"/>
      <c r="E2" s="80"/>
      <c r="F2" s="358" t="s">
        <v>1676</v>
      </c>
      <c r="G2" s="358"/>
      <c r="H2" s="358"/>
      <c r="I2" s="358"/>
      <c r="J2" s="358"/>
      <c r="K2" s="358"/>
      <c r="L2" s="358"/>
      <c r="M2" s="358"/>
      <c r="N2" s="358"/>
      <c r="O2" s="358"/>
      <c r="P2" s="358"/>
      <c r="Q2" s="358"/>
      <c r="R2" s="358"/>
      <c r="S2" s="358"/>
      <c r="T2" s="358"/>
      <c r="U2" s="358"/>
      <c r="V2" s="358"/>
      <c r="W2" s="358"/>
      <c r="X2" s="358"/>
      <c r="Y2" s="358"/>
      <c r="Z2" s="358"/>
      <c r="AA2" s="358"/>
      <c r="AB2" s="358"/>
      <c r="AC2" s="358"/>
      <c r="AD2" s="358"/>
      <c r="AE2" s="358"/>
    </row>
    <row r="3" spans="1:31" customFormat="1" ht="42" customHeight="1" x14ac:dyDescent="0.2">
      <c r="A3" s="178"/>
      <c r="B3" s="61"/>
      <c r="C3" s="61"/>
      <c r="D3" s="178"/>
      <c r="E3" s="61"/>
      <c r="F3" s="359" t="s">
        <v>1659</v>
      </c>
      <c r="G3" s="359"/>
      <c r="H3" s="359"/>
      <c r="I3" s="359"/>
      <c r="J3" s="359"/>
      <c r="K3" s="359"/>
      <c r="L3" s="359"/>
      <c r="M3" s="359"/>
      <c r="N3" s="359"/>
      <c r="O3" s="359"/>
      <c r="P3" s="359"/>
      <c r="Q3" s="359"/>
      <c r="R3" s="359"/>
      <c r="S3" s="359"/>
      <c r="T3" s="359"/>
      <c r="U3" s="359"/>
      <c r="V3" s="359"/>
      <c r="W3" s="359"/>
      <c r="X3" s="359"/>
      <c r="Y3" s="359"/>
      <c r="Z3" s="359"/>
      <c r="AA3" s="359"/>
      <c r="AB3" s="359"/>
      <c r="AC3" s="359"/>
      <c r="AD3" s="359"/>
      <c r="AE3" s="359"/>
    </row>
    <row r="4" spans="1:31" customFormat="1" ht="21" customHeight="1" x14ac:dyDescent="0.2">
      <c r="A4" s="178"/>
      <c r="B4" s="61"/>
      <c r="C4" s="61"/>
      <c r="D4" s="178"/>
      <c r="E4" s="44"/>
      <c r="F4" s="44"/>
      <c r="G4" s="44"/>
      <c r="H4" s="44"/>
      <c r="I4" s="44"/>
      <c r="J4" s="44"/>
      <c r="K4" s="44"/>
      <c r="L4" s="44"/>
      <c r="M4" s="44"/>
      <c r="N4" s="44"/>
      <c r="O4" s="44"/>
      <c r="P4" s="44"/>
      <c r="Q4" s="44"/>
      <c r="R4" s="44"/>
      <c r="S4" s="44"/>
      <c r="T4" s="44"/>
      <c r="U4" s="44"/>
      <c r="V4" s="44"/>
      <c r="W4" s="44"/>
      <c r="X4" s="44"/>
      <c r="Y4" s="44"/>
      <c r="Z4" s="44"/>
      <c r="AA4" s="44"/>
      <c r="AB4" s="44"/>
      <c r="AC4" s="44"/>
      <c r="AD4" s="44"/>
      <c r="AE4" s="44"/>
    </row>
    <row r="5" spans="1:31" customFormat="1" ht="21" customHeight="1" x14ac:dyDescent="0.2">
      <c r="A5" s="178"/>
      <c r="B5" s="81"/>
      <c r="C5" s="81"/>
      <c r="D5" s="178"/>
      <c r="E5" s="81"/>
      <c r="F5" s="360" t="s">
        <v>1125</v>
      </c>
      <c r="G5" s="360"/>
      <c r="H5" s="360"/>
      <c r="I5" s="360"/>
      <c r="J5" s="360"/>
      <c r="K5" s="360"/>
      <c r="L5" s="360"/>
      <c r="M5" s="360"/>
      <c r="N5" s="360"/>
      <c r="O5" s="360"/>
      <c r="P5" s="360"/>
      <c r="Q5" s="360"/>
      <c r="R5" s="360"/>
      <c r="S5" s="360"/>
      <c r="T5" s="360"/>
      <c r="U5" s="360"/>
      <c r="V5" s="360"/>
      <c r="W5" s="360"/>
      <c r="X5" s="360"/>
      <c r="Y5" s="360"/>
      <c r="Z5" s="360"/>
      <c r="AA5" s="360"/>
      <c r="AB5" s="360"/>
      <c r="AC5" s="360"/>
      <c r="AD5" s="360"/>
      <c r="AE5" s="360"/>
    </row>
    <row r="6" spans="1:31" customFormat="1" ht="21" customHeight="1" x14ac:dyDescent="0.2">
      <c r="A6" s="19"/>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row>
    <row r="7" spans="1:31" customFormat="1" ht="21" customHeight="1" x14ac:dyDescent="0.2">
      <c r="F7" s="18"/>
      <c r="G7" s="18"/>
      <c r="H7" s="18"/>
      <c r="Q7" s="37"/>
    </row>
    <row r="8" spans="1:31" s="54" customFormat="1" ht="18" customHeight="1" thickBot="1" x14ac:dyDescent="0.25">
      <c r="A8" s="55"/>
      <c r="B8" s="55"/>
      <c r="C8" s="55"/>
      <c r="D8" s="55"/>
      <c r="E8" s="55"/>
      <c r="F8" s="55"/>
      <c r="G8" s="10" t="s">
        <v>129</v>
      </c>
      <c r="H8" s="412" t="str">
        <f>IGOF!C5</f>
        <v>Alianza de Tranviarios de México</v>
      </c>
      <c r="I8" s="412"/>
      <c r="J8" s="412"/>
      <c r="K8" s="412"/>
      <c r="L8" s="412"/>
      <c r="M8" s="412"/>
      <c r="N8" s="412"/>
      <c r="O8" s="412"/>
      <c r="P8" s="412"/>
      <c r="Q8" s="412"/>
      <c r="R8" s="412"/>
      <c r="S8" s="412"/>
      <c r="T8" s="412"/>
      <c r="U8" s="412"/>
      <c r="V8" s="412"/>
      <c r="W8" s="412"/>
      <c r="X8" s="412"/>
      <c r="Y8" s="412"/>
      <c r="Z8" s="412"/>
      <c r="AA8" s="412"/>
      <c r="AB8" s="412"/>
      <c r="AC8" s="412"/>
      <c r="AD8" s="412"/>
      <c r="AE8" s="412"/>
    </row>
    <row r="9" spans="1:31" s="54" customFormat="1" ht="18" customHeight="1" x14ac:dyDescent="0.2">
      <c r="A9" s="51"/>
      <c r="B9" s="51"/>
      <c r="C9" s="51"/>
      <c r="D9" s="51"/>
      <c r="E9" s="55"/>
      <c r="F9" s="59"/>
      <c r="G9" s="59"/>
      <c r="H9" s="59"/>
      <c r="I9" s="59"/>
      <c r="J9" s="59"/>
      <c r="K9" s="59"/>
      <c r="L9" s="59"/>
      <c r="M9" s="59"/>
      <c r="N9" s="59"/>
      <c r="O9" s="59"/>
      <c r="P9" s="59"/>
      <c r="Q9" s="59"/>
      <c r="R9" s="59"/>
      <c r="S9" s="59"/>
      <c r="T9" s="59"/>
      <c r="U9" s="59"/>
      <c r="V9" s="59"/>
      <c r="W9" s="59"/>
      <c r="X9" s="59"/>
      <c r="Y9" s="59"/>
      <c r="Z9" s="59"/>
      <c r="AA9" s="59"/>
      <c r="AB9" s="59"/>
      <c r="AC9" s="59"/>
      <c r="AD9" s="59"/>
      <c r="AE9" s="59"/>
    </row>
    <row r="10" spans="1:31" s="54" customFormat="1" ht="18" customHeight="1" x14ac:dyDescent="0.2">
      <c r="A10" s="51"/>
      <c r="B10" s="51"/>
      <c r="C10" s="51"/>
      <c r="D10" s="51"/>
      <c r="E10" s="55"/>
      <c r="F10" s="59"/>
      <c r="G10" s="59"/>
      <c r="H10" s="59"/>
      <c r="I10" s="59"/>
      <c r="J10" s="59"/>
      <c r="K10" s="59"/>
      <c r="L10" s="59"/>
      <c r="M10" s="59"/>
      <c r="N10" s="59"/>
      <c r="O10" s="59"/>
      <c r="P10" s="59"/>
      <c r="Q10" s="59"/>
      <c r="R10" s="59"/>
      <c r="S10" s="59"/>
      <c r="T10" s="59"/>
      <c r="U10" s="59"/>
      <c r="V10" s="59"/>
      <c r="W10" s="59"/>
      <c r="X10" s="59"/>
      <c r="Y10" s="59"/>
      <c r="Z10" s="59"/>
      <c r="AA10" s="59"/>
      <c r="AB10" s="59"/>
      <c r="AC10" s="59"/>
      <c r="AD10" s="59"/>
      <c r="AE10" s="59"/>
    </row>
    <row r="11" spans="1:31" customFormat="1" ht="18" customHeight="1" thickBot="1" x14ac:dyDescent="0.25">
      <c r="D11" s="3"/>
      <c r="E11" s="3"/>
      <c r="F11" s="3"/>
      <c r="G11" s="2" t="s">
        <v>1642</v>
      </c>
      <c r="H11" s="392" t="s">
        <v>1655</v>
      </c>
      <c r="I11" s="392"/>
      <c r="J11" s="5" t="s">
        <v>0</v>
      </c>
      <c r="K11" s="393" t="s">
        <v>1675</v>
      </c>
      <c r="L11" s="393"/>
      <c r="M11" s="5" t="s">
        <v>0</v>
      </c>
      <c r="N11" s="390">
        <v>2019</v>
      </c>
      <c r="O11" s="390"/>
      <c r="P11" s="1"/>
      <c r="Q11" s="37"/>
      <c r="V11" s="2"/>
      <c r="W11" s="2" t="s">
        <v>1643</v>
      </c>
      <c r="X11" s="392" t="s">
        <v>1655</v>
      </c>
      <c r="Y11" s="392"/>
      <c r="Z11" s="5" t="s">
        <v>0</v>
      </c>
      <c r="AA11" s="393" t="s">
        <v>1675</v>
      </c>
      <c r="AB11" s="393"/>
      <c r="AC11" s="5" t="s">
        <v>0</v>
      </c>
      <c r="AD11" s="390">
        <v>2019</v>
      </c>
      <c r="AE11" s="390"/>
    </row>
    <row r="12" spans="1:31" customFormat="1" ht="18" customHeight="1" x14ac:dyDescent="0.2">
      <c r="C12" s="4"/>
      <c r="D12" s="4"/>
      <c r="E12" s="4"/>
      <c r="F12" s="4"/>
      <c r="G12" s="3"/>
      <c r="H12" s="391" t="s">
        <v>1</v>
      </c>
      <c r="I12" s="391"/>
      <c r="J12" s="6"/>
      <c r="K12" s="391" t="s">
        <v>2</v>
      </c>
      <c r="L12" s="391"/>
      <c r="M12" s="6"/>
      <c r="N12" s="391" t="s">
        <v>3</v>
      </c>
      <c r="O12" s="391"/>
      <c r="P12" s="1"/>
      <c r="Q12" s="37"/>
      <c r="X12" s="391" t="s">
        <v>1</v>
      </c>
      <c r="Y12" s="391"/>
      <c r="Z12" s="6"/>
      <c r="AA12" s="391" t="s">
        <v>2</v>
      </c>
      <c r="AB12" s="391"/>
      <c r="AC12" s="6"/>
      <c r="AD12" s="391" t="s">
        <v>3</v>
      </c>
      <c r="AE12" s="391"/>
    </row>
    <row r="13" spans="1:31" customFormat="1" ht="18" customHeight="1" x14ac:dyDescent="0.2">
      <c r="C13" s="4"/>
      <c r="D13" s="4"/>
      <c r="E13" s="4"/>
      <c r="F13" s="4"/>
      <c r="G13" s="3"/>
      <c r="H13" s="50"/>
      <c r="I13" s="50"/>
      <c r="J13" s="6"/>
      <c r="K13" s="50"/>
      <c r="L13" s="50"/>
      <c r="M13" s="6"/>
      <c r="N13" s="50"/>
      <c r="O13" s="50"/>
      <c r="P13" s="1"/>
      <c r="Q13" s="37"/>
      <c r="X13" s="50"/>
      <c r="Y13" s="50"/>
      <c r="Z13" s="6"/>
      <c r="AA13" s="50"/>
      <c r="AB13" s="50"/>
      <c r="AC13" s="6"/>
      <c r="AD13" s="50"/>
      <c r="AE13" s="50"/>
    </row>
    <row r="14" spans="1:31" customFormat="1" ht="18" customHeight="1" x14ac:dyDescent="0.2">
      <c r="C14" s="4"/>
      <c r="D14" s="4"/>
      <c r="E14" s="4"/>
      <c r="F14" s="4"/>
      <c r="G14" s="3"/>
      <c r="H14" s="50"/>
      <c r="I14" s="50"/>
      <c r="J14" s="6"/>
      <c r="K14" s="50"/>
      <c r="L14" s="50"/>
      <c r="M14" s="6"/>
      <c r="N14" s="50"/>
      <c r="O14" s="50"/>
      <c r="P14" s="1"/>
      <c r="Q14" s="37"/>
      <c r="X14" s="50"/>
      <c r="Y14" s="50"/>
      <c r="Z14" s="6"/>
      <c r="AA14" s="50"/>
      <c r="AB14" s="50"/>
      <c r="AC14" s="6"/>
      <c r="AD14" s="50"/>
      <c r="AE14" s="50"/>
    </row>
    <row r="15" spans="1:31" customFormat="1" ht="18" customHeight="1" x14ac:dyDescent="0.2">
      <c r="A15" s="411" t="s">
        <v>1217</v>
      </c>
      <c r="B15" s="411"/>
      <c r="C15" s="411"/>
      <c r="D15" s="411"/>
      <c r="E15" s="411"/>
      <c r="F15" s="411"/>
      <c r="G15" s="411"/>
      <c r="H15" s="411"/>
      <c r="I15" s="411"/>
      <c r="J15" s="411"/>
      <c r="K15" s="411"/>
      <c r="L15" s="411"/>
      <c r="M15" s="411"/>
      <c r="N15" s="411"/>
      <c r="O15" s="411"/>
      <c r="P15" s="236"/>
      <c r="Q15" s="411" t="s">
        <v>1247</v>
      </c>
      <c r="R15" s="411"/>
      <c r="S15" s="411"/>
      <c r="T15" s="411"/>
      <c r="U15" s="411"/>
      <c r="V15" s="411"/>
      <c r="W15" s="411"/>
      <c r="X15" s="411"/>
      <c r="Y15" s="411"/>
      <c r="Z15" s="411"/>
      <c r="AA15" s="411"/>
      <c r="AB15" s="411"/>
      <c r="AC15" s="411"/>
      <c r="AD15" s="411"/>
      <c r="AE15" s="411"/>
    </row>
    <row r="16" spans="1:31" customFormat="1" ht="18" customHeight="1" x14ac:dyDescent="0.2">
      <c r="C16" s="4"/>
      <c r="D16" s="4"/>
      <c r="E16" s="4"/>
      <c r="F16" s="4"/>
      <c r="G16" s="3"/>
      <c r="H16" s="50"/>
      <c r="I16" s="50"/>
      <c r="J16" s="6"/>
      <c r="K16" s="50"/>
      <c r="L16" s="50"/>
      <c r="M16" s="6"/>
      <c r="N16" s="50"/>
      <c r="O16" s="50"/>
      <c r="P16" s="1"/>
      <c r="Q16" s="37"/>
      <c r="X16" s="50"/>
      <c r="Y16" s="50"/>
      <c r="Z16" s="6"/>
      <c r="AA16" s="50"/>
      <c r="AB16" s="50"/>
      <c r="AC16" s="6"/>
      <c r="AD16" s="50"/>
      <c r="AE16" s="50"/>
    </row>
    <row r="17" spans="1:46" customFormat="1" ht="18" customHeight="1" x14ac:dyDescent="0.2">
      <c r="C17" s="4"/>
      <c r="D17" s="4"/>
      <c r="E17" s="4"/>
      <c r="F17" s="4"/>
      <c r="G17" s="3"/>
      <c r="H17" s="50"/>
      <c r="I17" s="50"/>
      <c r="J17" s="6"/>
      <c r="K17" s="50"/>
      <c r="L17" s="50"/>
      <c r="M17" s="6"/>
      <c r="N17" s="50"/>
      <c r="O17" s="50"/>
      <c r="P17" s="1"/>
      <c r="Q17" s="37"/>
      <c r="W17" s="50"/>
      <c r="X17" s="50"/>
      <c r="Y17" s="6"/>
      <c r="Z17" s="50"/>
      <c r="AA17" s="50"/>
      <c r="AB17" s="6"/>
      <c r="AC17" s="50"/>
      <c r="AD17" s="50"/>
    </row>
    <row r="18" spans="1:46" s="54" customFormat="1" ht="36" customHeight="1" thickBot="1" x14ac:dyDescent="0.25">
      <c r="A18"/>
      <c r="B18"/>
      <c r="C18"/>
      <c r="E18" s="516" t="s">
        <v>1126</v>
      </c>
      <c r="F18" s="516"/>
      <c r="G18" s="516"/>
      <c r="H18" s="516"/>
      <c r="I18" s="516"/>
      <c r="J18" s="389">
        <f>'Artículo 145 (cálculo PI)'!R19</f>
        <v>0</v>
      </c>
      <c r="K18" s="389"/>
      <c r="L18" s="309"/>
      <c r="M18" s="310"/>
      <c r="N18" s="310"/>
      <c r="O18" s="310"/>
      <c r="P18" s="310"/>
      <c r="Q18" s="310"/>
      <c r="R18" s="310"/>
      <c r="S18" s="310"/>
      <c r="T18" s="313"/>
      <c r="U18" s="388" t="s">
        <v>1126</v>
      </c>
      <c r="V18" s="388"/>
      <c r="W18" s="388"/>
      <c r="X18" s="388"/>
      <c r="Y18" s="388"/>
      <c r="Z18" s="389">
        <f>'Artículo 145 (cálculo SIPOT)'!R19</f>
        <v>100</v>
      </c>
      <c r="AA18" s="389"/>
    </row>
    <row r="19" spans="1:46" s="54" customFormat="1" ht="18" customHeight="1" x14ac:dyDescent="0.2">
      <c r="A19" s="51"/>
      <c r="B19" s="51"/>
      <c r="C19" s="51"/>
      <c r="D19" s="51"/>
      <c r="E19" s="51"/>
      <c r="F19" s="51"/>
      <c r="G19" s="51"/>
      <c r="H19" s="56"/>
      <c r="I19" s="56"/>
      <c r="J19" s="52"/>
      <c r="K19" s="52"/>
      <c r="L19" s="53"/>
      <c r="M19" s="51"/>
      <c r="N19" s="51"/>
      <c r="O19" s="51"/>
      <c r="P19" s="51"/>
      <c r="Q19" s="51"/>
      <c r="R19" s="56"/>
      <c r="S19" s="56"/>
      <c r="T19" s="57"/>
      <c r="U19" s="58"/>
      <c r="V19" s="59"/>
    </row>
    <row r="20" spans="1:46" s="54" customFormat="1" ht="18" customHeight="1" x14ac:dyDescent="0.2">
      <c r="C20" s="51"/>
      <c r="D20" s="51"/>
      <c r="E20" s="51"/>
      <c r="F20" s="51"/>
      <c r="G20" s="55"/>
      <c r="H20" s="179"/>
      <c r="I20" s="179"/>
      <c r="J20" s="180"/>
      <c r="K20" s="179"/>
      <c r="L20" s="179"/>
      <c r="M20" s="180"/>
      <c r="N20" s="179"/>
      <c r="O20" s="179"/>
      <c r="Q20" s="59"/>
      <c r="R20" s="59"/>
      <c r="S20" s="59"/>
      <c r="T20" s="59"/>
      <c r="U20" s="59"/>
      <c r="V20" s="59"/>
      <c r="W20" s="59"/>
      <c r="X20" s="59"/>
      <c r="Y20" s="59"/>
      <c r="Z20" s="59"/>
      <c r="AA20" s="59"/>
      <c r="AB20" s="59"/>
      <c r="AC20" s="59"/>
      <c r="AD20" s="59"/>
      <c r="AE20" s="59"/>
    </row>
    <row r="21" spans="1:46" s="54" customFormat="1" ht="54" customHeight="1" x14ac:dyDescent="0.2">
      <c r="A21" s="461" t="s">
        <v>1127</v>
      </c>
      <c r="B21" s="461"/>
      <c r="C21" s="461"/>
      <c r="D21" s="461"/>
      <c r="E21" s="461"/>
      <c r="F21" s="461"/>
      <c r="G21" s="461"/>
      <c r="H21" s="461"/>
      <c r="I21" s="461"/>
      <c r="J21" s="461"/>
      <c r="K21" s="461"/>
      <c r="L21" s="461"/>
      <c r="M21" s="461"/>
      <c r="N21" s="461"/>
      <c r="O21" s="461"/>
      <c r="P21" s="461"/>
      <c r="Q21" s="461"/>
      <c r="R21" s="461"/>
      <c r="S21" s="461"/>
      <c r="T21" s="461"/>
      <c r="U21" s="461"/>
      <c r="V21" s="461"/>
      <c r="W21" s="461"/>
      <c r="X21" s="461"/>
      <c r="Y21" s="461"/>
      <c r="Z21" s="461"/>
      <c r="AA21" s="461"/>
      <c r="AB21" s="461"/>
      <c r="AC21" s="461"/>
      <c r="AD21" s="461"/>
      <c r="AE21" s="461"/>
    </row>
    <row r="22" spans="1:46" s="24" customFormat="1" ht="18" customHeight="1" x14ac:dyDescent="0.2">
      <c r="Q22" s="42"/>
    </row>
    <row r="23" spans="1:46" s="24" customFormat="1" ht="18" customHeight="1" x14ac:dyDescent="0.2">
      <c r="A23" s="15" t="s">
        <v>6</v>
      </c>
      <c r="B23" s="21"/>
      <c r="C23" s="21"/>
      <c r="D23" s="21"/>
      <c r="E23" s="21"/>
      <c r="F23" s="21"/>
      <c r="G23" s="21"/>
      <c r="H23" s="21"/>
      <c r="I23" s="21"/>
      <c r="J23" s="21"/>
      <c r="K23" s="21"/>
      <c r="L23" s="21"/>
      <c r="M23" s="21"/>
      <c r="N23" s="21"/>
      <c r="O23" s="21"/>
      <c r="P23" s="21"/>
      <c r="Q23" s="41"/>
      <c r="R23" s="21"/>
      <c r="S23" s="21"/>
      <c r="T23" s="21"/>
      <c r="U23" s="21"/>
      <c r="V23" s="21"/>
      <c r="W23" s="21"/>
      <c r="X23" s="21"/>
      <c r="Y23" s="21"/>
      <c r="Z23" s="21"/>
      <c r="AA23" s="21"/>
      <c r="AB23" s="21"/>
      <c r="AC23" s="21"/>
      <c r="AD23" s="21"/>
      <c r="AE23" s="21"/>
    </row>
    <row r="24" spans="1:46" s="24" customFormat="1" ht="18" customHeight="1" x14ac:dyDescent="0.2">
      <c r="Q24" s="42"/>
    </row>
    <row r="25" spans="1:46" s="24" customFormat="1" ht="18" customHeight="1" thickBot="1" x14ac:dyDescent="0.25">
      <c r="A25" s="377" t="s">
        <v>1128</v>
      </c>
      <c r="B25" s="377"/>
      <c r="C25" s="377"/>
      <c r="D25" s="377"/>
      <c r="E25" s="377"/>
      <c r="F25" s="377"/>
      <c r="G25" s="377"/>
      <c r="H25" s="377"/>
      <c r="I25" s="377"/>
      <c r="J25" s="377"/>
      <c r="K25" s="377"/>
      <c r="L25" s="377"/>
      <c r="M25" s="377"/>
      <c r="N25" s="377"/>
      <c r="O25" s="377"/>
      <c r="P25" s="377"/>
      <c r="Q25" s="89"/>
      <c r="V25" s="373"/>
      <c r="W25" s="373"/>
      <c r="X25" s="373"/>
      <c r="Y25" s="373"/>
      <c r="Z25" s="373"/>
      <c r="AA25" s="373"/>
      <c r="AB25" s="373"/>
      <c r="AC25" s="373"/>
      <c r="AD25" s="373"/>
      <c r="AE25" s="373"/>
    </row>
    <row r="26" spans="1:46" s="24" customFormat="1" ht="18" customHeight="1" thickTop="1" thickBot="1" x14ac:dyDescent="0.25">
      <c r="A26" s="374" t="s">
        <v>1129</v>
      </c>
      <c r="B26" s="375"/>
      <c r="C26" s="375"/>
      <c r="D26" s="375"/>
      <c r="E26" s="375"/>
      <c r="F26" s="375"/>
      <c r="G26" s="375"/>
      <c r="H26" s="375"/>
      <c r="I26" s="375"/>
      <c r="J26" s="375"/>
      <c r="K26" s="375"/>
      <c r="L26" s="375"/>
      <c r="M26" s="375"/>
      <c r="N26" s="375"/>
      <c r="O26" s="375"/>
      <c r="P26" s="375"/>
      <c r="Q26" s="176" t="s">
        <v>4</v>
      </c>
      <c r="R26" s="375" t="s">
        <v>1384</v>
      </c>
      <c r="S26" s="375"/>
      <c r="T26" s="375"/>
      <c r="U26" s="375"/>
      <c r="V26" s="375"/>
      <c r="W26" s="375"/>
      <c r="X26" s="375"/>
      <c r="Y26" s="375"/>
      <c r="Z26" s="375"/>
      <c r="AA26" s="375"/>
      <c r="AB26" s="375"/>
      <c r="AC26" s="375"/>
      <c r="AD26" s="375"/>
      <c r="AE26" s="376"/>
      <c r="AF26" s="233" t="s">
        <v>4</v>
      </c>
      <c r="AG26" s="462" t="s">
        <v>1384</v>
      </c>
      <c r="AH26" s="462"/>
      <c r="AI26" s="462"/>
      <c r="AJ26" s="462"/>
      <c r="AK26" s="462"/>
      <c r="AL26" s="462"/>
      <c r="AM26" s="462"/>
      <c r="AN26" s="462"/>
      <c r="AO26" s="462"/>
      <c r="AP26" s="462"/>
      <c r="AQ26" s="462"/>
      <c r="AR26" s="462"/>
      <c r="AS26" s="462"/>
      <c r="AT26" s="463"/>
    </row>
    <row r="27" spans="1:46" s="24" customFormat="1" ht="63" customHeight="1" thickTop="1" thickBot="1" x14ac:dyDescent="0.25">
      <c r="A27" s="364" t="s">
        <v>1130</v>
      </c>
      <c r="B27" s="364"/>
      <c r="C27" s="364"/>
      <c r="D27" s="364"/>
      <c r="E27" s="364"/>
      <c r="F27" s="364"/>
      <c r="G27" s="364"/>
      <c r="H27" s="364"/>
      <c r="I27" s="364"/>
      <c r="J27" s="364"/>
      <c r="K27" s="364"/>
      <c r="L27" s="364"/>
      <c r="M27" s="364"/>
      <c r="N27" s="364"/>
      <c r="O27" s="364"/>
      <c r="P27" s="364"/>
      <c r="Q27" s="22">
        <v>0</v>
      </c>
      <c r="R27" s="381" t="s">
        <v>1674</v>
      </c>
      <c r="S27" s="382"/>
      <c r="T27" s="382"/>
      <c r="U27" s="382"/>
      <c r="V27" s="382"/>
      <c r="W27" s="382"/>
      <c r="X27" s="382"/>
      <c r="Y27" s="382"/>
      <c r="Z27" s="382"/>
      <c r="AA27" s="382"/>
      <c r="AB27" s="382"/>
      <c r="AC27" s="382"/>
      <c r="AD27" s="382"/>
      <c r="AE27" s="382"/>
      <c r="AF27" s="17">
        <v>2</v>
      </c>
      <c r="AG27" s="366"/>
      <c r="AH27" s="367"/>
      <c r="AI27" s="367"/>
      <c r="AJ27" s="367"/>
      <c r="AK27" s="367"/>
      <c r="AL27" s="367"/>
      <c r="AM27" s="367"/>
      <c r="AN27" s="367"/>
      <c r="AO27" s="367"/>
      <c r="AP27" s="367"/>
      <c r="AQ27" s="367"/>
      <c r="AR27" s="367"/>
      <c r="AS27" s="367"/>
      <c r="AT27" s="367"/>
    </row>
    <row r="28" spans="1:46" s="24" customFormat="1" ht="63" customHeight="1" thickTop="1" thickBot="1" x14ac:dyDescent="0.25">
      <c r="A28" s="364" t="s">
        <v>1131</v>
      </c>
      <c r="B28" s="364"/>
      <c r="C28" s="364"/>
      <c r="D28" s="364"/>
      <c r="E28" s="364"/>
      <c r="F28" s="364"/>
      <c r="G28" s="364"/>
      <c r="H28" s="364"/>
      <c r="I28" s="364"/>
      <c r="J28" s="364"/>
      <c r="K28" s="364"/>
      <c r="L28" s="364"/>
      <c r="M28" s="364"/>
      <c r="N28" s="364"/>
      <c r="O28" s="364"/>
      <c r="P28" s="364"/>
      <c r="Q28" s="22">
        <v>0</v>
      </c>
      <c r="R28" s="468" t="s">
        <v>1661</v>
      </c>
      <c r="S28" s="469"/>
      <c r="T28" s="469"/>
      <c r="U28" s="469"/>
      <c r="V28" s="469"/>
      <c r="W28" s="469"/>
      <c r="X28" s="469"/>
      <c r="Y28" s="469"/>
      <c r="Z28" s="469"/>
      <c r="AA28" s="469"/>
      <c r="AB28" s="469"/>
      <c r="AC28" s="469"/>
      <c r="AD28" s="469"/>
      <c r="AE28" s="469"/>
      <c r="AF28" s="17">
        <v>2</v>
      </c>
      <c r="AG28" s="366"/>
      <c r="AH28" s="367"/>
      <c r="AI28" s="367"/>
      <c r="AJ28" s="367"/>
      <c r="AK28" s="367"/>
      <c r="AL28" s="367"/>
      <c r="AM28" s="367"/>
      <c r="AN28" s="367"/>
      <c r="AO28" s="367"/>
      <c r="AP28" s="367"/>
      <c r="AQ28" s="367"/>
      <c r="AR28" s="367"/>
      <c r="AS28" s="367"/>
      <c r="AT28" s="367"/>
    </row>
    <row r="29" spans="1:46" s="24" customFormat="1" ht="63" customHeight="1" thickTop="1" thickBot="1" x14ac:dyDescent="0.25">
      <c r="A29" s="364" t="s">
        <v>1132</v>
      </c>
      <c r="B29" s="364"/>
      <c r="C29" s="364"/>
      <c r="D29" s="364"/>
      <c r="E29" s="364"/>
      <c r="F29" s="364"/>
      <c r="G29" s="364"/>
      <c r="H29" s="364"/>
      <c r="I29" s="364"/>
      <c r="J29" s="364"/>
      <c r="K29" s="364"/>
      <c r="L29" s="364"/>
      <c r="M29" s="364"/>
      <c r="N29" s="364"/>
      <c r="O29" s="364"/>
      <c r="P29" s="364"/>
      <c r="Q29" s="22">
        <v>0</v>
      </c>
      <c r="R29" s="468" t="s">
        <v>1661</v>
      </c>
      <c r="S29" s="469"/>
      <c r="T29" s="469"/>
      <c r="U29" s="469"/>
      <c r="V29" s="469"/>
      <c r="W29" s="469"/>
      <c r="X29" s="469"/>
      <c r="Y29" s="469"/>
      <c r="Z29" s="469"/>
      <c r="AA29" s="469"/>
      <c r="AB29" s="469"/>
      <c r="AC29" s="469"/>
      <c r="AD29" s="469"/>
      <c r="AE29" s="469"/>
      <c r="AF29" s="17">
        <v>2</v>
      </c>
      <c r="AG29" s="366"/>
      <c r="AH29" s="367"/>
      <c r="AI29" s="367"/>
      <c r="AJ29" s="367"/>
      <c r="AK29" s="367"/>
      <c r="AL29" s="367"/>
      <c r="AM29" s="367"/>
      <c r="AN29" s="367"/>
      <c r="AO29" s="367"/>
      <c r="AP29" s="367"/>
      <c r="AQ29" s="367"/>
      <c r="AR29" s="367"/>
      <c r="AS29" s="367"/>
      <c r="AT29" s="367"/>
    </row>
    <row r="30" spans="1:46" s="24" customFormat="1" ht="63" customHeight="1" thickTop="1" thickBot="1" x14ac:dyDescent="0.25">
      <c r="A30" s="364" t="s">
        <v>1133</v>
      </c>
      <c r="B30" s="364"/>
      <c r="C30" s="364"/>
      <c r="D30" s="364"/>
      <c r="E30" s="364"/>
      <c r="F30" s="364"/>
      <c r="G30" s="364"/>
      <c r="H30" s="364"/>
      <c r="I30" s="364"/>
      <c r="J30" s="364"/>
      <c r="K30" s="364"/>
      <c r="L30" s="364"/>
      <c r="M30" s="364"/>
      <c r="N30" s="364"/>
      <c r="O30" s="364"/>
      <c r="P30" s="364"/>
      <c r="Q30" s="22">
        <v>0</v>
      </c>
      <c r="R30" s="381" t="s">
        <v>1661</v>
      </c>
      <c r="S30" s="382"/>
      <c r="T30" s="382"/>
      <c r="U30" s="382"/>
      <c r="V30" s="382"/>
      <c r="W30" s="382"/>
      <c r="X30" s="382"/>
      <c r="Y30" s="382"/>
      <c r="Z30" s="382"/>
      <c r="AA30" s="382"/>
      <c r="AB30" s="382"/>
      <c r="AC30" s="382"/>
      <c r="AD30" s="382"/>
      <c r="AE30" s="382"/>
      <c r="AF30" s="17">
        <v>2</v>
      </c>
      <c r="AG30" s="366"/>
      <c r="AH30" s="367"/>
      <c r="AI30" s="367"/>
      <c r="AJ30" s="367"/>
      <c r="AK30" s="367"/>
      <c r="AL30" s="367"/>
      <c r="AM30" s="367"/>
      <c r="AN30" s="367"/>
      <c r="AO30" s="367"/>
      <c r="AP30" s="367"/>
      <c r="AQ30" s="367"/>
      <c r="AR30" s="367"/>
      <c r="AS30" s="367"/>
      <c r="AT30" s="367"/>
    </row>
    <row r="31" spans="1:46" s="24" customFormat="1" ht="63" customHeight="1" thickTop="1" thickBot="1" x14ac:dyDescent="0.25">
      <c r="A31" s="381" t="s">
        <v>1214</v>
      </c>
      <c r="B31" s="382"/>
      <c r="C31" s="382"/>
      <c r="D31" s="382"/>
      <c r="E31" s="382"/>
      <c r="F31" s="382"/>
      <c r="G31" s="382"/>
      <c r="H31" s="382"/>
      <c r="I31" s="382"/>
      <c r="J31" s="382"/>
      <c r="K31" s="382"/>
      <c r="L31" s="382"/>
      <c r="M31" s="382"/>
      <c r="N31" s="382"/>
      <c r="O31" s="382"/>
      <c r="P31" s="382"/>
      <c r="Q31" s="220"/>
      <c r="R31" s="381"/>
      <c r="S31" s="382"/>
      <c r="T31" s="382"/>
      <c r="U31" s="382"/>
      <c r="V31" s="382"/>
      <c r="W31" s="382"/>
      <c r="X31" s="382"/>
      <c r="Y31" s="382"/>
      <c r="Z31" s="382"/>
      <c r="AA31" s="382"/>
      <c r="AB31" s="382"/>
      <c r="AC31" s="382"/>
      <c r="AD31" s="382"/>
      <c r="AE31" s="382"/>
      <c r="AF31" s="17">
        <v>2</v>
      </c>
      <c r="AG31" s="366"/>
      <c r="AH31" s="367"/>
      <c r="AI31" s="367"/>
      <c r="AJ31" s="367"/>
      <c r="AK31" s="367"/>
      <c r="AL31" s="367"/>
      <c r="AM31" s="367"/>
      <c r="AN31" s="367"/>
      <c r="AO31" s="367"/>
      <c r="AP31" s="367"/>
      <c r="AQ31" s="367"/>
      <c r="AR31" s="367"/>
      <c r="AS31" s="367"/>
      <c r="AT31" s="367"/>
    </row>
    <row r="32" spans="1:46" ht="18" customHeight="1" thickTop="1" x14ac:dyDescent="0.2"/>
  </sheetData>
  <mergeCells count="44">
    <mergeCell ref="X11:Y11"/>
    <mergeCell ref="AA11:AB11"/>
    <mergeCell ref="AG31:AT31"/>
    <mergeCell ref="Z18:AA18"/>
    <mergeCell ref="A15:O15"/>
    <mergeCell ref="Q15:AE15"/>
    <mergeCell ref="AG26:AT26"/>
    <mergeCell ref="AG27:AT27"/>
    <mergeCell ref="AG28:AT28"/>
    <mergeCell ref="A30:P30"/>
    <mergeCell ref="R30:AE30"/>
    <mergeCell ref="A31:P31"/>
    <mergeCell ref="R31:AE31"/>
    <mergeCell ref="A27:P27"/>
    <mergeCell ref="R27:AE27"/>
    <mergeCell ref="A28:P28"/>
    <mergeCell ref="R28:AE28"/>
    <mergeCell ref="A29:P29"/>
    <mergeCell ref="AG30:AT30"/>
    <mergeCell ref="E18:I18"/>
    <mergeCell ref="J18:K18"/>
    <mergeCell ref="A21:AE21"/>
    <mergeCell ref="A25:P25"/>
    <mergeCell ref="R29:AE29"/>
    <mergeCell ref="V25:AE25"/>
    <mergeCell ref="A26:P26"/>
    <mergeCell ref="R26:AE26"/>
    <mergeCell ref="U18:Y18"/>
    <mergeCell ref="F1:AE1"/>
    <mergeCell ref="F2:AE2"/>
    <mergeCell ref="F3:AE3"/>
    <mergeCell ref="F5:AE5"/>
    <mergeCell ref="AG29:AT29"/>
    <mergeCell ref="AD11:AE11"/>
    <mergeCell ref="H12:I12"/>
    <mergeCell ref="K12:L12"/>
    <mergeCell ref="N12:O12"/>
    <mergeCell ref="X12:Y12"/>
    <mergeCell ref="AA12:AB12"/>
    <mergeCell ref="AD12:AE12"/>
    <mergeCell ref="H8:AE8"/>
    <mergeCell ref="H11:I11"/>
    <mergeCell ref="K11:L11"/>
    <mergeCell ref="N11:O11"/>
  </mergeCells>
  <dataValidations disablePrompts="1" count="1">
    <dataValidation allowBlank="1" showInputMessage="1" showErrorMessage="1" sqref="A8:F8"/>
  </dataValidations>
  <printOptions horizontalCentered="1"/>
  <pageMargins left="0.19685039370078741" right="0.19685039370078741" top="0.27559055118110237" bottom="0.39370078740157483" header="0" footer="0"/>
  <pageSetup scale="73" orientation="landscape" r:id="rId1"/>
  <headerFooter>
    <oddFooter>&amp;L1a. Evaluación Vinculante de las Obligaciones de Transparencia&amp;R&amp;P de &amp;N</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0"/>
  <sheetViews>
    <sheetView showGridLines="0" zoomScaleNormal="100" workbookViewId="0"/>
  </sheetViews>
  <sheetFormatPr baseColWidth="10" defaultRowHeight="15" customHeight="1" x14ac:dyDescent="0.2"/>
  <cols>
    <col min="1" max="16" width="7.7109375" style="99" customWidth="1"/>
    <col min="17" max="18" width="12.7109375" style="99" customWidth="1"/>
    <col min="19" max="16384" width="11.42578125" style="99"/>
  </cols>
  <sheetData>
    <row r="1" spans="1:23" ht="15" customHeight="1" x14ac:dyDescent="0.2">
      <c r="A1" s="68"/>
      <c r="B1" s="68"/>
      <c r="C1" s="68"/>
      <c r="D1" s="68"/>
      <c r="E1" s="68"/>
      <c r="F1" s="68"/>
      <c r="G1" s="68"/>
      <c r="H1" s="68"/>
      <c r="I1" s="68"/>
      <c r="J1" s="68"/>
      <c r="K1" s="68"/>
      <c r="L1" s="68"/>
      <c r="M1" s="68"/>
      <c r="N1" s="68"/>
      <c r="O1" s="68"/>
      <c r="P1" s="68"/>
      <c r="Q1" s="68"/>
      <c r="R1" s="68"/>
      <c r="S1" s="24"/>
      <c r="T1" s="74"/>
      <c r="U1" s="24"/>
      <c r="V1" s="24"/>
      <c r="W1" s="24"/>
    </row>
    <row r="2" spans="1:23" ht="15" customHeight="1" x14ac:dyDescent="0.2">
      <c r="A2" s="419" t="s">
        <v>1134</v>
      </c>
      <c r="B2" s="419"/>
      <c r="C2" s="419"/>
      <c r="D2" s="419"/>
      <c r="E2" s="419"/>
      <c r="F2" s="419"/>
      <c r="G2" s="419"/>
      <c r="H2" s="419"/>
      <c r="I2" s="419"/>
      <c r="J2" s="419"/>
      <c r="K2" s="419"/>
      <c r="L2" s="419"/>
      <c r="M2" s="419"/>
      <c r="N2" s="419"/>
      <c r="O2" s="419"/>
      <c r="P2" s="419"/>
      <c r="Q2" s="419"/>
      <c r="R2" s="24"/>
      <c r="S2" s="24"/>
      <c r="T2" s="74"/>
      <c r="U2" s="24"/>
      <c r="V2" s="24"/>
      <c r="W2" s="24"/>
    </row>
    <row r="3" spans="1:23" ht="15" customHeight="1" x14ac:dyDescent="0.2">
      <c r="A3" s="419" t="s">
        <v>1217</v>
      </c>
      <c r="B3" s="419"/>
      <c r="C3" s="419"/>
      <c r="D3" s="419"/>
      <c r="E3" s="419"/>
      <c r="F3" s="419"/>
      <c r="G3" s="419"/>
      <c r="H3" s="419"/>
      <c r="I3" s="419"/>
      <c r="J3" s="419"/>
      <c r="K3" s="419"/>
      <c r="L3" s="419"/>
      <c r="M3" s="419"/>
      <c r="N3" s="419"/>
      <c r="O3" s="419"/>
      <c r="P3" s="419"/>
      <c r="Q3" s="419"/>
      <c r="R3" s="24"/>
      <c r="S3" s="24"/>
      <c r="T3" s="74"/>
      <c r="U3" s="24"/>
      <c r="V3" s="24"/>
      <c r="W3" s="24"/>
    </row>
    <row r="4" spans="1:23" ht="15" customHeight="1" x14ac:dyDescent="0.2">
      <c r="A4" s="24"/>
      <c r="B4" s="24"/>
      <c r="C4" s="24"/>
      <c r="D4" s="24"/>
      <c r="E4" s="24"/>
      <c r="F4" s="24"/>
      <c r="G4" s="24"/>
      <c r="H4" s="24"/>
      <c r="I4" s="24"/>
      <c r="J4" s="24"/>
      <c r="K4" s="24"/>
      <c r="L4" s="24"/>
      <c r="M4" s="24"/>
      <c r="N4" s="24"/>
      <c r="O4" s="24"/>
      <c r="P4" s="24"/>
      <c r="Q4" s="24"/>
      <c r="R4" s="24"/>
      <c r="S4" s="24"/>
      <c r="T4" s="74"/>
      <c r="U4" s="24"/>
      <c r="V4" s="24"/>
      <c r="W4" s="24"/>
    </row>
    <row r="5" spans="1:23" ht="15" customHeight="1" x14ac:dyDescent="0.2">
      <c r="A5" s="181"/>
      <c r="B5" s="425" t="str">
        <f>IGOF!C5</f>
        <v>Alianza de Tranviarios de México</v>
      </c>
      <c r="C5" s="425"/>
      <c r="D5" s="425"/>
      <c r="E5" s="425"/>
      <c r="F5" s="425"/>
      <c r="G5" s="425"/>
      <c r="H5" s="425"/>
      <c r="I5" s="425"/>
      <c r="J5" s="425"/>
      <c r="K5" s="425"/>
      <c r="L5" s="425"/>
      <c r="M5" s="425"/>
      <c r="N5" s="425"/>
      <c r="O5" s="425"/>
      <c r="P5" s="425"/>
      <c r="Q5" s="182"/>
      <c r="R5" s="183"/>
      <c r="S5" s="183"/>
      <c r="T5" s="184"/>
      <c r="U5" s="183"/>
      <c r="V5" s="183"/>
      <c r="W5" s="183"/>
    </row>
    <row r="6" spans="1:23" ht="15" customHeight="1" x14ac:dyDescent="0.2">
      <c r="A6" s="185"/>
      <c r="B6" s="185"/>
      <c r="C6" s="185"/>
      <c r="D6" s="185"/>
      <c r="E6" s="181"/>
      <c r="F6" s="186"/>
      <c r="G6" s="186"/>
      <c r="H6" s="186"/>
      <c r="I6" s="186"/>
      <c r="J6" s="186"/>
      <c r="K6" s="186"/>
      <c r="L6" s="186"/>
      <c r="M6" s="186"/>
      <c r="N6" s="186"/>
      <c r="O6" s="186"/>
      <c r="P6" s="186"/>
      <c r="Q6" s="186"/>
      <c r="R6" s="186"/>
      <c r="S6" s="183"/>
      <c r="T6" s="184"/>
      <c r="U6" s="183"/>
      <c r="V6" s="183"/>
      <c r="W6" s="183"/>
    </row>
    <row r="7" spans="1:23" ht="30.75" customHeight="1" x14ac:dyDescent="0.2">
      <c r="A7" s="506" t="s">
        <v>1135</v>
      </c>
      <c r="B7" s="506"/>
      <c r="C7" s="506"/>
      <c r="D7" s="506"/>
      <c r="E7" s="506"/>
      <c r="F7" s="506"/>
      <c r="G7" s="506"/>
      <c r="H7" s="506"/>
      <c r="I7" s="506"/>
      <c r="J7" s="506"/>
      <c r="K7" s="506"/>
      <c r="L7" s="506"/>
      <c r="M7" s="506"/>
      <c r="N7" s="506"/>
      <c r="O7" s="506"/>
      <c r="P7" s="506"/>
      <c r="Q7" s="506"/>
      <c r="R7" s="506"/>
      <c r="S7" s="195"/>
      <c r="T7" s="195"/>
      <c r="U7" s="195"/>
      <c r="V7" s="195"/>
      <c r="W7" s="195"/>
    </row>
    <row r="8" spans="1:23" ht="15" customHeight="1" x14ac:dyDescent="0.2">
      <c r="A8" s="24"/>
      <c r="B8" s="24"/>
      <c r="C8" s="24"/>
      <c r="D8" s="24"/>
      <c r="E8" s="24"/>
      <c r="F8" s="24"/>
      <c r="G8" s="24"/>
      <c r="H8" s="24"/>
      <c r="I8" s="24"/>
      <c r="J8" s="24"/>
      <c r="K8" s="24"/>
      <c r="L8" s="24"/>
      <c r="M8" s="24"/>
      <c r="N8" s="24"/>
      <c r="O8" s="24"/>
      <c r="P8" s="24"/>
      <c r="Q8" s="24"/>
      <c r="R8" s="24"/>
      <c r="S8" s="24"/>
      <c r="T8" s="74"/>
      <c r="U8" s="24"/>
      <c r="V8" s="24"/>
      <c r="W8" s="24"/>
    </row>
    <row r="9" spans="1:23" ht="15" customHeight="1" x14ac:dyDescent="0.2">
      <c r="A9" s="72"/>
      <c r="B9" s="72"/>
      <c r="C9" s="72"/>
      <c r="D9" s="72"/>
      <c r="E9" s="72"/>
      <c r="F9" s="72"/>
      <c r="G9" s="72"/>
      <c r="H9" s="72"/>
      <c r="I9" s="72"/>
      <c r="J9" s="72"/>
      <c r="K9" s="72"/>
      <c r="L9" s="72"/>
      <c r="M9" s="72"/>
      <c r="N9" s="72"/>
      <c r="O9" s="72"/>
      <c r="P9" s="72"/>
      <c r="Q9" s="24"/>
      <c r="R9" s="196">
        <f>T16</f>
        <v>4</v>
      </c>
      <c r="S9" s="75"/>
      <c r="T9" s="76"/>
      <c r="U9" s="75"/>
      <c r="V9" s="75"/>
      <c r="W9" s="75"/>
    </row>
    <row r="10" spans="1:23" ht="15" customHeight="1" x14ac:dyDescent="0.2">
      <c r="A10" s="485" t="s">
        <v>138</v>
      </c>
      <c r="B10" s="486"/>
      <c r="C10" s="486"/>
      <c r="D10" s="486"/>
      <c r="E10" s="486"/>
      <c r="F10" s="486"/>
      <c r="G10" s="486"/>
      <c r="H10" s="486"/>
      <c r="I10" s="486"/>
      <c r="J10" s="486"/>
      <c r="K10" s="486"/>
      <c r="L10" s="486"/>
      <c r="M10" s="486"/>
      <c r="N10" s="486"/>
      <c r="O10" s="486"/>
      <c r="P10" s="486"/>
      <c r="Q10" s="187" t="s">
        <v>4</v>
      </c>
      <c r="R10" s="188" t="s">
        <v>5</v>
      </c>
      <c r="S10" s="76" t="s">
        <v>576</v>
      </c>
      <c r="T10" s="76" t="s">
        <v>577</v>
      </c>
      <c r="U10" s="76" t="s">
        <v>578</v>
      </c>
      <c r="V10" s="77" t="s">
        <v>579</v>
      </c>
      <c r="W10" s="76"/>
    </row>
    <row r="11" spans="1:23" ht="30" customHeight="1" x14ac:dyDescent="0.2">
      <c r="A11" s="434" t="s">
        <v>1130</v>
      </c>
      <c r="B11" s="434"/>
      <c r="C11" s="434"/>
      <c r="D11" s="434"/>
      <c r="E11" s="434"/>
      <c r="F11" s="434"/>
      <c r="G11" s="434"/>
      <c r="H11" s="434"/>
      <c r="I11" s="434"/>
      <c r="J11" s="434"/>
      <c r="K11" s="434"/>
      <c r="L11" s="434"/>
      <c r="M11" s="434"/>
      <c r="N11" s="434"/>
      <c r="O11" s="434"/>
      <c r="P11" s="434"/>
      <c r="Q11" s="73">
        <f>'Art. 145'!Q27</f>
        <v>0</v>
      </c>
      <c r="R11" s="189">
        <f>IF(T11=1,W11,T11)</f>
        <v>0</v>
      </c>
      <c r="S11" s="76">
        <f>IF(Q11=2,1,IF(Q11=1,0.5,IF(Q11=0,0," ")))</f>
        <v>0</v>
      </c>
      <c r="T11" s="76">
        <f>IF(AND(S11&gt;=0,S11&lt;=2),1,"No aplica")</f>
        <v>1</v>
      </c>
      <c r="U11" s="159">
        <f>Q11/(T11*2)</f>
        <v>0</v>
      </c>
      <c r="V11" s="78">
        <f>IF(T11=1,T11/$T$16,"No aplica")</f>
        <v>0.25</v>
      </c>
      <c r="W11" s="78">
        <f>(S11*V11)*100</f>
        <v>0</v>
      </c>
    </row>
    <row r="12" spans="1:23" ht="30" customHeight="1" x14ac:dyDescent="0.2">
      <c r="A12" s="434" t="s">
        <v>1131</v>
      </c>
      <c r="B12" s="434"/>
      <c r="C12" s="434"/>
      <c r="D12" s="434"/>
      <c r="E12" s="434"/>
      <c r="F12" s="434"/>
      <c r="G12" s="434"/>
      <c r="H12" s="434"/>
      <c r="I12" s="434"/>
      <c r="J12" s="434"/>
      <c r="K12" s="434"/>
      <c r="L12" s="434"/>
      <c r="M12" s="434"/>
      <c r="N12" s="434"/>
      <c r="O12" s="434"/>
      <c r="P12" s="434"/>
      <c r="Q12" s="73">
        <f>'Art. 145'!Q28</f>
        <v>0</v>
      </c>
      <c r="R12" s="189">
        <f>IF(T12=1,W12,T12)</f>
        <v>0</v>
      </c>
      <c r="S12" s="76">
        <f>IF(Q12=2,1,IF(Q12=1,0.5,IF(Q12=0,0," ")))</f>
        <v>0</v>
      </c>
      <c r="T12" s="76">
        <f>IF(AND(S12&gt;=0,S12&lt;=2),1,"No aplica")</f>
        <v>1</v>
      </c>
      <c r="U12" s="159">
        <f>Q12/(T12*2)</f>
        <v>0</v>
      </c>
      <c r="V12" s="78">
        <f>IF(T12=1,T12/$T$16,"No aplica")</f>
        <v>0.25</v>
      </c>
      <c r="W12" s="78">
        <f>(S12*V12)*100</f>
        <v>0</v>
      </c>
    </row>
    <row r="13" spans="1:23" ht="30" customHeight="1" x14ac:dyDescent="0.2">
      <c r="A13" s="434" t="s">
        <v>1132</v>
      </c>
      <c r="B13" s="434"/>
      <c r="C13" s="434"/>
      <c r="D13" s="434"/>
      <c r="E13" s="434"/>
      <c r="F13" s="434"/>
      <c r="G13" s="434"/>
      <c r="H13" s="434"/>
      <c r="I13" s="434"/>
      <c r="J13" s="434"/>
      <c r="K13" s="434"/>
      <c r="L13" s="434"/>
      <c r="M13" s="434"/>
      <c r="N13" s="434"/>
      <c r="O13" s="434"/>
      <c r="P13" s="434"/>
      <c r="Q13" s="73">
        <f>'Art. 145'!Q29</f>
        <v>0</v>
      </c>
      <c r="R13" s="189">
        <f>IF(T13=1,W13,T13)</f>
        <v>0</v>
      </c>
      <c r="S13" s="76">
        <f>IF(Q13=2,1,IF(Q13=1,0.5,IF(Q13=0,0," ")))</f>
        <v>0</v>
      </c>
      <c r="T13" s="76">
        <f>IF(AND(S13&gt;=0,S13&lt;=2),1,"No aplica")</f>
        <v>1</v>
      </c>
      <c r="U13" s="159">
        <f>Q13/(T13*2)</f>
        <v>0</v>
      </c>
      <c r="V13" s="78">
        <f>IF(T13=1,T13/$T$16,"No aplica")</f>
        <v>0.25</v>
      </c>
      <c r="W13" s="78">
        <f>(S13*V13)*100</f>
        <v>0</v>
      </c>
    </row>
    <row r="14" spans="1:23" ht="30" customHeight="1" x14ac:dyDescent="0.2">
      <c r="A14" s="434" t="s">
        <v>1133</v>
      </c>
      <c r="B14" s="434"/>
      <c r="C14" s="434"/>
      <c r="D14" s="434"/>
      <c r="E14" s="434"/>
      <c r="F14" s="434"/>
      <c r="G14" s="434"/>
      <c r="H14" s="434"/>
      <c r="I14" s="434"/>
      <c r="J14" s="434"/>
      <c r="K14" s="434"/>
      <c r="L14" s="434"/>
      <c r="M14" s="434"/>
      <c r="N14" s="434"/>
      <c r="O14" s="434"/>
      <c r="P14" s="434"/>
      <c r="Q14" s="73">
        <f>'Art. 145'!Q30</f>
        <v>0</v>
      </c>
      <c r="R14" s="189">
        <f>IF(T14=1,W14,T14)</f>
        <v>0</v>
      </c>
      <c r="S14" s="76">
        <f>IF(Q14=2,1,IF(Q14=1,0.5,IF(Q14=0,0," ")))</f>
        <v>0</v>
      </c>
      <c r="T14" s="76">
        <f>IF(AND(S14&gt;=0,S14&lt;=2),1,"No aplica")</f>
        <v>1</v>
      </c>
      <c r="U14" s="159">
        <f>Q14/(T14*2)</f>
        <v>0</v>
      </c>
      <c r="V14" s="78">
        <f>IF(T14=1,T14/$T$16,"No aplica")</f>
        <v>0.25</v>
      </c>
      <c r="W14" s="78">
        <f>(S14*V14)*100</f>
        <v>0</v>
      </c>
    </row>
    <row r="15" spans="1:23" ht="60" customHeight="1" x14ac:dyDescent="0.2">
      <c r="A15" s="447" t="s">
        <v>1215</v>
      </c>
      <c r="B15" s="448"/>
      <c r="C15" s="448"/>
      <c r="D15" s="448"/>
      <c r="E15" s="448"/>
      <c r="F15" s="448"/>
      <c r="G15" s="448"/>
      <c r="H15" s="448"/>
      <c r="I15" s="448"/>
      <c r="J15" s="448"/>
      <c r="K15" s="448"/>
      <c r="L15" s="448"/>
      <c r="M15" s="448"/>
      <c r="N15" s="448"/>
      <c r="O15" s="448"/>
      <c r="P15" s="448"/>
      <c r="Q15" s="73">
        <f>'Art. 145'!Q31</f>
        <v>0</v>
      </c>
      <c r="R15" s="189"/>
      <c r="S15" s="76"/>
      <c r="T15" s="76"/>
      <c r="U15" s="159"/>
      <c r="V15" s="78"/>
      <c r="W15" s="78"/>
    </row>
    <row r="16" spans="1:23" ht="30" customHeight="1" x14ac:dyDescent="0.2">
      <c r="A16" s="435" t="s">
        <v>1136</v>
      </c>
      <c r="B16" s="435"/>
      <c r="C16" s="435"/>
      <c r="D16" s="435"/>
      <c r="E16" s="435"/>
      <c r="F16" s="435"/>
      <c r="G16" s="435"/>
      <c r="H16" s="435"/>
      <c r="I16" s="435"/>
      <c r="J16" s="435"/>
      <c r="K16" s="435"/>
      <c r="L16" s="435"/>
      <c r="M16" s="435"/>
      <c r="N16" s="435"/>
      <c r="O16" s="435"/>
      <c r="P16" s="435"/>
      <c r="Q16" s="435"/>
      <c r="R16" s="189">
        <f>SUM(R11:R15)</f>
        <v>0</v>
      </c>
      <c r="S16" s="24"/>
      <c r="T16" s="74">
        <f>SUM(T11:T15)</f>
        <v>4</v>
      </c>
      <c r="U16" s="160"/>
      <c r="V16" s="164"/>
      <c r="W16" s="164"/>
    </row>
    <row r="17" spans="1:23" ht="15" customHeight="1" thickBot="1" x14ac:dyDescent="0.25">
      <c r="A17" s="24"/>
      <c r="B17" s="24"/>
      <c r="C17" s="24"/>
      <c r="D17" s="24"/>
      <c r="E17" s="24"/>
      <c r="F17" s="24"/>
      <c r="G17" s="24"/>
      <c r="H17" s="24"/>
      <c r="I17" s="24"/>
      <c r="J17" s="24"/>
      <c r="K17" s="24"/>
      <c r="L17" s="24"/>
      <c r="M17" s="24"/>
      <c r="N17" s="24"/>
      <c r="O17" s="24"/>
      <c r="P17" s="24"/>
      <c r="Q17" s="24"/>
      <c r="R17" s="24"/>
      <c r="S17" s="24"/>
      <c r="T17" s="74"/>
      <c r="U17" s="24"/>
      <c r="V17" s="24"/>
      <c r="W17" s="24"/>
    </row>
    <row r="18" spans="1:23" ht="15" customHeight="1" thickTop="1" thickBot="1" x14ac:dyDescent="0.25">
      <c r="A18" s="100"/>
      <c r="B18" s="100"/>
      <c r="C18" s="100"/>
      <c r="D18" s="100"/>
      <c r="E18" s="100"/>
      <c r="F18" s="100"/>
      <c r="G18" s="100"/>
      <c r="H18" s="100"/>
      <c r="I18" s="100"/>
      <c r="J18" s="100"/>
      <c r="K18" s="100"/>
      <c r="L18" s="100"/>
      <c r="M18" s="100"/>
      <c r="N18" s="100"/>
      <c r="O18" s="100"/>
      <c r="P18" s="100"/>
      <c r="Q18" s="100"/>
      <c r="R18" s="100"/>
      <c r="S18" s="24"/>
      <c r="T18" s="74"/>
      <c r="U18" s="24"/>
      <c r="V18" s="24"/>
      <c r="W18" s="24"/>
    </row>
    <row r="19" spans="1:23" ht="15" customHeight="1" thickTop="1" thickBot="1" x14ac:dyDescent="0.25">
      <c r="A19" s="24"/>
      <c r="B19" s="24"/>
      <c r="C19" s="24"/>
      <c r="D19" s="24"/>
      <c r="E19" s="24"/>
      <c r="F19" s="24"/>
      <c r="G19" s="24"/>
      <c r="H19" s="24"/>
      <c r="I19" s="24"/>
      <c r="J19" s="24"/>
      <c r="K19" s="24"/>
      <c r="L19" s="24"/>
      <c r="M19" s="24"/>
      <c r="N19" s="24"/>
      <c r="O19" s="24"/>
      <c r="P19" s="24"/>
      <c r="Q19" s="101" t="s">
        <v>1137</v>
      </c>
      <c r="R19" s="193">
        <f>R16</f>
        <v>0</v>
      </c>
      <c r="S19" s="24"/>
      <c r="T19" s="74"/>
      <c r="U19" s="24"/>
      <c r="V19" s="24"/>
      <c r="W19" s="24"/>
    </row>
    <row r="20" spans="1:23" ht="15" customHeight="1" thickTop="1" x14ac:dyDescent="0.2">
      <c r="A20" s="24"/>
      <c r="B20" s="24"/>
      <c r="C20" s="24"/>
      <c r="D20" s="24"/>
      <c r="E20" s="24"/>
      <c r="F20" s="24"/>
      <c r="G20" s="24"/>
      <c r="H20" s="24"/>
      <c r="I20" s="24"/>
      <c r="J20" s="24"/>
      <c r="K20" s="24"/>
      <c r="L20" s="24"/>
      <c r="M20" s="24"/>
      <c r="N20" s="24"/>
      <c r="O20" s="24"/>
      <c r="P20" s="24"/>
      <c r="Q20" s="24"/>
      <c r="R20" s="24"/>
      <c r="S20" s="24"/>
      <c r="T20" s="74"/>
      <c r="U20" s="24"/>
      <c r="V20" s="24"/>
      <c r="W20" s="24"/>
    </row>
  </sheetData>
  <mergeCells count="11">
    <mergeCell ref="A2:Q2"/>
    <mergeCell ref="A13:P13"/>
    <mergeCell ref="A14:P14"/>
    <mergeCell ref="A15:P15"/>
    <mergeCell ref="A16:Q16"/>
    <mergeCell ref="A3:Q3"/>
    <mergeCell ref="B5:P5"/>
    <mergeCell ref="A7:R7"/>
    <mergeCell ref="A10:P10"/>
    <mergeCell ref="A11:P11"/>
    <mergeCell ref="A12:P12"/>
  </mergeCells>
  <dataValidations count="1">
    <dataValidation allowBlank="1" showInputMessage="1" showErrorMessage="1" sqref="A5"/>
  </dataValidation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0"/>
  <sheetViews>
    <sheetView showGridLines="0" zoomScaleNormal="100" workbookViewId="0"/>
  </sheetViews>
  <sheetFormatPr baseColWidth="10" defaultRowHeight="15" customHeight="1" x14ac:dyDescent="0.2"/>
  <cols>
    <col min="1" max="16" width="7.7109375" style="99" customWidth="1"/>
    <col min="17" max="18" width="12.7109375" style="99" customWidth="1"/>
    <col min="19" max="16384" width="11.42578125" style="99"/>
  </cols>
  <sheetData>
    <row r="1" spans="1:23" ht="15" customHeight="1" x14ac:dyDescent="0.2">
      <c r="A1" s="68"/>
      <c r="B1" s="68"/>
      <c r="C1" s="68"/>
      <c r="D1" s="68"/>
      <c r="E1" s="68"/>
      <c r="F1" s="68"/>
      <c r="G1" s="68"/>
      <c r="H1" s="68"/>
      <c r="I1" s="68"/>
      <c r="J1" s="68"/>
      <c r="K1" s="68"/>
      <c r="L1" s="68"/>
      <c r="M1" s="68"/>
      <c r="N1" s="68"/>
      <c r="O1" s="68"/>
      <c r="P1" s="68"/>
      <c r="Q1" s="68"/>
      <c r="R1" s="68"/>
      <c r="S1" s="24"/>
      <c r="T1" s="74"/>
      <c r="U1" s="24"/>
      <c r="V1" s="24"/>
      <c r="W1" s="24"/>
    </row>
    <row r="2" spans="1:23" ht="15" customHeight="1" x14ac:dyDescent="0.2">
      <c r="A2" s="419" t="s">
        <v>1134</v>
      </c>
      <c r="B2" s="419"/>
      <c r="C2" s="419"/>
      <c r="D2" s="419"/>
      <c r="E2" s="419"/>
      <c r="F2" s="419"/>
      <c r="G2" s="419"/>
      <c r="H2" s="419"/>
      <c r="I2" s="419"/>
      <c r="J2" s="419"/>
      <c r="K2" s="419"/>
      <c r="L2" s="419"/>
      <c r="M2" s="419"/>
      <c r="N2" s="419"/>
      <c r="O2" s="419"/>
      <c r="P2" s="419"/>
      <c r="Q2" s="419"/>
      <c r="R2" s="24"/>
      <c r="S2" s="24"/>
      <c r="T2" s="74"/>
      <c r="U2" s="24"/>
      <c r="V2" s="24"/>
      <c r="W2" s="24"/>
    </row>
    <row r="3" spans="1:23" ht="15" customHeight="1" x14ac:dyDescent="0.2">
      <c r="A3" s="419" t="s">
        <v>1247</v>
      </c>
      <c r="B3" s="419"/>
      <c r="C3" s="419"/>
      <c r="D3" s="419"/>
      <c r="E3" s="419"/>
      <c r="F3" s="419"/>
      <c r="G3" s="419"/>
      <c r="H3" s="419"/>
      <c r="I3" s="419"/>
      <c r="J3" s="419"/>
      <c r="K3" s="419"/>
      <c r="L3" s="419"/>
      <c r="M3" s="419"/>
      <c r="N3" s="419"/>
      <c r="O3" s="419"/>
      <c r="P3" s="419"/>
      <c r="Q3" s="419"/>
      <c r="R3" s="24"/>
      <c r="S3" s="24"/>
      <c r="T3" s="74"/>
      <c r="U3" s="24"/>
      <c r="V3" s="24"/>
      <c r="W3" s="24"/>
    </row>
    <row r="4" spans="1:23" ht="15" customHeight="1" x14ac:dyDescent="0.2">
      <c r="A4" s="24"/>
      <c r="B4" s="24"/>
      <c r="C4" s="24"/>
      <c r="D4" s="24"/>
      <c r="E4" s="24"/>
      <c r="F4" s="24"/>
      <c r="G4" s="24"/>
      <c r="H4" s="24"/>
      <c r="I4" s="24"/>
      <c r="J4" s="24"/>
      <c r="K4" s="24"/>
      <c r="L4" s="24"/>
      <c r="M4" s="24"/>
      <c r="N4" s="24"/>
      <c r="O4" s="24"/>
      <c r="P4" s="24"/>
      <c r="Q4" s="24"/>
      <c r="R4" s="24"/>
      <c r="S4" s="24"/>
      <c r="T4" s="74"/>
      <c r="U4" s="24"/>
      <c r="V4" s="24"/>
      <c r="W4" s="24"/>
    </row>
    <row r="5" spans="1:23" ht="15" customHeight="1" x14ac:dyDescent="0.2">
      <c r="A5" s="181"/>
      <c r="B5" s="425" t="str">
        <f>IGOF!C5</f>
        <v>Alianza de Tranviarios de México</v>
      </c>
      <c r="C5" s="425"/>
      <c r="D5" s="425"/>
      <c r="E5" s="425"/>
      <c r="F5" s="425"/>
      <c r="G5" s="425"/>
      <c r="H5" s="425"/>
      <c r="I5" s="425"/>
      <c r="J5" s="425"/>
      <c r="K5" s="425"/>
      <c r="L5" s="425"/>
      <c r="M5" s="425"/>
      <c r="N5" s="425"/>
      <c r="O5" s="425"/>
      <c r="P5" s="425"/>
      <c r="Q5" s="182"/>
      <c r="R5" s="183"/>
      <c r="S5" s="183"/>
      <c r="T5" s="184"/>
      <c r="U5" s="183"/>
      <c r="V5" s="183"/>
      <c r="W5" s="183"/>
    </row>
    <row r="6" spans="1:23" ht="15" customHeight="1" x14ac:dyDescent="0.2">
      <c r="A6" s="185"/>
      <c r="B6" s="185"/>
      <c r="C6" s="185"/>
      <c r="D6" s="185"/>
      <c r="E6" s="181"/>
      <c r="F6" s="186"/>
      <c r="G6" s="186"/>
      <c r="H6" s="186"/>
      <c r="I6" s="186"/>
      <c r="J6" s="186"/>
      <c r="K6" s="186"/>
      <c r="L6" s="186"/>
      <c r="M6" s="186"/>
      <c r="N6" s="186"/>
      <c r="O6" s="186"/>
      <c r="P6" s="186"/>
      <c r="Q6" s="186"/>
      <c r="R6" s="186"/>
      <c r="S6" s="183"/>
      <c r="T6" s="184"/>
      <c r="U6" s="183"/>
      <c r="V6" s="183"/>
      <c r="W6" s="183"/>
    </row>
    <row r="7" spans="1:23" ht="30.75" customHeight="1" x14ac:dyDescent="0.2">
      <c r="A7" s="506" t="s">
        <v>1135</v>
      </c>
      <c r="B7" s="506"/>
      <c r="C7" s="506"/>
      <c r="D7" s="506"/>
      <c r="E7" s="506"/>
      <c r="F7" s="506"/>
      <c r="G7" s="506"/>
      <c r="H7" s="506"/>
      <c r="I7" s="506"/>
      <c r="J7" s="506"/>
      <c r="K7" s="506"/>
      <c r="L7" s="506"/>
      <c r="M7" s="506"/>
      <c r="N7" s="506"/>
      <c r="O7" s="506"/>
      <c r="P7" s="506"/>
      <c r="Q7" s="506"/>
      <c r="R7" s="506"/>
      <c r="S7" s="195"/>
      <c r="T7" s="195"/>
      <c r="U7" s="195"/>
      <c r="V7" s="195"/>
      <c r="W7" s="195"/>
    </row>
    <row r="8" spans="1:23" ht="15" customHeight="1" x14ac:dyDescent="0.2">
      <c r="A8" s="24"/>
      <c r="B8" s="24"/>
      <c r="C8" s="24"/>
      <c r="D8" s="24"/>
      <c r="E8" s="24"/>
      <c r="F8" s="24"/>
      <c r="G8" s="24"/>
      <c r="H8" s="24"/>
      <c r="I8" s="24"/>
      <c r="J8" s="24"/>
      <c r="K8" s="24"/>
      <c r="L8" s="24"/>
      <c r="M8" s="24"/>
      <c r="N8" s="24"/>
      <c r="O8" s="24"/>
      <c r="P8" s="24"/>
      <c r="Q8" s="24"/>
      <c r="R8" s="24"/>
      <c r="S8" s="24"/>
      <c r="T8" s="74"/>
      <c r="U8" s="24"/>
      <c r="V8" s="24"/>
      <c r="W8" s="24"/>
    </row>
    <row r="9" spans="1:23" ht="15" customHeight="1" x14ac:dyDescent="0.2">
      <c r="A9" s="72"/>
      <c r="B9" s="72"/>
      <c r="C9" s="72"/>
      <c r="D9" s="72"/>
      <c r="E9" s="72"/>
      <c r="F9" s="72"/>
      <c r="G9" s="72"/>
      <c r="H9" s="72"/>
      <c r="I9" s="72"/>
      <c r="J9" s="72"/>
      <c r="K9" s="72"/>
      <c r="L9" s="72"/>
      <c r="M9" s="72"/>
      <c r="N9" s="72"/>
      <c r="O9" s="72"/>
      <c r="P9" s="72"/>
      <c r="Q9" s="24"/>
      <c r="R9" s="196">
        <f>T16</f>
        <v>4</v>
      </c>
      <c r="S9" s="75"/>
      <c r="T9" s="76"/>
      <c r="U9" s="75"/>
      <c r="V9" s="75"/>
      <c r="W9" s="75"/>
    </row>
    <row r="10" spans="1:23" ht="15" customHeight="1" x14ac:dyDescent="0.2">
      <c r="A10" s="485" t="s">
        <v>138</v>
      </c>
      <c r="B10" s="486"/>
      <c r="C10" s="486"/>
      <c r="D10" s="486"/>
      <c r="E10" s="486"/>
      <c r="F10" s="486"/>
      <c r="G10" s="486"/>
      <c r="H10" s="486"/>
      <c r="I10" s="486"/>
      <c r="J10" s="486"/>
      <c r="K10" s="486"/>
      <c r="L10" s="486"/>
      <c r="M10" s="486"/>
      <c r="N10" s="486"/>
      <c r="O10" s="486"/>
      <c r="P10" s="486"/>
      <c r="Q10" s="224" t="s">
        <v>4</v>
      </c>
      <c r="R10" s="188" t="s">
        <v>5</v>
      </c>
      <c r="S10" s="76" t="s">
        <v>576</v>
      </c>
      <c r="T10" s="76" t="s">
        <v>577</v>
      </c>
      <c r="U10" s="76" t="s">
        <v>578</v>
      </c>
      <c r="V10" s="77" t="s">
        <v>579</v>
      </c>
      <c r="W10" s="76"/>
    </row>
    <row r="11" spans="1:23" ht="30" customHeight="1" x14ac:dyDescent="0.2">
      <c r="A11" s="434" t="s">
        <v>1130</v>
      </c>
      <c r="B11" s="434"/>
      <c r="C11" s="434"/>
      <c r="D11" s="434"/>
      <c r="E11" s="434"/>
      <c r="F11" s="434"/>
      <c r="G11" s="434"/>
      <c r="H11" s="434"/>
      <c r="I11" s="434"/>
      <c r="J11" s="434"/>
      <c r="K11" s="434"/>
      <c r="L11" s="434"/>
      <c r="M11" s="434"/>
      <c r="N11" s="434"/>
      <c r="O11" s="434"/>
      <c r="P11" s="434"/>
      <c r="Q11" s="73">
        <f>'Art. 145'!AF27</f>
        <v>2</v>
      </c>
      <c r="R11" s="189">
        <f>IF(T11=1,W11,T11)</f>
        <v>25</v>
      </c>
      <c r="S11" s="76">
        <f>IF(Q11=2,1,IF(Q11=1,0.5,IF(Q11=0,0," ")))</f>
        <v>1</v>
      </c>
      <c r="T11" s="76">
        <f>IF(AND(S11&gt;=0,S11&lt;=2),1,"No aplica")</f>
        <v>1</v>
      </c>
      <c r="U11" s="159">
        <f>Q11/(T11*2)</f>
        <v>1</v>
      </c>
      <c r="V11" s="78">
        <f>IF(T11=1,T11/$T$16,"No aplica")</f>
        <v>0.25</v>
      </c>
      <c r="W11" s="78">
        <f>(S11*V11)*100</f>
        <v>25</v>
      </c>
    </row>
    <row r="12" spans="1:23" ht="30" customHeight="1" x14ac:dyDescent="0.2">
      <c r="A12" s="434" t="s">
        <v>1131</v>
      </c>
      <c r="B12" s="434"/>
      <c r="C12" s="434"/>
      <c r="D12" s="434"/>
      <c r="E12" s="434"/>
      <c r="F12" s="434"/>
      <c r="G12" s="434"/>
      <c r="H12" s="434"/>
      <c r="I12" s="434"/>
      <c r="J12" s="434"/>
      <c r="K12" s="434"/>
      <c r="L12" s="434"/>
      <c r="M12" s="434"/>
      <c r="N12" s="434"/>
      <c r="O12" s="434"/>
      <c r="P12" s="434"/>
      <c r="Q12" s="73">
        <f>'Art. 145'!AF28</f>
        <v>2</v>
      </c>
      <c r="R12" s="189">
        <f>IF(T12=1,W12,T12)</f>
        <v>25</v>
      </c>
      <c r="S12" s="76">
        <f>IF(Q12=2,1,IF(Q12=1,0.5,IF(Q12=0,0," ")))</f>
        <v>1</v>
      </c>
      <c r="T12" s="76">
        <f>IF(AND(S12&gt;=0,S12&lt;=2),1,"No aplica")</f>
        <v>1</v>
      </c>
      <c r="U12" s="159">
        <f>Q12/(T12*2)</f>
        <v>1</v>
      </c>
      <c r="V12" s="78">
        <f>IF(T12=1,T12/$T$16,"No aplica")</f>
        <v>0.25</v>
      </c>
      <c r="W12" s="78">
        <f>(S12*V12)*100</f>
        <v>25</v>
      </c>
    </row>
    <row r="13" spans="1:23" ht="30" customHeight="1" x14ac:dyDescent="0.2">
      <c r="A13" s="434" t="s">
        <v>1132</v>
      </c>
      <c r="B13" s="434"/>
      <c r="C13" s="434"/>
      <c r="D13" s="434"/>
      <c r="E13" s="434"/>
      <c r="F13" s="434"/>
      <c r="G13" s="434"/>
      <c r="H13" s="434"/>
      <c r="I13" s="434"/>
      <c r="J13" s="434"/>
      <c r="K13" s="434"/>
      <c r="L13" s="434"/>
      <c r="M13" s="434"/>
      <c r="N13" s="434"/>
      <c r="O13" s="434"/>
      <c r="P13" s="434"/>
      <c r="Q13" s="73">
        <f>'Art. 145'!AF29</f>
        <v>2</v>
      </c>
      <c r="R13" s="189">
        <f>IF(T13=1,W13,T13)</f>
        <v>25</v>
      </c>
      <c r="S13" s="76">
        <f>IF(Q13=2,1,IF(Q13=1,0.5,IF(Q13=0,0," ")))</f>
        <v>1</v>
      </c>
      <c r="T13" s="76">
        <f>IF(AND(S13&gt;=0,S13&lt;=2),1,"No aplica")</f>
        <v>1</v>
      </c>
      <c r="U13" s="159">
        <f>Q13/(T13*2)</f>
        <v>1</v>
      </c>
      <c r="V13" s="78">
        <f>IF(T13=1,T13/$T$16,"No aplica")</f>
        <v>0.25</v>
      </c>
      <c r="W13" s="78">
        <f>(S13*V13)*100</f>
        <v>25</v>
      </c>
    </row>
    <row r="14" spans="1:23" ht="30" customHeight="1" x14ac:dyDescent="0.2">
      <c r="A14" s="434" t="s">
        <v>1133</v>
      </c>
      <c r="B14" s="434"/>
      <c r="C14" s="434"/>
      <c r="D14" s="434"/>
      <c r="E14" s="434"/>
      <c r="F14" s="434"/>
      <c r="G14" s="434"/>
      <c r="H14" s="434"/>
      <c r="I14" s="434"/>
      <c r="J14" s="434"/>
      <c r="K14" s="434"/>
      <c r="L14" s="434"/>
      <c r="M14" s="434"/>
      <c r="N14" s="434"/>
      <c r="O14" s="434"/>
      <c r="P14" s="434"/>
      <c r="Q14" s="73">
        <f>'Art. 145'!AF30</f>
        <v>2</v>
      </c>
      <c r="R14" s="189">
        <f>IF(T14=1,W14,T14)</f>
        <v>25</v>
      </c>
      <c r="S14" s="76">
        <f>IF(Q14=2,1,IF(Q14=1,0.5,IF(Q14=0,0," ")))</f>
        <v>1</v>
      </c>
      <c r="T14" s="76">
        <f>IF(AND(S14&gt;=0,S14&lt;=2),1,"No aplica")</f>
        <v>1</v>
      </c>
      <c r="U14" s="159">
        <f>Q14/(T14*2)</f>
        <v>1</v>
      </c>
      <c r="V14" s="78">
        <f>IF(T14=1,T14/$T$16,"No aplica")</f>
        <v>0.25</v>
      </c>
      <c r="W14" s="78">
        <f>(S14*V14)*100</f>
        <v>25</v>
      </c>
    </row>
    <row r="15" spans="1:23" ht="60" customHeight="1" x14ac:dyDescent="0.2">
      <c r="A15" s="447" t="s">
        <v>1215</v>
      </c>
      <c r="B15" s="448"/>
      <c r="C15" s="448"/>
      <c r="D15" s="448"/>
      <c r="E15" s="448"/>
      <c r="F15" s="448"/>
      <c r="G15" s="448"/>
      <c r="H15" s="448"/>
      <c r="I15" s="448"/>
      <c r="J15" s="448"/>
      <c r="K15" s="448"/>
      <c r="L15" s="448"/>
      <c r="M15" s="448"/>
      <c r="N15" s="448"/>
      <c r="O15" s="448"/>
      <c r="P15" s="448"/>
      <c r="Q15" s="73">
        <f>'Art. 145'!AF31</f>
        <v>2</v>
      </c>
      <c r="R15" s="189"/>
      <c r="S15" s="76"/>
      <c r="T15" s="76"/>
      <c r="U15" s="159"/>
      <c r="V15" s="78"/>
      <c r="W15" s="78"/>
    </row>
    <row r="16" spans="1:23" ht="30" customHeight="1" x14ac:dyDescent="0.2">
      <c r="A16" s="435" t="s">
        <v>1136</v>
      </c>
      <c r="B16" s="435"/>
      <c r="C16" s="435"/>
      <c r="D16" s="435"/>
      <c r="E16" s="435"/>
      <c r="F16" s="435"/>
      <c r="G16" s="435"/>
      <c r="H16" s="435"/>
      <c r="I16" s="435"/>
      <c r="J16" s="435"/>
      <c r="K16" s="435"/>
      <c r="L16" s="435"/>
      <c r="M16" s="435"/>
      <c r="N16" s="435"/>
      <c r="O16" s="435"/>
      <c r="P16" s="435"/>
      <c r="Q16" s="435"/>
      <c r="R16" s="189">
        <f>SUM(R11:R15)</f>
        <v>100</v>
      </c>
      <c r="S16" s="24"/>
      <c r="T16" s="74">
        <f>SUM(T11:T15)</f>
        <v>4</v>
      </c>
      <c r="U16" s="160"/>
      <c r="V16" s="164"/>
      <c r="W16" s="164"/>
    </row>
    <row r="17" spans="1:23" ht="15" customHeight="1" thickBot="1" x14ac:dyDescent="0.25">
      <c r="A17" s="24"/>
      <c r="B17" s="24"/>
      <c r="C17" s="24"/>
      <c r="D17" s="24"/>
      <c r="E17" s="24"/>
      <c r="F17" s="24"/>
      <c r="G17" s="24"/>
      <c r="H17" s="24"/>
      <c r="I17" s="24"/>
      <c r="J17" s="24"/>
      <c r="K17" s="24"/>
      <c r="L17" s="24"/>
      <c r="M17" s="24"/>
      <c r="N17" s="24"/>
      <c r="O17" s="24"/>
      <c r="P17" s="24"/>
      <c r="Q17" s="24"/>
      <c r="R17" s="24"/>
      <c r="S17" s="24"/>
      <c r="T17" s="74"/>
      <c r="U17" s="24"/>
      <c r="V17" s="24"/>
      <c r="W17" s="24"/>
    </row>
    <row r="18" spans="1:23" ht="15" customHeight="1" thickTop="1" thickBot="1" x14ac:dyDescent="0.25">
      <c r="A18" s="100"/>
      <c r="B18" s="100"/>
      <c r="C18" s="100"/>
      <c r="D18" s="100"/>
      <c r="E18" s="100"/>
      <c r="F18" s="100"/>
      <c r="G18" s="100"/>
      <c r="H18" s="100"/>
      <c r="I18" s="100"/>
      <c r="J18" s="100"/>
      <c r="K18" s="100"/>
      <c r="L18" s="100"/>
      <c r="M18" s="100"/>
      <c r="N18" s="100"/>
      <c r="O18" s="100"/>
      <c r="P18" s="100"/>
      <c r="Q18" s="100"/>
      <c r="R18" s="100"/>
      <c r="S18" s="24"/>
      <c r="T18" s="74"/>
      <c r="U18" s="24"/>
      <c r="V18" s="24"/>
      <c r="W18" s="24"/>
    </row>
    <row r="19" spans="1:23" ht="15" customHeight="1" thickTop="1" thickBot="1" x14ac:dyDescent="0.25">
      <c r="A19" s="24"/>
      <c r="B19" s="24"/>
      <c r="C19" s="24"/>
      <c r="D19" s="24"/>
      <c r="E19" s="24"/>
      <c r="F19" s="24"/>
      <c r="G19" s="24"/>
      <c r="H19" s="24"/>
      <c r="I19" s="24"/>
      <c r="J19" s="24"/>
      <c r="K19" s="24"/>
      <c r="L19" s="24"/>
      <c r="M19" s="24"/>
      <c r="N19" s="24"/>
      <c r="O19" s="24"/>
      <c r="P19" s="24"/>
      <c r="Q19" s="101" t="s">
        <v>1137</v>
      </c>
      <c r="R19" s="193">
        <f>R16</f>
        <v>100</v>
      </c>
      <c r="S19" s="24"/>
      <c r="T19" s="74"/>
      <c r="U19" s="24"/>
      <c r="V19" s="24"/>
      <c r="W19" s="24"/>
    </row>
    <row r="20" spans="1:23" ht="15" customHeight="1" thickTop="1" x14ac:dyDescent="0.2">
      <c r="A20" s="24"/>
      <c r="B20" s="24"/>
      <c r="C20" s="24"/>
      <c r="D20" s="24"/>
      <c r="E20" s="24"/>
      <c r="F20" s="24"/>
      <c r="G20" s="24"/>
      <c r="H20" s="24"/>
      <c r="I20" s="24"/>
      <c r="J20" s="24"/>
      <c r="K20" s="24"/>
      <c r="L20" s="24"/>
      <c r="M20" s="24"/>
      <c r="N20" s="24"/>
      <c r="O20" s="24"/>
      <c r="P20" s="24"/>
      <c r="Q20" s="24"/>
      <c r="R20" s="24"/>
      <c r="S20" s="24"/>
      <c r="T20" s="74"/>
      <c r="U20" s="24"/>
      <c r="V20" s="24"/>
      <c r="W20" s="24"/>
    </row>
  </sheetData>
  <mergeCells count="11">
    <mergeCell ref="A2:Q2"/>
    <mergeCell ref="A13:P13"/>
    <mergeCell ref="A14:P14"/>
    <mergeCell ref="A15:P15"/>
    <mergeCell ref="A16:Q16"/>
    <mergeCell ref="A3:Q3"/>
    <mergeCell ref="B5:P5"/>
    <mergeCell ref="A7:R7"/>
    <mergeCell ref="A10:P10"/>
    <mergeCell ref="A11:P11"/>
    <mergeCell ref="A12:P12"/>
  </mergeCells>
  <dataValidations count="1">
    <dataValidation allowBlank="1" showInputMessage="1" showErrorMessage="1" sqref="A5"/>
  </dataValidations>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20"/>
  <sheetViews>
    <sheetView showGridLines="0" zoomScaleNormal="100" workbookViewId="0"/>
  </sheetViews>
  <sheetFormatPr baseColWidth="10" defaultRowHeight="18" customHeight="1" x14ac:dyDescent="0.2"/>
  <cols>
    <col min="1" max="1" width="21.7109375" style="173" customWidth="1"/>
    <col min="2" max="3" width="16.7109375" style="174" customWidth="1"/>
    <col min="4" max="16384" width="11.42578125" style="173"/>
  </cols>
  <sheetData>
    <row r="2" spans="1:3" ht="18" customHeight="1" x14ac:dyDescent="0.2">
      <c r="A2" s="334" t="s">
        <v>1138</v>
      </c>
      <c r="B2" s="334"/>
      <c r="C2" s="334"/>
    </row>
    <row r="3" spans="1:3" ht="18" customHeight="1" x14ac:dyDescent="0.2">
      <c r="A3" s="334" t="s">
        <v>1217</v>
      </c>
      <c r="B3" s="334"/>
      <c r="C3" s="334"/>
    </row>
    <row r="5" spans="1:3" ht="36" customHeight="1" x14ac:dyDescent="0.2">
      <c r="A5" s="511" t="str">
        <f>IGOF!C5</f>
        <v>Alianza de Tranviarios de México</v>
      </c>
      <c r="B5" s="511"/>
      <c r="C5" s="511"/>
    </row>
    <row r="7" spans="1:3" ht="18" customHeight="1" thickBot="1" x14ac:dyDescent="0.25">
      <c r="A7" s="174"/>
    </row>
    <row r="8" spans="1:3" ht="18" customHeight="1" thickBot="1" x14ac:dyDescent="0.25">
      <c r="A8" s="200" t="s">
        <v>986</v>
      </c>
      <c r="B8" s="201">
        <f>'Artículo 145 (cálculo PI)'!T16</f>
        <v>4</v>
      </c>
      <c r="C8" s="202"/>
    </row>
    <row r="9" spans="1:3" ht="6" customHeight="1" thickBot="1" x14ac:dyDescent="0.25"/>
    <row r="10" spans="1:3" ht="36" customHeight="1" thickBot="1" x14ac:dyDescent="0.25">
      <c r="A10" s="512"/>
      <c r="B10" s="514" t="s">
        <v>138</v>
      </c>
      <c r="C10" s="515"/>
    </row>
    <row r="11" spans="1:3" ht="54" customHeight="1" thickBot="1" x14ac:dyDescent="0.25">
      <c r="A11" s="513"/>
      <c r="B11" s="204" t="s">
        <v>1094</v>
      </c>
      <c r="C11" s="205" t="s">
        <v>1095</v>
      </c>
    </row>
    <row r="12" spans="1:3" ht="18" customHeight="1" thickBot="1" x14ac:dyDescent="0.25">
      <c r="A12" s="208" t="s">
        <v>1096</v>
      </c>
      <c r="B12" s="209">
        <f>'Artículo 145 (cálculo PI)'!R11</f>
        <v>0</v>
      </c>
      <c r="C12" s="210">
        <f>(B12/(1/$B$8))</f>
        <v>0</v>
      </c>
    </row>
    <row r="13" spans="1:3" ht="18" customHeight="1" thickBot="1" x14ac:dyDescent="0.25">
      <c r="A13" s="208" t="s">
        <v>1100</v>
      </c>
      <c r="B13" s="209">
        <f>'Artículo 145 (cálculo PI)'!R12</f>
        <v>0</v>
      </c>
      <c r="C13" s="210">
        <f>(B13/(1/$B$8))</f>
        <v>0</v>
      </c>
    </row>
    <row r="14" spans="1:3" ht="18" customHeight="1" thickBot="1" x14ac:dyDescent="0.25">
      <c r="A14" s="208" t="s">
        <v>1104</v>
      </c>
      <c r="B14" s="209">
        <f>'Artículo 145 (cálculo PI)'!R13</f>
        <v>0</v>
      </c>
      <c r="C14" s="210">
        <f>(B14/(1/$B$8))</f>
        <v>0</v>
      </c>
    </row>
    <row r="15" spans="1:3" ht="18" customHeight="1" thickBot="1" x14ac:dyDescent="0.25">
      <c r="A15" s="208" t="s">
        <v>1107</v>
      </c>
      <c r="B15" s="209">
        <f>'Artículo 145 (cálculo PI)'!R14</f>
        <v>0</v>
      </c>
      <c r="C15" s="210">
        <f>(B15/(1/$B$8))</f>
        <v>0</v>
      </c>
    </row>
    <row r="16" spans="1:3" ht="18" customHeight="1" thickBot="1" x14ac:dyDescent="0.25">
      <c r="A16" s="213" t="s">
        <v>1109</v>
      </c>
      <c r="B16" s="218" t="s">
        <v>11</v>
      </c>
      <c r="C16" s="219" t="s">
        <v>11</v>
      </c>
    </row>
    <row r="17" spans="1:3" ht="6" customHeight="1" thickBot="1" x14ac:dyDescent="0.25"/>
    <row r="18" spans="1:3" ht="18" customHeight="1" thickBot="1" x14ac:dyDescent="0.25">
      <c r="A18" s="215" t="s">
        <v>1139</v>
      </c>
      <c r="B18" s="209">
        <f>SUM(B12:B16)</f>
        <v>0</v>
      </c>
      <c r="C18" s="212"/>
    </row>
    <row r="19" spans="1:3" ht="6" customHeight="1" thickBot="1" x14ac:dyDescent="0.25"/>
    <row r="20" spans="1:3" ht="18" customHeight="1" thickBot="1" x14ac:dyDescent="0.25">
      <c r="A20" s="216" t="s">
        <v>1046</v>
      </c>
      <c r="B20" s="217"/>
      <c r="C20" s="209">
        <f>(B18)</f>
        <v>0</v>
      </c>
    </row>
  </sheetData>
  <mergeCells count="5">
    <mergeCell ref="A3:C3"/>
    <mergeCell ref="A10:A11"/>
    <mergeCell ref="B10:C10"/>
    <mergeCell ref="A5:C5"/>
    <mergeCell ref="A2:C2"/>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20"/>
  <sheetViews>
    <sheetView showGridLines="0" zoomScaleNormal="100" workbookViewId="0"/>
  </sheetViews>
  <sheetFormatPr baseColWidth="10" defaultRowHeight="18" customHeight="1" x14ac:dyDescent="0.2"/>
  <cols>
    <col min="1" max="1" width="21.7109375" style="173" customWidth="1"/>
    <col min="2" max="3" width="16.7109375" style="174" customWidth="1"/>
    <col min="4" max="16384" width="11.42578125" style="173"/>
  </cols>
  <sheetData>
    <row r="2" spans="1:3" ht="18" customHeight="1" x14ac:dyDescent="0.2">
      <c r="A2" s="334" t="s">
        <v>1138</v>
      </c>
      <c r="B2" s="334"/>
      <c r="C2" s="334"/>
    </row>
    <row r="3" spans="1:3" ht="18" customHeight="1" x14ac:dyDescent="0.2">
      <c r="A3" s="334" t="s">
        <v>1247</v>
      </c>
      <c r="B3" s="334"/>
      <c r="C3" s="334"/>
    </row>
    <row r="5" spans="1:3" ht="36" customHeight="1" x14ac:dyDescent="0.2">
      <c r="A5" s="511" t="str">
        <f>IGOF!C5</f>
        <v>Alianza de Tranviarios de México</v>
      </c>
      <c r="B5" s="511"/>
      <c r="C5" s="511"/>
    </row>
    <row r="7" spans="1:3" ht="18" customHeight="1" thickBot="1" x14ac:dyDescent="0.25">
      <c r="A7" s="174"/>
    </row>
    <row r="8" spans="1:3" ht="18" customHeight="1" thickBot="1" x14ac:dyDescent="0.25">
      <c r="A8" s="200" t="s">
        <v>986</v>
      </c>
      <c r="B8" s="201">
        <f>'Artículo 145 (cálculo SIPOT)'!T16</f>
        <v>4</v>
      </c>
      <c r="C8" s="202"/>
    </row>
    <row r="9" spans="1:3" ht="6" customHeight="1" thickBot="1" x14ac:dyDescent="0.25"/>
    <row r="10" spans="1:3" ht="36" customHeight="1" thickBot="1" x14ac:dyDescent="0.25">
      <c r="A10" s="512"/>
      <c r="B10" s="514" t="s">
        <v>138</v>
      </c>
      <c r="C10" s="515"/>
    </row>
    <row r="11" spans="1:3" ht="54" customHeight="1" thickBot="1" x14ac:dyDescent="0.25">
      <c r="A11" s="513"/>
      <c r="B11" s="204" t="s">
        <v>1094</v>
      </c>
      <c r="C11" s="205" t="s">
        <v>1095</v>
      </c>
    </row>
    <row r="12" spans="1:3" ht="18" customHeight="1" thickBot="1" x14ac:dyDescent="0.25">
      <c r="A12" s="208" t="s">
        <v>1096</v>
      </c>
      <c r="B12" s="209">
        <f>'Artículo 145 (cálculo SIPOT)'!R11</f>
        <v>25</v>
      </c>
      <c r="C12" s="210">
        <f>(B12/(1/$B$8))</f>
        <v>100</v>
      </c>
    </row>
    <row r="13" spans="1:3" ht="18" customHeight="1" thickBot="1" x14ac:dyDescent="0.25">
      <c r="A13" s="208" t="s">
        <v>1100</v>
      </c>
      <c r="B13" s="209">
        <f>'Artículo 145 (cálculo SIPOT)'!R12</f>
        <v>25</v>
      </c>
      <c r="C13" s="210">
        <f>(B13/(1/$B$8))</f>
        <v>100</v>
      </c>
    </row>
    <row r="14" spans="1:3" ht="18" customHeight="1" thickBot="1" x14ac:dyDescent="0.25">
      <c r="A14" s="208" t="s">
        <v>1104</v>
      </c>
      <c r="B14" s="209">
        <f>'Artículo 145 (cálculo SIPOT)'!R13</f>
        <v>25</v>
      </c>
      <c r="C14" s="210">
        <f>(B14/(1/$B$8))</f>
        <v>100</v>
      </c>
    </row>
    <row r="15" spans="1:3" ht="18" customHeight="1" thickBot="1" x14ac:dyDescent="0.25">
      <c r="A15" s="208" t="s">
        <v>1107</v>
      </c>
      <c r="B15" s="209">
        <f>'Artículo 145 (cálculo SIPOT)'!R14</f>
        <v>25</v>
      </c>
      <c r="C15" s="210">
        <f>(B15/(1/$B$8))</f>
        <v>100</v>
      </c>
    </row>
    <row r="16" spans="1:3" ht="18" customHeight="1" thickBot="1" x14ac:dyDescent="0.25">
      <c r="A16" s="213" t="s">
        <v>1109</v>
      </c>
      <c r="B16" s="218" t="s">
        <v>11</v>
      </c>
      <c r="C16" s="219" t="s">
        <v>11</v>
      </c>
    </row>
    <row r="17" spans="1:3" ht="6" customHeight="1" thickBot="1" x14ac:dyDescent="0.25"/>
    <row r="18" spans="1:3" ht="18" customHeight="1" thickBot="1" x14ac:dyDescent="0.25">
      <c r="A18" s="215" t="s">
        <v>1139</v>
      </c>
      <c r="B18" s="209">
        <f>SUM(B12:B16)</f>
        <v>100</v>
      </c>
      <c r="C18" s="212"/>
    </row>
    <row r="19" spans="1:3" ht="6" customHeight="1" thickBot="1" x14ac:dyDescent="0.25"/>
    <row r="20" spans="1:3" ht="18" customHeight="1" thickBot="1" x14ac:dyDescent="0.25">
      <c r="A20" s="216" t="s">
        <v>1046</v>
      </c>
      <c r="B20" s="217"/>
      <c r="C20" s="209">
        <f>(B18)</f>
        <v>100</v>
      </c>
    </row>
  </sheetData>
  <mergeCells count="5">
    <mergeCell ref="A3:C3"/>
    <mergeCell ref="A5:C5"/>
    <mergeCell ref="A10:A11"/>
    <mergeCell ref="B10:C10"/>
    <mergeCell ref="A2:C2"/>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60"/>
  <sheetViews>
    <sheetView showGridLines="0" zoomScaleNormal="100" zoomScaleSheetLayoutView="85" workbookViewId="0">
      <selection activeCell="AF8" sqref="AF8"/>
    </sheetView>
  </sheetViews>
  <sheetFormatPr baseColWidth="10" defaultRowHeight="18" customHeight="1" x14ac:dyDescent="0.2"/>
  <cols>
    <col min="1" max="16" width="5.7109375" style="178" customWidth="1"/>
    <col min="17" max="17" width="12.7109375" style="42" customWidth="1"/>
    <col min="18" max="31" width="5.7109375" style="178" customWidth="1"/>
    <col min="32" max="32" width="12.7109375" style="42" customWidth="1"/>
    <col min="33" max="46" width="5.7109375" style="178" customWidth="1"/>
    <col min="47" max="16384" width="11.42578125" style="178"/>
  </cols>
  <sheetData>
    <row r="1" spans="1:46" customFormat="1" ht="21" customHeight="1" x14ac:dyDescent="0.2">
      <c r="A1" s="178"/>
      <c r="B1" s="80"/>
      <c r="C1" s="80"/>
      <c r="D1" s="178"/>
      <c r="E1" s="80"/>
      <c r="F1" s="358" t="s">
        <v>1641</v>
      </c>
      <c r="G1" s="358"/>
      <c r="H1" s="358"/>
      <c r="I1" s="358"/>
      <c r="J1" s="358"/>
      <c r="K1" s="358"/>
      <c r="L1" s="358"/>
      <c r="M1" s="358"/>
      <c r="N1" s="358"/>
      <c r="O1" s="358"/>
      <c r="P1" s="358"/>
      <c r="Q1" s="358"/>
      <c r="R1" s="358"/>
      <c r="S1" s="358"/>
      <c r="T1" s="358"/>
      <c r="U1" s="358"/>
      <c r="V1" s="358"/>
      <c r="W1" s="358"/>
      <c r="X1" s="358"/>
      <c r="Y1" s="358"/>
      <c r="Z1" s="358"/>
      <c r="AA1" s="358"/>
      <c r="AB1" s="358"/>
      <c r="AC1" s="358"/>
      <c r="AD1" s="358"/>
      <c r="AE1" s="358"/>
    </row>
    <row r="2" spans="1:46" customFormat="1" ht="21" customHeight="1" x14ac:dyDescent="0.2">
      <c r="A2" s="178"/>
      <c r="B2" s="80"/>
      <c r="C2" s="80"/>
      <c r="D2" s="178"/>
      <c r="E2" s="80"/>
      <c r="F2" s="358" t="s">
        <v>1676</v>
      </c>
      <c r="G2" s="358"/>
      <c r="H2" s="358"/>
      <c r="I2" s="358"/>
      <c r="J2" s="358"/>
      <c r="K2" s="358"/>
      <c r="L2" s="358"/>
      <c r="M2" s="358"/>
      <c r="N2" s="358"/>
      <c r="O2" s="358"/>
      <c r="P2" s="358"/>
      <c r="Q2" s="358"/>
      <c r="R2" s="358"/>
      <c r="S2" s="358"/>
      <c r="T2" s="358"/>
      <c r="U2" s="358"/>
      <c r="V2" s="358"/>
      <c r="W2" s="358"/>
      <c r="X2" s="358"/>
      <c r="Y2" s="358"/>
      <c r="Z2" s="358"/>
      <c r="AA2" s="358"/>
      <c r="AB2" s="358"/>
      <c r="AC2" s="358"/>
      <c r="AD2" s="358"/>
      <c r="AE2" s="358"/>
    </row>
    <row r="3" spans="1:46" customFormat="1" ht="42" customHeight="1" x14ac:dyDescent="0.2">
      <c r="A3" s="178"/>
      <c r="B3" s="61"/>
      <c r="C3" s="61"/>
      <c r="D3" s="178"/>
      <c r="E3" s="61"/>
      <c r="F3" s="359" t="s">
        <v>1659</v>
      </c>
      <c r="G3" s="359"/>
      <c r="H3" s="359"/>
      <c r="I3" s="359"/>
      <c r="J3" s="359"/>
      <c r="K3" s="359"/>
      <c r="L3" s="359"/>
      <c r="M3" s="359"/>
      <c r="N3" s="359"/>
      <c r="O3" s="359"/>
      <c r="P3" s="359"/>
      <c r="Q3" s="359"/>
      <c r="R3" s="359"/>
      <c r="S3" s="359"/>
      <c r="T3" s="359"/>
      <c r="U3" s="359"/>
      <c r="V3" s="359"/>
      <c r="W3" s="359"/>
      <c r="X3" s="359"/>
      <c r="Y3" s="359"/>
      <c r="Z3" s="359"/>
      <c r="AA3" s="359"/>
      <c r="AB3" s="359"/>
      <c r="AC3" s="359"/>
      <c r="AD3" s="359"/>
      <c r="AE3" s="359"/>
    </row>
    <row r="4" spans="1:46" customFormat="1" ht="21" customHeight="1" x14ac:dyDescent="0.2">
      <c r="A4" s="178"/>
      <c r="B4" s="61"/>
      <c r="C4" s="61"/>
      <c r="D4" s="178"/>
      <c r="E4" s="44"/>
      <c r="F4" s="44"/>
      <c r="G4" s="44"/>
      <c r="H4" s="44"/>
      <c r="I4" s="44"/>
      <c r="J4" s="44"/>
      <c r="K4" s="44"/>
      <c r="L4" s="44"/>
      <c r="M4" s="44"/>
      <c r="N4" s="44"/>
      <c r="O4" s="44"/>
      <c r="P4" s="44"/>
      <c r="Q4" s="44"/>
      <c r="R4" s="44"/>
      <c r="S4" s="44"/>
      <c r="T4" s="44"/>
      <c r="U4" s="44"/>
      <c r="V4" s="44"/>
      <c r="W4" s="44"/>
      <c r="X4" s="44"/>
      <c r="Y4" s="44"/>
      <c r="Z4" s="44"/>
      <c r="AA4" s="44"/>
      <c r="AB4" s="44"/>
      <c r="AC4" s="44"/>
      <c r="AD4" s="44"/>
      <c r="AE4" s="44"/>
    </row>
    <row r="5" spans="1:46" customFormat="1" ht="21" customHeight="1" x14ac:dyDescent="0.2">
      <c r="A5" s="178"/>
      <c r="B5" s="81"/>
      <c r="C5" s="81"/>
      <c r="D5" s="178"/>
      <c r="E5" s="81"/>
      <c r="F5" s="360" t="s">
        <v>1140</v>
      </c>
      <c r="G5" s="360"/>
      <c r="H5" s="360"/>
      <c r="I5" s="360"/>
      <c r="J5" s="360"/>
      <c r="K5" s="360"/>
      <c r="L5" s="360"/>
      <c r="M5" s="360"/>
      <c r="N5" s="360"/>
      <c r="O5" s="360"/>
      <c r="P5" s="360"/>
      <c r="Q5" s="360"/>
      <c r="R5" s="360"/>
      <c r="S5" s="360"/>
      <c r="T5" s="360"/>
      <c r="U5" s="360"/>
      <c r="V5" s="360"/>
      <c r="W5" s="360"/>
      <c r="X5" s="360"/>
      <c r="Y5" s="360"/>
      <c r="Z5" s="360"/>
      <c r="AA5" s="360"/>
      <c r="AB5" s="360"/>
      <c r="AC5" s="360"/>
      <c r="AD5" s="360"/>
      <c r="AE5" s="360"/>
    </row>
    <row r="6" spans="1:46" customFormat="1" ht="21" customHeight="1" x14ac:dyDescent="0.2">
      <c r="A6" s="19"/>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row>
    <row r="7" spans="1:46" customFormat="1" ht="21" customHeight="1" x14ac:dyDescent="0.2">
      <c r="F7" s="18"/>
      <c r="G7" s="18"/>
      <c r="H7" s="18"/>
      <c r="Q7" s="37"/>
    </row>
    <row r="8" spans="1:46" s="54" customFormat="1" ht="18" customHeight="1" thickBot="1" x14ac:dyDescent="0.25">
      <c r="A8" s="55"/>
      <c r="B8" s="55"/>
      <c r="C8" s="55"/>
      <c r="D8" s="55"/>
      <c r="E8" s="55"/>
      <c r="F8" s="55"/>
      <c r="G8" s="10" t="s">
        <v>129</v>
      </c>
      <c r="H8" s="412" t="str">
        <f>IGOF!C5</f>
        <v>Alianza de Tranviarios de México</v>
      </c>
      <c r="I8" s="412"/>
      <c r="J8" s="412"/>
      <c r="K8" s="412"/>
      <c r="L8" s="412"/>
      <c r="M8" s="412"/>
      <c r="N8" s="412"/>
      <c r="O8" s="412"/>
      <c r="P8" s="412"/>
      <c r="Q8" s="412"/>
      <c r="R8" s="412"/>
      <c r="S8" s="412"/>
      <c r="T8" s="412"/>
      <c r="U8" s="412"/>
      <c r="V8" s="412"/>
      <c r="W8" s="412"/>
      <c r="X8" s="412"/>
      <c r="Y8" s="412"/>
      <c r="Z8" s="412"/>
      <c r="AA8" s="412"/>
      <c r="AB8" s="412"/>
      <c r="AC8" s="412"/>
      <c r="AD8" s="412"/>
      <c r="AE8" s="412"/>
      <c r="AF8"/>
      <c r="AG8"/>
      <c r="AH8"/>
      <c r="AI8"/>
      <c r="AJ8"/>
      <c r="AK8"/>
      <c r="AL8"/>
      <c r="AM8"/>
      <c r="AN8"/>
      <c r="AO8"/>
      <c r="AP8"/>
      <c r="AQ8"/>
      <c r="AR8"/>
      <c r="AS8"/>
      <c r="AT8"/>
    </row>
    <row r="9" spans="1:46" s="54" customFormat="1" ht="18" customHeight="1" x14ac:dyDescent="0.2">
      <c r="A9" s="51"/>
      <c r="B9" s="51"/>
      <c r="C9" s="51"/>
      <c r="D9" s="51"/>
      <c r="E9" s="55"/>
      <c r="F9" s="59"/>
      <c r="G9" s="59"/>
      <c r="H9" s="59"/>
      <c r="I9" s="59"/>
      <c r="J9" s="59"/>
      <c r="K9" s="59"/>
      <c r="L9" s="59"/>
      <c r="M9" s="59"/>
      <c r="N9" s="59"/>
      <c r="O9" s="59"/>
      <c r="P9" s="59"/>
      <c r="Q9" s="59"/>
      <c r="R9" s="59"/>
      <c r="S9" s="59"/>
      <c r="T9" s="59"/>
      <c r="U9" s="59"/>
      <c r="V9" s="59"/>
      <c r="W9" s="59"/>
      <c r="X9" s="59"/>
      <c r="Y9" s="59"/>
      <c r="Z9" s="59"/>
      <c r="AA9" s="59"/>
      <c r="AB9" s="59"/>
      <c r="AC9" s="59"/>
      <c r="AD9" s="59"/>
      <c r="AE9" s="59"/>
      <c r="AF9"/>
      <c r="AG9"/>
      <c r="AH9"/>
      <c r="AI9"/>
      <c r="AJ9"/>
      <c r="AK9"/>
      <c r="AL9"/>
      <c r="AM9"/>
      <c r="AN9"/>
      <c r="AO9"/>
      <c r="AP9"/>
      <c r="AQ9"/>
      <c r="AR9"/>
      <c r="AS9"/>
      <c r="AT9"/>
    </row>
    <row r="10" spans="1:46" s="54" customFormat="1" ht="18" customHeight="1" x14ac:dyDescent="0.2">
      <c r="A10" s="51"/>
      <c r="B10" s="51"/>
      <c r="C10" s="51"/>
      <c r="D10" s="51"/>
      <c r="E10" s="55"/>
      <c r="F10" s="59"/>
      <c r="G10" s="59"/>
      <c r="H10" s="59"/>
      <c r="I10" s="59"/>
      <c r="J10" s="59"/>
      <c r="K10" s="59"/>
      <c r="L10" s="59"/>
      <c r="M10" s="59"/>
      <c r="N10" s="59"/>
      <c r="O10" s="59"/>
      <c r="P10" s="59"/>
      <c r="Q10" s="59"/>
      <c r="R10" s="59"/>
      <c r="S10" s="59"/>
      <c r="T10" s="59"/>
      <c r="U10" s="59"/>
      <c r="V10" s="59"/>
      <c r="W10" s="59"/>
      <c r="X10" s="59"/>
      <c r="Y10" s="59"/>
      <c r="Z10" s="59"/>
      <c r="AA10" s="59"/>
      <c r="AB10" s="59"/>
      <c r="AC10" s="59"/>
      <c r="AD10" s="59"/>
      <c r="AE10" s="59"/>
      <c r="AF10"/>
      <c r="AG10"/>
      <c r="AH10"/>
      <c r="AI10"/>
      <c r="AJ10"/>
      <c r="AK10"/>
      <c r="AL10"/>
      <c r="AM10"/>
      <c r="AN10"/>
      <c r="AO10"/>
      <c r="AP10"/>
      <c r="AQ10"/>
      <c r="AR10"/>
      <c r="AS10"/>
      <c r="AT10"/>
    </row>
    <row r="11" spans="1:46" customFormat="1" ht="18" customHeight="1" thickBot="1" x14ac:dyDescent="0.25">
      <c r="D11" s="3"/>
      <c r="E11" s="3"/>
      <c r="F11" s="3"/>
      <c r="G11" s="2" t="s">
        <v>1642</v>
      </c>
      <c r="H11" s="392" t="s">
        <v>1655</v>
      </c>
      <c r="I11" s="392"/>
      <c r="J11" s="5" t="s">
        <v>0</v>
      </c>
      <c r="K11" s="393" t="s">
        <v>1675</v>
      </c>
      <c r="L11" s="393"/>
      <c r="M11" s="5" t="s">
        <v>0</v>
      </c>
      <c r="N11" s="390">
        <v>2019</v>
      </c>
      <c r="O11" s="390"/>
      <c r="P11" s="1"/>
      <c r="Q11" s="37"/>
      <c r="V11" s="2"/>
      <c r="W11" s="2" t="s">
        <v>1643</v>
      </c>
      <c r="X11" s="392" t="s">
        <v>1655</v>
      </c>
      <c r="Y11" s="392"/>
      <c r="Z11" s="5" t="s">
        <v>0</v>
      </c>
      <c r="AA11" s="393" t="s">
        <v>1675</v>
      </c>
      <c r="AB11" s="393"/>
      <c r="AC11" s="5" t="s">
        <v>0</v>
      </c>
      <c r="AD11" s="390">
        <v>2019</v>
      </c>
      <c r="AE11" s="390"/>
    </row>
    <row r="12" spans="1:46" customFormat="1" ht="18" customHeight="1" x14ac:dyDescent="0.2">
      <c r="C12" s="4"/>
      <c r="D12" s="4"/>
      <c r="E12" s="4"/>
      <c r="F12" s="4"/>
      <c r="G12" s="3"/>
      <c r="H12" s="391" t="s">
        <v>1</v>
      </c>
      <c r="I12" s="391"/>
      <c r="J12" s="6"/>
      <c r="K12" s="391" t="s">
        <v>2</v>
      </c>
      <c r="L12" s="391"/>
      <c r="M12" s="6"/>
      <c r="N12" s="391" t="s">
        <v>3</v>
      </c>
      <c r="O12" s="391"/>
      <c r="P12" s="1"/>
      <c r="Q12" s="37"/>
      <c r="X12" s="391" t="s">
        <v>1</v>
      </c>
      <c r="Y12" s="391"/>
      <c r="Z12" s="6"/>
      <c r="AA12" s="391" t="s">
        <v>2</v>
      </c>
      <c r="AB12" s="391"/>
      <c r="AC12" s="6"/>
      <c r="AD12" s="391" t="s">
        <v>3</v>
      </c>
      <c r="AE12" s="391"/>
    </row>
    <row r="13" spans="1:46" customFormat="1" ht="18" customHeight="1" x14ac:dyDescent="0.2">
      <c r="C13" s="4"/>
      <c r="D13" s="4"/>
      <c r="E13" s="4"/>
      <c r="F13" s="4"/>
      <c r="G13" s="3"/>
      <c r="H13" s="50"/>
      <c r="I13" s="50"/>
      <c r="J13" s="6"/>
      <c r="K13" s="50"/>
      <c r="L13" s="50"/>
      <c r="M13" s="6"/>
      <c r="N13" s="50"/>
      <c r="O13" s="50"/>
      <c r="P13" s="1"/>
      <c r="Q13" s="37"/>
      <c r="X13" s="50"/>
      <c r="Y13" s="50"/>
      <c r="Z13" s="6"/>
      <c r="AA13" s="50"/>
      <c r="AB13" s="50"/>
      <c r="AC13" s="6"/>
      <c r="AD13" s="50"/>
      <c r="AE13" s="50"/>
    </row>
    <row r="14" spans="1:46" customFormat="1" ht="18" customHeight="1" x14ac:dyDescent="0.2">
      <c r="C14" s="4"/>
      <c r="D14" s="4"/>
      <c r="E14" s="4"/>
      <c r="F14" s="4"/>
      <c r="G14" s="3"/>
      <c r="H14" s="50"/>
      <c r="I14" s="50"/>
      <c r="J14" s="6"/>
      <c r="K14" s="50"/>
      <c r="L14" s="50"/>
      <c r="M14" s="6"/>
      <c r="N14" s="50"/>
      <c r="O14" s="50"/>
      <c r="P14" s="1"/>
      <c r="Q14" s="37"/>
      <c r="X14" s="50"/>
      <c r="Y14" s="50"/>
      <c r="Z14" s="6"/>
      <c r="AA14" s="50"/>
      <c r="AB14" s="50"/>
      <c r="AC14" s="6"/>
      <c r="AD14" s="50"/>
      <c r="AE14" s="50"/>
    </row>
    <row r="15" spans="1:46" s="226" customFormat="1" ht="18" customHeight="1" x14ac:dyDescent="0.25">
      <c r="A15" s="411" t="s">
        <v>1217</v>
      </c>
      <c r="B15" s="411"/>
      <c r="C15" s="411"/>
      <c r="D15" s="411"/>
      <c r="E15" s="411"/>
      <c r="F15" s="411"/>
      <c r="G15" s="411"/>
      <c r="H15" s="411"/>
      <c r="I15" s="411"/>
      <c r="J15" s="411"/>
      <c r="K15" s="411"/>
      <c r="L15" s="411"/>
      <c r="M15" s="411"/>
      <c r="N15" s="411"/>
      <c r="O15" s="411"/>
      <c r="P15" s="411"/>
      <c r="Q15" s="411"/>
      <c r="R15" s="411"/>
      <c r="S15" s="411"/>
      <c r="T15" s="411"/>
      <c r="U15" s="411"/>
      <c r="V15" s="411"/>
      <c r="W15" s="411"/>
      <c r="X15" s="411"/>
      <c r="Y15" s="411"/>
      <c r="Z15" s="411"/>
      <c r="AA15" s="411"/>
      <c r="AB15" s="411"/>
      <c r="AC15" s="411"/>
      <c r="AD15" s="411"/>
      <c r="AE15" s="411"/>
      <c r="AF15"/>
      <c r="AG15"/>
      <c r="AH15"/>
      <c r="AI15"/>
      <c r="AJ15"/>
      <c r="AK15"/>
      <c r="AL15"/>
      <c r="AM15"/>
      <c r="AN15"/>
      <c r="AO15"/>
      <c r="AP15"/>
      <c r="AQ15"/>
      <c r="AR15"/>
      <c r="AS15"/>
      <c r="AT15"/>
    </row>
    <row r="16" spans="1:46" customFormat="1" ht="18" customHeight="1" x14ac:dyDescent="0.2">
      <c r="C16" s="4"/>
      <c r="D16" s="4"/>
      <c r="E16" s="4"/>
      <c r="F16" s="4"/>
      <c r="G16" s="3"/>
      <c r="H16" s="50"/>
      <c r="I16" s="50"/>
      <c r="J16" s="6"/>
      <c r="K16" s="50"/>
      <c r="L16" s="50"/>
      <c r="M16" s="6"/>
      <c r="N16" s="50"/>
      <c r="O16" s="50"/>
      <c r="P16" s="1"/>
      <c r="Q16" s="37"/>
      <c r="W16" s="50"/>
      <c r="X16" s="50"/>
      <c r="Y16" s="6"/>
      <c r="Z16" s="50"/>
      <c r="AA16" s="50"/>
      <c r="AB16" s="6"/>
      <c r="AC16" s="50"/>
      <c r="AD16" s="50"/>
    </row>
    <row r="17" spans="1:46" s="54" customFormat="1" ht="36" customHeight="1" thickBot="1" x14ac:dyDescent="0.25">
      <c r="A17" s="388" t="s">
        <v>1141</v>
      </c>
      <c r="B17" s="388"/>
      <c r="C17" s="388"/>
      <c r="D17" s="388"/>
      <c r="E17" s="388"/>
      <c r="F17" s="388"/>
      <c r="G17" s="388"/>
      <c r="H17" s="389">
        <f>'Artículo 146 (cálculo PI)'!R42</f>
        <v>0</v>
      </c>
      <c r="I17" s="389"/>
      <c r="J17" s="308"/>
      <c r="K17" s="308"/>
      <c r="L17" s="309"/>
      <c r="M17" s="388" t="s">
        <v>1142</v>
      </c>
      <c r="N17" s="388"/>
      <c r="O17" s="388"/>
      <c r="P17" s="388"/>
      <c r="Q17" s="388"/>
      <c r="R17" s="389">
        <f>'Artículo 146 (cálculo PI)'!R44</f>
        <v>0</v>
      </c>
      <c r="S17" s="389"/>
      <c r="T17" s="310"/>
      <c r="U17" s="310"/>
      <c r="V17" s="310"/>
      <c r="W17" s="388" t="s">
        <v>1143</v>
      </c>
      <c r="X17" s="388"/>
      <c r="Y17" s="388"/>
      <c r="Z17" s="388"/>
      <c r="AA17" s="388"/>
      <c r="AB17" s="388"/>
      <c r="AC17" s="388"/>
      <c r="AD17" s="413">
        <f>'Artículo 146 (cálculo PI)'!R46</f>
        <v>0</v>
      </c>
      <c r="AE17" s="413"/>
      <c r="AF17"/>
      <c r="AG17"/>
      <c r="AH17"/>
      <c r="AI17"/>
      <c r="AJ17"/>
      <c r="AK17"/>
      <c r="AL17"/>
      <c r="AM17"/>
      <c r="AN17"/>
      <c r="AO17"/>
      <c r="AP17"/>
      <c r="AQ17"/>
      <c r="AR17"/>
      <c r="AS17"/>
      <c r="AT17"/>
    </row>
    <row r="18" spans="1:46" s="54" customFormat="1" ht="18" customHeight="1" x14ac:dyDescent="0.2">
      <c r="A18" s="310"/>
      <c r="B18" s="313"/>
      <c r="C18" s="313"/>
      <c r="D18" s="313"/>
      <c r="E18" s="313"/>
      <c r="F18" s="310"/>
      <c r="G18" s="321"/>
      <c r="H18" s="311"/>
      <c r="I18" s="311"/>
      <c r="J18" s="308"/>
      <c r="K18" s="308"/>
      <c r="L18" s="309"/>
      <c r="M18" s="313"/>
      <c r="N18" s="313"/>
      <c r="O18" s="310"/>
      <c r="P18" s="321"/>
      <c r="Q18" s="311"/>
      <c r="R18" s="310"/>
      <c r="S18" s="310"/>
      <c r="T18" s="310"/>
      <c r="U18" s="310"/>
      <c r="V18" s="310"/>
      <c r="W18" s="310"/>
      <c r="X18" s="310"/>
      <c r="Y18" s="310"/>
      <c r="Z18" s="310"/>
      <c r="AA18" s="310"/>
      <c r="AB18" s="310"/>
      <c r="AC18" s="310"/>
      <c r="AD18" s="310"/>
      <c r="AE18" s="310"/>
      <c r="AF18"/>
      <c r="AG18"/>
      <c r="AH18"/>
      <c r="AI18"/>
      <c r="AJ18"/>
      <c r="AK18"/>
      <c r="AL18"/>
      <c r="AM18"/>
      <c r="AN18"/>
      <c r="AO18"/>
      <c r="AP18"/>
      <c r="AQ18"/>
      <c r="AR18"/>
      <c r="AS18"/>
      <c r="AT18"/>
    </row>
    <row r="19" spans="1:46" s="54" customFormat="1" ht="36" customHeight="1" thickBot="1" x14ac:dyDescent="0.25">
      <c r="A19" s="388" t="s">
        <v>1144</v>
      </c>
      <c r="B19" s="388"/>
      <c r="C19" s="388"/>
      <c r="D19" s="388"/>
      <c r="E19" s="388"/>
      <c r="F19" s="388"/>
      <c r="G19" s="388"/>
      <c r="H19" s="389">
        <f>'Artículo 146 (cálculo PI)'!R48</f>
        <v>0</v>
      </c>
      <c r="I19" s="389"/>
      <c r="J19" s="308"/>
      <c r="K19" s="308"/>
      <c r="L19" s="309"/>
      <c r="M19" s="388" t="s">
        <v>1145</v>
      </c>
      <c r="N19" s="388"/>
      <c r="O19" s="388"/>
      <c r="P19" s="388"/>
      <c r="Q19" s="388"/>
      <c r="R19" s="389">
        <f>'Artículo 146 (cálculo PI)'!R50</f>
        <v>0</v>
      </c>
      <c r="S19" s="389"/>
      <c r="T19" s="313"/>
      <c r="U19" s="314"/>
      <c r="V19" s="308"/>
      <c r="W19" s="310"/>
      <c r="X19" s="310"/>
      <c r="Y19" s="310"/>
      <c r="Z19" s="310"/>
      <c r="AA19" s="310"/>
      <c r="AB19" s="310"/>
      <c r="AC19" s="310"/>
      <c r="AD19" s="310"/>
      <c r="AE19" s="310"/>
      <c r="AF19"/>
      <c r="AG19"/>
      <c r="AH19"/>
      <c r="AI19"/>
      <c r="AJ19"/>
      <c r="AK19"/>
      <c r="AL19"/>
      <c r="AM19"/>
      <c r="AN19"/>
      <c r="AO19"/>
      <c r="AP19"/>
      <c r="AQ19"/>
      <c r="AR19"/>
      <c r="AS19"/>
      <c r="AT19"/>
    </row>
    <row r="20" spans="1:46" s="54" customFormat="1" ht="18" customHeight="1" x14ac:dyDescent="0.2">
      <c r="A20" s="307"/>
      <c r="B20" s="307"/>
      <c r="C20" s="307"/>
      <c r="D20" s="307"/>
      <c r="E20" s="307"/>
      <c r="F20" s="307"/>
      <c r="G20" s="307"/>
      <c r="H20" s="311"/>
      <c r="I20" s="311"/>
      <c r="J20" s="308"/>
      <c r="K20" s="308"/>
      <c r="L20" s="309"/>
      <c r="M20" s="307"/>
      <c r="N20" s="307"/>
      <c r="O20" s="307"/>
      <c r="P20" s="307"/>
      <c r="Q20" s="307"/>
      <c r="R20" s="311"/>
      <c r="S20" s="311"/>
      <c r="T20" s="313"/>
      <c r="U20" s="314"/>
      <c r="V20" s="308"/>
      <c r="W20" s="310"/>
      <c r="X20" s="310"/>
      <c r="Y20" s="310"/>
      <c r="Z20" s="310"/>
      <c r="AA20" s="310"/>
      <c r="AB20" s="310"/>
      <c r="AC20" s="310"/>
      <c r="AD20" s="310"/>
      <c r="AE20" s="310"/>
      <c r="AF20"/>
      <c r="AG20"/>
      <c r="AH20"/>
      <c r="AI20"/>
      <c r="AJ20"/>
      <c r="AK20"/>
      <c r="AL20"/>
      <c r="AM20"/>
      <c r="AN20"/>
      <c r="AO20"/>
      <c r="AP20"/>
      <c r="AQ20"/>
      <c r="AR20"/>
      <c r="AS20"/>
      <c r="AT20"/>
    </row>
    <row r="21" spans="1:46" customFormat="1" ht="18" customHeight="1" x14ac:dyDescent="0.2">
      <c r="A21" s="136"/>
      <c r="B21" s="136"/>
      <c r="C21" s="315"/>
      <c r="D21" s="315"/>
      <c r="E21" s="315"/>
      <c r="F21" s="315"/>
      <c r="G21" s="316"/>
      <c r="H21" s="317"/>
      <c r="I21" s="317"/>
      <c r="J21" s="318"/>
      <c r="K21" s="317"/>
      <c r="L21" s="317"/>
      <c r="M21" s="318"/>
      <c r="N21" s="317"/>
      <c r="O21" s="317"/>
      <c r="P21" s="319"/>
      <c r="Q21" s="320"/>
      <c r="R21" s="136"/>
      <c r="S21" s="136"/>
      <c r="T21" s="136"/>
      <c r="U21" s="136"/>
      <c r="V21" s="136"/>
      <c r="W21" s="136"/>
      <c r="X21" s="317"/>
      <c r="Y21" s="317"/>
      <c r="Z21" s="318"/>
      <c r="AA21" s="317"/>
      <c r="AB21" s="317"/>
      <c r="AC21" s="318"/>
      <c r="AD21" s="317"/>
      <c r="AE21" s="317"/>
    </row>
    <row r="22" spans="1:46" s="226" customFormat="1" ht="18" customHeight="1" x14ac:dyDescent="0.25">
      <c r="A22" s="414" t="s">
        <v>1247</v>
      </c>
      <c r="B22" s="414"/>
      <c r="C22" s="414"/>
      <c r="D22" s="414"/>
      <c r="E22" s="414"/>
      <c r="F22" s="414"/>
      <c r="G22" s="414"/>
      <c r="H22" s="414"/>
      <c r="I22" s="414"/>
      <c r="J22" s="414"/>
      <c r="K22" s="414"/>
      <c r="L22" s="414"/>
      <c r="M22" s="414"/>
      <c r="N22" s="414"/>
      <c r="O22" s="414"/>
      <c r="P22" s="414"/>
      <c r="Q22" s="414"/>
      <c r="R22" s="414"/>
      <c r="S22" s="414"/>
      <c r="T22" s="414"/>
      <c r="U22" s="414"/>
      <c r="V22" s="414"/>
      <c r="W22" s="414"/>
      <c r="X22" s="414"/>
      <c r="Y22" s="414"/>
      <c r="Z22" s="414"/>
      <c r="AA22" s="414"/>
      <c r="AB22" s="414"/>
      <c r="AC22" s="414"/>
      <c r="AD22" s="414"/>
      <c r="AE22" s="414"/>
      <c r="AF22"/>
      <c r="AG22"/>
      <c r="AH22"/>
      <c r="AI22"/>
      <c r="AJ22"/>
      <c r="AK22"/>
      <c r="AL22"/>
      <c r="AM22"/>
      <c r="AN22"/>
      <c r="AO22"/>
      <c r="AP22"/>
      <c r="AQ22"/>
      <c r="AR22"/>
      <c r="AS22"/>
      <c r="AT22"/>
    </row>
    <row r="23" spans="1:46" customFormat="1" ht="18" customHeight="1" x14ac:dyDescent="0.2">
      <c r="A23" s="136"/>
      <c r="B23" s="136"/>
      <c r="C23" s="315"/>
      <c r="D23" s="315"/>
      <c r="E23" s="315"/>
      <c r="F23" s="315"/>
      <c r="G23" s="316"/>
      <c r="H23" s="317"/>
      <c r="I23" s="317"/>
      <c r="J23" s="318"/>
      <c r="K23" s="317"/>
      <c r="L23" s="317"/>
      <c r="M23" s="318"/>
      <c r="N23" s="317"/>
      <c r="O23" s="317"/>
      <c r="P23" s="319"/>
      <c r="Q23" s="320"/>
      <c r="R23" s="136"/>
      <c r="S23" s="136"/>
      <c r="T23" s="136"/>
      <c r="U23" s="136"/>
      <c r="V23" s="136"/>
      <c r="W23" s="317"/>
      <c r="X23" s="317"/>
      <c r="Y23" s="318"/>
      <c r="Z23" s="317"/>
      <c r="AA23" s="317"/>
      <c r="AB23" s="318"/>
      <c r="AC23" s="317"/>
      <c r="AD23" s="317"/>
      <c r="AE23" s="136"/>
    </row>
    <row r="24" spans="1:46" s="54" customFormat="1" ht="36" customHeight="1" thickBot="1" x14ac:dyDescent="0.25">
      <c r="A24" s="388" t="s">
        <v>1141</v>
      </c>
      <c r="B24" s="388"/>
      <c r="C24" s="388"/>
      <c r="D24" s="388"/>
      <c r="E24" s="388"/>
      <c r="F24" s="388"/>
      <c r="G24" s="388"/>
      <c r="H24" s="389">
        <f>'Artículo 146 (cálculo SIPOT)'!R42</f>
        <v>0</v>
      </c>
      <c r="I24" s="389"/>
      <c r="J24" s="308"/>
      <c r="K24" s="308"/>
      <c r="L24" s="309"/>
      <c r="M24" s="388" t="s">
        <v>1142</v>
      </c>
      <c r="N24" s="388"/>
      <c r="O24" s="388"/>
      <c r="P24" s="388"/>
      <c r="Q24" s="388"/>
      <c r="R24" s="389">
        <f>'Artículo 146 (cálculo SIPOT)'!R44</f>
        <v>0</v>
      </c>
      <c r="S24" s="389"/>
      <c r="T24" s="310"/>
      <c r="U24" s="310"/>
      <c r="V24" s="310"/>
      <c r="W24" s="388" t="s">
        <v>1143</v>
      </c>
      <c r="X24" s="388"/>
      <c r="Y24" s="388"/>
      <c r="Z24" s="388"/>
      <c r="AA24" s="388"/>
      <c r="AB24" s="388"/>
      <c r="AC24" s="388"/>
      <c r="AD24" s="413">
        <f>'Artículo 146 (cálculo SIPOT)'!R46</f>
        <v>0</v>
      </c>
      <c r="AE24" s="413"/>
      <c r="AF24"/>
      <c r="AG24"/>
      <c r="AH24"/>
      <c r="AI24"/>
      <c r="AJ24"/>
      <c r="AK24"/>
      <c r="AL24"/>
      <c r="AM24"/>
      <c r="AN24"/>
      <c r="AO24"/>
      <c r="AP24"/>
      <c r="AQ24"/>
      <c r="AR24"/>
      <c r="AS24"/>
      <c r="AT24"/>
    </row>
    <row r="25" spans="1:46" s="54" customFormat="1" ht="18" customHeight="1" x14ac:dyDescent="0.2">
      <c r="A25" s="310"/>
      <c r="B25" s="313"/>
      <c r="C25" s="313"/>
      <c r="D25" s="313"/>
      <c r="E25" s="313"/>
      <c r="F25" s="310"/>
      <c r="G25" s="321"/>
      <c r="H25" s="311"/>
      <c r="I25" s="311"/>
      <c r="J25" s="308"/>
      <c r="K25" s="308"/>
      <c r="L25" s="309"/>
      <c r="M25" s="313"/>
      <c r="N25" s="313"/>
      <c r="O25" s="310"/>
      <c r="P25" s="321"/>
      <c r="Q25" s="311"/>
      <c r="R25" s="311"/>
      <c r="S25" s="311"/>
      <c r="T25" s="310"/>
      <c r="U25" s="310"/>
      <c r="V25" s="310"/>
      <c r="W25" s="307"/>
      <c r="X25" s="307"/>
      <c r="Y25" s="307"/>
      <c r="Z25" s="307"/>
      <c r="AA25" s="307"/>
      <c r="AB25" s="307"/>
      <c r="AC25" s="307"/>
      <c r="AD25" s="312"/>
      <c r="AE25" s="312"/>
      <c r="AF25"/>
      <c r="AG25"/>
      <c r="AH25"/>
      <c r="AI25"/>
      <c r="AJ25"/>
      <c r="AK25"/>
      <c r="AL25"/>
      <c r="AM25"/>
      <c r="AN25"/>
      <c r="AO25"/>
      <c r="AP25"/>
      <c r="AQ25"/>
      <c r="AR25"/>
      <c r="AS25"/>
      <c r="AT25"/>
    </row>
    <row r="26" spans="1:46" s="54" customFormat="1" ht="36" customHeight="1" thickBot="1" x14ac:dyDescent="0.25">
      <c r="A26" s="388" t="s">
        <v>1144</v>
      </c>
      <c r="B26" s="388"/>
      <c r="C26" s="388"/>
      <c r="D26" s="388"/>
      <c r="E26" s="388"/>
      <c r="F26" s="388"/>
      <c r="G26" s="388"/>
      <c r="H26" s="389">
        <f>'Artículo 146 (cálculo SIPOT)'!R48</f>
        <v>0</v>
      </c>
      <c r="I26" s="389"/>
      <c r="J26" s="308"/>
      <c r="K26" s="308"/>
      <c r="L26" s="309"/>
      <c r="M26" s="388" t="s">
        <v>1145</v>
      </c>
      <c r="N26" s="388"/>
      <c r="O26" s="388"/>
      <c r="P26" s="388"/>
      <c r="Q26" s="388"/>
      <c r="R26" s="389">
        <f>'Artículo 146 (cálculo SIPOT)'!R50</f>
        <v>0</v>
      </c>
      <c r="S26" s="389"/>
      <c r="T26" s="313"/>
      <c r="U26" s="314"/>
      <c r="V26" s="308"/>
      <c r="W26" s="310"/>
      <c r="X26" s="310"/>
      <c r="Y26" s="310"/>
      <c r="Z26" s="310"/>
      <c r="AA26" s="310"/>
      <c r="AB26" s="310"/>
      <c r="AC26" s="310"/>
      <c r="AD26" s="310"/>
      <c r="AE26" s="310"/>
      <c r="AF26"/>
      <c r="AG26"/>
      <c r="AH26"/>
      <c r="AI26"/>
      <c r="AJ26"/>
      <c r="AK26"/>
      <c r="AL26"/>
      <c r="AM26"/>
      <c r="AN26"/>
      <c r="AO26"/>
      <c r="AP26"/>
      <c r="AQ26"/>
      <c r="AR26"/>
      <c r="AS26"/>
      <c r="AT26"/>
    </row>
    <row r="27" spans="1:46" s="8" customFormat="1" ht="18" customHeight="1" x14ac:dyDescent="0.2">
      <c r="C27" s="11"/>
      <c r="D27" s="11"/>
      <c r="E27" s="11"/>
      <c r="F27" s="11"/>
      <c r="G27" s="9"/>
      <c r="H27" s="14"/>
      <c r="I27" s="14"/>
      <c r="J27" s="13"/>
      <c r="K27" s="14"/>
      <c r="L27" s="14"/>
      <c r="M27" s="13"/>
      <c r="N27" s="14"/>
      <c r="O27" s="14"/>
      <c r="Q27" s="12"/>
      <c r="R27" s="12"/>
      <c r="S27" s="12"/>
      <c r="T27" s="12"/>
      <c r="U27" s="12"/>
      <c r="V27" s="12"/>
      <c r="W27" s="12"/>
      <c r="X27" s="12"/>
      <c r="Y27" s="12"/>
      <c r="Z27" s="12"/>
      <c r="AA27" s="12"/>
      <c r="AB27" s="12"/>
      <c r="AC27" s="12"/>
      <c r="AD27" s="12"/>
      <c r="AE27" s="12"/>
      <c r="AF27"/>
      <c r="AG27"/>
      <c r="AH27"/>
      <c r="AI27"/>
      <c r="AJ27"/>
      <c r="AK27"/>
      <c r="AL27"/>
      <c r="AM27"/>
      <c r="AN27"/>
      <c r="AO27"/>
      <c r="AP27"/>
      <c r="AQ27"/>
      <c r="AR27"/>
      <c r="AS27"/>
      <c r="AT27"/>
    </row>
    <row r="28" spans="1:46" s="54" customFormat="1" ht="18" customHeight="1" x14ac:dyDescent="0.2">
      <c r="C28" s="51"/>
      <c r="D28" s="51"/>
      <c r="E28" s="51"/>
      <c r="F28" s="51"/>
      <c r="G28" s="55"/>
      <c r="H28" s="179"/>
      <c r="I28" s="179"/>
      <c r="J28" s="180"/>
      <c r="K28" s="179"/>
      <c r="L28" s="179"/>
      <c r="M28" s="180"/>
      <c r="N28" s="179"/>
      <c r="O28" s="179"/>
      <c r="Q28" s="59"/>
      <c r="R28" s="59"/>
      <c r="S28" s="59"/>
      <c r="T28" s="59"/>
      <c r="U28" s="59"/>
      <c r="V28" s="59"/>
      <c r="W28" s="59"/>
      <c r="X28" s="59"/>
      <c r="Y28" s="59"/>
      <c r="Z28" s="59"/>
      <c r="AA28" s="59"/>
      <c r="AB28" s="59"/>
      <c r="AC28" s="59"/>
      <c r="AD28" s="59"/>
      <c r="AE28" s="59"/>
      <c r="AF28"/>
      <c r="AG28"/>
      <c r="AH28"/>
      <c r="AI28"/>
      <c r="AJ28"/>
      <c r="AK28"/>
      <c r="AL28"/>
      <c r="AM28"/>
      <c r="AN28"/>
      <c r="AO28"/>
      <c r="AP28"/>
      <c r="AQ28"/>
      <c r="AR28"/>
      <c r="AS28"/>
      <c r="AT28"/>
    </row>
    <row r="29" spans="1:46" s="54" customFormat="1" ht="72" customHeight="1" x14ac:dyDescent="0.2">
      <c r="A29" s="461" t="s">
        <v>1146</v>
      </c>
      <c r="B29" s="461"/>
      <c r="C29" s="461"/>
      <c r="D29" s="461"/>
      <c r="E29" s="461"/>
      <c r="F29" s="461"/>
      <c r="G29" s="461"/>
      <c r="H29" s="461"/>
      <c r="I29" s="461"/>
      <c r="J29" s="461"/>
      <c r="K29" s="461"/>
      <c r="L29" s="461"/>
      <c r="M29" s="461"/>
      <c r="N29" s="461"/>
      <c r="O29" s="461"/>
      <c r="P29" s="461"/>
      <c r="Q29" s="461"/>
      <c r="R29" s="461"/>
      <c r="S29" s="461"/>
      <c r="T29" s="461"/>
      <c r="U29" s="461"/>
      <c r="V29" s="461"/>
      <c r="W29" s="461"/>
      <c r="X29" s="461"/>
      <c r="Y29" s="461"/>
      <c r="Z29" s="461"/>
      <c r="AA29" s="461"/>
      <c r="AB29" s="461"/>
      <c r="AC29" s="461"/>
      <c r="AD29" s="461"/>
      <c r="AE29" s="461"/>
      <c r="AF29"/>
      <c r="AG29"/>
      <c r="AH29"/>
      <c r="AI29"/>
      <c r="AJ29"/>
      <c r="AK29"/>
      <c r="AL29"/>
      <c r="AM29"/>
      <c r="AN29"/>
      <c r="AO29"/>
      <c r="AP29"/>
      <c r="AQ29"/>
      <c r="AR29"/>
      <c r="AS29"/>
      <c r="AT29"/>
    </row>
    <row r="30" spans="1:46" s="24" customFormat="1" ht="18" customHeight="1" x14ac:dyDescent="0.2">
      <c r="Q30" s="42"/>
      <c r="AF30"/>
      <c r="AG30"/>
      <c r="AH30"/>
      <c r="AI30"/>
      <c r="AJ30"/>
      <c r="AK30"/>
      <c r="AL30"/>
      <c r="AM30"/>
      <c r="AN30"/>
      <c r="AO30"/>
      <c r="AP30"/>
      <c r="AQ30"/>
      <c r="AR30"/>
      <c r="AS30"/>
      <c r="AT30"/>
    </row>
    <row r="31" spans="1:46" s="24" customFormat="1" ht="18" customHeight="1" x14ac:dyDescent="0.2">
      <c r="A31" s="15" t="s">
        <v>6</v>
      </c>
      <c r="B31" s="21"/>
      <c r="C31" s="21"/>
      <c r="D31" s="21"/>
      <c r="E31" s="21"/>
      <c r="F31" s="21"/>
      <c r="G31" s="21"/>
      <c r="H31" s="21"/>
      <c r="I31" s="21"/>
      <c r="J31" s="21"/>
      <c r="K31" s="21"/>
      <c r="L31" s="21"/>
      <c r="M31" s="21"/>
      <c r="N31" s="21"/>
      <c r="O31" s="21"/>
      <c r="P31" s="21"/>
      <c r="Q31" s="41"/>
      <c r="R31" s="21"/>
      <c r="S31" s="21"/>
      <c r="T31" s="21"/>
      <c r="U31" s="21"/>
      <c r="V31" s="21"/>
      <c r="W31" s="21"/>
      <c r="X31" s="21"/>
      <c r="Y31" s="21"/>
      <c r="Z31" s="21"/>
      <c r="AA31" s="21"/>
      <c r="AB31" s="21"/>
      <c r="AC31" s="21"/>
      <c r="AD31" s="21"/>
      <c r="AE31" s="21"/>
      <c r="AF31"/>
      <c r="AG31"/>
      <c r="AH31"/>
      <c r="AI31"/>
      <c r="AJ31"/>
      <c r="AK31"/>
      <c r="AL31"/>
      <c r="AM31"/>
      <c r="AN31"/>
      <c r="AO31"/>
      <c r="AP31"/>
      <c r="AQ31"/>
      <c r="AR31"/>
      <c r="AS31"/>
      <c r="AT31"/>
    </row>
    <row r="32" spans="1:46" s="24" customFormat="1" ht="18" customHeight="1" x14ac:dyDescent="0.2">
      <c r="Q32" s="42"/>
      <c r="AF32" s="42"/>
    </row>
    <row r="33" spans="1:46" s="24" customFormat="1" ht="54" customHeight="1" thickBot="1" x14ac:dyDescent="0.25">
      <c r="A33" s="377" t="s">
        <v>1147</v>
      </c>
      <c r="B33" s="377"/>
      <c r="C33" s="377"/>
      <c r="D33" s="377"/>
      <c r="E33" s="377"/>
      <c r="F33" s="377"/>
      <c r="G33" s="377"/>
      <c r="H33" s="377"/>
      <c r="I33" s="377"/>
      <c r="J33" s="377"/>
      <c r="K33" s="377"/>
      <c r="L33" s="377"/>
      <c r="M33" s="377"/>
      <c r="N33" s="377"/>
      <c r="O33" s="377"/>
      <c r="P33" s="377"/>
      <c r="Q33" s="42"/>
      <c r="V33" s="373"/>
      <c r="W33" s="373"/>
      <c r="X33" s="373"/>
      <c r="Y33" s="373"/>
      <c r="Z33" s="373"/>
      <c r="AA33" s="373"/>
      <c r="AB33" s="373"/>
      <c r="AC33" s="373"/>
      <c r="AD33" s="373"/>
      <c r="AE33" s="373"/>
      <c r="AF33" s="42"/>
      <c r="AK33" s="373"/>
      <c r="AL33" s="373"/>
      <c r="AM33" s="373"/>
      <c r="AN33" s="373"/>
      <c r="AO33" s="373"/>
      <c r="AP33" s="373"/>
      <c r="AQ33" s="373"/>
      <c r="AR33" s="373"/>
      <c r="AS33" s="373"/>
      <c r="AT33" s="373"/>
    </row>
    <row r="34" spans="1:46" s="24" customFormat="1" ht="18" customHeight="1" thickTop="1" thickBot="1" x14ac:dyDescent="0.25">
      <c r="A34" s="374" t="s">
        <v>138</v>
      </c>
      <c r="B34" s="375"/>
      <c r="C34" s="375"/>
      <c r="D34" s="375"/>
      <c r="E34" s="375"/>
      <c r="F34" s="375"/>
      <c r="G34" s="375"/>
      <c r="H34" s="375"/>
      <c r="I34" s="375"/>
      <c r="J34" s="375"/>
      <c r="K34" s="375"/>
      <c r="L34" s="375"/>
      <c r="M34" s="375"/>
      <c r="N34" s="375"/>
      <c r="O34" s="375"/>
      <c r="P34" s="375"/>
      <c r="Q34" s="176" t="s">
        <v>4</v>
      </c>
      <c r="R34" s="375" t="s">
        <v>1384</v>
      </c>
      <c r="S34" s="375"/>
      <c r="T34" s="375"/>
      <c r="U34" s="375"/>
      <c r="V34" s="375"/>
      <c r="W34" s="375"/>
      <c r="X34" s="375"/>
      <c r="Y34" s="375"/>
      <c r="Z34" s="375"/>
      <c r="AA34" s="375"/>
      <c r="AB34" s="375"/>
      <c r="AC34" s="375"/>
      <c r="AD34" s="375"/>
      <c r="AE34" s="376"/>
      <c r="AF34" s="233" t="s">
        <v>4</v>
      </c>
      <c r="AG34" s="462" t="s">
        <v>1384</v>
      </c>
      <c r="AH34" s="462"/>
      <c r="AI34" s="462"/>
      <c r="AJ34" s="462"/>
      <c r="AK34" s="462"/>
      <c r="AL34" s="462"/>
      <c r="AM34" s="462"/>
      <c r="AN34" s="462"/>
      <c r="AO34" s="462"/>
      <c r="AP34" s="462"/>
      <c r="AQ34" s="462"/>
      <c r="AR34" s="462"/>
      <c r="AS34" s="462"/>
      <c r="AT34" s="463"/>
    </row>
    <row r="35" spans="1:46" s="24" customFormat="1" ht="63" customHeight="1" thickTop="1" thickBot="1" x14ac:dyDescent="0.25">
      <c r="A35" s="364" t="s">
        <v>1148</v>
      </c>
      <c r="B35" s="364"/>
      <c r="C35" s="364"/>
      <c r="D35" s="364"/>
      <c r="E35" s="364"/>
      <c r="F35" s="364"/>
      <c r="G35" s="364"/>
      <c r="H35" s="364"/>
      <c r="I35" s="364"/>
      <c r="J35" s="364"/>
      <c r="K35" s="364"/>
      <c r="L35" s="364"/>
      <c r="M35" s="364"/>
      <c r="N35" s="364"/>
      <c r="O35" s="364"/>
      <c r="P35" s="364"/>
      <c r="Q35" s="22">
        <v>0</v>
      </c>
      <c r="R35" s="381" t="s">
        <v>1660</v>
      </c>
      <c r="S35" s="382"/>
      <c r="T35" s="382"/>
      <c r="U35" s="382"/>
      <c r="V35" s="382"/>
      <c r="W35" s="382"/>
      <c r="X35" s="382"/>
      <c r="Y35" s="382"/>
      <c r="Z35" s="382"/>
      <c r="AA35" s="382"/>
      <c r="AB35" s="382"/>
      <c r="AC35" s="382"/>
      <c r="AD35" s="382"/>
      <c r="AE35" s="382"/>
      <c r="AF35" s="17">
        <v>0</v>
      </c>
      <c r="AG35" s="366" t="s">
        <v>1660</v>
      </c>
      <c r="AH35" s="367"/>
      <c r="AI35" s="367"/>
      <c r="AJ35" s="367"/>
      <c r="AK35" s="367"/>
      <c r="AL35" s="367"/>
      <c r="AM35" s="367"/>
      <c r="AN35" s="367"/>
      <c r="AO35" s="367"/>
      <c r="AP35" s="367"/>
      <c r="AQ35" s="367"/>
      <c r="AR35" s="367"/>
      <c r="AS35" s="367"/>
      <c r="AT35" s="367"/>
    </row>
    <row r="36" spans="1:46" s="24" customFormat="1" ht="63" customHeight="1" thickTop="1" thickBot="1" x14ac:dyDescent="0.25">
      <c r="A36" s="381" t="s">
        <v>1149</v>
      </c>
      <c r="B36" s="364"/>
      <c r="C36" s="364"/>
      <c r="D36" s="364"/>
      <c r="E36" s="364"/>
      <c r="F36" s="364"/>
      <c r="G36" s="364"/>
      <c r="H36" s="364"/>
      <c r="I36" s="364"/>
      <c r="J36" s="364"/>
      <c r="K36" s="364"/>
      <c r="L36" s="364"/>
      <c r="M36" s="364"/>
      <c r="N36" s="364"/>
      <c r="O36" s="364"/>
      <c r="P36" s="364"/>
      <c r="Q36" s="22">
        <v>0</v>
      </c>
      <c r="R36" s="468" t="s">
        <v>1661</v>
      </c>
      <c r="S36" s="469"/>
      <c r="T36" s="469"/>
      <c r="U36" s="469"/>
      <c r="V36" s="469"/>
      <c r="W36" s="469"/>
      <c r="X36" s="469"/>
      <c r="Y36" s="469"/>
      <c r="Z36" s="469"/>
      <c r="AA36" s="469"/>
      <c r="AB36" s="469"/>
      <c r="AC36" s="469"/>
      <c r="AD36" s="469"/>
      <c r="AE36" s="469"/>
      <c r="AF36" s="17">
        <v>0</v>
      </c>
      <c r="AG36" s="362" t="s">
        <v>1661</v>
      </c>
      <c r="AH36" s="363"/>
      <c r="AI36" s="363"/>
      <c r="AJ36" s="363"/>
      <c r="AK36" s="363"/>
      <c r="AL36" s="363"/>
      <c r="AM36" s="363"/>
      <c r="AN36" s="363"/>
      <c r="AO36" s="363"/>
      <c r="AP36" s="363"/>
      <c r="AQ36" s="363"/>
      <c r="AR36" s="363"/>
      <c r="AS36" s="363"/>
      <c r="AT36" s="363"/>
    </row>
    <row r="37" spans="1:46" s="24" customFormat="1" ht="63" customHeight="1" thickTop="1" thickBot="1" x14ac:dyDescent="0.25">
      <c r="A37" s="364" t="s">
        <v>1150</v>
      </c>
      <c r="B37" s="364"/>
      <c r="C37" s="364"/>
      <c r="D37" s="364"/>
      <c r="E37" s="364"/>
      <c r="F37" s="364"/>
      <c r="G37" s="364"/>
      <c r="H37" s="364"/>
      <c r="I37" s="364"/>
      <c r="J37" s="364"/>
      <c r="K37" s="364"/>
      <c r="L37" s="364"/>
      <c r="M37" s="364"/>
      <c r="N37" s="364"/>
      <c r="O37" s="364"/>
      <c r="P37" s="364"/>
      <c r="Q37" s="22">
        <v>0</v>
      </c>
      <c r="R37" s="468" t="s">
        <v>1661</v>
      </c>
      <c r="S37" s="469"/>
      <c r="T37" s="469"/>
      <c r="U37" s="469"/>
      <c r="V37" s="469"/>
      <c r="W37" s="469"/>
      <c r="X37" s="469"/>
      <c r="Y37" s="469"/>
      <c r="Z37" s="469"/>
      <c r="AA37" s="469"/>
      <c r="AB37" s="469"/>
      <c r="AC37" s="469"/>
      <c r="AD37" s="469"/>
      <c r="AE37" s="469"/>
      <c r="AF37" s="17">
        <v>0</v>
      </c>
      <c r="AG37" s="362" t="s">
        <v>1661</v>
      </c>
      <c r="AH37" s="363"/>
      <c r="AI37" s="363"/>
      <c r="AJ37" s="363"/>
      <c r="AK37" s="363"/>
      <c r="AL37" s="363"/>
      <c r="AM37" s="363"/>
      <c r="AN37" s="363"/>
      <c r="AO37" s="363"/>
      <c r="AP37" s="363"/>
      <c r="AQ37" s="363"/>
      <c r="AR37" s="363"/>
      <c r="AS37" s="363"/>
      <c r="AT37" s="363"/>
    </row>
    <row r="38" spans="1:46" s="24" customFormat="1" ht="63" customHeight="1" thickTop="1" thickBot="1" x14ac:dyDescent="0.25">
      <c r="A38" s="364" t="s">
        <v>1151</v>
      </c>
      <c r="B38" s="364"/>
      <c r="C38" s="364"/>
      <c r="D38" s="364"/>
      <c r="E38" s="364"/>
      <c r="F38" s="364"/>
      <c r="G38" s="364"/>
      <c r="H38" s="364"/>
      <c r="I38" s="364"/>
      <c r="J38" s="364"/>
      <c r="K38" s="364"/>
      <c r="L38" s="364"/>
      <c r="M38" s="364"/>
      <c r="N38" s="364"/>
      <c r="O38" s="364"/>
      <c r="P38" s="364"/>
      <c r="Q38" s="22">
        <v>0</v>
      </c>
      <c r="R38" s="468" t="s">
        <v>1661</v>
      </c>
      <c r="S38" s="469"/>
      <c r="T38" s="469"/>
      <c r="U38" s="469"/>
      <c r="V38" s="469"/>
      <c r="W38" s="469"/>
      <c r="X38" s="469"/>
      <c r="Y38" s="469"/>
      <c r="Z38" s="469"/>
      <c r="AA38" s="469"/>
      <c r="AB38" s="469"/>
      <c r="AC38" s="469"/>
      <c r="AD38" s="469"/>
      <c r="AE38" s="469"/>
      <c r="AF38" s="17">
        <v>0</v>
      </c>
      <c r="AG38" s="362" t="s">
        <v>1661</v>
      </c>
      <c r="AH38" s="363"/>
      <c r="AI38" s="363"/>
      <c r="AJ38" s="363"/>
      <c r="AK38" s="363"/>
      <c r="AL38" s="363"/>
      <c r="AM38" s="363"/>
      <c r="AN38" s="363"/>
      <c r="AO38" s="363"/>
      <c r="AP38" s="363"/>
      <c r="AQ38" s="363"/>
      <c r="AR38" s="363"/>
      <c r="AS38" s="363"/>
      <c r="AT38" s="363"/>
    </row>
    <row r="39" spans="1:46" s="24" customFormat="1" ht="63" customHeight="1" thickTop="1" thickBot="1" x14ac:dyDescent="0.25">
      <c r="A39" s="364" t="s">
        <v>1152</v>
      </c>
      <c r="B39" s="364"/>
      <c r="C39" s="364"/>
      <c r="D39" s="364"/>
      <c r="E39" s="364"/>
      <c r="F39" s="364"/>
      <c r="G39" s="364"/>
      <c r="H39" s="364"/>
      <c r="I39" s="364"/>
      <c r="J39" s="364"/>
      <c r="K39" s="364"/>
      <c r="L39" s="364"/>
      <c r="M39" s="364"/>
      <c r="N39" s="364"/>
      <c r="O39" s="364"/>
      <c r="P39" s="364"/>
      <c r="Q39" s="22">
        <v>0</v>
      </c>
      <c r="R39" s="468" t="s">
        <v>1661</v>
      </c>
      <c r="S39" s="469"/>
      <c r="T39" s="469"/>
      <c r="U39" s="469"/>
      <c r="V39" s="469"/>
      <c r="W39" s="469"/>
      <c r="X39" s="469"/>
      <c r="Y39" s="469"/>
      <c r="Z39" s="469"/>
      <c r="AA39" s="469"/>
      <c r="AB39" s="469"/>
      <c r="AC39" s="469"/>
      <c r="AD39" s="469"/>
      <c r="AE39" s="469"/>
      <c r="AF39" s="17">
        <v>0</v>
      </c>
      <c r="AG39" s="362" t="s">
        <v>1661</v>
      </c>
      <c r="AH39" s="363"/>
      <c r="AI39" s="363"/>
      <c r="AJ39" s="363"/>
      <c r="AK39" s="363"/>
      <c r="AL39" s="363"/>
      <c r="AM39" s="363"/>
      <c r="AN39" s="363"/>
      <c r="AO39" s="363"/>
      <c r="AP39" s="363"/>
      <c r="AQ39" s="363"/>
      <c r="AR39" s="363"/>
      <c r="AS39" s="363"/>
      <c r="AT39" s="363"/>
    </row>
    <row r="40" spans="1:46" s="24" customFormat="1" ht="63" customHeight="1" thickTop="1" thickBot="1" x14ac:dyDescent="0.25">
      <c r="A40" s="381" t="s">
        <v>1153</v>
      </c>
      <c r="B40" s="382"/>
      <c r="C40" s="382"/>
      <c r="D40" s="382"/>
      <c r="E40" s="382"/>
      <c r="F40" s="382"/>
      <c r="G40" s="382"/>
      <c r="H40" s="382"/>
      <c r="I40" s="382"/>
      <c r="J40" s="382"/>
      <c r="K40" s="382"/>
      <c r="L40" s="382"/>
      <c r="M40" s="382"/>
      <c r="N40" s="382"/>
      <c r="O40" s="382"/>
      <c r="P40" s="382"/>
      <c r="Q40" s="22">
        <v>0</v>
      </c>
      <c r="R40" s="468" t="s">
        <v>1661</v>
      </c>
      <c r="S40" s="469"/>
      <c r="T40" s="469"/>
      <c r="U40" s="469"/>
      <c r="V40" s="469"/>
      <c r="W40" s="469"/>
      <c r="X40" s="469"/>
      <c r="Y40" s="469"/>
      <c r="Z40" s="469"/>
      <c r="AA40" s="469"/>
      <c r="AB40" s="469"/>
      <c r="AC40" s="469"/>
      <c r="AD40" s="469"/>
      <c r="AE40" s="469"/>
      <c r="AF40" s="17">
        <v>0</v>
      </c>
      <c r="AG40" s="362" t="s">
        <v>1661</v>
      </c>
      <c r="AH40" s="363"/>
      <c r="AI40" s="363"/>
      <c r="AJ40" s="363"/>
      <c r="AK40" s="363"/>
      <c r="AL40" s="363"/>
      <c r="AM40" s="363"/>
      <c r="AN40" s="363"/>
      <c r="AO40" s="363"/>
      <c r="AP40" s="363"/>
      <c r="AQ40" s="363"/>
      <c r="AR40" s="363"/>
      <c r="AS40" s="363"/>
      <c r="AT40" s="363"/>
    </row>
    <row r="41" spans="1:46" s="24" customFormat="1" ht="63" customHeight="1" thickTop="1" thickBot="1" x14ac:dyDescent="0.25">
      <c r="A41" s="381" t="s">
        <v>1154</v>
      </c>
      <c r="B41" s="382"/>
      <c r="C41" s="382"/>
      <c r="D41" s="382"/>
      <c r="E41" s="382"/>
      <c r="F41" s="382"/>
      <c r="G41" s="382"/>
      <c r="H41" s="382"/>
      <c r="I41" s="382"/>
      <c r="J41" s="382"/>
      <c r="K41" s="382"/>
      <c r="L41" s="382"/>
      <c r="M41" s="382"/>
      <c r="N41" s="382"/>
      <c r="O41" s="382"/>
      <c r="P41" s="382"/>
      <c r="Q41" s="22">
        <v>0</v>
      </c>
      <c r="R41" s="468" t="s">
        <v>1661</v>
      </c>
      <c r="S41" s="469"/>
      <c r="T41" s="469"/>
      <c r="U41" s="469"/>
      <c r="V41" s="469"/>
      <c r="W41" s="469"/>
      <c r="X41" s="469"/>
      <c r="Y41" s="469"/>
      <c r="Z41" s="469"/>
      <c r="AA41" s="469"/>
      <c r="AB41" s="469"/>
      <c r="AC41" s="469"/>
      <c r="AD41" s="469"/>
      <c r="AE41" s="469"/>
      <c r="AF41" s="17">
        <v>0</v>
      </c>
      <c r="AG41" s="362" t="s">
        <v>1661</v>
      </c>
      <c r="AH41" s="363"/>
      <c r="AI41" s="363"/>
      <c r="AJ41" s="363"/>
      <c r="AK41" s="363"/>
      <c r="AL41" s="363"/>
      <c r="AM41" s="363"/>
      <c r="AN41" s="363"/>
      <c r="AO41" s="363"/>
      <c r="AP41" s="363"/>
      <c r="AQ41" s="363"/>
      <c r="AR41" s="363"/>
      <c r="AS41" s="363"/>
      <c r="AT41" s="363"/>
    </row>
    <row r="42" spans="1:46" s="24" customFormat="1" ht="63" customHeight="1" thickTop="1" thickBot="1" x14ac:dyDescent="0.25">
      <c r="A42" s="381" t="s">
        <v>1155</v>
      </c>
      <c r="B42" s="382"/>
      <c r="C42" s="382"/>
      <c r="D42" s="382"/>
      <c r="E42" s="382"/>
      <c r="F42" s="382"/>
      <c r="G42" s="382"/>
      <c r="H42" s="382"/>
      <c r="I42" s="382"/>
      <c r="J42" s="382"/>
      <c r="K42" s="382"/>
      <c r="L42" s="382"/>
      <c r="M42" s="382"/>
      <c r="N42" s="382"/>
      <c r="O42" s="382"/>
      <c r="P42" s="382"/>
      <c r="Q42" s="22">
        <v>0</v>
      </c>
      <c r="R42" s="468" t="s">
        <v>1661</v>
      </c>
      <c r="S42" s="469"/>
      <c r="T42" s="469"/>
      <c r="U42" s="469"/>
      <c r="V42" s="469"/>
      <c r="W42" s="469"/>
      <c r="X42" s="469"/>
      <c r="Y42" s="469"/>
      <c r="Z42" s="469"/>
      <c r="AA42" s="469"/>
      <c r="AB42" s="469"/>
      <c r="AC42" s="469"/>
      <c r="AD42" s="469"/>
      <c r="AE42" s="469"/>
      <c r="AF42" s="17">
        <v>0</v>
      </c>
      <c r="AG42" s="362" t="s">
        <v>1661</v>
      </c>
      <c r="AH42" s="363"/>
      <c r="AI42" s="363"/>
      <c r="AJ42" s="363"/>
      <c r="AK42" s="363"/>
      <c r="AL42" s="363"/>
      <c r="AM42" s="363"/>
      <c r="AN42" s="363"/>
      <c r="AO42" s="363"/>
      <c r="AP42" s="363"/>
      <c r="AQ42" s="363"/>
      <c r="AR42" s="363"/>
      <c r="AS42" s="363"/>
      <c r="AT42" s="363"/>
    </row>
    <row r="43" spans="1:46" s="24" customFormat="1" ht="63" customHeight="1" thickTop="1" thickBot="1" x14ac:dyDescent="0.25">
      <c r="A43" s="364" t="s">
        <v>1156</v>
      </c>
      <c r="B43" s="364"/>
      <c r="C43" s="364"/>
      <c r="D43" s="364"/>
      <c r="E43" s="364"/>
      <c r="F43" s="364"/>
      <c r="G43" s="364"/>
      <c r="H43" s="364"/>
      <c r="I43" s="364"/>
      <c r="J43" s="364"/>
      <c r="K43" s="364"/>
      <c r="L43" s="364"/>
      <c r="M43" s="364"/>
      <c r="N43" s="364"/>
      <c r="O43" s="364"/>
      <c r="P43" s="364"/>
      <c r="Q43" s="22">
        <v>0</v>
      </c>
      <c r="R43" s="468" t="s">
        <v>1661</v>
      </c>
      <c r="S43" s="469"/>
      <c r="T43" s="469"/>
      <c r="U43" s="469"/>
      <c r="V43" s="469"/>
      <c r="W43" s="469"/>
      <c r="X43" s="469"/>
      <c r="Y43" s="469"/>
      <c r="Z43" s="469"/>
      <c r="AA43" s="469"/>
      <c r="AB43" s="469"/>
      <c r="AC43" s="469"/>
      <c r="AD43" s="469"/>
      <c r="AE43" s="469"/>
      <c r="AF43" s="17">
        <v>0</v>
      </c>
      <c r="AG43" s="362" t="s">
        <v>1661</v>
      </c>
      <c r="AH43" s="363"/>
      <c r="AI43" s="363"/>
      <c r="AJ43" s="363"/>
      <c r="AK43" s="363"/>
      <c r="AL43" s="363"/>
      <c r="AM43" s="363"/>
      <c r="AN43" s="363"/>
      <c r="AO43" s="363"/>
      <c r="AP43" s="363"/>
      <c r="AQ43" s="363"/>
      <c r="AR43" s="363"/>
      <c r="AS43" s="363"/>
      <c r="AT43" s="363"/>
    </row>
    <row r="44" spans="1:46" s="24" customFormat="1" ht="63" customHeight="1" thickTop="1" thickBot="1" x14ac:dyDescent="0.25">
      <c r="A44" s="364" t="s">
        <v>1157</v>
      </c>
      <c r="B44" s="364"/>
      <c r="C44" s="364"/>
      <c r="D44" s="364"/>
      <c r="E44" s="364"/>
      <c r="F44" s="364"/>
      <c r="G44" s="364"/>
      <c r="H44" s="364"/>
      <c r="I44" s="364"/>
      <c r="J44" s="364"/>
      <c r="K44" s="364"/>
      <c r="L44" s="364"/>
      <c r="M44" s="364"/>
      <c r="N44" s="364"/>
      <c r="O44" s="364"/>
      <c r="P44" s="364"/>
      <c r="Q44" s="22">
        <v>0</v>
      </c>
      <c r="R44" s="468" t="s">
        <v>1661</v>
      </c>
      <c r="S44" s="469"/>
      <c r="T44" s="469"/>
      <c r="U44" s="469"/>
      <c r="V44" s="469"/>
      <c r="W44" s="469"/>
      <c r="X44" s="469"/>
      <c r="Y44" s="469"/>
      <c r="Z44" s="469"/>
      <c r="AA44" s="469"/>
      <c r="AB44" s="469"/>
      <c r="AC44" s="469"/>
      <c r="AD44" s="469"/>
      <c r="AE44" s="469"/>
      <c r="AF44" s="17">
        <v>0</v>
      </c>
      <c r="AG44" s="362" t="s">
        <v>1661</v>
      </c>
      <c r="AH44" s="363"/>
      <c r="AI44" s="363"/>
      <c r="AJ44" s="363"/>
      <c r="AK44" s="363"/>
      <c r="AL44" s="363"/>
      <c r="AM44" s="363"/>
      <c r="AN44" s="363"/>
      <c r="AO44" s="363"/>
      <c r="AP44" s="363"/>
      <c r="AQ44" s="363"/>
      <c r="AR44" s="363"/>
      <c r="AS44" s="363"/>
      <c r="AT44" s="363"/>
    </row>
    <row r="45" spans="1:46" s="24" customFormat="1" ht="63" customHeight="1" thickTop="1" thickBot="1" x14ac:dyDescent="0.25">
      <c r="A45" s="381" t="s">
        <v>1158</v>
      </c>
      <c r="B45" s="382"/>
      <c r="C45" s="382"/>
      <c r="D45" s="382"/>
      <c r="E45" s="382"/>
      <c r="F45" s="382"/>
      <c r="G45" s="382"/>
      <c r="H45" s="382"/>
      <c r="I45" s="382"/>
      <c r="J45" s="382"/>
      <c r="K45" s="382"/>
      <c r="L45" s="382"/>
      <c r="M45" s="382"/>
      <c r="N45" s="382"/>
      <c r="O45" s="382"/>
      <c r="P45" s="382"/>
      <c r="Q45" s="22">
        <v>0</v>
      </c>
      <c r="R45" s="468" t="s">
        <v>1661</v>
      </c>
      <c r="S45" s="469"/>
      <c r="T45" s="469"/>
      <c r="U45" s="469"/>
      <c r="V45" s="469"/>
      <c r="W45" s="469"/>
      <c r="X45" s="469"/>
      <c r="Y45" s="469"/>
      <c r="Z45" s="469"/>
      <c r="AA45" s="469"/>
      <c r="AB45" s="469"/>
      <c r="AC45" s="469"/>
      <c r="AD45" s="469"/>
      <c r="AE45" s="469"/>
      <c r="AF45" s="17">
        <v>0</v>
      </c>
      <c r="AG45" s="362" t="s">
        <v>1661</v>
      </c>
      <c r="AH45" s="363"/>
      <c r="AI45" s="363"/>
      <c r="AJ45" s="363"/>
      <c r="AK45" s="363"/>
      <c r="AL45" s="363"/>
      <c r="AM45" s="363"/>
      <c r="AN45" s="363"/>
      <c r="AO45" s="363"/>
      <c r="AP45" s="363"/>
      <c r="AQ45" s="363"/>
      <c r="AR45" s="363"/>
      <c r="AS45" s="363"/>
      <c r="AT45" s="363"/>
    </row>
    <row r="46" spans="1:46" s="24" customFormat="1" ht="18" customHeight="1" thickTop="1" thickBot="1" x14ac:dyDescent="0.25">
      <c r="Q46" s="47"/>
      <c r="AF46" s="47"/>
    </row>
    <row r="47" spans="1:46" s="24" customFormat="1" ht="18" customHeight="1" thickTop="1" thickBot="1" x14ac:dyDescent="0.25">
      <c r="A47" s="368" t="s">
        <v>139</v>
      </c>
      <c r="B47" s="369"/>
      <c r="C47" s="369"/>
      <c r="D47" s="369"/>
      <c r="E47" s="369"/>
      <c r="F47" s="369"/>
      <c r="G47" s="369"/>
      <c r="H47" s="369"/>
      <c r="I47" s="369"/>
      <c r="J47" s="369"/>
      <c r="K47" s="369"/>
      <c r="L47" s="369"/>
      <c r="M47" s="369"/>
      <c r="N47" s="369"/>
      <c r="O47" s="369"/>
      <c r="P47" s="369"/>
      <c r="Q47" s="175" t="s">
        <v>4</v>
      </c>
      <c r="R47" s="369" t="s">
        <v>1384</v>
      </c>
      <c r="S47" s="369"/>
      <c r="T47" s="369"/>
      <c r="U47" s="369"/>
      <c r="V47" s="369"/>
      <c r="W47" s="369"/>
      <c r="X47" s="369"/>
      <c r="Y47" s="369"/>
      <c r="Z47" s="369"/>
      <c r="AA47" s="369"/>
      <c r="AB47" s="369"/>
      <c r="AC47" s="369"/>
      <c r="AD47" s="369"/>
      <c r="AE47" s="470"/>
      <c r="AF47" s="235" t="s">
        <v>4</v>
      </c>
      <c r="AG47" s="471" t="s">
        <v>1384</v>
      </c>
      <c r="AH47" s="471"/>
      <c r="AI47" s="471"/>
      <c r="AJ47" s="471"/>
      <c r="AK47" s="471"/>
      <c r="AL47" s="471"/>
      <c r="AM47" s="471"/>
      <c r="AN47" s="471"/>
      <c r="AO47" s="471"/>
      <c r="AP47" s="471"/>
      <c r="AQ47" s="471"/>
      <c r="AR47" s="471"/>
      <c r="AS47" s="471"/>
      <c r="AT47" s="472"/>
    </row>
    <row r="48" spans="1:46" s="24" customFormat="1" ht="63" customHeight="1" thickTop="1" thickBot="1" x14ac:dyDescent="0.25">
      <c r="A48" s="364" t="s">
        <v>1159</v>
      </c>
      <c r="B48" s="364"/>
      <c r="C48" s="364"/>
      <c r="D48" s="364"/>
      <c r="E48" s="364"/>
      <c r="F48" s="364"/>
      <c r="G48" s="364"/>
      <c r="H48" s="364"/>
      <c r="I48" s="364"/>
      <c r="J48" s="364"/>
      <c r="K48" s="364"/>
      <c r="L48" s="364"/>
      <c r="M48" s="364"/>
      <c r="N48" s="364"/>
      <c r="O48" s="364"/>
      <c r="P48" s="364"/>
      <c r="Q48" s="22">
        <v>0</v>
      </c>
      <c r="R48" s="381" t="s">
        <v>1663</v>
      </c>
      <c r="S48" s="382"/>
      <c r="T48" s="382"/>
      <c r="U48" s="382"/>
      <c r="V48" s="382"/>
      <c r="W48" s="382"/>
      <c r="X48" s="382"/>
      <c r="Y48" s="382"/>
      <c r="Z48" s="382"/>
      <c r="AA48" s="382"/>
      <c r="AB48" s="382"/>
      <c r="AC48" s="382"/>
      <c r="AD48" s="382"/>
      <c r="AE48" s="382"/>
      <c r="AF48" s="17">
        <v>0</v>
      </c>
      <c r="AG48" s="366" t="s">
        <v>1663</v>
      </c>
      <c r="AH48" s="367"/>
      <c r="AI48" s="367"/>
      <c r="AJ48" s="367"/>
      <c r="AK48" s="367"/>
      <c r="AL48" s="367"/>
      <c r="AM48" s="367"/>
      <c r="AN48" s="367"/>
      <c r="AO48" s="367"/>
      <c r="AP48" s="367"/>
      <c r="AQ48" s="367"/>
      <c r="AR48" s="367"/>
      <c r="AS48" s="367"/>
      <c r="AT48" s="367"/>
    </row>
    <row r="49" spans="1:46" s="24" customFormat="1" ht="63" customHeight="1" thickTop="1" thickBot="1" x14ac:dyDescent="0.25">
      <c r="A49" s="364" t="s">
        <v>1160</v>
      </c>
      <c r="B49" s="364"/>
      <c r="C49" s="364"/>
      <c r="D49" s="364"/>
      <c r="E49" s="364"/>
      <c r="F49" s="364"/>
      <c r="G49" s="364"/>
      <c r="H49" s="364"/>
      <c r="I49" s="364"/>
      <c r="J49" s="364"/>
      <c r="K49" s="364"/>
      <c r="L49" s="364"/>
      <c r="M49" s="364"/>
      <c r="N49" s="364"/>
      <c r="O49" s="364"/>
      <c r="P49" s="364"/>
      <c r="Q49" s="22">
        <v>0</v>
      </c>
      <c r="R49" s="468" t="s">
        <v>1661</v>
      </c>
      <c r="S49" s="469"/>
      <c r="T49" s="469"/>
      <c r="U49" s="469"/>
      <c r="V49" s="469"/>
      <c r="W49" s="469"/>
      <c r="X49" s="469"/>
      <c r="Y49" s="469"/>
      <c r="Z49" s="469"/>
      <c r="AA49" s="469"/>
      <c r="AB49" s="469"/>
      <c r="AC49" s="469"/>
      <c r="AD49" s="469"/>
      <c r="AE49" s="469"/>
      <c r="AF49" s="17">
        <v>0</v>
      </c>
      <c r="AG49" s="362" t="s">
        <v>1661</v>
      </c>
      <c r="AH49" s="363"/>
      <c r="AI49" s="363"/>
      <c r="AJ49" s="363"/>
      <c r="AK49" s="363"/>
      <c r="AL49" s="363"/>
      <c r="AM49" s="363"/>
      <c r="AN49" s="363"/>
      <c r="AO49" s="363"/>
      <c r="AP49" s="363"/>
      <c r="AQ49" s="363"/>
      <c r="AR49" s="363"/>
      <c r="AS49" s="363"/>
      <c r="AT49" s="363"/>
    </row>
    <row r="50" spans="1:46" s="24" customFormat="1" ht="63" customHeight="1" thickTop="1" thickBot="1" x14ac:dyDescent="0.25">
      <c r="A50" s="364" t="s">
        <v>1053</v>
      </c>
      <c r="B50" s="364"/>
      <c r="C50" s="364"/>
      <c r="D50" s="364"/>
      <c r="E50" s="364"/>
      <c r="F50" s="364"/>
      <c r="G50" s="364"/>
      <c r="H50" s="364"/>
      <c r="I50" s="364"/>
      <c r="J50" s="364"/>
      <c r="K50" s="364"/>
      <c r="L50" s="364"/>
      <c r="M50" s="364"/>
      <c r="N50" s="364"/>
      <c r="O50" s="364"/>
      <c r="P50" s="364"/>
      <c r="Q50" s="22">
        <v>0</v>
      </c>
      <c r="R50" s="381" t="s">
        <v>1673</v>
      </c>
      <c r="S50" s="382"/>
      <c r="T50" s="382"/>
      <c r="U50" s="382"/>
      <c r="V50" s="382"/>
      <c r="W50" s="382"/>
      <c r="X50" s="382"/>
      <c r="Y50" s="382"/>
      <c r="Z50" s="382"/>
      <c r="AA50" s="382"/>
      <c r="AB50" s="382"/>
      <c r="AC50" s="382"/>
      <c r="AD50" s="382"/>
      <c r="AE50" s="382"/>
      <c r="AF50" s="17">
        <v>0</v>
      </c>
      <c r="AG50" s="366" t="s">
        <v>1673</v>
      </c>
      <c r="AH50" s="367"/>
      <c r="AI50" s="367"/>
      <c r="AJ50" s="367"/>
      <c r="AK50" s="367"/>
      <c r="AL50" s="367"/>
      <c r="AM50" s="367"/>
      <c r="AN50" s="367"/>
      <c r="AO50" s="367"/>
      <c r="AP50" s="367"/>
      <c r="AQ50" s="367"/>
      <c r="AR50" s="367"/>
      <c r="AS50" s="367"/>
      <c r="AT50" s="367"/>
    </row>
    <row r="51" spans="1:46" s="24" customFormat="1" ht="18" customHeight="1" thickTop="1" thickBot="1" x14ac:dyDescent="0.25"/>
    <row r="52" spans="1:46" s="24" customFormat="1" ht="18" customHeight="1" thickTop="1" thickBot="1" x14ac:dyDescent="0.25">
      <c r="A52" s="368" t="s">
        <v>140</v>
      </c>
      <c r="B52" s="369"/>
      <c r="C52" s="369"/>
      <c r="D52" s="369"/>
      <c r="E52" s="369"/>
      <c r="F52" s="369"/>
      <c r="G52" s="369"/>
      <c r="H52" s="369"/>
      <c r="I52" s="369"/>
      <c r="J52" s="369"/>
      <c r="K52" s="369"/>
      <c r="L52" s="369"/>
      <c r="M52" s="369"/>
      <c r="N52" s="369"/>
      <c r="O52" s="369"/>
      <c r="P52" s="369"/>
      <c r="Q52" s="175" t="s">
        <v>4</v>
      </c>
      <c r="R52" s="369" t="s">
        <v>1384</v>
      </c>
      <c r="S52" s="369"/>
      <c r="T52" s="369"/>
      <c r="U52" s="369"/>
      <c r="V52" s="369"/>
      <c r="W52" s="369"/>
      <c r="X52" s="369"/>
      <c r="Y52" s="369"/>
      <c r="Z52" s="369"/>
      <c r="AA52" s="369"/>
      <c r="AB52" s="369"/>
      <c r="AC52" s="369"/>
      <c r="AD52" s="369"/>
      <c r="AE52" s="470"/>
      <c r="AF52" s="235" t="s">
        <v>4</v>
      </c>
      <c r="AG52" s="471" t="s">
        <v>1384</v>
      </c>
      <c r="AH52" s="471"/>
      <c r="AI52" s="471"/>
      <c r="AJ52" s="471"/>
      <c r="AK52" s="471"/>
      <c r="AL52" s="471"/>
      <c r="AM52" s="471"/>
      <c r="AN52" s="471"/>
      <c r="AO52" s="471"/>
      <c r="AP52" s="471"/>
      <c r="AQ52" s="471"/>
      <c r="AR52" s="471"/>
      <c r="AS52" s="471"/>
      <c r="AT52" s="472"/>
    </row>
    <row r="53" spans="1:46" s="24" customFormat="1" ht="63" customHeight="1" thickTop="1" thickBot="1" x14ac:dyDescent="0.25">
      <c r="A53" s="364" t="s">
        <v>1161</v>
      </c>
      <c r="B53" s="364"/>
      <c r="C53" s="364"/>
      <c r="D53" s="364"/>
      <c r="E53" s="364"/>
      <c r="F53" s="364"/>
      <c r="G53" s="364"/>
      <c r="H53" s="364"/>
      <c r="I53" s="364"/>
      <c r="J53" s="364"/>
      <c r="K53" s="364"/>
      <c r="L53" s="364"/>
      <c r="M53" s="364"/>
      <c r="N53" s="364"/>
      <c r="O53" s="364"/>
      <c r="P53" s="364"/>
      <c r="Q53" s="22">
        <v>0</v>
      </c>
      <c r="R53" s="381" t="s">
        <v>1665</v>
      </c>
      <c r="S53" s="382"/>
      <c r="T53" s="382"/>
      <c r="U53" s="382"/>
      <c r="V53" s="382"/>
      <c r="W53" s="382"/>
      <c r="X53" s="382"/>
      <c r="Y53" s="382"/>
      <c r="Z53" s="382"/>
      <c r="AA53" s="382"/>
      <c r="AB53" s="382"/>
      <c r="AC53" s="382"/>
      <c r="AD53" s="382"/>
      <c r="AE53" s="382"/>
      <c r="AF53" s="17">
        <v>0</v>
      </c>
      <c r="AG53" s="366" t="s">
        <v>1665</v>
      </c>
      <c r="AH53" s="367"/>
      <c r="AI53" s="367"/>
      <c r="AJ53" s="367"/>
      <c r="AK53" s="367"/>
      <c r="AL53" s="367"/>
      <c r="AM53" s="367"/>
      <c r="AN53" s="367"/>
      <c r="AO53" s="367"/>
      <c r="AP53" s="367"/>
      <c r="AQ53" s="367"/>
      <c r="AR53" s="367"/>
      <c r="AS53" s="367"/>
      <c r="AT53" s="367"/>
    </row>
    <row r="54" spans="1:46" s="24" customFormat="1" ht="63" customHeight="1" thickTop="1" thickBot="1" x14ac:dyDescent="0.25">
      <c r="A54" s="364" t="s">
        <v>502</v>
      </c>
      <c r="B54" s="364"/>
      <c r="C54" s="364"/>
      <c r="D54" s="364"/>
      <c r="E54" s="364"/>
      <c r="F54" s="364"/>
      <c r="G54" s="364"/>
      <c r="H54" s="364"/>
      <c r="I54" s="364"/>
      <c r="J54" s="364"/>
      <c r="K54" s="364"/>
      <c r="L54" s="364"/>
      <c r="M54" s="364"/>
      <c r="N54" s="364"/>
      <c r="O54" s="364"/>
      <c r="P54" s="364"/>
      <c r="Q54" s="22">
        <v>0</v>
      </c>
      <c r="R54" s="381" t="s">
        <v>1672</v>
      </c>
      <c r="S54" s="382"/>
      <c r="T54" s="382"/>
      <c r="U54" s="382"/>
      <c r="V54" s="382"/>
      <c r="W54" s="382"/>
      <c r="X54" s="382"/>
      <c r="Y54" s="382"/>
      <c r="Z54" s="382"/>
      <c r="AA54" s="382"/>
      <c r="AB54" s="382"/>
      <c r="AC54" s="382"/>
      <c r="AD54" s="382"/>
      <c r="AE54" s="382"/>
      <c r="AF54" s="17">
        <v>0</v>
      </c>
      <c r="AG54" s="366" t="s">
        <v>1672</v>
      </c>
      <c r="AH54" s="367"/>
      <c r="AI54" s="367"/>
      <c r="AJ54" s="367"/>
      <c r="AK54" s="367"/>
      <c r="AL54" s="367"/>
      <c r="AM54" s="367"/>
      <c r="AN54" s="367"/>
      <c r="AO54" s="367"/>
      <c r="AP54" s="367"/>
      <c r="AQ54" s="367"/>
      <c r="AR54" s="367"/>
      <c r="AS54" s="367"/>
      <c r="AT54" s="367"/>
    </row>
    <row r="55" spans="1:46" s="24" customFormat="1" ht="63" customHeight="1" thickTop="1" thickBot="1" x14ac:dyDescent="0.25">
      <c r="A55" s="364" t="s">
        <v>503</v>
      </c>
      <c r="B55" s="364"/>
      <c r="C55" s="364"/>
      <c r="D55" s="364"/>
      <c r="E55" s="364"/>
      <c r="F55" s="364"/>
      <c r="G55" s="364"/>
      <c r="H55" s="364"/>
      <c r="I55" s="364"/>
      <c r="J55" s="364"/>
      <c r="K55" s="364"/>
      <c r="L55" s="364"/>
      <c r="M55" s="364"/>
      <c r="N55" s="364"/>
      <c r="O55" s="364"/>
      <c r="P55" s="364"/>
      <c r="Q55" s="22">
        <v>0</v>
      </c>
      <c r="R55" s="381" t="s">
        <v>1667</v>
      </c>
      <c r="S55" s="382"/>
      <c r="T55" s="382"/>
      <c r="U55" s="382"/>
      <c r="V55" s="382"/>
      <c r="W55" s="382"/>
      <c r="X55" s="382"/>
      <c r="Y55" s="382"/>
      <c r="Z55" s="382"/>
      <c r="AA55" s="382"/>
      <c r="AB55" s="382"/>
      <c r="AC55" s="382"/>
      <c r="AD55" s="382"/>
      <c r="AE55" s="382"/>
      <c r="AF55" s="17">
        <v>0</v>
      </c>
      <c r="AG55" s="366" t="s">
        <v>1667</v>
      </c>
      <c r="AH55" s="367"/>
      <c r="AI55" s="367"/>
      <c r="AJ55" s="367"/>
      <c r="AK55" s="367"/>
      <c r="AL55" s="367"/>
      <c r="AM55" s="367"/>
      <c r="AN55" s="367"/>
      <c r="AO55" s="367"/>
      <c r="AP55" s="367"/>
      <c r="AQ55" s="367"/>
      <c r="AR55" s="367"/>
      <c r="AS55" s="367"/>
      <c r="AT55" s="367"/>
    </row>
    <row r="56" spans="1:46" s="24" customFormat="1" ht="18" customHeight="1" thickTop="1" thickBot="1" x14ac:dyDescent="0.25"/>
    <row r="57" spans="1:46" s="24" customFormat="1" ht="18" customHeight="1" thickTop="1" thickBot="1" x14ac:dyDescent="0.25">
      <c r="A57" s="368" t="s">
        <v>141</v>
      </c>
      <c r="B57" s="369"/>
      <c r="C57" s="369"/>
      <c r="D57" s="369"/>
      <c r="E57" s="369"/>
      <c r="F57" s="369"/>
      <c r="G57" s="369"/>
      <c r="H57" s="369"/>
      <c r="I57" s="369"/>
      <c r="J57" s="369"/>
      <c r="K57" s="369"/>
      <c r="L57" s="369"/>
      <c r="M57" s="369"/>
      <c r="N57" s="369"/>
      <c r="O57" s="369"/>
      <c r="P57" s="369"/>
      <c r="Q57" s="175" t="s">
        <v>4</v>
      </c>
      <c r="R57" s="369" t="s">
        <v>1384</v>
      </c>
      <c r="S57" s="369"/>
      <c r="T57" s="369"/>
      <c r="U57" s="369"/>
      <c r="V57" s="369"/>
      <c r="W57" s="369"/>
      <c r="X57" s="369"/>
      <c r="Y57" s="369"/>
      <c r="Z57" s="369"/>
      <c r="AA57" s="369"/>
      <c r="AB57" s="369"/>
      <c r="AC57" s="369"/>
      <c r="AD57" s="369"/>
      <c r="AE57" s="470"/>
      <c r="AF57" s="235" t="s">
        <v>4</v>
      </c>
      <c r="AG57" s="471" t="s">
        <v>1384</v>
      </c>
      <c r="AH57" s="471"/>
      <c r="AI57" s="471"/>
      <c r="AJ57" s="471"/>
      <c r="AK57" s="471"/>
      <c r="AL57" s="471"/>
      <c r="AM57" s="471"/>
      <c r="AN57" s="471"/>
      <c r="AO57" s="471"/>
      <c r="AP57" s="471"/>
      <c r="AQ57" s="471"/>
      <c r="AR57" s="471"/>
      <c r="AS57" s="471"/>
      <c r="AT57" s="472"/>
    </row>
    <row r="58" spans="1:46" s="24" customFormat="1" ht="63" customHeight="1" thickTop="1" thickBot="1" x14ac:dyDescent="0.25">
      <c r="A58" s="364" t="s">
        <v>1162</v>
      </c>
      <c r="B58" s="364"/>
      <c r="C58" s="364"/>
      <c r="D58" s="364"/>
      <c r="E58" s="364"/>
      <c r="F58" s="364"/>
      <c r="G58" s="364"/>
      <c r="H58" s="364"/>
      <c r="I58" s="364"/>
      <c r="J58" s="364"/>
      <c r="K58" s="364"/>
      <c r="L58" s="364"/>
      <c r="M58" s="364"/>
      <c r="N58" s="364"/>
      <c r="O58" s="364"/>
      <c r="P58" s="364"/>
      <c r="Q58" s="22">
        <v>0</v>
      </c>
      <c r="R58" s="381" t="s">
        <v>1668</v>
      </c>
      <c r="S58" s="382"/>
      <c r="T58" s="382"/>
      <c r="U58" s="382"/>
      <c r="V58" s="382"/>
      <c r="W58" s="382"/>
      <c r="X58" s="382"/>
      <c r="Y58" s="382"/>
      <c r="Z58" s="382"/>
      <c r="AA58" s="382"/>
      <c r="AB58" s="382"/>
      <c r="AC58" s="382"/>
      <c r="AD58" s="382"/>
      <c r="AE58" s="382"/>
      <c r="AF58" s="17">
        <v>0</v>
      </c>
      <c r="AG58" s="366" t="s">
        <v>1668</v>
      </c>
      <c r="AH58" s="367"/>
      <c r="AI58" s="367"/>
      <c r="AJ58" s="367"/>
      <c r="AK58" s="367"/>
      <c r="AL58" s="367"/>
      <c r="AM58" s="367"/>
      <c r="AN58" s="367"/>
      <c r="AO58" s="367"/>
      <c r="AP58" s="367"/>
      <c r="AQ58" s="367"/>
      <c r="AR58" s="367"/>
      <c r="AS58" s="367"/>
      <c r="AT58" s="367"/>
    </row>
    <row r="59" spans="1:46" s="24" customFormat="1" ht="63" customHeight="1" thickTop="1" thickBot="1" x14ac:dyDescent="0.25">
      <c r="A59" s="364" t="s">
        <v>136</v>
      </c>
      <c r="B59" s="364"/>
      <c r="C59" s="364"/>
      <c r="D59" s="364"/>
      <c r="E59" s="364"/>
      <c r="F59" s="364"/>
      <c r="G59" s="364"/>
      <c r="H59" s="364"/>
      <c r="I59" s="364"/>
      <c r="J59" s="364"/>
      <c r="K59" s="364"/>
      <c r="L59" s="364"/>
      <c r="M59" s="364"/>
      <c r="N59" s="364"/>
      <c r="O59" s="364"/>
      <c r="P59" s="364"/>
      <c r="Q59" s="22">
        <v>0</v>
      </c>
      <c r="R59" s="468" t="s">
        <v>1661</v>
      </c>
      <c r="S59" s="469"/>
      <c r="T59" s="469"/>
      <c r="U59" s="469"/>
      <c r="V59" s="469"/>
      <c r="W59" s="469"/>
      <c r="X59" s="469"/>
      <c r="Y59" s="469"/>
      <c r="Z59" s="469"/>
      <c r="AA59" s="469"/>
      <c r="AB59" s="469"/>
      <c r="AC59" s="469"/>
      <c r="AD59" s="469"/>
      <c r="AE59" s="469"/>
      <c r="AF59" s="17">
        <v>0</v>
      </c>
      <c r="AG59" s="362" t="s">
        <v>1661</v>
      </c>
      <c r="AH59" s="363"/>
      <c r="AI59" s="363"/>
      <c r="AJ59" s="363"/>
      <c r="AK59" s="363"/>
      <c r="AL59" s="363"/>
      <c r="AM59" s="363"/>
      <c r="AN59" s="363"/>
      <c r="AO59" s="363"/>
      <c r="AP59" s="363"/>
      <c r="AQ59" s="363"/>
      <c r="AR59" s="363"/>
      <c r="AS59" s="363"/>
      <c r="AT59" s="363"/>
    </row>
    <row r="60" spans="1:46" ht="18" customHeight="1" thickTop="1" x14ac:dyDescent="0.2"/>
  </sheetData>
  <mergeCells count="112">
    <mergeCell ref="H8:AE8"/>
    <mergeCell ref="H11:I11"/>
    <mergeCell ref="K11:L11"/>
    <mergeCell ref="N11:O11"/>
    <mergeCell ref="X11:Y11"/>
    <mergeCell ref="AA11:AB11"/>
    <mergeCell ref="AD11:AE11"/>
    <mergeCell ref="R17:S17"/>
    <mergeCell ref="W17:AC17"/>
    <mergeCell ref="AD17:AE17"/>
    <mergeCell ref="H12:I12"/>
    <mergeCell ref="K12:L12"/>
    <mergeCell ref="N12:O12"/>
    <mergeCell ref="X12:Y12"/>
    <mergeCell ref="AA12:AB12"/>
    <mergeCell ref="AD12:AE12"/>
    <mergeCell ref="A45:P45"/>
    <mergeCell ref="R45:AE45"/>
    <mergeCell ref="A40:P40"/>
    <mergeCell ref="R40:AE40"/>
    <mergeCell ref="A41:P41"/>
    <mergeCell ref="R41:AE41"/>
    <mergeCell ref="A42:P42"/>
    <mergeCell ref="R42:AE42"/>
    <mergeCell ref="A37:P37"/>
    <mergeCell ref="R37:AE37"/>
    <mergeCell ref="A38:P38"/>
    <mergeCell ref="R38:AE38"/>
    <mergeCell ref="A39:P39"/>
    <mergeCell ref="R39:AE39"/>
    <mergeCell ref="A50:P50"/>
    <mergeCell ref="R50:AE50"/>
    <mergeCell ref="A52:P52"/>
    <mergeCell ref="R52:AE52"/>
    <mergeCell ref="A53:P53"/>
    <mergeCell ref="R53:AE53"/>
    <mergeCell ref="A47:P47"/>
    <mergeCell ref="R47:AE47"/>
    <mergeCell ref="A48:P48"/>
    <mergeCell ref="R48:AE48"/>
    <mergeCell ref="A49:P49"/>
    <mergeCell ref="R49:AE49"/>
    <mergeCell ref="A58:P58"/>
    <mergeCell ref="R58:AE58"/>
    <mergeCell ref="A59:P59"/>
    <mergeCell ref="R59:AE59"/>
    <mergeCell ref="A54:P54"/>
    <mergeCell ref="R54:AE54"/>
    <mergeCell ref="A55:P55"/>
    <mergeCell ref="R55:AE55"/>
    <mergeCell ref="A57:P57"/>
    <mergeCell ref="R57:AE57"/>
    <mergeCell ref="AG39:AT39"/>
    <mergeCell ref="AG40:AT40"/>
    <mergeCell ref="AG41:AT41"/>
    <mergeCell ref="AG42:AT42"/>
    <mergeCell ref="AG43:AT43"/>
    <mergeCell ref="AG44:AT44"/>
    <mergeCell ref="A15:AE15"/>
    <mergeCell ref="A22:AE22"/>
    <mergeCell ref="A24:G24"/>
    <mergeCell ref="H24:I24"/>
    <mergeCell ref="M24:Q24"/>
    <mergeCell ref="R24:S24"/>
    <mergeCell ref="W24:AC24"/>
    <mergeCell ref="AD24:AE24"/>
    <mergeCell ref="A19:G19"/>
    <mergeCell ref="H19:I19"/>
    <mergeCell ref="A43:P43"/>
    <mergeCell ref="R43:AE43"/>
    <mergeCell ref="A44:P44"/>
    <mergeCell ref="R44:AE44"/>
    <mergeCell ref="A34:P34"/>
    <mergeCell ref="R34:AE34"/>
    <mergeCell ref="A35:P35"/>
    <mergeCell ref="R35:AE35"/>
    <mergeCell ref="AG53:AT53"/>
    <mergeCell ref="AG54:AT54"/>
    <mergeCell ref="AG55:AT55"/>
    <mergeCell ref="AG57:AT57"/>
    <mergeCell ref="AG58:AT58"/>
    <mergeCell ref="AG59:AT59"/>
    <mergeCell ref="AG45:AT45"/>
    <mergeCell ref="AG47:AT47"/>
    <mergeCell ref="AG48:AT48"/>
    <mergeCell ref="AG49:AT49"/>
    <mergeCell ref="AG50:AT50"/>
    <mergeCell ref="AG52:AT52"/>
    <mergeCell ref="F1:AE1"/>
    <mergeCell ref="F2:AE2"/>
    <mergeCell ref="F3:AE3"/>
    <mergeCell ref="F5:AE5"/>
    <mergeCell ref="AG38:AT38"/>
    <mergeCell ref="AK33:AT33"/>
    <mergeCell ref="AG34:AT34"/>
    <mergeCell ref="AG35:AT35"/>
    <mergeCell ref="AG36:AT36"/>
    <mergeCell ref="AG37:AT37"/>
    <mergeCell ref="A36:P36"/>
    <mergeCell ref="R36:AE36"/>
    <mergeCell ref="M19:Q19"/>
    <mergeCell ref="R19:S19"/>
    <mergeCell ref="A29:AE29"/>
    <mergeCell ref="A33:P33"/>
    <mergeCell ref="V33:AE33"/>
    <mergeCell ref="A26:G26"/>
    <mergeCell ref="H26:I26"/>
    <mergeCell ref="M26:Q26"/>
    <mergeCell ref="R26:S26"/>
    <mergeCell ref="A17:G17"/>
    <mergeCell ref="H17:I17"/>
    <mergeCell ref="M17:Q17"/>
  </mergeCells>
  <dataValidations disablePrompts="1" count="1">
    <dataValidation allowBlank="1" showInputMessage="1" showErrorMessage="1" sqref="A8:F8"/>
  </dataValidations>
  <printOptions horizontalCentered="1"/>
  <pageMargins left="0.19685039370078741" right="0.19685039370078741" top="0.27559055118110237" bottom="0.39370078740157483" header="0" footer="0"/>
  <pageSetup scale="73" orientation="landscape" r:id="rId1"/>
  <headerFooter>
    <oddFooter>&amp;L1a. Evaluación Vinculante de las Obligaciones de Transparencia&amp;R&amp;P de &amp;N</oddFooter>
  </headerFooter>
  <rowBreaks count="1" manualBreakCount="1">
    <brk id="46"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26"/>
  <sheetViews>
    <sheetView showGridLines="0" zoomScaleNormal="100" workbookViewId="0">
      <selection activeCell="D2" sqref="D2:M2"/>
    </sheetView>
  </sheetViews>
  <sheetFormatPr baseColWidth="10" defaultRowHeight="15.75" x14ac:dyDescent="0.2"/>
  <cols>
    <col min="1" max="1" width="3.7109375" style="28" customWidth="1"/>
    <col min="2" max="5" width="13.7109375" style="28" customWidth="1"/>
    <col min="6" max="6" width="2.7109375" style="28" customWidth="1"/>
    <col min="7" max="7" width="16.7109375" style="28" customWidth="1"/>
    <col min="8" max="8" width="2.7109375" style="28" customWidth="1"/>
    <col min="9" max="9" width="16.7109375" style="28" customWidth="1"/>
    <col min="10" max="10" width="2.7109375" style="28" customWidth="1"/>
    <col min="11" max="11" width="16.7109375" style="28" customWidth="1"/>
    <col min="12" max="12" width="2.7109375" style="28" customWidth="1"/>
    <col min="13" max="13" width="16.7109375" style="28" customWidth="1"/>
    <col min="14" max="14" width="2.7109375" style="28" customWidth="1"/>
    <col min="15" max="15" width="16.7109375" style="28" customWidth="1"/>
    <col min="16" max="16" width="3.7109375" style="28" customWidth="1"/>
    <col min="17" max="16384" width="11.42578125" style="28"/>
  </cols>
  <sheetData>
    <row r="1" spans="2:15" ht="48" customHeight="1" x14ac:dyDescent="0.25">
      <c r="D1" s="331" t="s">
        <v>1641</v>
      </c>
      <c r="E1" s="331"/>
      <c r="F1" s="331"/>
      <c r="G1" s="331"/>
      <c r="H1" s="331"/>
      <c r="I1" s="331"/>
      <c r="J1" s="331"/>
      <c r="K1" s="331"/>
      <c r="L1" s="331"/>
      <c r="M1" s="331"/>
      <c r="O1" s="227" t="s">
        <v>12</v>
      </c>
    </row>
    <row r="2" spans="2:15" ht="24" customHeight="1" x14ac:dyDescent="0.2">
      <c r="D2" s="332" t="s">
        <v>1676</v>
      </c>
      <c r="E2" s="332"/>
      <c r="F2" s="332"/>
      <c r="G2" s="332"/>
      <c r="H2" s="332"/>
      <c r="I2" s="332"/>
      <c r="J2" s="332"/>
      <c r="K2" s="332"/>
      <c r="L2" s="332"/>
      <c r="M2" s="332"/>
      <c r="O2" s="29">
        <v>43605</v>
      </c>
    </row>
    <row r="3" spans="2:15" ht="60" customHeight="1" x14ac:dyDescent="0.2">
      <c r="B3" s="172"/>
      <c r="D3" s="333" t="s">
        <v>1659</v>
      </c>
      <c r="E3" s="333"/>
      <c r="F3" s="333"/>
      <c r="G3" s="333"/>
      <c r="H3" s="333"/>
      <c r="I3" s="333"/>
      <c r="J3" s="333"/>
      <c r="K3" s="333"/>
      <c r="L3" s="333"/>
      <c r="M3" s="333"/>
      <c r="N3" s="33"/>
      <c r="O3" s="30" t="s">
        <v>14</v>
      </c>
    </row>
    <row r="4" spans="2:15" ht="24" customHeight="1" x14ac:dyDescent="0.2"/>
    <row r="5" spans="2:15" ht="24" customHeight="1" x14ac:dyDescent="0.2">
      <c r="B5" s="332" t="s">
        <v>1247</v>
      </c>
      <c r="C5" s="332"/>
      <c r="D5" s="332"/>
      <c r="E5" s="332"/>
      <c r="F5" s="332"/>
      <c r="G5" s="332"/>
      <c r="H5" s="332"/>
      <c r="I5" s="332"/>
      <c r="J5" s="332"/>
      <c r="K5" s="332"/>
      <c r="L5" s="332"/>
      <c r="M5" s="332"/>
      <c r="N5" s="332"/>
      <c r="O5" s="332"/>
    </row>
    <row r="6" spans="2:15" ht="24" customHeight="1" x14ac:dyDescent="0.2">
      <c r="B6" s="27"/>
      <c r="C6" s="27"/>
      <c r="D6" s="27"/>
      <c r="E6" s="27"/>
      <c r="F6" s="27"/>
      <c r="G6" s="27"/>
      <c r="H6" s="27"/>
      <c r="I6" s="27"/>
      <c r="J6" s="27"/>
      <c r="K6" s="27"/>
      <c r="L6" s="27"/>
      <c r="M6" s="27"/>
      <c r="N6" s="27"/>
      <c r="O6" s="27"/>
    </row>
    <row r="7" spans="2:15" ht="24" customHeight="1" x14ac:dyDescent="0.2">
      <c r="B7" s="327" t="str">
        <f>IGOF!C5</f>
        <v>Alianza de Tranviarios de México</v>
      </c>
      <c r="C7" s="327"/>
      <c r="D7" s="327"/>
      <c r="E7" s="327"/>
      <c r="F7" s="327"/>
      <c r="G7" s="327"/>
      <c r="H7" s="327"/>
      <c r="I7" s="327"/>
      <c r="J7" s="327"/>
      <c r="K7" s="327"/>
      <c r="L7" s="327"/>
      <c r="M7" s="327"/>
      <c r="N7" s="327"/>
      <c r="O7" s="327"/>
    </row>
    <row r="8" spans="2:15" ht="24" customHeight="1" thickBot="1" x14ac:dyDescent="0.25"/>
    <row r="9" spans="2:15" ht="63" customHeight="1" thickBot="1" x14ac:dyDescent="0.25">
      <c r="B9" s="349" t="s">
        <v>13</v>
      </c>
      <c r="C9" s="350"/>
      <c r="D9" s="350"/>
      <c r="E9" s="351"/>
      <c r="G9" s="232" t="s">
        <v>138</v>
      </c>
      <c r="I9" s="232" t="s">
        <v>139</v>
      </c>
      <c r="K9" s="232" t="s">
        <v>140</v>
      </c>
      <c r="M9" s="232" t="s">
        <v>141</v>
      </c>
      <c r="O9" s="232" t="s">
        <v>5</v>
      </c>
    </row>
    <row r="10" spans="2:15" ht="6" customHeight="1" thickBot="1" x14ac:dyDescent="0.25">
      <c r="G10" s="19"/>
      <c r="I10" s="19"/>
      <c r="K10" s="19"/>
      <c r="M10" s="19"/>
      <c r="O10" s="19"/>
    </row>
    <row r="11" spans="2:15" ht="24" customHeight="1" thickBot="1" x14ac:dyDescent="0.25">
      <c r="B11" s="352" t="s">
        <v>539</v>
      </c>
      <c r="C11" s="353"/>
      <c r="D11" s="353"/>
      <c r="E11" s="354"/>
      <c r="G11" s="300">
        <f>'Artículo 121 (cálculo SIPOT)'!AE1058</f>
        <v>0</v>
      </c>
      <c r="H11" s="299"/>
      <c r="I11" s="300">
        <f>'Artículo 121 (cálculo SIPOT)'!AE1060</f>
        <v>0</v>
      </c>
      <c r="J11" s="299"/>
      <c r="K11" s="300">
        <f>'Artículo 121 (cálculo SIPOT)'!AE1062</f>
        <v>0</v>
      </c>
      <c r="L11" s="299"/>
      <c r="M11" s="300">
        <f>'Artículo 121 (cálculo SIPOT)'!AE1064</f>
        <v>0</v>
      </c>
      <c r="N11" s="299"/>
      <c r="O11" s="300">
        <f>(G11*0.8)+(I11*0.1)+(K11*0.05)+(M11*0.05)</f>
        <v>0</v>
      </c>
    </row>
    <row r="12" spans="2:15" ht="6" customHeight="1" thickBot="1" x14ac:dyDescent="0.25">
      <c r="G12" s="301"/>
      <c r="H12" s="299"/>
      <c r="I12" s="301"/>
      <c r="J12" s="299"/>
      <c r="K12" s="301"/>
      <c r="L12" s="299"/>
      <c r="M12" s="301"/>
      <c r="N12" s="299"/>
      <c r="O12" s="301"/>
    </row>
    <row r="13" spans="2:15" ht="24" customHeight="1" thickBot="1" x14ac:dyDescent="0.25">
      <c r="B13" s="352" t="s">
        <v>1578</v>
      </c>
      <c r="C13" s="353"/>
      <c r="D13" s="353"/>
      <c r="E13" s="354"/>
      <c r="G13" s="300">
        <f>'Artículo 137 (cálculo SIPOT)'!AE412</f>
        <v>0</v>
      </c>
      <c r="H13" s="299"/>
      <c r="I13" s="300">
        <f>'Artículo 137 (cálculo SIPOT)'!AE414</f>
        <v>0</v>
      </c>
      <c r="J13" s="299"/>
      <c r="K13" s="300">
        <f>'Artículo 137 (cálculo SIPOT)'!AE416</f>
        <v>0</v>
      </c>
      <c r="L13" s="299"/>
      <c r="M13" s="300">
        <f>'Artículo 137 (cálculo SIPOT)'!AE418</f>
        <v>0</v>
      </c>
      <c r="N13" s="299"/>
      <c r="O13" s="300">
        <f>(G13*0.8)+(I13*0.1)+(K13*0.05)+(M13*0.05)</f>
        <v>0</v>
      </c>
    </row>
    <row r="14" spans="2:15" ht="6" customHeight="1" thickBot="1" x14ac:dyDescent="0.25">
      <c r="G14" s="301"/>
      <c r="H14" s="299"/>
      <c r="I14" s="301"/>
      <c r="J14" s="299"/>
      <c r="K14" s="301"/>
      <c r="L14" s="299"/>
      <c r="M14" s="301"/>
      <c r="N14" s="299"/>
      <c r="O14" s="301"/>
    </row>
    <row r="15" spans="2:15" ht="24" customHeight="1" thickBot="1" x14ac:dyDescent="0.25">
      <c r="B15" s="352" t="s">
        <v>1250</v>
      </c>
      <c r="C15" s="353"/>
      <c r="D15" s="353"/>
      <c r="E15" s="354"/>
      <c r="G15" s="300">
        <f>'Artículo 138 (cálculo SIPOT)'!AE199</f>
        <v>0</v>
      </c>
      <c r="H15" s="299"/>
      <c r="I15" s="300">
        <f>'Artículo 138 (cálculo SIPOT)'!AE201</f>
        <v>0</v>
      </c>
      <c r="J15" s="299"/>
      <c r="K15" s="300">
        <f>'Artículo 138 (cálculo SIPOT)'!AE203</f>
        <v>0</v>
      </c>
      <c r="L15" s="299"/>
      <c r="M15" s="300">
        <f>'Artículo 138 (cálculo SIPOT)'!AE205</f>
        <v>0</v>
      </c>
      <c r="N15" s="299"/>
      <c r="O15" s="300">
        <f>(G15*0.8)+(I15*0.1)+(K15*0.05)+(M15*0.05)</f>
        <v>0</v>
      </c>
    </row>
    <row r="16" spans="2:15" ht="6" customHeight="1" thickBot="1" x14ac:dyDescent="0.25">
      <c r="G16" s="301"/>
      <c r="H16" s="299"/>
      <c r="I16" s="301"/>
      <c r="J16" s="299"/>
      <c r="K16" s="301"/>
      <c r="L16" s="299"/>
      <c r="M16" s="301"/>
      <c r="N16" s="299"/>
      <c r="O16" s="301"/>
    </row>
    <row r="17" spans="2:15" ht="24" customHeight="1" thickBot="1" x14ac:dyDescent="0.25">
      <c r="B17" s="352" t="s">
        <v>1242</v>
      </c>
      <c r="C17" s="353"/>
      <c r="D17" s="353"/>
      <c r="E17" s="354"/>
      <c r="G17" s="300">
        <f>'Artículo 143 (cálculo SIPOT)'!R48</f>
        <v>100</v>
      </c>
      <c r="H17" s="299"/>
      <c r="I17" s="300">
        <f>'Artículo 143 (cálculo SIPOT)'!R50</f>
        <v>99.999999999999986</v>
      </c>
      <c r="J17" s="299"/>
      <c r="K17" s="300">
        <f>'Artículo 143 (cálculo SIPOT)'!R52</f>
        <v>99.999999999999986</v>
      </c>
      <c r="L17" s="299"/>
      <c r="M17" s="300">
        <f>'Artículo 143 (cálculo SIPOT)'!R54</f>
        <v>100</v>
      </c>
      <c r="N17" s="299"/>
      <c r="O17" s="300">
        <f>(G17*0.8)+(I17*0.1)+(K17*0.05)+(M17*0.05)</f>
        <v>100</v>
      </c>
    </row>
    <row r="18" spans="2:15" ht="6" customHeight="1" thickBot="1" x14ac:dyDescent="0.25">
      <c r="G18" s="301"/>
      <c r="H18" s="299"/>
      <c r="I18" s="301"/>
      <c r="J18" s="299"/>
      <c r="K18" s="301"/>
      <c r="L18" s="299"/>
      <c r="M18" s="301"/>
      <c r="N18" s="299"/>
      <c r="O18" s="301"/>
    </row>
    <row r="19" spans="2:15" ht="24" customHeight="1" thickBot="1" x14ac:dyDescent="0.25">
      <c r="B19" s="352" t="s">
        <v>1243</v>
      </c>
      <c r="C19" s="353"/>
      <c r="D19" s="353"/>
      <c r="E19" s="354"/>
      <c r="G19" s="306" t="s">
        <v>11</v>
      </c>
      <c r="H19" s="299"/>
      <c r="I19" s="306" t="s">
        <v>11</v>
      </c>
      <c r="J19" s="299"/>
      <c r="K19" s="306" t="s">
        <v>11</v>
      </c>
      <c r="L19" s="299"/>
      <c r="M19" s="306" t="s">
        <v>11</v>
      </c>
      <c r="N19" s="299"/>
      <c r="O19" s="300">
        <f>'Artículo 145 (cálculo SIPOT)'!R19</f>
        <v>100</v>
      </c>
    </row>
    <row r="20" spans="2:15" ht="6" customHeight="1" thickBot="1" x14ac:dyDescent="0.25">
      <c r="G20" s="301"/>
      <c r="H20" s="299"/>
      <c r="I20" s="301"/>
      <c r="J20" s="299"/>
      <c r="K20" s="301"/>
      <c r="L20" s="299"/>
      <c r="M20" s="301"/>
      <c r="N20" s="299"/>
      <c r="O20" s="301"/>
    </row>
    <row r="21" spans="2:15" ht="24" customHeight="1" thickBot="1" x14ac:dyDescent="0.25">
      <c r="B21" s="352" t="s">
        <v>1244</v>
      </c>
      <c r="C21" s="353"/>
      <c r="D21" s="353"/>
      <c r="E21" s="354"/>
      <c r="G21" s="300">
        <f>'Artículo 146 (cálculo SIPOT)'!R42</f>
        <v>0</v>
      </c>
      <c r="H21" s="299"/>
      <c r="I21" s="300">
        <f>'Artículo 146 (cálculo SIPOT)'!R44</f>
        <v>0</v>
      </c>
      <c r="J21" s="299"/>
      <c r="K21" s="300">
        <f>'Artículo 146 (cálculo SIPOT)'!R46</f>
        <v>0</v>
      </c>
      <c r="L21" s="299"/>
      <c r="M21" s="300">
        <f>'Artículo 146 (cálculo SIPOT)'!R48</f>
        <v>0</v>
      </c>
      <c r="N21" s="299"/>
      <c r="O21" s="300">
        <f>(G21*0.8)+(I21*0.1)+(K21*0.05)+(M21*0.05)</f>
        <v>0</v>
      </c>
    </row>
    <row r="22" spans="2:15" ht="6" customHeight="1" thickBot="1" x14ac:dyDescent="0.25">
      <c r="G22" s="301"/>
      <c r="H22" s="299"/>
      <c r="I22" s="301"/>
      <c r="J22" s="299"/>
      <c r="K22" s="301"/>
      <c r="L22" s="299"/>
      <c r="M22" s="301"/>
      <c r="N22" s="299"/>
      <c r="O22" s="301"/>
    </row>
    <row r="23" spans="2:15" ht="24" customHeight="1" thickBot="1" x14ac:dyDescent="0.25">
      <c r="B23" s="352" t="s">
        <v>1245</v>
      </c>
      <c r="C23" s="353"/>
      <c r="D23" s="353"/>
      <c r="E23" s="354"/>
      <c r="G23" s="300">
        <f>'Artículo 147 (cálculo SIPOT)'!R38</f>
        <v>0</v>
      </c>
      <c r="H23" s="299"/>
      <c r="I23" s="300">
        <f>'Artículo 147 (cálculo SIPOT)'!R40</f>
        <v>0</v>
      </c>
      <c r="J23" s="299"/>
      <c r="K23" s="300">
        <f>'Artículo 147 (cálculo SIPOT)'!R42</f>
        <v>0</v>
      </c>
      <c r="L23" s="299"/>
      <c r="M23" s="300">
        <f>'Artículo 147 (cálculo SIPOT)'!R44</f>
        <v>0</v>
      </c>
      <c r="N23" s="299"/>
      <c r="O23" s="300">
        <f>(G23*0.8)+(I23*0.1)+(K23*0.05)+(M23*0.05)</f>
        <v>0</v>
      </c>
    </row>
    <row r="24" spans="2:15" ht="6" customHeight="1" thickBot="1" x14ac:dyDescent="0.25">
      <c r="G24" s="19"/>
      <c r="I24" s="19"/>
      <c r="K24" s="19"/>
      <c r="M24" s="19"/>
      <c r="O24" s="32"/>
    </row>
    <row r="25" spans="2:15" ht="48" customHeight="1" thickBot="1" x14ac:dyDescent="0.25">
      <c r="B25" s="355" t="s">
        <v>1248</v>
      </c>
      <c r="C25" s="356"/>
      <c r="D25" s="356"/>
      <c r="E25" s="356"/>
      <c r="F25" s="356"/>
      <c r="G25" s="356"/>
      <c r="H25" s="356"/>
      <c r="I25" s="356"/>
      <c r="J25" s="356"/>
      <c r="K25" s="356"/>
      <c r="L25" s="356"/>
      <c r="M25" s="357"/>
      <c r="O25" s="306">
        <f>(O11*0.6)+(O13*0.05)+(O15*0.15)+(O17*0.05)+(O19*0.05)+(O21*0.05)+(O23*0.05)</f>
        <v>10</v>
      </c>
    </row>
    <row r="26" spans="2:15" ht="48" customHeight="1" x14ac:dyDescent="0.2"/>
  </sheetData>
  <mergeCells count="14">
    <mergeCell ref="B23:E23"/>
    <mergeCell ref="B25:M25"/>
    <mergeCell ref="B11:E11"/>
    <mergeCell ref="B15:E15"/>
    <mergeCell ref="B17:E17"/>
    <mergeCell ref="B19:E19"/>
    <mergeCell ref="B21:E21"/>
    <mergeCell ref="B13:E13"/>
    <mergeCell ref="B7:O7"/>
    <mergeCell ref="B9:E9"/>
    <mergeCell ref="D1:M1"/>
    <mergeCell ref="D2:M2"/>
    <mergeCell ref="D3:M3"/>
    <mergeCell ref="B5:O5"/>
  </mergeCells>
  <printOptions horizontalCentered="1"/>
  <pageMargins left="0.19685039370078741" right="0.19685039370078741" top="0.39370078740157483" bottom="0.39370078740157483" header="0" footer="0"/>
  <pageSetup scale="80" orientation="landscape" r:id="rId1"/>
  <headerFooter>
    <oddFooter>&amp;L1a. Evaluación Vinculante de las Obligaciones de Transparencia&amp;R&amp;P de &amp;N</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1"/>
  <sheetViews>
    <sheetView showGridLines="0" zoomScaleNormal="100" workbookViewId="0"/>
  </sheetViews>
  <sheetFormatPr baseColWidth="10" defaultRowHeight="15" customHeight="1" x14ac:dyDescent="0.2"/>
  <cols>
    <col min="1" max="16" width="7.7109375" style="99" customWidth="1"/>
    <col min="17" max="18" width="12.7109375" style="99" customWidth="1"/>
    <col min="19" max="16384" width="11.42578125" style="99"/>
  </cols>
  <sheetData>
    <row r="1" spans="1:23" ht="15" customHeight="1" x14ac:dyDescent="0.2">
      <c r="A1" s="68"/>
      <c r="B1" s="68"/>
      <c r="C1" s="68"/>
      <c r="D1" s="68"/>
      <c r="E1" s="68"/>
      <c r="F1" s="68"/>
      <c r="G1" s="68"/>
      <c r="H1" s="68"/>
      <c r="I1" s="68"/>
      <c r="J1" s="68"/>
      <c r="K1" s="68"/>
      <c r="L1" s="68"/>
      <c r="M1" s="68"/>
      <c r="N1" s="68"/>
      <c r="O1" s="68"/>
      <c r="P1" s="68"/>
      <c r="Q1" s="68"/>
      <c r="R1" s="68"/>
      <c r="S1" s="24"/>
      <c r="T1" s="74"/>
      <c r="U1" s="24"/>
      <c r="V1" s="24"/>
      <c r="W1" s="24"/>
    </row>
    <row r="2" spans="1:23" ht="15" customHeight="1" x14ac:dyDescent="0.2">
      <c r="A2" s="419" t="s">
        <v>1163</v>
      </c>
      <c r="B2" s="419"/>
      <c r="C2" s="419"/>
      <c r="D2" s="419"/>
      <c r="E2" s="419"/>
      <c r="F2" s="419"/>
      <c r="G2" s="419"/>
      <c r="H2" s="419"/>
      <c r="I2" s="419"/>
      <c r="J2" s="419"/>
      <c r="K2" s="419"/>
      <c r="L2" s="419"/>
      <c r="M2" s="419"/>
      <c r="N2" s="419"/>
      <c r="O2" s="419"/>
      <c r="P2" s="419"/>
      <c r="Q2" s="419"/>
      <c r="R2" s="24"/>
      <c r="S2" s="24"/>
      <c r="T2" s="74"/>
      <c r="U2" s="24"/>
      <c r="V2" s="24"/>
      <c r="W2" s="24"/>
    </row>
    <row r="3" spans="1:23" ht="15" customHeight="1" x14ac:dyDescent="0.2">
      <c r="A3" s="419" t="s">
        <v>1217</v>
      </c>
      <c r="B3" s="419"/>
      <c r="C3" s="419"/>
      <c r="D3" s="419"/>
      <c r="E3" s="419"/>
      <c r="F3" s="419"/>
      <c r="G3" s="419"/>
      <c r="H3" s="419"/>
      <c r="I3" s="419"/>
      <c r="J3" s="419"/>
      <c r="K3" s="419"/>
      <c r="L3" s="419"/>
      <c r="M3" s="419"/>
      <c r="N3" s="419"/>
      <c r="O3" s="419"/>
      <c r="P3" s="419"/>
      <c r="Q3" s="419"/>
      <c r="R3" s="24"/>
      <c r="S3" s="24"/>
      <c r="T3" s="74"/>
      <c r="U3" s="24"/>
      <c r="V3" s="24"/>
      <c r="W3" s="24"/>
    </row>
    <row r="4" spans="1:23" ht="15" customHeight="1" x14ac:dyDescent="0.2">
      <c r="A4" s="24"/>
      <c r="B4" s="24"/>
      <c r="C4" s="24"/>
      <c r="D4" s="24"/>
      <c r="E4" s="24"/>
      <c r="F4" s="24"/>
      <c r="G4" s="24"/>
      <c r="H4" s="24"/>
      <c r="I4" s="24"/>
      <c r="J4" s="24"/>
      <c r="K4" s="24"/>
      <c r="L4" s="24"/>
      <c r="M4" s="24"/>
      <c r="N4" s="24"/>
      <c r="O4" s="24"/>
      <c r="P4" s="24"/>
      <c r="Q4" s="24"/>
      <c r="R4" s="24"/>
      <c r="S4" s="24"/>
      <c r="T4" s="74"/>
      <c r="U4" s="24"/>
      <c r="V4" s="24"/>
      <c r="W4" s="24"/>
    </row>
    <row r="5" spans="1:23" ht="15" customHeight="1" x14ac:dyDescent="0.2">
      <c r="A5" s="181"/>
      <c r="B5" s="425" t="str">
        <f>IGOF!C5</f>
        <v>Alianza de Tranviarios de México</v>
      </c>
      <c r="C5" s="425"/>
      <c r="D5" s="425"/>
      <c r="E5" s="425"/>
      <c r="F5" s="425"/>
      <c r="G5" s="425"/>
      <c r="H5" s="425"/>
      <c r="I5" s="425"/>
      <c r="J5" s="425"/>
      <c r="K5" s="425"/>
      <c r="L5" s="425"/>
      <c r="M5" s="425"/>
      <c r="N5" s="425"/>
      <c r="O5" s="425"/>
      <c r="P5" s="425"/>
      <c r="Q5" s="182"/>
      <c r="R5" s="183"/>
      <c r="S5" s="183"/>
      <c r="T5" s="184"/>
      <c r="U5" s="183"/>
      <c r="V5" s="183"/>
      <c r="W5" s="183"/>
    </row>
    <row r="6" spans="1:23" ht="15" customHeight="1" x14ac:dyDescent="0.2">
      <c r="A6" s="185"/>
      <c r="B6" s="185"/>
      <c r="C6" s="185"/>
      <c r="D6" s="185"/>
      <c r="E6" s="181"/>
      <c r="F6" s="186"/>
      <c r="G6" s="186"/>
      <c r="H6" s="186"/>
      <c r="I6" s="186"/>
      <c r="J6" s="186"/>
      <c r="K6" s="186"/>
      <c r="L6" s="186"/>
      <c r="M6" s="186"/>
      <c r="N6" s="186"/>
      <c r="O6" s="186"/>
      <c r="P6" s="186"/>
      <c r="Q6" s="186"/>
      <c r="R6" s="186"/>
      <c r="S6" s="183"/>
      <c r="T6" s="184"/>
      <c r="U6" s="183"/>
      <c r="V6" s="183"/>
      <c r="W6" s="183"/>
    </row>
    <row r="7" spans="1:23" ht="69" customHeight="1" x14ac:dyDescent="0.2">
      <c r="A7" s="426" t="s">
        <v>1164</v>
      </c>
      <c r="B7" s="426"/>
      <c r="C7" s="426"/>
      <c r="D7" s="426"/>
      <c r="E7" s="426"/>
      <c r="F7" s="426"/>
      <c r="G7" s="426"/>
      <c r="H7" s="426"/>
      <c r="I7" s="426"/>
      <c r="J7" s="426"/>
      <c r="K7" s="426"/>
      <c r="L7" s="426"/>
      <c r="M7" s="426"/>
      <c r="N7" s="426"/>
      <c r="O7" s="426"/>
      <c r="P7" s="426"/>
      <c r="Q7" s="426"/>
      <c r="R7" s="426"/>
      <c r="S7" s="195"/>
      <c r="T7" s="195"/>
      <c r="U7" s="195"/>
      <c r="V7" s="195"/>
      <c r="W7" s="195"/>
    </row>
    <row r="8" spans="1:23" ht="15" customHeight="1" x14ac:dyDescent="0.2">
      <c r="A8" s="24"/>
      <c r="B8" s="24"/>
      <c r="C8" s="24"/>
      <c r="D8" s="24"/>
      <c r="E8" s="24"/>
      <c r="F8" s="24"/>
      <c r="G8" s="24"/>
      <c r="H8" s="24"/>
      <c r="I8" s="24"/>
      <c r="J8" s="24"/>
      <c r="K8" s="24"/>
      <c r="L8" s="24"/>
      <c r="M8" s="24"/>
      <c r="N8" s="24"/>
      <c r="O8" s="24"/>
      <c r="P8" s="24"/>
      <c r="Q8" s="24"/>
      <c r="R8" s="24"/>
      <c r="S8" s="24"/>
      <c r="T8" s="74"/>
      <c r="U8" s="24"/>
      <c r="V8" s="24"/>
      <c r="W8" s="24"/>
    </row>
    <row r="9" spans="1:23" ht="15" customHeight="1" x14ac:dyDescent="0.2">
      <c r="A9" s="72"/>
      <c r="B9" s="72"/>
      <c r="C9" s="72"/>
      <c r="D9" s="72"/>
      <c r="E9" s="72"/>
      <c r="F9" s="72"/>
      <c r="G9" s="72"/>
      <c r="H9" s="72"/>
      <c r="I9" s="72"/>
      <c r="J9" s="72"/>
      <c r="K9" s="72"/>
      <c r="L9" s="72"/>
      <c r="M9" s="72"/>
      <c r="N9" s="72"/>
      <c r="O9" s="72"/>
      <c r="P9" s="72"/>
      <c r="Q9" s="24"/>
      <c r="R9" s="196">
        <f>T22</f>
        <v>11</v>
      </c>
      <c r="S9" s="75"/>
      <c r="T9" s="76"/>
      <c r="U9" s="75"/>
      <c r="V9" s="75"/>
      <c r="W9" s="75"/>
    </row>
    <row r="10" spans="1:23" ht="15" customHeight="1" x14ac:dyDescent="0.2">
      <c r="A10" s="485" t="s">
        <v>138</v>
      </c>
      <c r="B10" s="486"/>
      <c r="C10" s="486"/>
      <c r="D10" s="486"/>
      <c r="E10" s="486"/>
      <c r="F10" s="486"/>
      <c r="G10" s="486"/>
      <c r="H10" s="486"/>
      <c r="I10" s="486"/>
      <c r="J10" s="486"/>
      <c r="K10" s="486"/>
      <c r="L10" s="486"/>
      <c r="M10" s="486"/>
      <c r="N10" s="486"/>
      <c r="O10" s="486"/>
      <c r="P10" s="486"/>
      <c r="Q10" s="187" t="s">
        <v>4</v>
      </c>
      <c r="R10" s="188" t="s">
        <v>5</v>
      </c>
      <c r="S10" s="76" t="s">
        <v>576</v>
      </c>
      <c r="T10" s="76" t="s">
        <v>577</v>
      </c>
      <c r="U10" s="76" t="s">
        <v>578</v>
      </c>
      <c r="V10" s="77" t="s">
        <v>579</v>
      </c>
      <c r="W10" s="76"/>
    </row>
    <row r="11" spans="1:23" ht="45" customHeight="1" x14ac:dyDescent="0.2">
      <c r="A11" s="434" t="s">
        <v>1165</v>
      </c>
      <c r="B11" s="434"/>
      <c r="C11" s="434"/>
      <c r="D11" s="434"/>
      <c r="E11" s="434"/>
      <c r="F11" s="434"/>
      <c r="G11" s="434"/>
      <c r="H11" s="434"/>
      <c r="I11" s="434"/>
      <c r="J11" s="434"/>
      <c r="K11" s="434"/>
      <c r="L11" s="434"/>
      <c r="M11" s="434"/>
      <c r="N11" s="434"/>
      <c r="O11" s="434"/>
      <c r="P11" s="434"/>
      <c r="Q11" s="73">
        <f>'Art. 146'!Q35</f>
        <v>0</v>
      </c>
      <c r="R11" s="189">
        <f>IF(T11=1,W11,T11)</f>
        <v>0</v>
      </c>
      <c r="S11" s="76">
        <f t="shared" ref="S11:S21" si="0">IF(Q11=2,1,IF(Q11=1,0.5,IF(Q11=0,0," ")))</f>
        <v>0</v>
      </c>
      <c r="T11" s="76">
        <f t="shared" ref="T11:T21" si="1">IF(AND(S11&gt;=0,S11&lt;=2),1,"No aplica")</f>
        <v>1</v>
      </c>
      <c r="U11" s="159">
        <f t="shared" ref="U11:U21" si="2">Q11/(T11*2)</f>
        <v>0</v>
      </c>
      <c r="V11" s="78">
        <f t="shared" ref="V11:V21" si="3">IF(T11=1,T11/$T$22,"No aplica")</f>
        <v>9.0909090909090912E-2</v>
      </c>
      <c r="W11" s="78">
        <f>(S11*V11)*100</f>
        <v>0</v>
      </c>
    </row>
    <row r="12" spans="1:23" ht="30" customHeight="1" x14ac:dyDescent="0.2">
      <c r="A12" s="447" t="s">
        <v>1149</v>
      </c>
      <c r="B12" s="434"/>
      <c r="C12" s="434"/>
      <c r="D12" s="434"/>
      <c r="E12" s="434"/>
      <c r="F12" s="434"/>
      <c r="G12" s="434"/>
      <c r="H12" s="434"/>
      <c r="I12" s="434"/>
      <c r="J12" s="434"/>
      <c r="K12" s="434"/>
      <c r="L12" s="434"/>
      <c r="M12" s="434"/>
      <c r="N12" s="434"/>
      <c r="O12" s="434"/>
      <c r="P12" s="434"/>
      <c r="Q12" s="73">
        <f>'Art. 146'!Q36</f>
        <v>0</v>
      </c>
      <c r="R12" s="189">
        <f t="shared" ref="R12:R21" si="4">IF(T12=1,W12,T12)</f>
        <v>0</v>
      </c>
      <c r="S12" s="76">
        <f t="shared" si="0"/>
        <v>0</v>
      </c>
      <c r="T12" s="76">
        <f t="shared" si="1"/>
        <v>1</v>
      </c>
      <c r="U12" s="159">
        <f t="shared" si="2"/>
        <v>0</v>
      </c>
      <c r="V12" s="78">
        <f t="shared" si="3"/>
        <v>9.0909090909090912E-2</v>
      </c>
      <c r="W12" s="78">
        <f t="shared" ref="W12:W21" si="5">(S12*V12)*100</f>
        <v>0</v>
      </c>
    </row>
    <row r="13" spans="1:23" ht="30" customHeight="1" x14ac:dyDescent="0.2">
      <c r="A13" s="434" t="s">
        <v>1150</v>
      </c>
      <c r="B13" s="434"/>
      <c r="C13" s="434"/>
      <c r="D13" s="434"/>
      <c r="E13" s="434"/>
      <c r="F13" s="434"/>
      <c r="G13" s="434"/>
      <c r="H13" s="434"/>
      <c r="I13" s="434"/>
      <c r="J13" s="434"/>
      <c r="K13" s="434"/>
      <c r="L13" s="434"/>
      <c r="M13" s="434"/>
      <c r="N13" s="434"/>
      <c r="O13" s="434"/>
      <c r="P13" s="434"/>
      <c r="Q13" s="73">
        <f>'Art. 146'!Q37</f>
        <v>0</v>
      </c>
      <c r="R13" s="189">
        <f t="shared" si="4"/>
        <v>0</v>
      </c>
      <c r="S13" s="76">
        <f t="shared" si="0"/>
        <v>0</v>
      </c>
      <c r="T13" s="76">
        <f t="shared" si="1"/>
        <v>1</v>
      </c>
      <c r="U13" s="159">
        <f t="shared" si="2"/>
        <v>0</v>
      </c>
      <c r="V13" s="78">
        <f t="shared" si="3"/>
        <v>9.0909090909090912E-2</v>
      </c>
      <c r="W13" s="78">
        <f t="shared" si="5"/>
        <v>0</v>
      </c>
    </row>
    <row r="14" spans="1:23" ht="30" customHeight="1" x14ac:dyDescent="0.2">
      <c r="A14" s="434" t="s">
        <v>1151</v>
      </c>
      <c r="B14" s="434"/>
      <c r="C14" s="434"/>
      <c r="D14" s="434"/>
      <c r="E14" s="434"/>
      <c r="F14" s="434"/>
      <c r="G14" s="434"/>
      <c r="H14" s="434"/>
      <c r="I14" s="434"/>
      <c r="J14" s="434"/>
      <c r="K14" s="434"/>
      <c r="L14" s="434"/>
      <c r="M14" s="434"/>
      <c r="N14" s="434"/>
      <c r="O14" s="434"/>
      <c r="P14" s="434"/>
      <c r="Q14" s="73">
        <f>'Art. 146'!Q38</f>
        <v>0</v>
      </c>
      <c r="R14" s="189">
        <f t="shared" si="4"/>
        <v>0</v>
      </c>
      <c r="S14" s="76">
        <f t="shared" si="0"/>
        <v>0</v>
      </c>
      <c r="T14" s="76">
        <f t="shared" si="1"/>
        <v>1</v>
      </c>
      <c r="U14" s="159">
        <f t="shared" si="2"/>
        <v>0</v>
      </c>
      <c r="V14" s="78">
        <f t="shared" si="3"/>
        <v>9.0909090909090912E-2</v>
      </c>
      <c r="W14" s="78">
        <f t="shared" si="5"/>
        <v>0</v>
      </c>
    </row>
    <row r="15" spans="1:23" ht="30" customHeight="1" x14ac:dyDescent="0.2">
      <c r="A15" s="434" t="s">
        <v>1152</v>
      </c>
      <c r="B15" s="434"/>
      <c r="C15" s="434"/>
      <c r="D15" s="434"/>
      <c r="E15" s="434"/>
      <c r="F15" s="434"/>
      <c r="G15" s="434"/>
      <c r="H15" s="434"/>
      <c r="I15" s="434"/>
      <c r="J15" s="434"/>
      <c r="K15" s="434"/>
      <c r="L15" s="434"/>
      <c r="M15" s="434"/>
      <c r="N15" s="434"/>
      <c r="O15" s="434"/>
      <c r="P15" s="434"/>
      <c r="Q15" s="73">
        <f>'Art. 146'!Q39</f>
        <v>0</v>
      </c>
      <c r="R15" s="189">
        <f t="shared" si="4"/>
        <v>0</v>
      </c>
      <c r="S15" s="76">
        <f t="shared" si="0"/>
        <v>0</v>
      </c>
      <c r="T15" s="76">
        <f t="shared" si="1"/>
        <v>1</v>
      </c>
      <c r="U15" s="159">
        <f t="shared" si="2"/>
        <v>0</v>
      </c>
      <c r="V15" s="78">
        <f t="shared" si="3"/>
        <v>9.0909090909090912E-2</v>
      </c>
      <c r="W15" s="78">
        <f t="shared" si="5"/>
        <v>0</v>
      </c>
    </row>
    <row r="16" spans="1:23" ht="30" customHeight="1" x14ac:dyDescent="0.2">
      <c r="A16" s="447" t="s">
        <v>1153</v>
      </c>
      <c r="B16" s="448"/>
      <c r="C16" s="448"/>
      <c r="D16" s="448"/>
      <c r="E16" s="448"/>
      <c r="F16" s="448"/>
      <c r="G16" s="448"/>
      <c r="H16" s="448"/>
      <c r="I16" s="448"/>
      <c r="J16" s="448"/>
      <c r="K16" s="448"/>
      <c r="L16" s="448"/>
      <c r="M16" s="448"/>
      <c r="N16" s="448"/>
      <c r="O16" s="448"/>
      <c r="P16" s="448"/>
      <c r="Q16" s="73">
        <f>'Art. 146'!Q40</f>
        <v>0</v>
      </c>
      <c r="R16" s="189">
        <f t="shared" si="4"/>
        <v>0</v>
      </c>
      <c r="S16" s="76">
        <f t="shared" si="0"/>
        <v>0</v>
      </c>
      <c r="T16" s="76">
        <f t="shared" si="1"/>
        <v>1</v>
      </c>
      <c r="U16" s="159">
        <f t="shared" si="2"/>
        <v>0</v>
      </c>
      <c r="V16" s="78">
        <f t="shared" si="3"/>
        <v>9.0909090909090912E-2</v>
      </c>
      <c r="W16" s="78">
        <f t="shared" si="5"/>
        <v>0</v>
      </c>
    </row>
    <row r="17" spans="1:23" ht="30" customHeight="1" x14ac:dyDescent="0.2">
      <c r="A17" s="447" t="s">
        <v>1154</v>
      </c>
      <c r="B17" s="448"/>
      <c r="C17" s="448"/>
      <c r="D17" s="448"/>
      <c r="E17" s="448"/>
      <c r="F17" s="448"/>
      <c r="G17" s="448"/>
      <c r="H17" s="448"/>
      <c r="I17" s="448"/>
      <c r="J17" s="448"/>
      <c r="K17" s="448"/>
      <c r="L17" s="448"/>
      <c r="M17" s="448"/>
      <c r="N17" s="448"/>
      <c r="O17" s="448"/>
      <c r="P17" s="448"/>
      <c r="Q17" s="73">
        <f>'Art. 146'!Q41</f>
        <v>0</v>
      </c>
      <c r="R17" s="189">
        <f>IF(T17=1,W17,T17)</f>
        <v>0</v>
      </c>
      <c r="S17" s="76">
        <f>IF(Q17=2,1,IF(Q17=1,0.5,IF(Q17=0,0," ")))</f>
        <v>0</v>
      </c>
      <c r="T17" s="76">
        <f>IF(AND(S17&gt;=0,S17&lt;=2),1,"No aplica")</f>
        <v>1</v>
      </c>
      <c r="U17" s="159">
        <f>Q17/(T17*2)</f>
        <v>0</v>
      </c>
      <c r="V17" s="78">
        <f t="shared" si="3"/>
        <v>9.0909090909090912E-2</v>
      </c>
      <c r="W17" s="78">
        <f>(S17*V17)*100</f>
        <v>0</v>
      </c>
    </row>
    <row r="18" spans="1:23" ht="30" customHeight="1" x14ac:dyDescent="0.2">
      <c r="A18" s="447" t="s">
        <v>1155</v>
      </c>
      <c r="B18" s="448"/>
      <c r="C18" s="448"/>
      <c r="D18" s="448"/>
      <c r="E18" s="448"/>
      <c r="F18" s="448"/>
      <c r="G18" s="448"/>
      <c r="H18" s="448"/>
      <c r="I18" s="448"/>
      <c r="J18" s="448"/>
      <c r="K18" s="448"/>
      <c r="L18" s="448"/>
      <c r="M18" s="448"/>
      <c r="N18" s="448"/>
      <c r="O18" s="448"/>
      <c r="P18" s="448"/>
      <c r="Q18" s="73">
        <f>'Art. 146'!Q42</f>
        <v>0</v>
      </c>
      <c r="R18" s="189">
        <f t="shared" si="4"/>
        <v>0</v>
      </c>
      <c r="S18" s="76">
        <f t="shared" si="0"/>
        <v>0</v>
      </c>
      <c r="T18" s="76">
        <f t="shared" si="1"/>
        <v>1</v>
      </c>
      <c r="U18" s="159">
        <f t="shared" si="2"/>
        <v>0</v>
      </c>
      <c r="V18" s="78">
        <f t="shared" si="3"/>
        <v>9.0909090909090912E-2</v>
      </c>
      <c r="W18" s="78">
        <f t="shared" si="5"/>
        <v>0</v>
      </c>
    </row>
    <row r="19" spans="1:23" ht="30" customHeight="1" x14ac:dyDescent="0.2">
      <c r="A19" s="434" t="s">
        <v>1156</v>
      </c>
      <c r="B19" s="434"/>
      <c r="C19" s="434"/>
      <c r="D19" s="434"/>
      <c r="E19" s="434"/>
      <c r="F19" s="434"/>
      <c r="G19" s="434"/>
      <c r="H19" s="434"/>
      <c r="I19" s="434"/>
      <c r="J19" s="434"/>
      <c r="K19" s="434"/>
      <c r="L19" s="434"/>
      <c r="M19" s="434"/>
      <c r="N19" s="434"/>
      <c r="O19" s="434"/>
      <c r="P19" s="434"/>
      <c r="Q19" s="73">
        <f>'Art. 146'!Q43</f>
        <v>0</v>
      </c>
      <c r="R19" s="189">
        <f t="shared" si="4"/>
        <v>0</v>
      </c>
      <c r="S19" s="76">
        <f t="shared" si="0"/>
        <v>0</v>
      </c>
      <c r="T19" s="76">
        <f t="shared" si="1"/>
        <v>1</v>
      </c>
      <c r="U19" s="159">
        <f t="shared" si="2"/>
        <v>0</v>
      </c>
      <c r="V19" s="78">
        <f t="shared" si="3"/>
        <v>9.0909090909090912E-2</v>
      </c>
      <c r="W19" s="78">
        <f t="shared" si="5"/>
        <v>0</v>
      </c>
    </row>
    <row r="20" spans="1:23" ht="30" customHeight="1" x14ac:dyDescent="0.2">
      <c r="A20" s="434" t="s">
        <v>1157</v>
      </c>
      <c r="B20" s="434"/>
      <c r="C20" s="434"/>
      <c r="D20" s="434"/>
      <c r="E20" s="434"/>
      <c r="F20" s="434"/>
      <c r="G20" s="434"/>
      <c r="H20" s="434"/>
      <c r="I20" s="434"/>
      <c r="J20" s="434"/>
      <c r="K20" s="434"/>
      <c r="L20" s="434"/>
      <c r="M20" s="434"/>
      <c r="N20" s="434"/>
      <c r="O20" s="434"/>
      <c r="P20" s="434"/>
      <c r="Q20" s="73">
        <f>'Art. 146'!Q44</f>
        <v>0</v>
      </c>
      <c r="R20" s="189">
        <f t="shared" si="4"/>
        <v>0</v>
      </c>
      <c r="S20" s="76">
        <f t="shared" si="0"/>
        <v>0</v>
      </c>
      <c r="T20" s="76">
        <f t="shared" si="1"/>
        <v>1</v>
      </c>
      <c r="U20" s="159">
        <f t="shared" si="2"/>
        <v>0</v>
      </c>
      <c r="V20" s="78">
        <f t="shared" si="3"/>
        <v>9.0909090909090912E-2</v>
      </c>
      <c r="W20" s="78">
        <f t="shared" si="5"/>
        <v>0</v>
      </c>
    </row>
    <row r="21" spans="1:23" ht="30" customHeight="1" x14ac:dyDescent="0.2">
      <c r="A21" s="447" t="s">
        <v>1158</v>
      </c>
      <c r="B21" s="448"/>
      <c r="C21" s="448"/>
      <c r="D21" s="448"/>
      <c r="E21" s="448"/>
      <c r="F21" s="448"/>
      <c r="G21" s="448"/>
      <c r="H21" s="448"/>
      <c r="I21" s="448"/>
      <c r="J21" s="448"/>
      <c r="K21" s="448"/>
      <c r="L21" s="448"/>
      <c r="M21" s="448"/>
      <c r="N21" s="448"/>
      <c r="O21" s="448"/>
      <c r="P21" s="448"/>
      <c r="Q21" s="73">
        <f>'Art. 146'!Q45</f>
        <v>0</v>
      </c>
      <c r="R21" s="189">
        <f t="shared" si="4"/>
        <v>0</v>
      </c>
      <c r="S21" s="76">
        <f t="shared" si="0"/>
        <v>0</v>
      </c>
      <c r="T21" s="76">
        <f t="shared" si="1"/>
        <v>1</v>
      </c>
      <c r="U21" s="159">
        <f t="shared" si="2"/>
        <v>0</v>
      </c>
      <c r="V21" s="78">
        <f t="shared" si="3"/>
        <v>9.0909090909090912E-2</v>
      </c>
      <c r="W21" s="78">
        <f t="shared" si="5"/>
        <v>0</v>
      </c>
    </row>
    <row r="22" spans="1:23" ht="30" customHeight="1" x14ac:dyDescent="0.2">
      <c r="A22" s="435" t="s">
        <v>1166</v>
      </c>
      <c r="B22" s="435"/>
      <c r="C22" s="435"/>
      <c r="D22" s="435"/>
      <c r="E22" s="435"/>
      <c r="F22" s="435"/>
      <c r="G22" s="435"/>
      <c r="H22" s="435"/>
      <c r="I22" s="435"/>
      <c r="J22" s="435"/>
      <c r="K22" s="435"/>
      <c r="L22" s="435"/>
      <c r="M22" s="435"/>
      <c r="N22" s="435"/>
      <c r="O22" s="435"/>
      <c r="P22" s="435"/>
      <c r="Q22" s="435"/>
      <c r="R22" s="189">
        <f>SUM(R11:R21)</f>
        <v>0</v>
      </c>
      <c r="S22" s="24"/>
      <c r="T22" s="74">
        <f>SUM(T11:T21)</f>
        <v>11</v>
      </c>
      <c r="U22" s="160"/>
      <c r="V22" s="24"/>
      <c r="W22" s="24"/>
    </row>
    <row r="23" spans="1:23" ht="15" customHeight="1" x14ac:dyDescent="0.2">
      <c r="A23" s="24"/>
      <c r="B23" s="24"/>
      <c r="C23" s="24"/>
      <c r="D23" s="24"/>
      <c r="E23" s="24"/>
      <c r="F23" s="24"/>
      <c r="G23" s="24"/>
      <c r="H23" s="24"/>
      <c r="I23" s="24"/>
      <c r="J23" s="24"/>
      <c r="K23" s="24"/>
      <c r="L23" s="24"/>
      <c r="M23" s="24"/>
      <c r="N23" s="24"/>
      <c r="O23" s="24"/>
      <c r="P23" s="24"/>
      <c r="Q23" s="24"/>
      <c r="R23" s="24"/>
      <c r="S23" s="24"/>
      <c r="T23" s="74"/>
      <c r="U23" s="160"/>
      <c r="V23" s="24"/>
      <c r="W23" s="24"/>
    </row>
    <row r="24" spans="1:23" ht="15" customHeight="1" x14ac:dyDescent="0.2">
      <c r="A24" s="501" t="s">
        <v>139</v>
      </c>
      <c r="B24" s="502"/>
      <c r="C24" s="502"/>
      <c r="D24" s="502"/>
      <c r="E24" s="502"/>
      <c r="F24" s="502"/>
      <c r="G24" s="502"/>
      <c r="H24" s="502"/>
      <c r="I24" s="502"/>
      <c r="J24" s="502"/>
      <c r="K24" s="502"/>
      <c r="L24" s="502"/>
      <c r="M24" s="502"/>
      <c r="N24" s="502"/>
      <c r="O24" s="502"/>
      <c r="P24" s="502"/>
      <c r="Q24" s="177" t="s">
        <v>4</v>
      </c>
      <c r="R24" s="190" t="s">
        <v>5</v>
      </c>
      <c r="S24" s="24"/>
      <c r="T24" s="74"/>
      <c r="U24" s="160"/>
      <c r="V24" s="24"/>
      <c r="W24" s="24"/>
    </row>
    <row r="25" spans="1:23" ht="30" customHeight="1" x14ac:dyDescent="0.2">
      <c r="A25" s="498" t="s">
        <v>1159</v>
      </c>
      <c r="B25" s="499"/>
      <c r="C25" s="499"/>
      <c r="D25" s="499"/>
      <c r="E25" s="499"/>
      <c r="F25" s="499"/>
      <c r="G25" s="499"/>
      <c r="H25" s="499"/>
      <c r="I25" s="499"/>
      <c r="J25" s="499"/>
      <c r="K25" s="499"/>
      <c r="L25" s="499"/>
      <c r="M25" s="499"/>
      <c r="N25" s="499"/>
      <c r="O25" s="499"/>
      <c r="P25" s="500"/>
      <c r="Q25" s="197">
        <f>'Art. 146'!Q48</f>
        <v>0</v>
      </c>
      <c r="R25" s="189">
        <f>IF(T25=1,W25,T25)</f>
        <v>0</v>
      </c>
      <c r="S25" s="76">
        <f>IF(Q25=2,1,IF(Q25=1,0.5,IF(Q25=0,0," ")))</f>
        <v>0</v>
      </c>
      <c r="T25" s="76">
        <f>IF(AND(S25&gt;=0,S25&lt;=2),1,"No aplica")</f>
        <v>1</v>
      </c>
      <c r="U25" s="159">
        <f>Q25/(T25*2)</f>
        <v>0</v>
      </c>
      <c r="V25" s="78">
        <f>IF(T25=1,T25/$T$28,"No aplica")</f>
        <v>0.33333333333333331</v>
      </c>
      <c r="W25" s="78">
        <f>(S25*V25)*100</f>
        <v>0</v>
      </c>
    </row>
    <row r="26" spans="1:23" ht="30" customHeight="1" x14ac:dyDescent="0.2">
      <c r="A26" s="498" t="s">
        <v>1160</v>
      </c>
      <c r="B26" s="499"/>
      <c r="C26" s="499"/>
      <c r="D26" s="499"/>
      <c r="E26" s="499"/>
      <c r="F26" s="499"/>
      <c r="G26" s="499"/>
      <c r="H26" s="499"/>
      <c r="I26" s="499"/>
      <c r="J26" s="499"/>
      <c r="K26" s="499"/>
      <c r="L26" s="499"/>
      <c r="M26" s="499"/>
      <c r="N26" s="499"/>
      <c r="O26" s="499"/>
      <c r="P26" s="500"/>
      <c r="Q26" s="197">
        <f>'Art. 146'!Q49</f>
        <v>0</v>
      </c>
      <c r="R26" s="189">
        <f>IF(T26=1,W26,T26)</f>
        <v>0</v>
      </c>
      <c r="S26" s="76">
        <f>IF(Q26=2,1,IF(Q26=1,0.5,IF(Q26=0,0," ")))</f>
        <v>0</v>
      </c>
      <c r="T26" s="76">
        <f>IF(AND(S26&gt;=0,S26&lt;=2),1,"No aplica")</f>
        <v>1</v>
      </c>
      <c r="U26" s="159">
        <f>Q26/(T26*2)</f>
        <v>0</v>
      </c>
      <c r="V26" s="78">
        <f>IF(T26=1,T26/$T$28,"No aplica")</f>
        <v>0.33333333333333331</v>
      </c>
      <c r="W26" s="78">
        <f>(S26*V26)*100</f>
        <v>0</v>
      </c>
    </row>
    <row r="27" spans="1:23" ht="30" customHeight="1" x14ac:dyDescent="0.2">
      <c r="A27" s="498" t="s">
        <v>1053</v>
      </c>
      <c r="B27" s="499"/>
      <c r="C27" s="499"/>
      <c r="D27" s="499"/>
      <c r="E27" s="499"/>
      <c r="F27" s="499"/>
      <c r="G27" s="499"/>
      <c r="H27" s="499"/>
      <c r="I27" s="499"/>
      <c r="J27" s="499"/>
      <c r="K27" s="499"/>
      <c r="L27" s="499"/>
      <c r="M27" s="499"/>
      <c r="N27" s="499"/>
      <c r="O27" s="499"/>
      <c r="P27" s="500"/>
      <c r="Q27" s="197">
        <f>'Art. 146'!Q50</f>
        <v>0</v>
      </c>
      <c r="R27" s="189">
        <f>IF(T27=1,W27,T27)</f>
        <v>0</v>
      </c>
      <c r="S27" s="76">
        <f>IF(Q27=2,1,IF(Q27=1,0.5,IF(Q27=0,0," ")))</f>
        <v>0</v>
      </c>
      <c r="T27" s="76">
        <f>IF(AND(S27&gt;=0,S27&lt;=2),1,"No aplica")</f>
        <v>1</v>
      </c>
      <c r="U27" s="159">
        <f>Q27/(T27*2)</f>
        <v>0</v>
      </c>
      <c r="V27" s="78">
        <f>IF(T27=1,T27/$T$28,"No aplica")</f>
        <v>0.33333333333333331</v>
      </c>
      <c r="W27" s="78">
        <f>(S27*V27)*100</f>
        <v>0</v>
      </c>
    </row>
    <row r="28" spans="1:23" ht="30" customHeight="1" x14ac:dyDescent="0.2">
      <c r="A28" s="505" t="s">
        <v>1167</v>
      </c>
      <c r="B28" s="505"/>
      <c r="C28" s="505"/>
      <c r="D28" s="505"/>
      <c r="E28" s="505"/>
      <c r="F28" s="505"/>
      <c r="G28" s="505"/>
      <c r="H28" s="505"/>
      <c r="I28" s="505"/>
      <c r="J28" s="505"/>
      <c r="K28" s="505"/>
      <c r="L28" s="505"/>
      <c r="M28" s="505"/>
      <c r="N28" s="505"/>
      <c r="O28" s="505"/>
      <c r="P28" s="505"/>
      <c r="Q28" s="435"/>
      <c r="R28" s="189">
        <f>SUM(R25:R27)</f>
        <v>0</v>
      </c>
      <c r="S28" s="24"/>
      <c r="T28" s="74">
        <f>SUM(T25:T27)</f>
        <v>3</v>
      </c>
      <c r="U28" s="160"/>
      <c r="V28" s="24"/>
      <c r="W28" s="24"/>
    </row>
    <row r="29" spans="1:23" ht="15" customHeight="1" x14ac:dyDescent="0.2">
      <c r="A29" s="24"/>
      <c r="B29" s="24"/>
      <c r="C29" s="24"/>
      <c r="D29" s="24"/>
      <c r="E29" s="24"/>
      <c r="F29" s="24"/>
      <c r="G29" s="24"/>
      <c r="H29" s="24"/>
      <c r="I29" s="24"/>
      <c r="J29" s="24"/>
      <c r="K29" s="24"/>
      <c r="L29" s="24"/>
      <c r="M29" s="24"/>
      <c r="N29" s="24"/>
      <c r="O29" s="24"/>
      <c r="P29" s="24"/>
      <c r="Q29" s="24"/>
      <c r="R29" s="24"/>
      <c r="S29" s="24"/>
      <c r="T29" s="74"/>
      <c r="U29" s="160"/>
      <c r="V29" s="24"/>
      <c r="W29" s="24"/>
    </row>
    <row r="30" spans="1:23" ht="15" customHeight="1" x14ac:dyDescent="0.2">
      <c r="A30" s="501" t="s">
        <v>140</v>
      </c>
      <c r="B30" s="502"/>
      <c r="C30" s="502"/>
      <c r="D30" s="502"/>
      <c r="E30" s="502"/>
      <c r="F30" s="502"/>
      <c r="G30" s="502"/>
      <c r="H30" s="502"/>
      <c r="I30" s="502"/>
      <c r="J30" s="502"/>
      <c r="K30" s="502"/>
      <c r="L30" s="502"/>
      <c r="M30" s="502"/>
      <c r="N30" s="502"/>
      <c r="O30" s="502"/>
      <c r="P30" s="502"/>
      <c r="Q30" s="191" t="s">
        <v>4</v>
      </c>
      <c r="R30" s="192" t="s">
        <v>5</v>
      </c>
      <c r="S30" s="24"/>
      <c r="T30" s="74"/>
      <c r="U30" s="160"/>
      <c r="V30" s="24"/>
      <c r="W30" s="24"/>
    </row>
    <row r="31" spans="1:23" ht="30" customHeight="1" x14ac:dyDescent="0.2">
      <c r="A31" s="498" t="s">
        <v>1161</v>
      </c>
      <c r="B31" s="499"/>
      <c r="C31" s="499"/>
      <c r="D31" s="499"/>
      <c r="E31" s="499"/>
      <c r="F31" s="499"/>
      <c r="G31" s="499"/>
      <c r="H31" s="499"/>
      <c r="I31" s="499"/>
      <c r="J31" s="499"/>
      <c r="K31" s="499"/>
      <c r="L31" s="499"/>
      <c r="M31" s="499"/>
      <c r="N31" s="499"/>
      <c r="O31" s="499"/>
      <c r="P31" s="500"/>
      <c r="Q31" s="197">
        <f>'Art. 146'!Q53</f>
        <v>0</v>
      </c>
      <c r="R31" s="189">
        <f>IF(T31=1,W31,T31)</f>
        <v>0</v>
      </c>
      <c r="S31" s="76">
        <f>IF(Q31=2,1,IF(Q31=1,0.5,IF(Q31=0,0," ")))</f>
        <v>0</v>
      </c>
      <c r="T31" s="76">
        <f>IF(AND(S31&gt;=0,S31&lt;=2),1,"No aplica")</f>
        <v>1</v>
      </c>
      <c r="U31" s="159">
        <f>Q31/(T31*2)</f>
        <v>0</v>
      </c>
      <c r="V31" s="78">
        <f>IF(T31=1,T31/$T$34,"No aplica")</f>
        <v>0.33333333333333331</v>
      </c>
      <c r="W31" s="78">
        <f>(S31*V31)*100</f>
        <v>0</v>
      </c>
    </row>
    <row r="32" spans="1:23" ht="30" customHeight="1" x14ac:dyDescent="0.2">
      <c r="A32" s="498" t="s">
        <v>502</v>
      </c>
      <c r="B32" s="499"/>
      <c r="C32" s="499"/>
      <c r="D32" s="499"/>
      <c r="E32" s="499"/>
      <c r="F32" s="499"/>
      <c r="G32" s="499"/>
      <c r="H32" s="499"/>
      <c r="I32" s="499"/>
      <c r="J32" s="499"/>
      <c r="K32" s="499"/>
      <c r="L32" s="499"/>
      <c r="M32" s="499"/>
      <c r="N32" s="499"/>
      <c r="O32" s="499"/>
      <c r="P32" s="500"/>
      <c r="Q32" s="197">
        <f>'Art. 146'!Q54</f>
        <v>0</v>
      </c>
      <c r="R32" s="189">
        <f>IF(T32=1,W32,T32)</f>
        <v>0</v>
      </c>
      <c r="S32" s="76">
        <f>IF(Q32=2,1,IF(Q32=1,0.5,IF(Q32=0,0," ")))</f>
        <v>0</v>
      </c>
      <c r="T32" s="76">
        <f>IF(AND(S32&gt;=0,S32&lt;=2),1,"No aplica")</f>
        <v>1</v>
      </c>
      <c r="U32" s="159">
        <f>Q32/(T32*2)</f>
        <v>0</v>
      </c>
      <c r="V32" s="78">
        <f>IF(T32=1,T32/$T$34,"No aplica")</f>
        <v>0.33333333333333331</v>
      </c>
      <c r="W32" s="78">
        <f>(S32*V32)*100</f>
        <v>0</v>
      </c>
    </row>
    <row r="33" spans="1:23" ht="30" customHeight="1" x14ac:dyDescent="0.2">
      <c r="A33" s="498" t="s">
        <v>503</v>
      </c>
      <c r="B33" s="499"/>
      <c r="C33" s="499"/>
      <c r="D33" s="499"/>
      <c r="E33" s="499"/>
      <c r="F33" s="499"/>
      <c r="G33" s="499"/>
      <c r="H33" s="499"/>
      <c r="I33" s="499"/>
      <c r="J33" s="499"/>
      <c r="K33" s="499"/>
      <c r="L33" s="499"/>
      <c r="M33" s="499"/>
      <c r="N33" s="499"/>
      <c r="O33" s="499"/>
      <c r="P33" s="500"/>
      <c r="Q33" s="197">
        <f>'Art. 146'!Q55</f>
        <v>0</v>
      </c>
      <c r="R33" s="189">
        <f>IF(T33=1,W33,T33)</f>
        <v>0</v>
      </c>
      <c r="S33" s="76">
        <f>IF(Q33=2,1,IF(Q33=1,0.5,IF(Q33=0,0," ")))</f>
        <v>0</v>
      </c>
      <c r="T33" s="76">
        <f>IF(AND(S33&gt;=0,S33&lt;=2),1,"No aplica")</f>
        <v>1</v>
      </c>
      <c r="U33" s="159">
        <f>Q33/(T33*2)</f>
        <v>0</v>
      </c>
      <c r="V33" s="78">
        <f>IF(T33=1,T33/$T$34,"No aplica")</f>
        <v>0.33333333333333331</v>
      </c>
      <c r="W33" s="78">
        <f>(S33*V33)*100</f>
        <v>0</v>
      </c>
    </row>
    <row r="34" spans="1:23" ht="30" customHeight="1" x14ac:dyDescent="0.2">
      <c r="A34" s="505" t="s">
        <v>1168</v>
      </c>
      <c r="B34" s="505"/>
      <c r="C34" s="505"/>
      <c r="D34" s="505"/>
      <c r="E34" s="505"/>
      <c r="F34" s="505"/>
      <c r="G34" s="505"/>
      <c r="H34" s="505"/>
      <c r="I34" s="505"/>
      <c r="J34" s="505"/>
      <c r="K34" s="505"/>
      <c r="L34" s="505"/>
      <c r="M34" s="505"/>
      <c r="N34" s="505"/>
      <c r="O34" s="505"/>
      <c r="P34" s="505"/>
      <c r="Q34" s="435"/>
      <c r="R34" s="189">
        <f>SUM(R31:R33)</f>
        <v>0</v>
      </c>
      <c r="S34" s="24"/>
      <c r="T34" s="74">
        <f>SUM(T31:T33)</f>
        <v>3</v>
      </c>
      <c r="U34" s="160"/>
      <c r="V34" s="24"/>
      <c r="W34" s="24"/>
    </row>
    <row r="35" spans="1:23" ht="15" customHeight="1" x14ac:dyDescent="0.2">
      <c r="A35" s="24"/>
      <c r="B35" s="24"/>
      <c r="C35" s="24"/>
      <c r="D35" s="24"/>
      <c r="E35" s="24"/>
      <c r="F35" s="24"/>
      <c r="G35" s="24"/>
      <c r="H35" s="24"/>
      <c r="I35" s="24"/>
      <c r="J35" s="24"/>
      <c r="K35" s="24"/>
      <c r="L35" s="24"/>
      <c r="M35" s="24"/>
      <c r="N35" s="24"/>
      <c r="O35" s="24"/>
      <c r="P35" s="24"/>
      <c r="Q35" s="24"/>
      <c r="R35" s="24"/>
      <c r="S35" s="24"/>
      <c r="T35" s="74"/>
      <c r="U35" s="160"/>
      <c r="V35" s="24"/>
      <c r="W35" s="24"/>
    </row>
    <row r="36" spans="1:23" ht="15" customHeight="1" x14ac:dyDescent="0.2">
      <c r="A36" s="501" t="s">
        <v>141</v>
      </c>
      <c r="B36" s="502"/>
      <c r="C36" s="502"/>
      <c r="D36" s="502"/>
      <c r="E36" s="502"/>
      <c r="F36" s="502"/>
      <c r="G36" s="502"/>
      <c r="H36" s="502"/>
      <c r="I36" s="502"/>
      <c r="J36" s="502"/>
      <c r="K36" s="502"/>
      <c r="L36" s="502"/>
      <c r="M36" s="502"/>
      <c r="N36" s="502"/>
      <c r="O36" s="502"/>
      <c r="P36" s="502"/>
      <c r="Q36" s="191" t="s">
        <v>4</v>
      </c>
      <c r="R36" s="192" t="s">
        <v>5</v>
      </c>
      <c r="S36" s="24"/>
      <c r="T36" s="74"/>
      <c r="U36" s="160"/>
      <c r="V36" s="24"/>
      <c r="W36" s="24"/>
    </row>
    <row r="37" spans="1:23" ht="30" customHeight="1" x14ac:dyDescent="0.2">
      <c r="A37" s="498" t="s">
        <v>1162</v>
      </c>
      <c r="B37" s="499"/>
      <c r="C37" s="499"/>
      <c r="D37" s="499"/>
      <c r="E37" s="499"/>
      <c r="F37" s="499"/>
      <c r="G37" s="499"/>
      <c r="H37" s="499"/>
      <c r="I37" s="499"/>
      <c r="J37" s="499"/>
      <c r="K37" s="499"/>
      <c r="L37" s="499"/>
      <c r="M37" s="499"/>
      <c r="N37" s="499"/>
      <c r="O37" s="499"/>
      <c r="P37" s="500"/>
      <c r="Q37" s="197">
        <f>'Art. 146'!Q58</f>
        <v>0</v>
      </c>
      <c r="R37" s="189">
        <f>IF(T37=1,W37,T37)</f>
        <v>0</v>
      </c>
      <c r="S37" s="76">
        <f>IF(Q37=2,1,IF(Q37=1,0.5,IF(Q37=0,0," ")))</f>
        <v>0</v>
      </c>
      <c r="T37" s="76">
        <f>IF(AND(S37&gt;=0,S37&lt;=2),1,"No aplica")</f>
        <v>1</v>
      </c>
      <c r="U37" s="159">
        <f>Q37/(T37*2)</f>
        <v>0</v>
      </c>
      <c r="V37" s="78">
        <f>IF(T37=1,T37/$T$39,"No aplica")</f>
        <v>0.5</v>
      </c>
      <c r="W37" s="78">
        <f>(S37*V37)*100</f>
        <v>0</v>
      </c>
    </row>
    <row r="38" spans="1:23" ht="30" customHeight="1" x14ac:dyDescent="0.2">
      <c r="A38" s="498" t="s">
        <v>136</v>
      </c>
      <c r="B38" s="499"/>
      <c r="C38" s="499"/>
      <c r="D38" s="499"/>
      <c r="E38" s="499"/>
      <c r="F38" s="499"/>
      <c r="G38" s="499"/>
      <c r="H38" s="499"/>
      <c r="I38" s="499"/>
      <c r="J38" s="499"/>
      <c r="K38" s="499"/>
      <c r="L38" s="499"/>
      <c r="M38" s="499"/>
      <c r="N38" s="499"/>
      <c r="O38" s="499"/>
      <c r="P38" s="500"/>
      <c r="Q38" s="197">
        <f>'Art. 146'!Q59</f>
        <v>0</v>
      </c>
      <c r="R38" s="189">
        <f>IF(T38=1,W38,T38)</f>
        <v>0</v>
      </c>
      <c r="S38" s="76">
        <f>IF(Q38=2,1,IF(Q38=1,0.5,IF(Q38=0,0," ")))</f>
        <v>0</v>
      </c>
      <c r="T38" s="76">
        <f>IF(AND(S38&gt;=0,S38&lt;=2),1,"No aplica")</f>
        <v>1</v>
      </c>
      <c r="U38" s="159">
        <f>Q38/(T38*2)</f>
        <v>0</v>
      </c>
      <c r="V38" s="78">
        <f>IF(T38=1,T38/$T$39,"No aplica")</f>
        <v>0.5</v>
      </c>
      <c r="W38" s="78">
        <f>(S38*V38)*100</f>
        <v>0</v>
      </c>
    </row>
    <row r="39" spans="1:23" ht="30" customHeight="1" x14ac:dyDescent="0.2">
      <c r="A39" s="505" t="s">
        <v>1169</v>
      </c>
      <c r="B39" s="505"/>
      <c r="C39" s="505"/>
      <c r="D39" s="505"/>
      <c r="E39" s="505"/>
      <c r="F39" s="505"/>
      <c r="G39" s="505"/>
      <c r="H39" s="505"/>
      <c r="I39" s="505"/>
      <c r="J39" s="505"/>
      <c r="K39" s="505"/>
      <c r="L39" s="505"/>
      <c r="M39" s="505"/>
      <c r="N39" s="505"/>
      <c r="O39" s="505"/>
      <c r="P39" s="505"/>
      <c r="Q39" s="435"/>
      <c r="R39" s="189">
        <f>SUM(R37:R38)</f>
        <v>0</v>
      </c>
      <c r="S39" s="24"/>
      <c r="T39" s="74">
        <f>SUM(T37:T38)</f>
        <v>2</v>
      </c>
      <c r="U39" s="24"/>
      <c r="V39" s="24"/>
      <c r="W39" s="24"/>
    </row>
    <row r="40" spans="1:23" ht="15" customHeight="1" thickBot="1" x14ac:dyDescent="0.25">
      <c r="A40" s="24"/>
      <c r="B40" s="24"/>
      <c r="C40" s="24"/>
      <c r="D40" s="24"/>
      <c r="E40" s="24"/>
      <c r="F40" s="24"/>
      <c r="G40" s="24"/>
      <c r="H40" s="24"/>
      <c r="I40" s="24"/>
      <c r="J40" s="24"/>
      <c r="K40" s="24"/>
      <c r="L40" s="24"/>
      <c r="M40" s="24"/>
      <c r="N40" s="24"/>
      <c r="O40" s="24"/>
      <c r="P40" s="24"/>
      <c r="Q40" s="24"/>
      <c r="R40" s="24"/>
      <c r="S40" s="24"/>
      <c r="T40" s="74"/>
      <c r="U40" s="24"/>
      <c r="V40" s="24"/>
      <c r="W40" s="24"/>
    </row>
    <row r="41" spans="1:23" ht="15" customHeight="1" thickTop="1" thickBot="1" x14ac:dyDescent="0.25">
      <c r="A41" s="100"/>
      <c r="B41" s="100"/>
      <c r="C41" s="100"/>
      <c r="D41" s="100"/>
      <c r="E41" s="100"/>
      <c r="F41" s="100"/>
      <c r="G41" s="100"/>
      <c r="H41" s="100"/>
      <c r="I41" s="100"/>
      <c r="J41" s="100"/>
      <c r="K41" s="100"/>
      <c r="L41" s="100"/>
      <c r="M41" s="100"/>
      <c r="N41" s="100"/>
      <c r="O41" s="100"/>
      <c r="P41" s="100"/>
      <c r="Q41" s="100"/>
      <c r="R41" s="100"/>
      <c r="S41" s="24"/>
      <c r="T41" s="74"/>
      <c r="U41" s="24"/>
      <c r="V41" s="24"/>
      <c r="W41" s="24"/>
    </row>
    <row r="42" spans="1:23" ht="15" customHeight="1" thickTop="1" thickBot="1" x14ac:dyDescent="0.25">
      <c r="A42" s="24"/>
      <c r="B42" s="24"/>
      <c r="C42" s="24"/>
      <c r="D42" s="24"/>
      <c r="E42" s="24"/>
      <c r="F42" s="24"/>
      <c r="G42" s="24"/>
      <c r="H42" s="24"/>
      <c r="I42" s="24"/>
      <c r="J42" s="24"/>
      <c r="K42" s="24"/>
      <c r="L42" s="24"/>
      <c r="M42" s="24"/>
      <c r="N42" s="24"/>
      <c r="O42" s="24"/>
      <c r="P42" s="24"/>
      <c r="Q42" s="101" t="s">
        <v>1170</v>
      </c>
      <c r="R42" s="193">
        <f>R22</f>
        <v>0</v>
      </c>
      <c r="S42" s="24"/>
      <c r="T42" s="102"/>
      <c r="U42" s="102"/>
      <c r="W42" s="103"/>
    </row>
    <row r="43" spans="1:23" ht="15" customHeight="1" thickTop="1" thickBot="1" x14ac:dyDescent="0.25">
      <c r="A43" s="24"/>
      <c r="B43" s="24"/>
      <c r="C43" s="24"/>
      <c r="D43" s="24"/>
      <c r="E43" s="24"/>
      <c r="F43" s="24"/>
      <c r="G43" s="24"/>
      <c r="H43" s="24"/>
      <c r="I43" s="24"/>
      <c r="J43" s="24"/>
      <c r="K43" s="24"/>
      <c r="L43" s="24"/>
      <c r="M43" s="24"/>
      <c r="N43" s="24"/>
      <c r="O43" s="24"/>
      <c r="P43" s="24"/>
      <c r="Q43" s="104"/>
      <c r="R43" s="194"/>
      <c r="S43" s="24"/>
      <c r="T43" s="103"/>
      <c r="U43" s="103"/>
      <c r="V43" s="24"/>
      <c r="W43" s="103"/>
    </row>
    <row r="44" spans="1:23" ht="15" customHeight="1" thickTop="1" thickBot="1" x14ac:dyDescent="0.25">
      <c r="A44" s="24"/>
      <c r="B44" s="24"/>
      <c r="C44" s="24"/>
      <c r="D44" s="24"/>
      <c r="E44" s="24"/>
      <c r="F44" s="24"/>
      <c r="G44" s="24"/>
      <c r="H44" s="24"/>
      <c r="I44" s="24"/>
      <c r="J44" s="24"/>
      <c r="K44" s="24"/>
      <c r="L44" s="24"/>
      <c r="M44" s="24"/>
      <c r="N44" s="24"/>
      <c r="O44" s="24"/>
      <c r="P44" s="24"/>
      <c r="Q44" s="101" t="s">
        <v>1171</v>
      </c>
      <c r="R44" s="193">
        <f>R28</f>
        <v>0</v>
      </c>
      <c r="S44" s="24"/>
      <c r="T44" s="102"/>
      <c r="U44" s="102"/>
      <c r="V44" s="103"/>
      <c r="W44" s="103"/>
    </row>
    <row r="45" spans="1:23" ht="15" customHeight="1" thickTop="1" thickBot="1" x14ac:dyDescent="0.25">
      <c r="A45" s="24"/>
      <c r="B45" s="24"/>
      <c r="C45" s="24"/>
      <c r="D45" s="24"/>
      <c r="E45" s="24"/>
      <c r="F45" s="24"/>
      <c r="G45" s="24"/>
      <c r="H45" s="24"/>
      <c r="I45" s="24"/>
      <c r="J45" s="24"/>
      <c r="K45" s="24"/>
      <c r="L45" s="24"/>
      <c r="M45" s="24"/>
      <c r="N45" s="24"/>
      <c r="O45" s="24"/>
      <c r="P45" s="24"/>
      <c r="Q45" s="75"/>
      <c r="R45" s="75"/>
      <c r="S45" s="24"/>
      <c r="T45" s="74"/>
      <c r="U45" s="24"/>
      <c r="V45" s="24"/>
      <c r="W45" s="24"/>
    </row>
    <row r="46" spans="1:23" ht="15" customHeight="1" thickTop="1" thickBot="1" x14ac:dyDescent="0.25">
      <c r="A46" s="24"/>
      <c r="B46" s="24"/>
      <c r="C46" s="24"/>
      <c r="D46" s="24"/>
      <c r="E46" s="24"/>
      <c r="F46" s="24"/>
      <c r="G46" s="24"/>
      <c r="H46" s="24"/>
      <c r="I46" s="24"/>
      <c r="J46" s="24"/>
      <c r="K46" s="24"/>
      <c r="L46" s="24"/>
      <c r="M46" s="24"/>
      <c r="N46" s="24"/>
      <c r="O46" s="24"/>
      <c r="P46" s="24"/>
      <c r="Q46" s="101" t="s">
        <v>1172</v>
      </c>
      <c r="R46" s="193">
        <f>R34</f>
        <v>0</v>
      </c>
      <c r="S46" s="24"/>
      <c r="T46" s="102"/>
      <c r="U46" s="102"/>
      <c r="V46" s="103"/>
      <c r="W46" s="103"/>
    </row>
    <row r="47" spans="1:23" ht="15" customHeight="1" thickTop="1" thickBot="1" x14ac:dyDescent="0.25">
      <c r="A47" s="24"/>
      <c r="B47" s="24"/>
      <c r="C47" s="24"/>
      <c r="D47" s="24"/>
      <c r="E47" s="24"/>
      <c r="F47" s="24"/>
      <c r="G47" s="24"/>
      <c r="H47" s="24"/>
      <c r="I47" s="24"/>
      <c r="J47" s="24"/>
      <c r="K47" s="24"/>
      <c r="L47" s="24"/>
      <c r="M47" s="24"/>
      <c r="N47" s="24"/>
      <c r="O47" s="24"/>
      <c r="P47" s="24"/>
      <c r="Q47" s="75"/>
      <c r="R47" s="75"/>
      <c r="S47" s="24"/>
      <c r="T47" s="74"/>
      <c r="U47" s="24"/>
      <c r="V47" s="24"/>
      <c r="W47" s="24"/>
    </row>
    <row r="48" spans="1:23" ht="15" customHeight="1" thickTop="1" thickBot="1" x14ac:dyDescent="0.25">
      <c r="A48" s="24"/>
      <c r="B48" s="24"/>
      <c r="C48" s="24"/>
      <c r="D48" s="24"/>
      <c r="E48" s="24"/>
      <c r="F48" s="24"/>
      <c r="G48" s="24"/>
      <c r="H48" s="24"/>
      <c r="I48" s="24"/>
      <c r="J48" s="24"/>
      <c r="K48" s="24"/>
      <c r="L48" s="24"/>
      <c r="M48" s="24"/>
      <c r="N48" s="24"/>
      <c r="O48" s="24"/>
      <c r="P48" s="24"/>
      <c r="Q48" s="101" t="s">
        <v>1173</v>
      </c>
      <c r="R48" s="193">
        <f>R39</f>
        <v>0</v>
      </c>
      <c r="S48" s="24"/>
      <c r="T48" s="102"/>
      <c r="U48" s="102"/>
      <c r="V48" s="103"/>
      <c r="W48" s="103"/>
    </row>
    <row r="49" spans="1:23" ht="15" customHeight="1" thickTop="1" thickBot="1" x14ac:dyDescent="0.25">
      <c r="A49" s="24"/>
      <c r="B49" s="24"/>
      <c r="C49" s="24"/>
      <c r="D49" s="24"/>
      <c r="E49" s="24"/>
      <c r="F49" s="24"/>
      <c r="G49" s="24"/>
      <c r="H49" s="24"/>
      <c r="I49" s="24"/>
      <c r="J49" s="24"/>
      <c r="K49" s="24"/>
      <c r="L49" s="24"/>
      <c r="M49" s="24"/>
      <c r="N49" s="24"/>
      <c r="O49" s="24"/>
      <c r="P49" s="24"/>
      <c r="Q49" s="75"/>
      <c r="R49" s="75"/>
      <c r="S49" s="24"/>
      <c r="T49" s="74"/>
      <c r="U49" s="24"/>
      <c r="V49" s="24"/>
      <c r="W49" s="24"/>
    </row>
    <row r="50" spans="1:23" ht="15" customHeight="1" thickTop="1" thickBot="1" x14ac:dyDescent="0.25">
      <c r="A50" s="24"/>
      <c r="B50" s="24"/>
      <c r="C50" s="24"/>
      <c r="D50" s="24"/>
      <c r="E50" s="24"/>
      <c r="F50" s="24"/>
      <c r="G50" s="24"/>
      <c r="H50" s="24"/>
      <c r="I50" s="24"/>
      <c r="J50" s="24"/>
      <c r="K50" s="24"/>
      <c r="L50" s="24"/>
      <c r="M50" s="24"/>
      <c r="N50" s="24"/>
      <c r="O50" s="24"/>
      <c r="P50" s="24"/>
      <c r="Q50" s="101" t="s">
        <v>1174</v>
      </c>
      <c r="R50" s="193">
        <f>(R42*0.8)+(R44*0.1)+(R46*0.05)+(R48*0.05)</f>
        <v>0</v>
      </c>
      <c r="S50" s="24"/>
      <c r="T50" s="74"/>
      <c r="U50" s="24"/>
      <c r="V50" s="24"/>
      <c r="W50" s="24"/>
    </row>
    <row r="51" spans="1:23" ht="15" customHeight="1" thickTop="1" x14ac:dyDescent="0.2">
      <c r="A51" s="24"/>
      <c r="B51" s="24"/>
      <c r="C51" s="24"/>
      <c r="D51" s="24"/>
      <c r="E51" s="24"/>
      <c r="F51" s="24"/>
      <c r="G51" s="24"/>
      <c r="H51" s="24"/>
      <c r="I51" s="24"/>
      <c r="J51" s="24"/>
      <c r="K51" s="24"/>
      <c r="L51" s="24"/>
      <c r="M51" s="24"/>
      <c r="N51" s="24"/>
      <c r="O51" s="24"/>
      <c r="P51" s="24"/>
      <c r="Q51" s="24"/>
      <c r="R51" s="24"/>
      <c r="S51" s="24"/>
      <c r="T51" s="74"/>
      <c r="U51" s="24"/>
      <c r="V51" s="24"/>
      <c r="W51" s="24"/>
    </row>
  </sheetData>
  <mergeCells count="31">
    <mergeCell ref="A12:P12"/>
    <mergeCell ref="A39:Q39"/>
    <mergeCell ref="A26:P26"/>
    <mergeCell ref="A27:P27"/>
    <mergeCell ref="A28:Q28"/>
    <mergeCell ref="A30:P30"/>
    <mergeCell ref="A31:P31"/>
    <mergeCell ref="A32:P32"/>
    <mergeCell ref="A38:P38"/>
    <mergeCell ref="A19:P19"/>
    <mergeCell ref="A20:P20"/>
    <mergeCell ref="A21:P21"/>
    <mergeCell ref="A22:Q22"/>
    <mergeCell ref="A24:P24"/>
    <mergeCell ref="A25:P25"/>
    <mergeCell ref="A2:Q2"/>
    <mergeCell ref="A33:P33"/>
    <mergeCell ref="A34:Q34"/>
    <mergeCell ref="A36:P36"/>
    <mergeCell ref="A37:P37"/>
    <mergeCell ref="A13:P13"/>
    <mergeCell ref="A14:P14"/>
    <mergeCell ref="A15:P15"/>
    <mergeCell ref="A16:P16"/>
    <mergeCell ref="A17:P17"/>
    <mergeCell ref="A18:P18"/>
    <mergeCell ref="A3:Q3"/>
    <mergeCell ref="B5:P5"/>
    <mergeCell ref="A7:R7"/>
    <mergeCell ref="A10:P10"/>
    <mergeCell ref="A11:P11"/>
  </mergeCells>
  <dataValidations disablePrompts="1" count="1">
    <dataValidation allowBlank="1" showInputMessage="1" showErrorMessage="1" sqref="A5"/>
  </dataValidations>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1"/>
  <sheetViews>
    <sheetView showGridLines="0" zoomScaleNormal="100" workbookViewId="0"/>
  </sheetViews>
  <sheetFormatPr baseColWidth="10" defaultRowHeight="15" customHeight="1" x14ac:dyDescent="0.2"/>
  <cols>
    <col min="1" max="16" width="7.7109375" style="99" customWidth="1"/>
    <col min="17" max="18" width="12.7109375" style="99" customWidth="1"/>
    <col min="19" max="16384" width="11.42578125" style="99"/>
  </cols>
  <sheetData>
    <row r="1" spans="1:23" ht="15" customHeight="1" x14ac:dyDescent="0.2">
      <c r="A1" s="68"/>
      <c r="B1" s="68"/>
      <c r="C1" s="68"/>
      <c r="D1" s="68"/>
      <c r="E1" s="68"/>
      <c r="F1" s="68"/>
      <c r="G1" s="68"/>
      <c r="H1" s="68"/>
      <c r="I1" s="68"/>
      <c r="J1" s="68"/>
      <c r="K1" s="68"/>
      <c r="L1" s="68"/>
      <c r="M1" s="68"/>
      <c r="N1" s="68"/>
      <c r="O1" s="68"/>
      <c r="P1" s="68"/>
      <c r="Q1" s="68"/>
      <c r="R1" s="68"/>
      <c r="S1" s="24"/>
      <c r="T1" s="74"/>
      <c r="U1" s="24"/>
      <c r="V1" s="24"/>
      <c r="W1" s="24"/>
    </row>
    <row r="2" spans="1:23" ht="15" customHeight="1" x14ac:dyDescent="0.2">
      <c r="A2" s="419" t="s">
        <v>1163</v>
      </c>
      <c r="B2" s="419"/>
      <c r="C2" s="419"/>
      <c r="D2" s="419"/>
      <c r="E2" s="419"/>
      <c r="F2" s="419"/>
      <c r="G2" s="419"/>
      <c r="H2" s="419"/>
      <c r="I2" s="419"/>
      <c r="J2" s="419"/>
      <c r="K2" s="419"/>
      <c r="L2" s="419"/>
      <c r="M2" s="419"/>
      <c r="N2" s="419"/>
      <c r="O2" s="419"/>
      <c r="P2" s="419"/>
      <c r="Q2" s="419"/>
      <c r="R2" s="24"/>
      <c r="S2" s="24"/>
      <c r="T2" s="74"/>
      <c r="U2" s="24"/>
      <c r="V2" s="24"/>
      <c r="W2" s="24"/>
    </row>
    <row r="3" spans="1:23" ht="15" customHeight="1" x14ac:dyDescent="0.2">
      <c r="A3" s="419" t="s">
        <v>1247</v>
      </c>
      <c r="B3" s="419"/>
      <c r="C3" s="419"/>
      <c r="D3" s="419"/>
      <c r="E3" s="419"/>
      <c r="F3" s="419"/>
      <c r="G3" s="419"/>
      <c r="H3" s="419"/>
      <c r="I3" s="419"/>
      <c r="J3" s="419"/>
      <c r="K3" s="419"/>
      <c r="L3" s="419"/>
      <c r="M3" s="419"/>
      <c r="N3" s="419"/>
      <c r="O3" s="419"/>
      <c r="P3" s="419"/>
      <c r="Q3" s="419"/>
      <c r="R3" s="24"/>
      <c r="S3" s="24"/>
      <c r="T3" s="74"/>
      <c r="U3" s="24"/>
      <c r="V3" s="24"/>
      <c r="W3" s="24"/>
    </row>
    <row r="4" spans="1:23" ht="15" customHeight="1" x14ac:dyDescent="0.2">
      <c r="A4" s="24"/>
      <c r="B4" s="24"/>
      <c r="C4" s="24"/>
      <c r="D4" s="24"/>
      <c r="E4" s="24"/>
      <c r="F4" s="24"/>
      <c r="G4" s="24"/>
      <c r="H4" s="24"/>
      <c r="I4" s="24"/>
      <c r="J4" s="24"/>
      <c r="K4" s="24"/>
      <c r="L4" s="24"/>
      <c r="M4" s="24"/>
      <c r="N4" s="24"/>
      <c r="O4" s="24"/>
      <c r="P4" s="24"/>
      <c r="Q4" s="24"/>
      <c r="R4" s="24"/>
      <c r="S4" s="24"/>
      <c r="T4" s="74"/>
      <c r="U4" s="24"/>
      <c r="V4" s="24"/>
      <c r="W4" s="24"/>
    </row>
    <row r="5" spans="1:23" ht="15" customHeight="1" x14ac:dyDescent="0.2">
      <c r="A5" s="181"/>
      <c r="B5" s="425" t="str">
        <f>IGOF!C5</f>
        <v>Alianza de Tranviarios de México</v>
      </c>
      <c r="C5" s="425"/>
      <c r="D5" s="425"/>
      <c r="E5" s="425"/>
      <c r="F5" s="425"/>
      <c r="G5" s="425"/>
      <c r="H5" s="425"/>
      <c r="I5" s="425"/>
      <c r="J5" s="425"/>
      <c r="K5" s="425"/>
      <c r="L5" s="425"/>
      <c r="M5" s="425"/>
      <c r="N5" s="425"/>
      <c r="O5" s="425"/>
      <c r="P5" s="425"/>
      <c r="Q5" s="182"/>
      <c r="R5" s="183"/>
      <c r="S5" s="183"/>
      <c r="T5" s="184"/>
      <c r="U5" s="183"/>
      <c r="V5" s="183"/>
      <c r="W5" s="183"/>
    </row>
    <row r="6" spans="1:23" ht="15" customHeight="1" x14ac:dyDescent="0.2">
      <c r="A6" s="185"/>
      <c r="B6" s="185"/>
      <c r="C6" s="185"/>
      <c r="D6" s="185"/>
      <c r="E6" s="181"/>
      <c r="F6" s="186"/>
      <c r="G6" s="186"/>
      <c r="H6" s="186"/>
      <c r="I6" s="186"/>
      <c r="J6" s="186"/>
      <c r="K6" s="186"/>
      <c r="L6" s="186"/>
      <c r="M6" s="186"/>
      <c r="N6" s="186"/>
      <c r="O6" s="186"/>
      <c r="P6" s="186"/>
      <c r="Q6" s="186"/>
      <c r="R6" s="186"/>
      <c r="S6" s="183"/>
      <c r="T6" s="184"/>
      <c r="U6" s="183"/>
      <c r="V6" s="183"/>
      <c r="W6" s="183"/>
    </row>
    <row r="7" spans="1:23" ht="69" customHeight="1" x14ac:dyDescent="0.2">
      <c r="A7" s="426" t="s">
        <v>1164</v>
      </c>
      <c r="B7" s="426"/>
      <c r="C7" s="426"/>
      <c r="D7" s="426"/>
      <c r="E7" s="426"/>
      <c r="F7" s="426"/>
      <c r="G7" s="426"/>
      <c r="H7" s="426"/>
      <c r="I7" s="426"/>
      <c r="J7" s="426"/>
      <c r="K7" s="426"/>
      <c r="L7" s="426"/>
      <c r="M7" s="426"/>
      <c r="N7" s="426"/>
      <c r="O7" s="426"/>
      <c r="P7" s="426"/>
      <c r="Q7" s="426"/>
      <c r="R7" s="426"/>
      <c r="S7" s="195"/>
      <c r="T7" s="195"/>
      <c r="U7" s="195"/>
      <c r="V7" s="195"/>
      <c r="W7" s="195"/>
    </row>
    <row r="8" spans="1:23" ht="15" customHeight="1" x14ac:dyDescent="0.2">
      <c r="A8" s="24"/>
      <c r="B8" s="24"/>
      <c r="C8" s="24"/>
      <c r="D8" s="24"/>
      <c r="E8" s="24"/>
      <c r="F8" s="24"/>
      <c r="G8" s="24"/>
      <c r="H8" s="24"/>
      <c r="I8" s="24"/>
      <c r="J8" s="24"/>
      <c r="K8" s="24"/>
      <c r="L8" s="24"/>
      <c r="M8" s="24"/>
      <c r="N8" s="24"/>
      <c r="O8" s="24"/>
      <c r="P8" s="24"/>
      <c r="Q8" s="24"/>
      <c r="R8" s="24"/>
      <c r="S8" s="24"/>
      <c r="T8" s="74"/>
      <c r="U8" s="24"/>
      <c r="V8" s="24"/>
      <c r="W8" s="24"/>
    </row>
    <row r="9" spans="1:23" ht="15" customHeight="1" x14ac:dyDescent="0.2">
      <c r="A9" s="72"/>
      <c r="B9" s="72"/>
      <c r="C9" s="72"/>
      <c r="D9" s="72"/>
      <c r="E9" s="72"/>
      <c r="F9" s="72"/>
      <c r="G9" s="72"/>
      <c r="H9" s="72"/>
      <c r="I9" s="72"/>
      <c r="J9" s="72"/>
      <c r="K9" s="72"/>
      <c r="L9" s="72"/>
      <c r="M9" s="72"/>
      <c r="N9" s="72"/>
      <c r="O9" s="72"/>
      <c r="P9" s="72"/>
      <c r="Q9" s="24"/>
      <c r="R9" s="196">
        <f>T22</f>
        <v>11</v>
      </c>
      <c r="S9" s="75"/>
      <c r="T9" s="76"/>
      <c r="U9" s="75"/>
      <c r="V9" s="75"/>
      <c r="W9" s="75"/>
    </row>
    <row r="10" spans="1:23" ht="15" customHeight="1" x14ac:dyDescent="0.2">
      <c r="A10" s="485" t="s">
        <v>138</v>
      </c>
      <c r="B10" s="486"/>
      <c r="C10" s="486"/>
      <c r="D10" s="486"/>
      <c r="E10" s="486"/>
      <c r="F10" s="486"/>
      <c r="G10" s="486"/>
      <c r="H10" s="486"/>
      <c r="I10" s="486"/>
      <c r="J10" s="486"/>
      <c r="K10" s="486"/>
      <c r="L10" s="486"/>
      <c r="M10" s="486"/>
      <c r="N10" s="486"/>
      <c r="O10" s="486"/>
      <c r="P10" s="486"/>
      <c r="Q10" s="224" t="s">
        <v>4</v>
      </c>
      <c r="R10" s="188" t="s">
        <v>5</v>
      </c>
      <c r="S10" s="76" t="s">
        <v>576</v>
      </c>
      <c r="T10" s="76" t="s">
        <v>577</v>
      </c>
      <c r="U10" s="76" t="s">
        <v>578</v>
      </c>
      <c r="V10" s="77" t="s">
        <v>579</v>
      </c>
      <c r="W10" s="76"/>
    </row>
    <row r="11" spans="1:23" ht="45" customHeight="1" x14ac:dyDescent="0.2">
      <c r="A11" s="434" t="s">
        <v>1165</v>
      </c>
      <c r="B11" s="434"/>
      <c r="C11" s="434"/>
      <c r="D11" s="434"/>
      <c r="E11" s="434"/>
      <c r="F11" s="434"/>
      <c r="G11" s="434"/>
      <c r="H11" s="434"/>
      <c r="I11" s="434"/>
      <c r="J11" s="434"/>
      <c r="K11" s="434"/>
      <c r="L11" s="434"/>
      <c r="M11" s="434"/>
      <c r="N11" s="434"/>
      <c r="O11" s="434"/>
      <c r="P11" s="434"/>
      <c r="Q11" s="73">
        <f>'Art. 146'!AF35</f>
        <v>0</v>
      </c>
      <c r="R11" s="189">
        <f>IF(T11=1,W11,T11)</f>
        <v>0</v>
      </c>
      <c r="S11" s="76">
        <f t="shared" ref="S11:S21" si="0">IF(Q11=2,1,IF(Q11=1,0.5,IF(Q11=0,0," ")))</f>
        <v>0</v>
      </c>
      <c r="T11" s="76">
        <f t="shared" ref="T11:T21" si="1">IF(AND(S11&gt;=0,S11&lt;=2),1,"No aplica")</f>
        <v>1</v>
      </c>
      <c r="U11" s="159">
        <f t="shared" ref="U11:U21" si="2">Q11/(T11*2)</f>
        <v>0</v>
      </c>
      <c r="V11" s="78">
        <f t="shared" ref="V11:V21" si="3">IF(T11=1,T11/$T$22,"No aplica")</f>
        <v>9.0909090909090912E-2</v>
      </c>
      <c r="W11" s="78">
        <f>(S11*V11)*100</f>
        <v>0</v>
      </c>
    </row>
    <row r="12" spans="1:23" ht="30" customHeight="1" x14ac:dyDescent="0.2">
      <c r="A12" s="447" t="s">
        <v>1149</v>
      </c>
      <c r="B12" s="434"/>
      <c r="C12" s="434"/>
      <c r="D12" s="434"/>
      <c r="E12" s="434"/>
      <c r="F12" s="434"/>
      <c r="G12" s="434"/>
      <c r="H12" s="434"/>
      <c r="I12" s="434"/>
      <c r="J12" s="434"/>
      <c r="K12" s="434"/>
      <c r="L12" s="434"/>
      <c r="M12" s="434"/>
      <c r="N12" s="434"/>
      <c r="O12" s="434"/>
      <c r="P12" s="434"/>
      <c r="Q12" s="73">
        <f>'Art. 146'!AF36</f>
        <v>0</v>
      </c>
      <c r="R12" s="189">
        <f t="shared" ref="R12:R21" si="4">IF(T12=1,W12,T12)</f>
        <v>0</v>
      </c>
      <c r="S12" s="76">
        <f t="shared" si="0"/>
        <v>0</v>
      </c>
      <c r="T12" s="76">
        <f t="shared" si="1"/>
        <v>1</v>
      </c>
      <c r="U12" s="159">
        <f t="shared" si="2"/>
        <v>0</v>
      </c>
      <c r="V12" s="78">
        <f t="shared" si="3"/>
        <v>9.0909090909090912E-2</v>
      </c>
      <c r="W12" s="78">
        <f t="shared" ref="W12:W21" si="5">(S12*V12)*100</f>
        <v>0</v>
      </c>
    </row>
    <row r="13" spans="1:23" ht="30" customHeight="1" x14ac:dyDescent="0.2">
      <c r="A13" s="434" t="s">
        <v>1150</v>
      </c>
      <c r="B13" s="434"/>
      <c r="C13" s="434"/>
      <c r="D13" s="434"/>
      <c r="E13" s="434"/>
      <c r="F13" s="434"/>
      <c r="G13" s="434"/>
      <c r="H13" s="434"/>
      <c r="I13" s="434"/>
      <c r="J13" s="434"/>
      <c r="K13" s="434"/>
      <c r="L13" s="434"/>
      <c r="M13" s="434"/>
      <c r="N13" s="434"/>
      <c r="O13" s="434"/>
      <c r="P13" s="434"/>
      <c r="Q13" s="73">
        <f>'Art. 146'!AF37</f>
        <v>0</v>
      </c>
      <c r="R13" s="189">
        <f t="shared" si="4"/>
        <v>0</v>
      </c>
      <c r="S13" s="76">
        <f t="shared" si="0"/>
        <v>0</v>
      </c>
      <c r="T13" s="76">
        <f t="shared" si="1"/>
        <v>1</v>
      </c>
      <c r="U13" s="159">
        <f t="shared" si="2"/>
        <v>0</v>
      </c>
      <c r="V13" s="78">
        <f t="shared" si="3"/>
        <v>9.0909090909090912E-2</v>
      </c>
      <c r="W13" s="78">
        <f t="shared" si="5"/>
        <v>0</v>
      </c>
    </row>
    <row r="14" spans="1:23" ht="30" customHeight="1" x14ac:dyDescent="0.2">
      <c r="A14" s="434" t="s">
        <v>1151</v>
      </c>
      <c r="B14" s="434"/>
      <c r="C14" s="434"/>
      <c r="D14" s="434"/>
      <c r="E14" s="434"/>
      <c r="F14" s="434"/>
      <c r="G14" s="434"/>
      <c r="H14" s="434"/>
      <c r="I14" s="434"/>
      <c r="J14" s="434"/>
      <c r="K14" s="434"/>
      <c r="L14" s="434"/>
      <c r="M14" s="434"/>
      <c r="N14" s="434"/>
      <c r="O14" s="434"/>
      <c r="P14" s="434"/>
      <c r="Q14" s="73">
        <f>'Art. 146'!AF38</f>
        <v>0</v>
      </c>
      <c r="R14" s="189">
        <f t="shared" si="4"/>
        <v>0</v>
      </c>
      <c r="S14" s="76">
        <f t="shared" si="0"/>
        <v>0</v>
      </c>
      <c r="T14" s="76">
        <f t="shared" si="1"/>
        <v>1</v>
      </c>
      <c r="U14" s="159">
        <f t="shared" si="2"/>
        <v>0</v>
      </c>
      <c r="V14" s="78">
        <f t="shared" si="3"/>
        <v>9.0909090909090912E-2</v>
      </c>
      <c r="W14" s="78">
        <f t="shared" si="5"/>
        <v>0</v>
      </c>
    </row>
    <row r="15" spans="1:23" ht="30" customHeight="1" x14ac:dyDescent="0.2">
      <c r="A15" s="434" t="s">
        <v>1152</v>
      </c>
      <c r="B15" s="434"/>
      <c r="C15" s="434"/>
      <c r="D15" s="434"/>
      <c r="E15" s="434"/>
      <c r="F15" s="434"/>
      <c r="G15" s="434"/>
      <c r="H15" s="434"/>
      <c r="I15" s="434"/>
      <c r="J15" s="434"/>
      <c r="K15" s="434"/>
      <c r="L15" s="434"/>
      <c r="M15" s="434"/>
      <c r="N15" s="434"/>
      <c r="O15" s="434"/>
      <c r="P15" s="434"/>
      <c r="Q15" s="73">
        <f>'Art. 146'!AF39</f>
        <v>0</v>
      </c>
      <c r="R15" s="189">
        <f t="shared" si="4"/>
        <v>0</v>
      </c>
      <c r="S15" s="76">
        <f t="shared" si="0"/>
        <v>0</v>
      </c>
      <c r="T15" s="76">
        <f t="shared" si="1"/>
        <v>1</v>
      </c>
      <c r="U15" s="159">
        <f t="shared" si="2"/>
        <v>0</v>
      </c>
      <c r="V15" s="78">
        <f t="shared" si="3"/>
        <v>9.0909090909090912E-2</v>
      </c>
      <c r="W15" s="78">
        <f t="shared" si="5"/>
        <v>0</v>
      </c>
    </row>
    <row r="16" spans="1:23" ht="30" customHeight="1" x14ac:dyDescent="0.2">
      <c r="A16" s="447" t="s">
        <v>1153</v>
      </c>
      <c r="B16" s="448"/>
      <c r="C16" s="448"/>
      <c r="D16" s="448"/>
      <c r="E16" s="448"/>
      <c r="F16" s="448"/>
      <c r="G16" s="448"/>
      <c r="H16" s="448"/>
      <c r="I16" s="448"/>
      <c r="J16" s="448"/>
      <c r="K16" s="448"/>
      <c r="L16" s="448"/>
      <c r="M16" s="448"/>
      <c r="N16" s="448"/>
      <c r="O16" s="448"/>
      <c r="P16" s="448"/>
      <c r="Q16" s="73">
        <f>'Art. 146'!AF40</f>
        <v>0</v>
      </c>
      <c r="R16" s="189">
        <f t="shared" si="4"/>
        <v>0</v>
      </c>
      <c r="S16" s="76">
        <f t="shared" si="0"/>
        <v>0</v>
      </c>
      <c r="T16" s="76">
        <f t="shared" si="1"/>
        <v>1</v>
      </c>
      <c r="U16" s="159">
        <f t="shared" si="2"/>
        <v>0</v>
      </c>
      <c r="V16" s="78">
        <f t="shared" si="3"/>
        <v>9.0909090909090912E-2</v>
      </c>
      <c r="W16" s="78">
        <f t="shared" si="5"/>
        <v>0</v>
      </c>
    </row>
    <row r="17" spans="1:23" ht="30" customHeight="1" x14ac:dyDescent="0.2">
      <c r="A17" s="447" t="s">
        <v>1154</v>
      </c>
      <c r="B17" s="448"/>
      <c r="C17" s="448"/>
      <c r="D17" s="448"/>
      <c r="E17" s="448"/>
      <c r="F17" s="448"/>
      <c r="G17" s="448"/>
      <c r="H17" s="448"/>
      <c r="I17" s="448"/>
      <c r="J17" s="448"/>
      <c r="K17" s="448"/>
      <c r="L17" s="448"/>
      <c r="M17" s="448"/>
      <c r="N17" s="448"/>
      <c r="O17" s="448"/>
      <c r="P17" s="448"/>
      <c r="Q17" s="73">
        <f>'Art. 146'!AF41</f>
        <v>0</v>
      </c>
      <c r="R17" s="189">
        <f>IF(T17=1,W17,T17)</f>
        <v>0</v>
      </c>
      <c r="S17" s="76">
        <f>IF(Q17=2,1,IF(Q17=1,0.5,IF(Q17=0,0," ")))</f>
        <v>0</v>
      </c>
      <c r="T17" s="76">
        <f>IF(AND(S17&gt;=0,S17&lt;=2),1,"No aplica")</f>
        <v>1</v>
      </c>
      <c r="U17" s="159">
        <f>Q17/(T17*2)</f>
        <v>0</v>
      </c>
      <c r="V17" s="78">
        <f t="shared" si="3"/>
        <v>9.0909090909090912E-2</v>
      </c>
      <c r="W17" s="78">
        <f>(S17*V17)*100</f>
        <v>0</v>
      </c>
    </row>
    <row r="18" spans="1:23" ht="30" customHeight="1" x14ac:dyDescent="0.2">
      <c r="A18" s="447" t="s">
        <v>1155</v>
      </c>
      <c r="B18" s="448"/>
      <c r="C18" s="448"/>
      <c r="D18" s="448"/>
      <c r="E18" s="448"/>
      <c r="F18" s="448"/>
      <c r="G18" s="448"/>
      <c r="H18" s="448"/>
      <c r="I18" s="448"/>
      <c r="J18" s="448"/>
      <c r="K18" s="448"/>
      <c r="L18" s="448"/>
      <c r="M18" s="448"/>
      <c r="N18" s="448"/>
      <c r="O18" s="448"/>
      <c r="P18" s="448"/>
      <c r="Q18" s="73">
        <f>'Art. 146'!AF42</f>
        <v>0</v>
      </c>
      <c r="R18" s="189">
        <f t="shared" si="4"/>
        <v>0</v>
      </c>
      <c r="S18" s="76">
        <f t="shared" si="0"/>
        <v>0</v>
      </c>
      <c r="T18" s="76">
        <f t="shared" si="1"/>
        <v>1</v>
      </c>
      <c r="U18" s="159">
        <f t="shared" si="2"/>
        <v>0</v>
      </c>
      <c r="V18" s="78">
        <f t="shared" si="3"/>
        <v>9.0909090909090912E-2</v>
      </c>
      <c r="W18" s="78">
        <f t="shared" si="5"/>
        <v>0</v>
      </c>
    </row>
    <row r="19" spans="1:23" ht="30" customHeight="1" x14ac:dyDescent="0.2">
      <c r="A19" s="434" t="s">
        <v>1156</v>
      </c>
      <c r="B19" s="434"/>
      <c r="C19" s="434"/>
      <c r="D19" s="434"/>
      <c r="E19" s="434"/>
      <c r="F19" s="434"/>
      <c r="G19" s="434"/>
      <c r="H19" s="434"/>
      <c r="I19" s="434"/>
      <c r="J19" s="434"/>
      <c r="K19" s="434"/>
      <c r="L19" s="434"/>
      <c r="M19" s="434"/>
      <c r="N19" s="434"/>
      <c r="O19" s="434"/>
      <c r="P19" s="434"/>
      <c r="Q19" s="73">
        <f>'Art. 146'!AF43</f>
        <v>0</v>
      </c>
      <c r="R19" s="189">
        <f t="shared" si="4"/>
        <v>0</v>
      </c>
      <c r="S19" s="76">
        <f t="shared" si="0"/>
        <v>0</v>
      </c>
      <c r="T19" s="76">
        <f t="shared" si="1"/>
        <v>1</v>
      </c>
      <c r="U19" s="159">
        <f t="shared" si="2"/>
        <v>0</v>
      </c>
      <c r="V19" s="78">
        <f t="shared" si="3"/>
        <v>9.0909090909090912E-2</v>
      </c>
      <c r="W19" s="78">
        <f t="shared" si="5"/>
        <v>0</v>
      </c>
    </row>
    <row r="20" spans="1:23" ht="30" customHeight="1" x14ac:dyDescent="0.2">
      <c r="A20" s="434" t="s">
        <v>1157</v>
      </c>
      <c r="B20" s="434"/>
      <c r="C20" s="434"/>
      <c r="D20" s="434"/>
      <c r="E20" s="434"/>
      <c r="F20" s="434"/>
      <c r="G20" s="434"/>
      <c r="H20" s="434"/>
      <c r="I20" s="434"/>
      <c r="J20" s="434"/>
      <c r="K20" s="434"/>
      <c r="L20" s="434"/>
      <c r="M20" s="434"/>
      <c r="N20" s="434"/>
      <c r="O20" s="434"/>
      <c r="P20" s="434"/>
      <c r="Q20" s="73">
        <f>'Art. 146'!AF44</f>
        <v>0</v>
      </c>
      <c r="R20" s="189">
        <f t="shared" si="4"/>
        <v>0</v>
      </c>
      <c r="S20" s="76">
        <f t="shared" si="0"/>
        <v>0</v>
      </c>
      <c r="T20" s="76">
        <f t="shared" si="1"/>
        <v>1</v>
      </c>
      <c r="U20" s="159">
        <f t="shared" si="2"/>
        <v>0</v>
      </c>
      <c r="V20" s="78">
        <f t="shared" si="3"/>
        <v>9.0909090909090912E-2</v>
      </c>
      <c r="W20" s="78">
        <f t="shared" si="5"/>
        <v>0</v>
      </c>
    </row>
    <row r="21" spans="1:23" ht="30" customHeight="1" x14ac:dyDescent="0.2">
      <c r="A21" s="447" t="s">
        <v>1158</v>
      </c>
      <c r="B21" s="448"/>
      <c r="C21" s="448"/>
      <c r="D21" s="448"/>
      <c r="E21" s="448"/>
      <c r="F21" s="448"/>
      <c r="G21" s="448"/>
      <c r="H21" s="448"/>
      <c r="I21" s="448"/>
      <c r="J21" s="448"/>
      <c r="K21" s="448"/>
      <c r="L21" s="448"/>
      <c r="M21" s="448"/>
      <c r="N21" s="448"/>
      <c r="O21" s="448"/>
      <c r="P21" s="448"/>
      <c r="Q21" s="73">
        <f>'Art. 146'!AF45</f>
        <v>0</v>
      </c>
      <c r="R21" s="189">
        <f t="shared" si="4"/>
        <v>0</v>
      </c>
      <c r="S21" s="76">
        <f t="shared" si="0"/>
        <v>0</v>
      </c>
      <c r="T21" s="76">
        <f t="shared" si="1"/>
        <v>1</v>
      </c>
      <c r="U21" s="159">
        <f t="shared" si="2"/>
        <v>0</v>
      </c>
      <c r="V21" s="78">
        <f t="shared" si="3"/>
        <v>9.0909090909090912E-2</v>
      </c>
      <c r="W21" s="78">
        <f t="shared" si="5"/>
        <v>0</v>
      </c>
    </row>
    <row r="22" spans="1:23" ht="30" customHeight="1" x14ac:dyDescent="0.2">
      <c r="A22" s="435" t="s">
        <v>1166</v>
      </c>
      <c r="B22" s="435"/>
      <c r="C22" s="435"/>
      <c r="D22" s="435"/>
      <c r="E22" s="435"/>
      <c r="F22" s="435"/>
      <c r="G22" s="435"/>
      <c r="H22" s="435"/>
      <c r="I22" s="435"/>
      <c r="J22" s="435"/>
      <c r="K22" s="435"/>
      <c r="L22" s="435"/>
      <c r="M22" s="435"/>
      <c r="N22" s="435"/>
      <c r="O22" s="435"/>
      <c r="P22" s="435"/>
      <c r="Q22" s="435"/>
      <c r="R22" s="189">
        <f>SUM(R11:R21)</f>
        <v>0</v>
      </c>
      <c r="S22" s="24"/>
      <c r="T22" s="74">
        <f>SUM(T11:T21)</f>
        <v>11</v>
      </c>
      <c r="U22" s="160"/>
      <c r="V22" s="24"/>
      <c r="W22" s="24"/>
    </row>
    <row r="23" spans="1:23" ht="15" customHeight="1" x14ac:dyDescent="0.2">
      <c r="A23" s="24"/>
      <c r="B23" s="24"/>
      <c r="C23" s="24"/>
      <c r="D23" s="24"/>
      <c r="E23" s="24"/>
      <c r="F23" s="24"/>
      <c r="G23" s="24"/>
      <c r="H23" s="24"/>
      <c r="I23" s="24"/>
      <c r="J23" s="24"/>
      <c r="K23" s="24"/>
      <c r="L23" s="24"/>
      <c r="M23" s="24"/>
      <c r="N23" s="24"/>
      <c r="O23" s="24"/>
      <c r="P23" s="24"/>
      <c r="Q23" s="24"/>
      <c r="R23" s="24"/>
      <c r="S23" s="24"/>
      <c r="T23" s="74"/>
      <c r="U23" s="160"/>
      <c r="V23" s="24"/>
      <c r="W23" s="24"/>
    </row>
    <row r="24" spans="1:23" ht="15" customHeight="1" x14ac:dyDescent="0.2">
      <c r="A24" s="501" t="s">
        <v>139</v>
      </c>
      <c r="B24" s="502"/>
      <c r="C24" s="502"/>
      <c r="D24" s="502"/>
      <c r="E24" s="502"/>
      <c r="F24" s="502"/>
      <c r="G24" s="502"/>
      <c r="H24" s="502"/>
      <c r="I24" s="502"/>
      <c r="J24" s="502"/>
      <c r="K24" s="502"/>
      <c r="L24" s="502"/>
      <c r="M24" s="502"/>
      <c r="N24" s="502"/>
      <c r="O24" s="502"/>
      <c r="P24" s="502"/>
      <c r="Q24" s="223" t="s">
        <v>4</v>
      </c>
      <c r="R24" s="190" t="s">
        <v>5</v>
      </c>
      <c r="S24" s="24"/>
      <c r="T24" s="74"/>
      <c r="U24" s="160"/>
      <c r="V24" s="24"/>
      <c r="W24" s="24"/>
    </row>
    <row r="25" spans="1:23" ht="30" customHeight="1" x14ac:dyDescent="0.2">
      <c r="A25" s="498" t="s">
        <v>1159</v>
      </c>
      <c r="B25" s="499"/>
      <c r="C25" s="499"/>
      <c r="D25" s="499"/>
      <c r="E25" s="499"/>
      <c r="F25" s="499"/>
      <c r="G25" s="499"/>
      <c r="H25" s="499"/>
      <c r="I25" s="499"/>
      <c r="J25" s="499"/>
      <c r="K25" s="499"/>
      <c r="L25" s="499"/>
      <c r="M25" s="499"/>
      <c r="N25" s="499"/>
      <c r="O25" s="499"/>
      <c r="P25" s="500"/>
      <c r="Q25" s="197">
        <f>'Art. 146'!AF48</f>
        <v>0</v>
      </c>
      <c r="R25" s="189">
        <f>IF(T25=1,W25,T25)</f>
        <v>0</v>
      </c>
      <c r="S25" s="76">
        <f>IF(Q25=2,1,IF(Q25=1,0.5,IF(Q25=0,0," ")))</f>
        <v>0</v>
      </c>
      <c r="T25" s="76">
        <f>IF(AND(S25&gt;=0,S25&lt;=2),1,"No aplica")</f>
        <v>1</v>
      </c>
      <c r="U25" s="159">
        <f>Q25/(T25*2)</f>
        <v>0</v>
      </c>
      <c r="V25" s="78">
        <f>IF(T25=1,T25/$T$28,"No aplica")</f>
        <v>0.33333333333333331</v>
      </c>
      <c r="W25" s="78">
        <f>(S25*V25)*100</f>
        <v>0</v>
      </c>
    </row>
    <row r="26" spans="1:23" ht="30" customHeight="1" x14ac:dyDescent="0.2">
      <c r="A26" s="498" t="s">
        <v>1160</v>
      </c>
      <c r="B26" s="499"/>
      <c r="C26" s="499"/>
      <c r="D26" s="499"/>
      <c r="E26" s="499"/>
      <c r="F26" s="499"/>
      <c r="G26" s="499"/>
      <c r="H26" s="499"/>
      <c r="I26" s="499"/>
      <c r="J26" s="499"/>
      <c r="K26" s="499"/>
      <c r="L26" s="499"/>
      <c r="M26" s="499"/>
      <c r="N26" s="499"/>
      <c r="O26" s="499"/>
      <c r="P26" s="500"/>
      <c r="Q26" s="197">
        <f>'Art. 146'!AF49</f>
        <v>0</v>
      </c>
      <c r="R26" s="189">
        <f>IF(T26=1,W26,T26)</f>
        <v>0</v>
      </c>
      <c r="S26" s="76">
        <f>IF(Q26=2,1,IF(Q26=1,0.5,IF(Q26=0,0," ")))</f>
        <v>0</v>
      </c>
      <c r="T26" s="76">
        <f>IF(AND(S26&gt;=0,S26&lt;=2),1,"No aplica")</f>
        <v>1</v>
      </c>
      <c r="U26" s="159">
        <f>Q26/(T26*2)</f>
        <v>0</v>
      </c>
      <c r="V26" s="78">
        <f>IF(T26=1,T26/$T$28,"No aplica")</f>
        <v>0.33333333333333331</v>
      </c>
      <c r="W26" s="78">
        <f>(S26*V26)*100</f>
        <v>0</v>
      </c>
    </row>
    <row r="27" spans="1:23" ht="30" customHeight="1" x14ac:dyDescent="0.2">
      <c r="A27" s="498" t="s">
        <v>1053</v>
      </c>
      <c r="B27" s="499"/>
      <c r="C27" s="499"/>
      <c r="D27" s="499"/>
      <c r="E27" s="499"/>
      <c r="F27" s="499"/>
      <c r="G27" s="499"/>
      <c r="H27" s="499"/>
      <c r="I27" s="499"/>
      <c r="J27" s="499"/>
      <c r="K27" s="499"/>
      <c r="L27" s="499"/>
      <c r="M27" s="499"/>
      <c r="N27" s="499"/>
      <c r="O27" s="499"/>
      <c r="P27" s="500"/>
      <c r="Q27" s="197">
        <f>'Art. 146'!AF50</f>
        <v>0</v>
      </c>
      <c r="R27" s="189">
        <f>IF(T27=1,W27,T27)</f>
        <v>0</v>
      </c>
      <c r="S27" s="76">
        <f>IF(Q27=2,1,IF(Q27=1,0.5,IF(Q27=0,0," ")))</f>
        <v>0</v>
      </c>
      <c r="T27" s="76">
        <f>IF(AND(S27&gt;=0,S27&lt;=2),1,"No aplica")</f>
        <v>1</v>
      </c>
      <c r="U27" s="159">
        <f>Q27/(T27*2)</f>
        <v>0</v>
      </c>
      <c r="V27" s="78">
        <f>IF(T27=1,T27/$T$28,"No aplica")</f>
        <v>0.33333333333333331</v>
      </c>
      <c r="W27" s="78">
        <f>(S27*V27)*100</f>
        <v>0</v>
      </c>
    </row>
    <row r="28" spans="1:23" ht="30" customHeight="1" x14ac:dyDescent="0.2">
      <c r="A28" s="505" t="s">
        <v>1167</v>
      </c>
      <c r="B28" s="505"/>
      <c r="C28" s="505"/>
      <c r="D28" s="505"/>
      <c r="E28" s="505"/>
      <c r="F28" s="505"/>
      <c r="G28" s="505"/>
      <c r="H28" s="505"/>
      <c r="I28" s="505"/>
      <c r="J28" s="505"/>
      <c r="K28" s="505"/>
      <c r="L28" s="505"/>
      <c r="M28" s="505"/>
      <c r="N28" s="505"/>
      <c r="O28" s="505"/>
      <c r="P28" s="505"/>
      <c r="Q28" s="435"/>
      <c r="R28" s="189">
        <f>SUM(R25:R27)</f>
        <v>0</v>
      </c>
      <c r="S28" s="24"/>
      <c r="T28" s="74">
        <f>SUM(T25:T27)</f>
        <v>3</v>
      </c>
      <c r="U28" s="160"/>
      <c r="V28" s="24"/>
      <c r="W28" s="24"/>
    </row>
    <row r="29" spans="1:23" ht="15" customHeight="1" x14ac:dyDescent="0.2">
      <c r="A29" s="24"/>
      <c r="B29" s="24"/>
      <c r="C29" s="24"/>
      <c r="D29" s="24"/>
      <c r="E29" s="24"/>
      <c r="F29" s="24"/>
      <c r="G29" s="24"/>
      <c r="H29" s="24"/>
      <c r="I29" s="24"/>
      <c r="J29" s="24"/>
      <c r="K29" s="24"/>
      <c r="L29" s="24"/>
      <c r="M29" s="24"/>
      <c r="N29" s="24"/>
      <c r="O29" s="24"/>
      <c r="P29" s="24"/>
      <c r="Q29" s="24"/>
      <c r="R29" s="24"/>
      <c r="S29" s="24"/>
      <c r="T29" s="74"/>
      <c r="U29" s="160"/>
      <c r="V29" s="24"/>
      <c r="W29" s="24"/>
    </row>
    <row r="30" spans="1:23" ht="15" customHeight="1" x14ac:dyDescent="0.2">
      <c r="A30" s="501" t="s">
        <v>140</v>
      </c>
      <c r="B30" s="502"/>
      <c r="C30" s="502"/>
      <c r="D30" s="502"/>
      <c r="E30" s="502"/>
      <c r="F30" s="502"/>
      <c r="G30" s="502"/>
      <c r="H30" s="502"/>
      <c r="I30" s="502"/>
      <c r="J30" s="502"/>
      <c r="K30" s="502"/>
      <c r="L30" s="502"/>
      <c r="M30" s="502"/>
      <c r="N30" s="502"/>
      <c r="O30" s="502"/>
      <c r="P30" s="502"/>
      <c r="Q30" s="225" t="s">
        <v>4</v>
      </c>
      <c r="R30" s="192" t="s">
        <v>5</v>
      </c>
      <c r="S30" s="24"/>
      <c r="T30" s="74"/>
      <c r="U30" s="160"/>
      <c r="V30" s="24"/>
      <c r="W30" s="24"/>
    </row>
    <row r="31" spans="1:23" ht="30" customHeight="1" x14ac:dyDescent="0.2">
      <c r="A31" s="498" t="s">
        <v>1161</v>
      </c>
      <c r="B31" s="499"/>
      <c r="C31" s="499"/>
      <c r="D31" s="499"/>
      <c r="E31" s="499"/>
      <c r="F31" s="499"/>
      <c r="G31" s="499"/>
      <c r="H31" s="499"/>
      <c r="I31" s="499"/>
      <c r="J31" s="499"/>
      <c r="K31" s="499"/>
      <c r="L31" s="499"/>
      <c r="M31" s="499"/>
      <c r="N31" s="499"/>
      <c r="O31" s="499"/>
      <c r="P31" s="500"/>
      <c r="Q31" s="197">
        <f>'Art. 146'!AF53</f>
        <v>0</v>
      </c>
      <c r="R31" s="189">
        <f>IF(T31=1,W31,T31)</f>
        <v>0</v>
      </c>
      <c r="S31" s="76">
        <f>IF(Q31=2,1,IF(Q31=1,0.5,IF(Q31=0,0," ")))</f>
        <v>0</v>
      </c>
      <c r="T31" s="76">
        <f>IF(AND(S31&gt;=0,S31&lt;=2),1,"No aplica")</f>
        <v>1</v>
      </c>
      <c r="U31" s="159">
        <f>Q31/(T31*2)</f>
        <v>0</v>
      </c>
      <c r="V31" s="78">
        <f>IF(T31=1,T31/$T$34,"No aplica")</f>
        <v>0.33333333333333331</v>
      </c>
      <c r="W31" s="78">
        <f>(S31*V31)*100</f>
        <v>0</v>
      </c>
    </row>
    <row r="32" spans="1:23" ht="30" customHeight="1" x14ac:dyDescent="0.2">
      <c r="A32" s="498" t="s">
        <v>502</v>
      </c>
      <c r="B32" s="499"/>
      <c r="C32" s="499"/>
      <c r="D32" s="499"/>
      <c r="E32" s="499"/>
      <c r="F32" s="499"/>
      <c r="G32" s="499"/>
      <c r="H32" s="499"/>
      <c r="I32" s="499"/>
      <c r="J32" s="499"/>
      <c r="K32" s="499"/>
      <c r="L32" s="499"/>
      <c r="M32" s="499"/>
      <c r="N32" s="499"/>
      <c r="O32" s="499"/>
      <c r="P32" s="500"/>
      <c r="Q32" s="197">
        <f>'Art. 146'!AF54</f>
        <v>0</v>
      </c>
      <c r="R32" s="189">
        <f>IF(T32=1,W32,T32)</f>
        <v>0</v>
      </c>
      <c r="S32" s="76">
        <f>IF(Q32=2,1,IF(Q32=1,0.5,IF(Q32=0,0," ")))</f>
        <v>0</v>
      </c>
      <c r="T32" s="76">
        <f>IF(AND(S32&gt;=0,S32&lt;=2),1,"No aplica")</f>
        <v>1</v>
      </c>
      <c r="U32" s="159">
        <f>Q32/(T32*2)</f>
        <v>0</v>
      </c>
      <c r="V32" s="78">
        <f>IF(T32=1,T32/$T$34,"No aplica")</f>
        <v>0.33333333333333331</v>
      </c>
      <c r="W32" s="78">
        <f>(S32*V32)*100</f>
        <v>0</v>
      </c>
    </row>
    <row r="33" spans="1:23" ht="30" customHeight="1" x14ac:dyDescent="0.2">
      <c r="A33" s="498" t="s">
        <v>503</v>
      </c>
      <c r="B33" s="499"/>
      <c r="C33" s="499"/>
      <c r="D33" s="499"/>
      <c r="E33" s="499"/>
      <c r="F33" s="499"/>
      <c r="G33" s="499"/>
      <c r="H33" s="499"/>
      <c r="I33" s="499"/>
      <c r="J33" s="499"/>
      <c r="K33" s="499"/>
      <c r="L33" s="499"/>
      <c r="M33" s="499"/>
      <c r="N33" s="499"/>
      <c r="O33" s="499"/>
      <c r="P33" s="500"/>
      <c r="Q33" s="197">
        <f>'Art. 146'!AF55</f>
        <v>0</v>
      </c>
      <c r="R33" s="189">
        <f>IF(T33=1,W33,T33)</f>
        <v>0</v>
      </c>
      <c r="S33" s="76">
        <f>IF(Q33=2,1,IF(Q33=1,0.5,IF(Q33=0,0," ")))</f>
        <v>0</v>
      </c>
      <c r="T33" s="76">
        <f>IF(AND(S33&gt;=0,S33&lt;=2),1,"No aplica")</f>
        <v>1</v>
      </c>
      <c r="U33" s="159">
        <f>Q33/(T33*2)</f>
        <v>0</v>
      </c>
      <c r="V33" s="78">
        <f>IF(T33=1,T33/$T$34,"No aplica")</f>
        <v>0.33333333333333331</v>
      </c>
      <c r="W33" s="78">
        <f>(S33*V33)*100</f>
        <v>0</v>
      </c>
    </row>
    <row r="34" spans="1:23" ht="30" customHeight="1" x14ac:dyDescent="0.2">
      <c r="A34" s="505" t="s">
        <v>1168</v>
      </c>
      <c r="B34" s="505"/>
      <c r="C34" s="505"/>
      <c r="D34" s="505"/>
      <c r="E34" s="505"/>
      <c r="F34" s="505"/>
      <c r="G34" s="505"/>
      <c r="H34" s="505"/>
      <c r="I34" s="505"/>
      <c r="J34" s="505"/>
      <c r="K34" s="505"/>
      <c r="L34" s="505"/>
      <c r="M34" s="505"/>
      <c r="N34" s="505"/>
      <c r="O34" s="505"/>
      <c r="P34" s="505"/>
      <c r="Q34" s="435"/>
      <c r="R34" s="189">
        <f>SUM(R31:R33)</f>
        <v>0</v>
      </c>
      <c r="S34" s="24"/>
      <c r="T34" s="74">
        <f>SUM(T31:T33)</f>
        <v>3</v>
      </c>
      <c r="U34" s="160"/>
      <c r="V34" s="24"/>
      <c r="W34" s="24"/>
    </row>
    <row r="35" spans="1:23" ht="15" customHeight="1" x14ac:dyDescent="0.2">
      <c r="A35" s="24"/>
      <c r="B35" s="24"/>
      <c r="C35" s="24"/>
      <c r="D35" s="24"/>
      <c r="E35" s="24"/>
      <c r="F35" s="24"/>
      <c r="G35" s="24"/>
      <c r="H35" s="24"/>
      <c r="I35" s="24"/>
      <c r="J35" s="24"/>
      <c r="K35" s="24"/>
      <c r="L35" s="24"/>
      <c r="M35" s="24"/>
      <c r="N35" s="24"/>
      <c r="O35" s="24"/>
      <c r="P35" s="24"/>
      <c r="Q35" s="24"/>
      <c r="R35" s="24"/>
      <c r="S35" s="24"/>
      <c r="T35" s="74"/>
      <c r="U35" s="160"/>
      <c r="V35" s="24"/>
      <c r="W35" s="24"/>
    </row>
    <row r="36" spans="1:23" ht="15" customHeight="1" x14ac:dyDescent="0.2">
      <c r="A36" s="501" t="s">
        <v>141</v>
      </c>
      <c r="B36" s="502"/>
      <c r="C36" s="502"/>
      <c r="D36" s="502"/>
      <c r="E36" s="502"/>
      <c r="F36" s="502"/>
      <c r="G36" s="502"/>
      <c r="H36" s="502"/>
      <c r="I36" s="502"/>
      <c r="J36" s="502"/>
      <c r="K36" s="502"/>
      <c r="L36" s="502"/>
      <c r="M36" s="502"/>
      <c r="N36" s="502"/>
      <c r="O36" s="502"/>
      <c r="P36" s="502"/>
      <c r="Q36" s="225" t="s">
        <v>4</v>
      </c>
      <c r="R36" s="192" t="s">
        <v>5</v>
      </c>
      <c r="S36" s="24"/>
      <c r="T36" s="74"/>
      <c r="U36" s="160"/>
      <c r="V36" s="24"/>
      <c r="W36" s="24"/>
    </row>
    <row r="37" spans="1:23" ht="30" customHeight="1" x14ac:dyDescent="0.2">
      <c r="A37" s="498" t="s">
        <v>1162</v>
      </c>
      <c r="B37" s="499"/>
      <c r="C37" s="499"/>
      <c r="D37" s="499"/>
      <c r="E37" s="499"/>
      <c r="F37" s="499"/>
      <c r="G37" s="499"/>
      <c r="H37" s="499"/>
      <c r="I37" s="499"/>
      <c r="J37" s="499"/>
      <c r="K37" s="499"/>
      <c r="L37" s="499"/>
      <c r="M37" s="499"/>
      <c r="N37" s="499"/>
      <c r="O37" s="499"/>
      <c r="P37" s="500"/>
      <c r="Q37" s="197">
        <f>'Art. 146'!AF58</f>
        <v>0</v>
      </c>
      <c r="R37" s="189">
        <f>IF(T37=1,W37,T37)</f>
        <v>0</v>
      </c>
      <c r="S37" s="76">
        <f>IF(Q37=2,1,IF(Q37=1,0.5,IF(Q37=0,0," ")))</f>
        <v>0</v>
      </c>
      <c r="T37" s="76">
        <f>IF(AND(S37&gt;=0,S37&lt;=2),1,"No aplica")</f>
        <v>1</v>
      </c>
      <c r="U37" s="159">
        <f>Q37/(T37*2)</f>
        <v>0</v>
      </c>
      <c r="V37" s="78">
        <f>IF(T37=1,T37/$T$39,"No aplica")</f>
        <v>0.5</v>
      </c>
      <c r="W37" s="78">
        <f>(S37*V37)*100</f>
        <v>0</v>
      </c>
    </row>
    <row r="38" spans="1:23" ht="30" customHeight="1" x14ac:dyDescent="0.2">
      <c r="A38" s="498" t="s">
        <v>136</v>
      </c>
      <c r="B38" s="499"/>
      <c r="C38" s="499"/>
      <c r="D38" s="499"/>
      <c r="E38" s="499"/>
      <c r="F38" s="499"/>
      <c r="G38" s="499"/>
      <c r="H38" s="499"/>
      <c r="I38" s="499"/>
      <c r="J38" s="499"/>
      <c r="K38" s="499"/>
      <c r="L38" s="499"/>
      <c r="M38" s="499"/>
      <c r="N38" s="499"/>
      <c r="O38" s="499"/>
      <c r="P38" s="500"/>
      <c r="Q38" s="197">
        <f>'Art. 146'!AF59</f>
        <v>0</v>
      </c>
      <c r="R38" s="189">
        <f>IF(T38=1,W38,T38)</f>
        <v>0</v>
      </c>
      <c r="S38" s="76">
        <f>IF(Q38=2,1,IF(Q38=1,0.5,IF(Q38=0,0," ")))</f>
        <v>0</v>
      </c>
      <c r="T38" s="76">
        <f>IF(AND(S38&gt;=0,S38&lt;=2),1,"No aplica")</f>
        <v>1</v>
      </c>
      <c r="U38" s="159">
        <f>Q38/(T38*2)</f>
        <v>0</v>
      </c>
      <c r="V38" s="78">
        <f>IF(T38=1,T38/$T$39,"No aplica")</f>
        <v>0.5</v>
      </c>
      <c r="W38" s="78">
        <f>(S38*V38)*100</f>
        <v>0</v>
      </c>
    </row>
    <row r="39" spans="1:23" ht="30" customHeight="1" x14ac:dyDescent="0.2">
      <c r="A39" s="505" t="s">
        <v>1169</v>
      </c>
      <c r="B39" s="505"/>
      <c r="C39" s="505"/>
      <c r="D39" s="505"/>
      <c r="E39" s="505"/>
      <c r="F39" s="505"/>
      <c r="G39" s="505"/>
      <c r="H39" s="505"/>
      <c r="I39" s="505"/>
      <c r="J39" s="505"/>
      <c r="K39" s="505"/>
      <c r="L39" s="505"/>
      <c r="M39" s="505"/>
      <c r="N39" s="505"/>
      <c r="O39" s="505"/>
      <c r="P39" s="505"/>
      <c r="Q39" s="435"/>
      <c r="R39" s="189">
        <f>SUM(R37:R38)</f>
        <v>0</v>
      </c>
      <c r="S39" s="24"/>
      <c r="T39" s="74">
        <f>SUM(T37:T38)</f>
        <v>2</v>
      </c>
      <c r="U39" s="24"/>
      <c r="V39" s="24"/>
      <c r="W39" s="24"/>
    </row>
    <row r="40" spans="1:23" ht="15" customHeight="1" thickBot="1" x14ac:dyDescent="0.25">
      <c r="A40" s="24"/>
      <c r="B40" s="24"/>
      <c r="C40" s="24"/>
      <c r="D40" s="24"/>
      <c r="E40" s="24"/>
      <c r="F40" s="24"/>
      <c r="G40" s="24"/>
      <c r="H40" s="24"/>
      <c r="I40" s="24"/>
      <c r="J40" s="24"/>
      <c r="K40" s="24"/>
      <c r="L40" s="24"/>
      <c r="M40" s="24"/>
      <c r="N40" s="24"/>
      <c r="O40" s="24"/>
      <c r="P40" s="24"/>
      <c r="Q40" s="24"/>
      <c r="R40" s="24"/>
      <c r="S40" s="24"/>
      <c r="T40" s="74"/>
      <c r="U40" s="24"/>
      <c r="V40" s="24"/>
      <c r="W40" s="24"/>
    </row>
    <row r="41" spans="1:23" ht="15" customHeight="1" thickTop="1" thickBot="1" x14ac:dyDescent="0.25">
      <c r="A41" s="100"/>
      <c r="B41" s="100"/>
      <c r="C41" s="100"/>
      <c r="D41" s="100"/>
      <c r="E41" s="100"/>
      <c r="F41" s="100"/>
      <c r="G41" s="100"/>
      <c r="H41" s="100"/>
      <c r="I41" s="100"/>
      <c r="J41" s="100"/>
      <c r="K41" s="100"/>
      <c r="L41" s="100"/>
      <c r="M41" s="100"/>
      <c r="N41" s="100"/>
      <c r="O41" s="100"/>
      <c r="P41" s="100"/>
      <c r="Q41" s="100"/>
      <c r="R41" s="100"/>
      <c r="S41" s="24"/>
      <c r="T41" s="74"/>
      <c r="U41" s="24"/>
      <c r="V41" s="24"/>
      <c r="W41" s="24"/>
    </row>
    <row r="42" spans="1:23" ht="15" customHeight="1" thickTop="1" thickBot="1" x14ac:dyDescent="0.25">
      <c r="A42" s="24"/>
      <c r="B42" s="24"/>
      <c r="C42" s="24"/>
      <c r="D42" s="24"/>
      <c r="E42" s="24"/>
      <c r="F42" s="24"/>
      <c r="G42" s="24"/>
      <c r="H42" s="24"/>
      <c r="I42" s="24"/>
      <c r="J42" s="24"/>
      <c r="K42" s="24"/>
      <c r="L42" s="24"/>
      <c r="M42" s="24"/>
      <c r="N42" s="24"/>
      <c r="O42" s="24"/>
      <c r="P42" s="24"/>
      <c r="Q42" s="101" t="s">
        <v>1170</v>
      </c>
      <c r="R42" s="193">
        <f>R22</f>
        <v>0</v>
      </c>
      <c r="S42" s="24"/>
      <c r="T42" s="102"/>
      <c r="U42" s="102"/>
      <c r="W42" s="103"/>
    </row>
    <row r="43" spans="1:23" ht="15" customHeight="1" thickTop="1" thickBot="1" x14ac:dyDescent="0.25">
      <c r="A43" s="24"/>
      <c r="B43" s="24"/>
      <c r="C43" s="24"/>
      <c r="D43" s="24"/>
      <c r="E43" s="24"/>
      <c r="F43" s="24"/>
      <c r="G43" s="24"/>
      <c r="H43" s="24"/>
      <c r="I43" s="24"/>
      <c r="J43" s="24"/>
      <c r="K43" s="24"/>
      <c r="L43" s="24"/>
      <c r="M43" s="24"/>
      <c r="N43" s="24"/>
      <c r="O43" s="24"/>
      <c r="P43" s="24"/>
      <c r="Q43" s="104"/>
      <c r="R43" s="194"/>
      <c r="S43" s="24"/>
      <c r="T43" s="103"/>
      <c r="U43" s="103"/>
      <c r="V43" s="24"/>
      <c r="W43" s="103"/>
    </row>
    <row r="44" spans="1:23" ht="15" customHeight="1" thickTop="1" thickBot="1" x14ac:dyDescent="0.25">
      <c r="A44" s="24"/>
      <c r="B44" s="24"/>
      <c r="C44" s="24"/>
      <c r="D44" s="24"/>
      <c r="E44" s="24"/>
      <c r="F44" s="24"/>
      <c r="G44" s="24"/>
      <c r="H44" s="24"/>
      <c r="I44" s="24"/>
      <c r="J44" s="24"/>
      <c r="K44" s="24"/>
      <c r="L44" s="24"/>
      <c r="M44" s="24"/>
      <c r="N44" s="24"/>
      <c r="O44" s="24"/>
      <c r="P44" s="24"/>
      <c r="Q44" s="101" t="s">
        <v>1171</v>
      </c>
      <c r="R44" s="193">
        <f>R28</f>
        <v>0</v>
      </c>
      <c r="S44" s="24"/>
      <c r="T44" s="102"/>
      <c r="U44" s="102"/>
      <c r="V44" s="103"/>
      <c r="W44" s="103"/>
    </row>
    <row r="45" spans="1:23" ht="15" customHeight="1" thickTop="1" thickBot="1" x14ac:dyDescent="0.25">
      <c r="A45" s="24"/>
      <c r="B45" s="24"/>
      <c r="C45" s="24"/>
      <c r="D45" s="24"/>
      <c r="E45" s="24"/>
      <c r="F45" s="24"/>
      <c r="G45" s="24"/>
      <c r="H45" s="24"/>
      <c r="I45" s="24"/>
      <c r="J45" s="24"/>
      <c r="K45" s="24"/>
      <c r="L45" s="24"/>
      <c r="M45" s="24"/>
      <c r="N45" s="24"/>
      <c r="O45" s="24"/>
      <c r="P45" s="24"/>
      <c r="Q45" s="75"/>
      <c r="R45" s="75"/>
      <c r="S45" s="24"/>
      <c r="T45" s="74"/>
      <c r="U45" s="24"/>
      <c r="V45" s="24"/>
      <c r="W45" s="24"/>
    </row>
    <row r="46" spans="1:23" ht="15" customHeight="1" thickTop="1" thickBot="1" x14ac:dyDescent="0.25">
      <c r="A46" s="24"/>
      <c r="B46" s="24"/>
      <c r="C46" s="24"/>
      <c r="D46" s="24"/>
      <c r="E46" s="24"/>
      <c r="F46" s="24"/>
      <c r="G46" s="24"/>
      <c r="H46" s="24"/>
      <c r="I46" s="24"/>
      <c r="J46" s="24"/>
      <c r="K46" s="24"/>
      <c r="L46" s="24"/>
      <c r="M46" s="24"/>
      <c r="N46" s="24"/>
      <c r="O46" s="24"/>
      <c r="P46" s="24"/>
      <c r="Q46" s="101" t="s">
        <v>1172</v>
      </c>
      <c r="R46" s="193">
        <f>R34</f>
        <v>0</v>
      </c>
      <c r="S46" s="24"/>
      <c r="T46" s="102"/>
      <c r="U46" s="102"/>
      <c r="V46" s="103"/>
      <c r="W46" s="103"/>
    </row>
    <row r="47" spans="1:23" ht="15" customHeight="1" thickTop="1" thickBot="1" x14ac:dyDescent="0.25">
      <c r="A47" s="24"/>
      <c r="B47" s="24"/>
      <c r="C47" s="24"/>
      <c r="D47" s="24"/>
      <c r="E47" s="24"/>
      <c r="F47" s="24"/>
      <c r="G47" s="24"/>
      <c r="H47" s="24"/>
      <c r="I47" s="24"/>
      <c r="J47" s="24"/>
      <c r="K47" s="24"/>
      <c r="L47" s="24"/>
      <c r="M47" s="24"/>
      <c r="N47" s="24"/>
      <c r="O47" s="24"/>
      <c r="P47" s="24"/>
      <c r="Q47" s="75"/>
      <c r="R47" s="75"/>
      <c r="S47" s="24"/>
      <c r="T47" s="74"/>
      <c r="U47" s="24"/>
      <c r="V47" s="24"/>
      <c r="W47" s="24"/>
    </row>
    <row r="48" spans="1:23" ht="15" customHeight="1" thickTop="1" thickBot="1" x14ac:dyDescent="0.25">
      <c r="A48" s="24"/>
      <c r="B48" s="24"/>
      <c r="C48" s="24"/>
      <c r="D48" s="24"/>
      <c r="E48" s="24"/>
      <c r="F48" s="24"/>
      <c r="G48" s="24"/>
      <c r="H48" s="24"/>
      <c r="I48" s="24"/>
      <c r="J48" s="24"/>
      <c r="K48" s="24"/>
      <c r="L48" s="24"/>
      <c r="M48" s="24"/>
      <c r="N48" s="24"/>
      <c r="O48" s="24"/>
      <c r="P48" s="24"/>
      <c r="Q48" s="101" t="s">
        <v>1173</v>
      </c>
      <c r="R48" s="193">
        <f>R39</f>
        <v>0</v>
      </c>
      <c r="S48" s="24"/>
      <c r="T48" s="102"/>
      <c r="U48" s="102"/>
      <c r="V48" s="103"/>
      <c r="W48" s="103"/>
    </row>
    <row r="49" spans="1:23" ht="15" customHeight="1" thickTop="1" thickBot="1" x14ac:dyDescent="0.25">
      <c r="A49" s="24"/>
      <c r="B49" s="24"/>
      <c r="C49" s="24"/>
      <c r="D49" s="24"/>
      <c r="E49" s="24"/>
      <c r="F49" s="24"/>
      <c r="G49" s="24"/>
      <c r="H49" s="24"/>
      <c r="I49" s="24"/>
      <c r="J49" s="24"/>
      <c r="K49" s="24"/>
      <c r="L49" s="24"/>
      <c r="M49" s="24"/>
      <c r="N49" s="24"/>
      <c r="O49" s="24"/>
      <c r="P49" s="24"/>
      <c r="Q49" s="75"/>
      <c r="R49" s="75"/>
      <c r="S49" s="24"/>
      <c r="T49" s="74"/>
      <c r="U49" s="24"/>
      <c r="V49" s="24"/>
      <c r="W49" s="24"/>
    </row>
    <row r="50" spans="1:23" ht="15" customHeight="1" thickTop="1" thickBot="1" x14ac:dyDescent="0.25">
      <c r="A50" s="24"/>
      <c r="B50" s="24"/>
      <c r="C50" s="24"/>
      <c r="D50" s="24"/>
      <c r="E50" s="24"/>
      <c r="F50" s="24"/>
      <c r="G50" s="24"/>
      <c r="H50" s="24"/>
      <c r="I50" s="24"/>
      <c r="J50" s="24"/>
      <c r="K50" s="24"/>
      <c r="L50" s="24"/>
      <c r="M50" s="24"/>
      <c r="N50" s="24"/>
      <c r="O50" s="24"/>
      <c r="P50" s="24"/>
      <c r="Q50" s="101" t="s">
        <v>1174</v>
      </c>
      <c r="R50" s="193">
        <f>(R42*0.8)+(R44*0.1)+(R46*0.05)+(R48*0.05)</f>
        <v>0</v>
      </c>
      <c r="S50" s="24"/>
      <c r="T50" s="74"/>
      <c r="U50" s="24"/>
      <c r="V50" s="24"/>
      <c r="W50" s="24"/>
    </row>
    <row r="51" spans="1:23" ht="15" customHeight="1" thickTop="1" x14ac:dyDescent="0.2">
      <c r="A51" s="24"/>
      <c r="B51" s="24"/>
      <c r="C51" s="24"/>
      <c r="D51" s="24"/>
      <c r="E51" s="24"/>
      <c r="F51" s="24"/>
      <c r="G51" s="24"/>
      <c r="H51" s="24"/>
      <c r="I51" s="24"/>
      <c r="J51" s="24"/>
      <c r="K51" s="24"/>
      <c r="L51" s="24"/>
      <c r="M51" s="24"/>
      <c r="N51" s="24"/>
      <c r="O51" s="24"/>
      <c r="P51" s="24"/>
      <c r="Q51" s="24"/>
      <c r="R51" s="24"/>
      <c r="S51" s="24"/>
      <c r="T51" s="74"/>
      <c r="U51" s="24"/>
      <c r="V51" s="24"/>
      <c r="W51" s="24"/>
    </row>
  </sheetData>
  <mergeCells count="31">
    <mergeCell ref="A12:P12"/>
    <mergeCell ref="A39:Q39"/>
    <mergeCell ref="A26:P26"/>
    <mergeCell ref="A27:P27"/>
    <mergeCell ref="A28:Q28"/>
    <mergeCell ref="A30:P30"/>
    <mergeCell ref="A31:P31"/>
    <mergeCell ref="A32:P32"/>
    <mergeCell ref="A38:P38"/>
    <mergeCell ref="A19:P19"/>
    <mergeCell ref="A20:P20"/>
    <mergeCell ref="A21:P21"/>
    <mergeCell ref="A22:Q22"/>
    <mergeCell ref="A24:P24"/>
    <mergeCell ref="A25:P25"/>
    <mergeCell ref="A2:Q2"/>
    <mergeCell ref="A33:P33"/>
    <mergeCell ref="A34:Q34"/>
    <mergeCell ref="A36:P36"/>
    <mergeCell ref="A37:P37"/>
    <mergeCell ref="A13:P13"/>
    <mergeCell ref="A14:P14"/>
    <mergeCell ref="A15:P15"/>
    <mergeCell ref="A16:P16"/>
    <mergeCell ref="A17:P17"/>
    <mergeCell ref="A18:P18"/>
    <mergeCell ref="A3:Q3"/>
    <mergeCell ref="B5:P5"/>
    <mergeCell ref="A7:R7"/>
    <mergeCell ref="A10:P10"/>
    <mergeCell ref="A11:P11"/>
  </mergeCells>
  <dataValidations disablePrompts="1" count="1">
    <dataValidation allowBlank="1" showInputMessage="1" showErrorMessage="1" sqref="A5"/>
  </dataValidations>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26"/>
  <sheetViews>
    <sheetView showGridLines="0" zoomScaleNormal="100" workbookViewId="0"/>
  </sheetViews>
  <sheetFormatPr baseColWidth="10" defaultRowHeight="18" customHeight="1" x14ac:dyDescent="0.2"/>
  <cols>
    <col min="1" max="1" width="21.7109375" style="173" customWidth="1"/>
    <col min="2" max="3" width="15.7109375" style="174" customWidth="1"/>
    <col min="4" max="4" width="1.7109375" style="173" customWidth="1"/>
    <col min="5" max="5" width="19.7109375" style="173" customWidth="1"/>
    <col min="6" max="7" width="15.7109375" style="173" customWidth="1"/>
    <col min="8" max="8" width="1.7109375" style="173" customWidth="1"/>
    <col min="9" max="9" width="19.7109375" style="173" customWidth="1"/>
    <col min="10" max="11" width="15.7109375" style="173" customWidth="1"/>
    <col min="12" max="12" width="1.7109375" style="173" customWidth="1"/>
    <col min="13" max="13" width="19.7109375" style="173" customWidth="1"/>
    <col min="14" max="15" width="15.7109375" style="173" customWidth="1"/>
    <col min="16" max="16384" width="11.42578125" style="173"/>
  </cols>
  <sheetData>
    <row r="2" spans="1:15" ht="18" customHeight="1" x14ac:dyDescent="0.2">
      <c r="A2" s="334" t="s">
        <v>1175</v>
      </c>
      <c r="B2" s="334"/>
      <c r="C2" s="334"/>
      <c r="D2" s="334"/>
      <c r="E2" s="334"/>
      <c r="F2" s="334"/>
      <c r="G2" s="334"/>
    </row>
    <row r="3" spans="1:15" ht="18" customHeight="1" x14ac:dyDescent="0.2">
      <c r="A3" s="334" t="s">
        <v>1217</v>
      </c>
      <c r="B3" s="334"/>
      <c r="C3" s="334"/>
      <c r="D3" s="334"/>
      <c r="E3" s="334"/>
      <c r="F3" s="334"/>
      <c r="G3" s="334"/>
    </row>
    <row r="5" spans="1:15" ht="36" customHeight="1" x14ac:dyDescent="0.2">
      <c r="B5" s="511" t="str">
        <f>IGOF!C5</f>
        <v>Alianza de Tranviarios de México</v>
      </c>
      <c r="C5" s="511"/>
      <c r="D5" s="511"/>
      <c r="E5" s="511"/>
      <c r="F5" s="511"/>
      <c r="G5" s="199"/>
      <c r="K5" s="199"/>
      <c r="O5" s="199"/>
    </row>
    <row r="7" spans="1:15" ht="18" customHeight="1" thickBot="1" x14ac:dyDescent="0.25">
      <c r="A7" s="174"/>
    </row>
    <row r="8" spans="1:15" ht="18" customHeight="1" thickBot="1" x14ac:dyDescent="0.25">
      <c r="A8" s="200" t="s">
        <v>986</v>
      </c>
      <c r="B8" s="201">
        <f>'Artículo 146 (cálculo PI)'!T22</f>
        <v>11</v>
      </c>
      <c r="C8" s="202"/>
      <c r="E8" s="203" t="s">
        <v>986</v>
      </c>
      <c r="F8" s="201">
        <f>'Artículo 146 (cálculo PI)'!T28</f>
        <v>3</v>
      </c>
      <c r="G8" s="202"/>
      <c r="I8" s="203" t="s">
        <v>986</v>
      </c>
      <c r="J8" s="201">
        <f>'Artículo 146 (cálculo PI)'!T34</f>
        <v>3</v>
      </c>
      <c r="K8" s="202"/>
      <c r="M8" s="203" t="s">
        <v>986</v>
      </c>
      <c r="N8" s="201">
        <f>'Artículo 146 (cálculo PI)'!T39</f>
        <v>2</v>
      </c>
      <c r="O8" s="202"/>
    </row>
    <row r="9" spans="1:15" ht="6" customHeight="1" thickBot="1" x14ac:dyDescent="0.25">
      <c r="F9" s="174"/>
      <c r="G9" s="174"/>
      <c r="J9" s="174"/>
      <c r="K9" s="174"/>
      <c r="N9" s="174"/>
      <c r="O9" s="174"/>
    </row>
    <row r="10" spans="1:15" ht="36" customHeight="1" thickBot="1" x14ac:dyDescent="0.25">
      <c r="A10" s="512"/>
      <c r="B10" s="514" t="s">
        <v>138</v>
      </c>
      <c r="C10" s="515"/>
      <c r="E10" s="507"/>
      <c r="F10" s="509" t="s">
        <v>139</v>
      </c>
      <c r="G10" s="510"/>
      <c r="I10" s="507"/>
      <c r="J10" s="509" t="s">
        <v>140</v>
      </c>
      <c r="K10" s="510"/>
      <c r="M10" s="507"/>
      <c r="N10" s="509" t="s">
        <v>141</v>
      </c>
      <c r="O10" s="510"/>
    </row>
    <row r="11" spans="1:15" ht="54" customHeight="1" thickBot="1" x14ac:dyDescent="0.25">
      <c r="A11" s="513"/>
      <c r="B11" s="204" t="s">
        <v>1094</v>
      </c>
      <c r="C11" s="205" t="s">
        <v>1095</v>
      </c>
      <c r="E11" s="508"/>
      <c r="F11" s="206" t="s">
        <v>1094</v>
      </c>
      <c r="G11" s="207" t="s">
        <v>1095</v>
      </c>
      <c r="I11" s="508"/>
      <c r="J11" s="206" t="s">
        <v>1094</v>
      </c>
      <c r="K11" s="207" t="s">
        <v>1095</v>
      </c>
      <c r="M11" s="508"/>
      <c r="N11" s="206" t="s">
        <v>1094</v>
      </c>
      <c r="O11" s="207" t="s">
        <v>1095</v>
      </c>
    </row>
    <row r="12" spans="1:15" ht="18" customHeight="1" thickBot="1" x14ac:dyDescent="0.25">
      <c r="A12" s="208" t="s">
        <v>1096</v>
      </c>
      <c r="B12" s="209">
        <f>'Artículo 146 (cálculo PI)'!R11</f>
        <v>0</v>
      </c>
      <c r="C12" s="210">
        <f>(B12/(1/$B$8))</f>
        <v>0</v>
      </c>
      <c r="E12" s="208" t="s">
        <v>1118</v>
      </c>
      <c r="F12" s="209">
        <f>'Artículo 146 (cálculo PI)'!R25</f>
        <v>0</v>
      </c>
      <c r="G12" s="210">
        <f>(F12/(1/$F$8))</f>
        <v>0</v>
      </c>
      <c r="I12" s="208" t="s">
        <v>1121</v>
      </c>
      <c r="J12" s="209">
        <f>'Artículo 146 (cálculo PI)'!R31</f>
        <v>0</v>
      </c>
      <c r="K12" s="210">
        <f>(J12/(1/$J$8))</f>
        <v>0</v>
      </c>
      <c r="M12" s="208" t="s">
        <v>1097</v>
      </c>
      <c r="N12" s="209">
        <f>'Artículo 146 (cálculo PI)'!R37</f>
        <v>0</v>
      </c>
      <c r="O12" s="210">
        <f>(N12/(1/$N$8))</f>
        <v>0</v>
      </c>
    </row>
    <row r="13" spans="1:15" ht="18" customHeight="1" thickBot="1" x14ac:dyDescent="0.25">
      <c r="A13" s="208" t="s">
        <v>1100</v>
      </c>
      <c r="B13" s="209">
        <f>'Artículo 146 (cálculo PI)'!R12</f>
        <v>0</v>
      </c>
      <c r="C13" s="210">
        <f t="shared" ref="C13:C22" si="0">(B13/(1/$B$8))</f>
        <v>0</v>
      </c>
      <c r="E13" s="208" t="s">
        <v>1119</v>
      </c>
      <c r="F13" s="209">
        <f>'Artículo 146 (cálculo PI)'!R26</f>
        <v>0</v>
      </c>
      <c r="G13" s="210">
        <f>(F13/(1/$F$8))</f>
        <v>0</v>
      </c>
      <c r="I13" s="208" t="s">
        <v>1122</v>
      </c>
      <c r="J13" s="209">
        <f>'Artículo 146 (cálculo PI)'!R32</f>
        <v>0</v>
      </c>
      <c r="K13" s="210">
        <f>(J13/(1/$J$8))</f>
        <v>0</v>
      </c>
      <c r="M13" s="208" t="s">
        <v>1101</v>
      </c>
      <c r="N13" s="209">
        <f>'Artículo 146 (cálculo PI)'!R38</f>
        <v>0</v>
      </c>
      <c r="O13" s="210">
        <f>(N13/(1/$N$8))</f>
        <v>0</v>
      </c>
    </row>
    <row r="14" spans="1:15" ht="18" customHeight="1" thickBot="1" x14ac:dyDescent="0.25">
      <c r="A14" s="208" t="s">
        <v>1104</v>
      </c>
      <c r="B14" s="209">
        <f>'Artículo 146 (cálculo PI)'!R13</f>
        <v>0</v>
      </c>
      <c r="C14" s="210">
        <f t="shared" si="0"/>
        <v>0</v>
      </c>
      <c r="E14" s="208" t="s">
        <v>1120</v>
      </c>
      <c r="F14" s="209">
        <f>'Artículo 146 (cálculo PI)'!R27</f>
        <v>0</v>
      </c>
      <c r="G14" s="210">
        <f>(F14/(1/$F$8))</f>
        <v>0</v>
      </c>
      <c r="I14" s="208" t="s">
        <v>1123</v>
      </c>
      <c r="J14" s="209">
        <f>'Artículo 146 (cálculo PI)'!R33</f>
        <v>0</v>
      </c>
      <c r="K14" s="210">
        <f>(J14/(1/$J$8))</f>
        <v>0</v>
      </c>
      <c r="N14" s="174"/>
      <c r="O14" s="174"/>
    </row>
    <row r="15" spans="1:15" ht="18" customHeight="1" thickBot="1" x14ac:dyDescent="0.25">
      <c r="A15" s="208" t="s">
        <v>1107</v>
      </c>
      <c r="B15" s="209">
        <f>'Artículo 146 (cálculo PI)'!R14</f>
        <v>0</v>
      </c>
      <c r="C15" s="210">
        <f t="shared" si="0"/>
        <v>0</v>
      </c>
      <c r="F15" s="174"/>
      <c r="G15" s="174"/>
      <c r="J15" s="174"/>
      <c r="K15" s="174"/>
      <c r="M15" s="211" t="s">
        <v>1176</v>
      </c>
      <c r="N15" s="209">
        <f>SUM(N12:N13)</f>
        <v>0</v>
      </c>
      <c r="O15" s="212"/>
    </row>
    <row r="16" spans="1:15" ht="18" customHeight="1" thickBot="1" x14ac:dyDescent="0.25">
      <c r="A16" s="208" t="s">
        <v>1109</v>
      </c>
      <c r="B16" s="209">
        <f>'Artículo 146 (cálculo PI)'!R15</f>
        <v>0</v>
      </c>
      <c r="C16" s="210">
        <f t="shared" si="0"/>
        <v>0</v>
      </c>
      <c r="E16" s="211" t="s">
        <v>1177</v>
      </c>
      <c r="F16" s="209">
        <f>SUM(F12:F14)</f>
        <v>0</v>
      </c>
      <c r="G16" s="212"/>
      <c r="I16" s="211" t="s">
        <v>1178</v>
      </c>
      <c r="J16" s="209">
        <f>SUM(J12:J14)</f>
        <v>0</v>
      </c>
      <c r="K16" s="212"/>
    </row>
    <row r="17" spans="1:3" ht="18" customHeight="1" thickBot="1" x14ac:dyDescent="0.25">
      <c r="A17" s="208" t="s">
        <v>1112</v>
      </c>
      <c r="B17" s="209">
        <f>'Artículo 146 (cálculo PI)'!R16</f>
        <v>0</v>
      </c>
      <c r="C17" s="210">
        <f t="shared" si="0"/>
        <v>0</v>
      </c>
    </row>
    <row r="18" spans="1:3" ht="18" customHeight="1" thickBot="1" x14ac:dyDescent="0.25">
      <c r="A18" s="208" t="s">
        <v>1113</v>
      </c>
      <c r="B18" s="209">
        <f>'Artículo 146 (cálculo PI)'!R17</f>
        <v>0</v>
      </c>
      <c r="C18" s="210">
        <f t="shared" si="0"/>
        <v>0</v>
      </c>
    </row>
    <row r="19" spans="1:3" ht="18" customHeight="1" thickBot="1" x14ac:dyDescent="0.25">
      <c r="A19" s="208" t="s">
        <v>1114</v>
      </c>
      <c r="B19" s="209">
        <f>'Artículo 146 (cálculo PI)'!R18</f>
        <v>0</v>
      </c>
      <c r="C19" s="210">
        <f t="shared" si="0"/>
        <v>0</v>
      </c>
    </row>
    <row r="20" spans="1:3" ht="18" customHeight="1" thickBot="1" x14ac:dyDescent="0.25">
      <c r="A20" s="208" t="s">
        <v>1115</v>
      </c>
      <c r="B20" s="209">
        <f>'Artículo 146 (cálculo PI)'!R19</f>
        <v>0</v>
      </c>
      <c r="C20" s="210">
        <f t="shared" si="0"/>
        <v>0</v>
      </c>
    </row>
    <row r="21" spans="1:3" ht="18" customHeight="1" thickBot="1" x14ac:dyDescent="0.25">
      <c r="A21" s="208" t="s">
        <v>1116</v>
      </c>
      <c r="B21" s="209">
        <f>'Artículo 146 (cálculo PI)'!R20</f>
        <v>0</v>
      </c>
      <c r="C21" s="210">
        <f t="shared" si="0"/>
        <v>0</v>
      </c>
    </row>
    <row r="22" spans="1:3" ht="18" customHeight="1" thickBot="1" x14ac:dyDescent="0.25">
      <c r="A22" s="213" t="s">
        <v>1117</v>
      </c>
      <c r="B22" s="209">
        <f>'Artículo 146 (cálculo PI)'!R21</f>
        <v>0</v>
      </c>
      <c r="C22" s="214">
        <f t="shared" si="0"/>
        <v>0</v>
      </c>
    </row>
    <row r="23" spans="1:3" ht="6" customHeight="1" thickBot="1" x14ac:dyDescent="0.25"/>
    <row r="24" spans="1:3" ht="18" customHeight="1" thickBot="1" x14ac:dyDescent="0.25">
      <c r="A24" s="215" t="s">
        <v>1179</v>
      </c>
      <c r="B24" s="209">
        <f>SUM(B12:B22)</f>
        <v>0</v>
      </c>
      <c r="C24" s="212"/>
    </row>
    <row r="25" spans="1:3" ht="6" customHeight="1" thickBot="1" x14ac:dyDescent="0.25"/>
    <row r="26" spans="1:3" ht="18" customHeight="1" thickBot="1" x14ac:dyDescent="0.25">
      <c r="A26" s="216" t="s">
        <v>1047</v>
      </c>
      <c r="B26" s="217"/>
      <c r="C26" s="209">
        <f>(B24*0.8)+(F16*0.1)+(J16*0.05)+(N15*0.05)</f>
        <v>0</v>
      </c>
    </row>
  </sheetData>
  <mergeCells count="11">
    <mergeCell ref="A2:G2"/>
    <mergeCell ref="I10:I11"/>
    <mergeCell ref="J10:K10"/>
    <mergeCell ref="M10:M11"/>
    <mergeCell ref="N10:O10"/>
    <mergeCell ref="A3:G3"/>
    <mergeCell ref="B5:F5"/>
    <mergeCell ref="A10:A11"/>
    <mergeCell ref="B10:C10"/>
    <mergeCell ref="E10:E11"/>
    <mergeCell ref="F10:G10"/>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26"/>
  <sheetViews>
    <sheetView showGridLines="0" zoomScaleNormal="100" workbookViewId="0"/>
  </sheetViews>
  <sheetFormatPr baseColWidth="10" defaultRowHeight="18" customHeight="1" x14ac:dyDescent="0.2"/>
  <cols>
    <col min="1" max="1" width="21.7109375" style="173" customWidth="1"/>
    <col min="2" max="3" width="15.7109375" style="174" customWidth="1"/>
    <col min="4" max="4" width="1.7109375" style="173" customWidth="1"/>
    <col min="5" max="5" width="19.7109375" style="173" customWidth="1"/>
    <col min="6" max="7" width="15.7109375" style="173" customWidth="1"/>
    <col min="8" max="8" width="1.7109375" style="173" customWidth="1"/>
    <col min="9" max="9" width="19.7109375" style="173" customWidth="1"/>
    <col min="10" max="11" width="15.7109375" style="173" customWidth="1"/>
    <col min="12" max="12" width="1.7109375" style="173" customWidth="1"/>
    <col min="13" max="13" width="19.7109375" style="173" customWidth="1"/>
    <col min="14" max="15" width="15.7109375" style="173" customWidth="1"/>
    <col min="16" max="16384" width="11.42578125" style="173"/>
  </cols>
  <sheetData>
    <row r="2" spans="1:15" ht="18" customHeight="1" x14ac:dyDescent="0.2">
      <c r="A2" s="334" t="s">
        <v>1175</v>
      </c>
      <c r="B2" s="334"/>
      <c r="C2" s="334"/>
      <c r="D2" s="334"/>
      <c r="E2" s="334"/>
      <c r="F2" s="334"/>
      <c r="G2" s="334"/>
    </row>
    <row r="3" spans="1:15" ht="18" customHeight="1" x14ac:dyDescent="0.2">
      <c r="A3" s="334" t="s">
        <v>1247</v>
      </c>
      <c r="B3" s="334"/>
      <c r="C3" s="334"/>
      <c r="D3" s="334"/>
      <c r="E3" s="334"/>
      <c r="F3" s="334"/>
      <c r="G3" s="334"/>
    </row>
    <row r="5" spans="1:15" ht="36" customHeight="1" x14ac:dyDescent="0.2">
      <c r="B5" s="511" t="str">
        <f>IGOF!C5</f>
        <v>Alianza de Tranviarios de México</v>
      </c>
      <c r="C5" s="511"/>
      <c r="D5" s="511"/>
      <c r="E5" s="511"/>
      <c r="F5" s="511"/>
      <c r="G5" s="199"/>
      <c r="K5" s="199"/>
      <c r="O5" s="199"/>
    </row>
    <row r="7" spans="1:15" ht="18" customHeight="1" thickBot="1" x14ac:dyDescent="0.25">
      <c r="A7" s="174"/>
    </row>
    <row r="8" spans="1:15" ht="18" customHeight="1" thickBot="1" x14ac:dyDescent="0.25">
      <c r="A8" s="200" t="s">
        <v>986</v>
      </c>
      <c r="B8" s="201">
        <f>'Artículo 146 (cálculo SIPOT)'!T22</f>
        <v>11</v>
      </c>
      <c r="C8" s="202"/>
      <c r="E8" s="203" t="s">
        <v>986</v>
      </c>
      <c r="F8" s="201">
        <f>'Artículo 146 (cálculo SIPOT)'!T28</f>
        <v>3</v>
      </c>
      <c r="G8" s="202"/>
      <c r="I8" s="203" t="s">
        <v>986</v>
      </c>
      <c r="J8" s="201">
        <f>'Artículo 146 (cálculo SIPOT)'!T34</f>
        <v>3</v>
      </c>
      <c r="K8" s="202"/>
      <c r="M8" s="203" t="s">
        <v>986</v>
      </c>
      <c r="N8" s="201">
        <f>'Artículo 146 (cálculo SIPOT)'!T39</f>
        <v>2</v>
      </c>
      <c r="O8" s="202"/>
    </row>
    <row r="9" spans="1:15" ht="6" customHeight="1" thickBot="1" x14ac:dyDescent="0.25">
      <c r="F9" s="174"/>
      <c r="G9" s="174"/>
      <c r="J9" s="174"/>
      <c r="K9" s="174"/>
      <c r="N9" s="174"/>
      <c r="O9" s="174"/>
    </row>
    <row r="10" spans="1:15" ht="36" customHeight="1" thickBot="1" x14ac:dyDescent="0.25">
      <c r="A10" s="512"/>
      <c r="B10" s="514" t="s">
        <v>138</v>
      </c>
      <c r="C10" s="515"/>
      <c r="E10" s="507"/>
      <c r="F10" s="509" t="s">
        <v>139</v>
      </c>
      <c r="G10" s="510"/>
      <c r="I10" s="507"/>
      <c r="J10" s="509" t="s">
        <v>140</v>
      </c>
      <c r="K10" s="510"/>
      <c r="M10" s="507"/>
      <c r="N10" s="509" t="s">
        <v>141</v>
      </c>
      <c r="O10" s="510"/>
    </row>
    <row r="11" spans="1:15" ht="54" customHeight="1" thickBot="1" x14ac:dyDescent="0.25">
      <c r="A11" s="513"/>
      <c r="B11" s="204" t="s">
        <v>1094</v>
      </c>
      <c r="C11" s="205" t="s">
        <v>1095</v>
      </c>
      <c r="E11" s="508"/>
      <c r="F11" s="206" t="s">
        <v>1094</v>
      </c>
      <c r="G11" s="207" t="s">
        <v>1095</v>
      </c>
      <c r="I11" s="508"/>
      <c r="J11" s="206" t="s">
        <v>1094</v>
      </c>
      <c r="K11" s="207" t="s">
        <v>1095</v>
      </c>
      <c r="M11" s="508"/>
      <c r="N11" s="206" t="s">
        <v>1094</v>
      </c>
      <c r="O11" s="207" t="s">
        <v>1095</v>
      </c>
    </row>
    <row r="12" spans="1:15" ht="18" customHeight="1" thickBot="1" x14ac:dyDescent="0.25">
      <c r="A12" s="208" t="s">
        <v>1096</v>
      </c>
      <c r="B12" s="209">
        <f>'Artículo 146 (cálculo SIPOT)'!R11</f>
        <v>0</v>
      </c>
      <c r="C12" s="210">
        <f>(B12/(1/$B$8))</f>
        <v>0</v>
      </c>
      <c r="E12" s="208" t="s">
        <v>1118</v>
      </c>
      <c r="F12" s="209">
        <f>'Artículo 146 (cálculo SIPOT)'!R25</f>
        <v>0</v>
      </c>
      <c r="G12" s="210">
        <f>(F12/(1/$F$8))</f>
        <v>0</v>
      </c>
      <c r="I12" s="208" t="s">
        <v>1121</v>
      </c>
      <c r="J12" s="209">
        <f>'Artículo 146 (cálculo SIPOT)'!R31</f>
        <v>0</v>
      </c>
      <c r="K12" s="210">
        <f>(J12/(1/$J$8))</f>
        <v>0</v>
      </c>
      <c r="M12" s="208" t="s">
        <v>1097</v>
      </c>
      <c r="N12" s="209">
        <f>'Artículo 146 (cálculo SIPOT)'!R37</f>
        <v>0</v>
      </c>
      <c r="O12" s="210">
        <f>(N12/(1/$N$8))</f>
        <v>0</v>
      </c>
    </row>
    <row r="13" spans="1:15" ht="18" customHeight="1" thickBot="1" x14ac:dyDescent="0.25">
      <c r="A13" s="208" t="s">
        <v>1100</v>
      </c>
      <c r="B13" s="209">
        <f>'Artículo 146 (cálculo SIPOT)'!R12</f>
        <v>0</v>
      </c>
      <c r="C13" s="210">
        <f t="shared" ref="C13:C22" si="0">(B13/(1/$B$8))</f>
        <v>0</v>
      </c>
      <c r="E13" s="208" t="s">
        <v>1119</v>
      </c>
      <c r="F13" s="209">
        <f>'Artículo 146 (cálculo SIPOT)'!R26</f>
        <v>0</v>
      </c>
      <c r="G13" s="210">
        <f>(F13/(1/$F$8))</f>
        <v>0</v>
      </c>
      <c r="I13" s="208" t="s">
        <v>1122</v>
      </c>
      <c r="J13" s="209">
        <f>'Artículo 146 (cálculo SIPOT)'!R32</f>
        <v>0</v>
      </c>
      <c r="K13" s="210">
        <f>(J13/(1/$J$8))</f>
        <v>0</v>
      </c>
      <c r="M13" s="208" t="s">
        <v>1101</v>
      </c>
      <c r="N13" s="209">
        <f>'Artículo 146 (cálculo SIPOT)'!R38</f>
        <v>0</v>
      </c>
      <c r="O13" s="210">
        <f>(N13/(1/$N$8))</f>
        <v>0</v>
      </c>
    </row>
    <row r="14" spans="1:15" ht="18" customHeight="1" thickBot="1" x14ac:dyDescent="0.25">
      <c r="A14" s="208" t="s">
        <v>1104</v>
      </c>
      <c r="B14" s="209">
        <f>'Artículo 146 (cálculo SIPOT)'!R13</f>
        <v>0</v>
      </c>
      <c r="C14" s="210">
        <f t="shared" si="0"/>
        <v>0</v>
      </c>
      <c r="E14" s="208" t="s">
        <v>1120</v>
      </c>
      <c r="F14" s="209">
        <f>'Artículo 146 (cálculo SIPOT)'!R27</f>
        <v>0</v>
      </c>
      <c r="G14" s="210">
        <f>(F14/(1/$F$8))</f>
        <v>0</v>
      </c>
      <c r="I14" s="208" t="s">
        <v>1123</v>
      </c>
      <c r="J14" s="209">
        <f>'Artículo 146 (cálculo SIPOT)'!R33</f>
        <v>0</v>
      </c>
      <c r="K14" s="210">
        <f>(J14/(1/$J$8))</f>
        <v>0</v>
      </c>
      <c r="N14" s="174"/>
      <c r="O14" s="174"/>
    </row>
    <row r="15" spans="1:15" ht="18" customHeight="1" thickBot="1" x14ac:dyDescent="0.25">
      <c r="A15" s="208" t="s">
        <v>1107</v>
      </c>
      <c r="B15" s="209">
        <f>'Artículo 146 (cálculo SIPOT)'!R14</f>
        <v>0</v>
      </c>
      <c r="C15" s="210">
        <f t="shared" si="0"/>
        <v>0</v>
      </c>
      <c r="F15" s="174"/>
      <c r="G15" s="174"/>
      <c r="J15" s="174"/>
      <c r="K15" s="174"/>
      <c r="M15" s="211" t="s">
        <v>1176</v>
      </c>
      <c r="N15" s="209">
        <f>SUM(N12:N13)</f>
        <v>0</v>
      </c>
      <c r="O15" s="212"/>
    </row>
    <row r="16" spans="1:15" ht="18" customHeight="1" thickBot="1" x14ac:dyDescent="0.25">
      <c r="A16" s="208" t="s">
        <v>1109</v>
      </c>
      <c r="B16" s="209">
        <f>'Artículo 146 (cálculo SIPOT)'!R15</f>
        <v>0</v>
      </c>
      <c r="C16" s="210">
        <f t="shared" si="0"/>
        <v>0</v>
      </c>
      <c r="E16" s="211" t="s">
        <v>1177</v>
      </c>
      <c r="F16" s="209">
        <f>SUM(F12:F14)</f>
        <v>0</v>
      </c>
      <c r="G16" s="212"/>
      <c r="I16" s="211" t="s">
        <v>1178</v>
      </c>
      <c r="J16" s="209">
        <f>SUM(J12:J14)</f>
        <v>0</v>
      </c>
      <c r="K16" s="212"/>
    </row>
    <row r="17" spans="1:3" ht="18" customHeight="1" thickBot="1" x14ac:dyDescent="0.25">
      <c r="A17" s="208" t="s">
        <v>1112</v>
      </c>
      <c r="B17" s="209">
        <f>'Artículo 146 (cálculo SIPOT)'!R16</f>
        <v>0</v>
      </c>
      <c r="C17" s="210">
        <f t="shared" si="0"/>
        <v>0</v>
      </c>
    </row>
    <row r="18" spans="1:3" ht="18" customHeight="1" thickBot="1" x14ac:dyDescent="0.25">
      <c r="A18" s="208" t="s">
        <v>1113</v>
      </c>
      <c r="B18" s="209">
        <f>'Artículo 146 (cálculo SIPOT)'!R17</f>
        <v>0</v>
      </c>
      <c r="C18" s="210">
        <f t="shared" si="0"/>
        <v>0</v>
      </c>
    </row>
    <row r="19" spans="1:3" ht="18" customHeight="1" thickBot="1" x14ac:dyDescent="0.25">
      <c r="A19" s="208" t="s">
        <v>1114</v>
      </c>
      <c r="B19" s="209">
        <f>'Artículo 146 (cálculo SIPOT)'!R18</f>
        <v>0</v>
      </c>
      <c r="C19" s="210">
        <f t="shared" si="0"/>
        <v>0</v>
      </c>
    </row>
    <row r="20" spans="1:3" ht="18" customHeight="1" thickBot="1" x14ac:dyDescent="0.25">
      <c r="A20" s="208" t="s">
        <v>1115</v>
      </c>
      <c r="B20" s="209">
        <f>'Artículo 146 (cálculo SIPOT)'!R19</f>
        <v>0</v>
      </c>
      <c r="C20" s="210">
        <f t="shared" si="0"/>
        <v>0</v>
      </c>
    </row>
    <row r="21" spans="1:3" ht="18" customHeight="1" thickBot="1" x14ac:dyDescent="0.25">
      <c r="A21" s="208" t="s">
        <v>1116</v>
      </c>
      <c r="B21" s="209">
        <f>'Artículo 146 (cálculo SIPOT)'!R20</f>
        <v>0</v>
      </c>
      <c r="C21" s="210">
        <f t="shared" si="0"/>
        <v>0</v>
      </c>
    </row>
    <row r="22" spans="1:3" ht="18" customHeight="1" thickBot="1" x14ac:dyDescent="0.25">
      <c r="A22" s="213" t="s">
        <v>1117</v>
      </c>
      <c r="B22" s="209">
        <f>'Artículo 146 (cálculo SIPOT)'!R21</f>
        <v>0</v>
      </c>
      <c r="C22" s="214">
        <f t="shared" si="0"/>
        <v>0</v>
      </c>
    </row>
    <row r="23" spans="1:3" ht="6" customHeight="1" thickBot="1" x14ac:dyDescent="0.25"/>
    <row r="24" spans="1:3" ht="18" customHeight="1" thickBot="1" x14ac:dyDescent="0.25">
      <c r="A24" s="215" t="s">
        <v>1179</v>
      </c>
      <c r="B24" s="209">
        <f>SUM(B12:B22)</f>
        <v>0</v>
      </c>
      <c r="C24" s="212"/>
    </row>
    <row r="25" spans="1:3" ht="6" customHeight="1" thickBot="1" x14ac:dyDescent="0.25"/>
    <row r="26" spans="1:3" ht="18" customHeight="1" thickBot="1" x14ac:dyDescent="0.25">
      <c r="A26" s="216" t="s">
        <v>1047</v>
      </c>
      <c r="B26" s="217"/>
      <c r="C26" s="209">
        <f>(B24*0.8)+(F16*0.1)+(J16*0.05)+(N15*0.05)</f>
        <v>0</v>
      </c>
    </row>
  </sheetData>
  <mergeCells count="11">
    <mergeCell ref="A2:G2"/>
    <mergeCell ref="I10:I11"/>
    <mergeCell ref="J10:K10"/>
    <mergeCell ref="M10:M11"/>
    <mergeCell ref="N10:O10"/>
    <mergeCell ref="A3:G3"/>
    <mergeCell ref="B5:F5"/>
    <mergeCell ref="A10:A11"/>
    <mergeCell ref="B10:C10"/>
    <mergeCell ref="E10:E11"/>
    <mergeCell ref="F10:G10"/>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56"/>
  <sheetViews>
    <sheetView showGridLines="0" zoomScaleNormal="100" zoomScaleSheetLayoutView="85" workbookViewId="0">
      <selection activeCell="F2" sqref="F2:AE2"/>
    </sheetView>
  </sheetViews>
  <sheetFormatPr baseColWidth="10" defaultRowHeight="18" customHeight="1" x14ac:dyDescent="0.2"/>
  <cols>
    <col min="1" max="16" width="5.7109375" style="178" customWidth="1"/>
    <col min="17" max="17" width="12.7109375" style="42" customWidth="1"/>
    <col min="18" max="31" width="5.7109375" style="178" customWidth="1"/>
    <col min="32" max="32" width="12.7109375" style="42" customWidth="1"/>
    <col min="33" max="46" width="5.7109375" style="178" customWidth="1"/>
    <col min="47" max="16384" width="11.42578125" style="178"/>
  </cols>
  <sheetData>
    <row r="1" spans="1:46" customFormat="1" ht="21" customHeight="1" x14ac:dyDescent="0.2">
      <c r="A1" s="178"/>
      <c r="B1" s="80"/>
      <c r="C1" s="80"/>
      <c r="D1" s="178"/>
      <c r="E1" s="80"/>
      <c r="F1" s="358" t="s">
        <v>1641</v>
      </c>
      <c r="G1" s="358"/>
      <c r="H1" s="358"/>
      <c r="I1" s="358"/>
      <c r="J1" s="358"/>
      <c r="K1" s="358"/>
      <c r="L1" s="358"/>
      <c r="M1" s="358"/>
      <c r="N1" s="358"/>
      <c r="O1" s="358"/>
      <c r="P1" s="358"/>
      <c r="Q1" s="358"/>
      <c r="R1" s="358"/>
      <c r="S1" s="358"/>
      <c r="T1" s="358"/>
      <c r="U1" s="358"/>
      <c r="V1" s="358"/>
      <c r="W1" s="358"/>
      <c r="X1" s="358"/>
      <c r="Y1" s="358"/>
      <c r="Z1" s="358"/>
      <c r="AA1" s="358"/>
      <c r="AB1" s="358"/>
      <c r="AC1" s="358"/>
      <c r="AD1" s="358"/>
      <c r="AE1" s="358"/>
    </row>
    <row r="2" spans="1:46" customFormat="1" ht="21" customHeight="1" x14ac:dyDescent="0.2">
      <c r="A2" s="178"/>
      <c r="B2" s="80"/>
      <c r="C2" s="80"/>
      <c r="D2" s="178"/>
      <c r="E2" s="80"/>
      <c r="F2" s="358" t="s">
        <v>1676</v>
      </c>
      <c r="G2" s="358"/>
      <c r="H2" s="358"/>
      <c r="I2" s="358"/>
      <c r="J2" s="358"/>
      <c r="K2" s="358"/>
      <c r="L2" s="358"/>
      <c r="M2" s="358"/>
      <c r="N2" s="358"/>
      <c r="O2" s="358"/>
      <c r="P2" s="358"/>
      <c r="Q2" s="358"/>
      <c r="R2" s="358"/>
      <c r="S2" s="358"/>
      <c r="T2" s="358"/>
      <c r="U2" s="358"/>
      <c r="V2" s="358"/>
      <c r="W2" s="358"/>
      <c r="X2" s="358"/>
      <c r="Y2" s="358"/>
      <c r="Z2" s="358"/>
      <c r="AA2" s="358"/>
      <c r="AB2" s="358"/>
      <c r="AC2" s="358"/>
      <c r="AD2" s="358"/>
      <c r="AE2" s="358"/>
    </row>
    <row r="3" spans="1:46" customFormat="1" ht="42" customHeight="1" x14ac:dyDescent="0.2">
      <c r="A3" s="178"/>
      <c r="B3" s="61"/>
      <c r="C3" s="61"/>
      <c r="D3" s="178"/>
      <c r="E3" s="61"/>
      <c r="F3" s="359" t="s">
        <v>1659</v>
      </c>
      <c r="G3" s="359"/>
      <c r="H3" s="359"/>
      <c r="I3" s="359"/>
      <c r="J3" s="359"/>
      <c r="K3" s="359"/>
      <c r="L3" s="359"/>
      <c r="M3" s="359"/>
      <c r="N3" s="359"/>
      <c r="O3" s="359"/>
      <c r="P3" s="359"/>
      <c r="Q3" s="359"/>
      <c r="R3" s="359"/>
      <c r="S3" s="359"/>
      <c r="T3" s="359"/>
      <c r="U3" s="359"/>
      <c r="V3" s="359"/>
      <c r="W3" s="359"/>
      <c r="X3" s="359"/>
      <c r="Y3" s="359"/>
      <c r="Z3" s="359"/>
      <c r="AA3" s="359"/>
      <c r="AB3" s="359"/>
      <c r="AC3" s="359"/>
      <c r="AD3" s="359"/>
      <c r="AE3" s="359"/>
    </row>
    <row r="4" spans="1:46" customFormat="1" ht="21" customHeight="1" x14ac:dyDescent="0.2">
      <c r="A4" s="178"/>
      <c r="B4" s="61"/>
      <c r="C4" s="61"/>
      <c r="D4" s="178"/>
      <c r="E4" s="44"/>
      <c r="F4" s="44"/>
      <c r="G4" s="44"/>
      <c r="H4" s="44"/>
      <c r="I4" s="44"/>
      <c r="J4" s="44"/>
      <c r="K4" s="44"/>
      <c r="L4" s="44"/>
      <c r="M4" s="44"/>
      <c r="N4" s="44"/>
      <c r="O4" s="44"/>
      <c r="P4" s="44"/>
      <c r="Q4" s="44"/>
      <c r="R4" s="44"/>
      <c r="S4" s="44"/>
      <c r="T4" s="44"/>
      <c r="U4" s="44"/>
      <c r="V4" s="44"/>
      <c r="W4" s="44"/>
      <c r="X4" s="44"/>
      <c r="Y4" s="44"/>
      <c r="Z4" s="44"/>
      <c r="AA4" s="44"/>
      <c r="AB4" s="44"/>
      <c r="AC4" s="44"/>
      <c r="AD4" s="44"/>
      <c r="AE4" s="44"/>
    </row>
    <row r="5" spans="1:46" customFormat="1" ht="21" customHeight="1" x14ac:dyDescent="0.2">
      <c r="A5" s="178"/>
      <c r="B5" s="81"/>
      <c r="C5" s="81"/>
      <c r="D5" s="178"/>
      <c r="E5" s="81"/>
      <c r="F5" s="360" t="s">
        <v>1180</v>
      </c>
      <c r="G5" s="360"/>
      <c r="H5" s="360"/>
      <c r="I5" s="360"/>
      <c r="J5" s="360"/>
      <c r="K5" s="360"/>
      <c r="L5" s="360"/>
      <c r="M5" s="360"/>
      <c r="N5" s="360"/>
      <c r="O5" s="360"/>
      <c r="P5" s="360"/>
      <c r="Q5" s="360"/>
      <c r="R5" s="360"/>
      <c r="S5" s="360"/>
      <c r="T5" s="360"/>
      <c r="U5" s="360"/>
      <c r="V5" s="360"/>
      <c r="W5" s="360"/>
      <c r="X5" s="360"/>
      <c r="Y5" s="360"/>
      <c r="Z5" s="360"/>
      <c r="AA5" s="360"/>
      <c r="AB5" s="360"/>
      <c r="AC5" s="360"/>
      <c r="AD5" s="360"/>
      <c r="AE5" s="360"/>
    </row>
    <row r="6" spans="1:46" customFormat="1" ht="21" customHeight="1" x14ac:dyDescent="0.2">
      <c r="A6" s="19"/>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row>
    <row r="7" spans="1:46" customFormat="1" ht="21" customHeight="1" x14ac:dyDescent="0.2">
      <c r="F7" s="18"/>
      <c r="G7" s="18"/>
      <c r="H7" s="18"/>
      <c r="Q7" s="37"/>
    </row>
    <row r="8" spans="1:46" s="54" customFormat="1" ht="18" customHeight="1" thickBot="1" x14ac:dyDescent="0.25">
      <c r="A8" s="55"/>
      <c r="B8" s="55"/>
      <c r="C8" s="55"/>
      <c r="D8" s="55"/>
      <c r="E8" s="55"/>
      <c r="F8" s="55"/>
      <c r="G8" s="10" t="s">
        <v>129</v>
      </c>
      <c r="H8" s="412" t="str">
        <f>IGOF!C5</f>
        <v>Alianza de Tranviarios de México</v>
      </c>
      <c r="I8" s="412"/>
      <c r="J8" s="412"/>
      <c r="K8" s="412"/>
      <c r="L8" s="412"/>
      <c r="M8" s="412"/>
      <c r="N8" s="412"/>
      <c r="O8" s="412"/>
      <c r="P8" s="412"/>
      <c r="Q8" s="412"/>
      <c r="R8" s="412"/>
      <c r="S8" s="412"/>
      <c r="T8" s="412"/>
      <c r="U8" s="412"/>
      <c r="V8" s="412"/>
      <c r="W8" s="412"/>
      <c r="X8" s="412"/>
      <c r="Y8" s="412"/>
      <c r="Z8" s="412"/>
      <c r="AA8" s="412"/>
      <c r="AB8" s="412"/>
      <c r="AC8" s="412"/>
      <c r="AD8" s="412"/>
      <c r="AE8" s="412"/>
      <c r="AF8"/>
      <c r="AG8"/>
      <c r="AH8"/>
      <c r="AI8"/>
      <c r="AJ8"/>
      <c r="AK8"/>
      <c r="AL8"/>
      <c r="AM8"/>
      <c r="AN8"/>
      <c r="AO8"/>
      <c r="AP8"/>
      <c r="AQ8"/>
      <c r="AR8"/>
      <c r="AS8"/>
      <c r="AT8"/>
    </row>
    <row r="9" spans="1:46" s="54" customFormat="1" ht="18" customHeight="1" x14ac:dyDescent="0.2">
      <c r="A9" s="51"/>
      <c r="B9" s="51"/>
      <c r="C9" s="51"/>
      <c r="D9" s="51"/>
      <c r="E9" s="55"/>
      <c r="F9" s="59"/>
      <c r="G9" s="59"/>
      <c r="H9" s="59"/>
      <c r="I9" s="59"/>
      <c r="J9" s="59"/>
      <c r="K9" s="59"/>
      <c r="L9" s="59"/>
      <c r="M9" s="59"/>
      <c r="N9" s="59"/>
      <c r="O9" s="59"/>
      <c r="P9" s="59"/>
      <c r="Q9" s="59"/>
      <c r="R9" s="59"/>
      <c r="S9" s="59"/>
      <c r="T9" s="59"/>
      <c r="U9" s="59"/>
      <c r="V9" s="59"/>
      <c r="W9" s="59"/>
      <c r="X9" s="59"/>
      <c r="Y9" s="59"/>
      <c r="Z9" s="59"/>
      <c r="AA9" s="59"/>
      <c r="AB9" s="59"/>
      <c r="AC9" s="59"/>
      <c r="AD9" s="59"/>
      <c r="AE9" s="59"/>
      <c r="AF9"/>
      <c r="AG9"/>
      <c r="AH9"/>
      <c r="AI9"/>
      <c r="AJ9"/>
      <c r="AK9"/>
      <c r="AL9"/>
      <c r="AM9"/>
      <c r="AN9"/>
      <c r="AO9"/>
      <c r="AP9"/>
      <c r="AQ9"/>
      <c r="AR9"/>
      <c r="AS9"/>
      <c r="AT9"/>
    </row>
    <row r="10" spans="1:46" s="54" customFormat="1" ht="18" customHeight="1" x14ac:dyDescent="0.2">
      <c r="A10" s="51"/>
      <c r="B10" s="51"/>
      <c r="C10" s="51"/>
      <c r="D10" s="51"/>
      <c r="E10" s="55"/>
      <c r="F10" s="59"/>
      <c r="G10" s="59"/>
      <c r="H10" s="59"/>
      <c r="I10" s="59"/>
      <c r="J10" s="59"/>
      <c r="K10" s="59"/>
      <c r="L10" s="59"/>
      <c r="M10" s="59"/>
      <c r="N10" s="59"/>
      <c r="O10" s="59"/>
      <c r="P10" s="59"/>
      <c r="Q10" s="59"/>
      <c r="R10" s="59"/>
      <c r="S10" s="59"/>
      <c r="T10" s="59"/>
      <c r="U10" s="59"/>
      <c r="V10" s="59"/>
      <c r="W10" s="59"/>
      <c r="X10" s="59"/>
      <c r="Y10" s="59"/>
      <c r="Z10" s="59"/>
      <c r="AA10" s="59"/>
      <c r="AB10" s="59"/>
      <c r="AC10" s="59"/>
      <c r="AD10" s="59"/>
      <c r="AE10" s="59"/>
      <c r="AF10"/>
      <c r="AG10"/>
      <c r="AH10"/>
      <c r="AI10"/>
      <c r="AJ10"/>
      <c r="AK10"/>
      <c r="AL10"/>
      <c r="AM10"/>
      <c r="AN10"/>
      <c r="AO10"/>
      <c r="AP10"/>
      <c r="AQ10"/>
      <c r="AR10"/>
      <c r="AS10"/>
      <c r="AT10"/>
    </row>
    <row r="11" spans="1:46" customFormat="1" ht="18" customHeight="1" thickBot="1" x14ac:dyDescent="0.25">
      <c r="D11" s="3"/>
      <c r="E11" s="3"/>
      <c r="F11" s="3"/>
      <c r="G11" s="2" t="s">
        <v>1642</v>
      </c>
      <c r="H11" s="392" t="s">
        <v>1655</v>
      </c>
      <c r="I11" s="392"/>
      <c r="J11" s="5" t="s">
        <v>0</v>
      </c>
      <c r="K11" s="393" t="s">
        <v>1675</v>
      </c>
      <c r="L11" s="393"/>
      <c r="M11" s="5" t="s">
        <v>0</v>
      </c>
      <c r="N11" s="390">
        <v>2019</v>
      </c>
      <c r="O11" s="390"/>
      <c r="P11" s="1"/>
      <c r="Q11" s="37"/>
      <c r="V11" s="2"/>
      <c r="W11" s="2" t="s">
        <v>1643</v>
      </c>
      <c r="X11" s="392" t="s">
        <v>1655</v>
      </c>
      <c r="Y11" s="392"/>
      <c r="Z11" s="5" t="s">
        <v>0</v>
      </c>
      <c r="AA11" s="393" t="s">
        <v>1675</v>
      </c>
      <c r="AB11" s="393"/>
      <c r="AC11" s="5" t="s">
        <v>0</v>
      </c>
      <c r="AD11" s="390">
        <v>2019</v>
      </c>
      <c r="AE11" s="390"/>
    </row>
    <row r="12" spans="1:46" customFormat="1" ht="18" customHeight="1" x14ac:dyDescent="0.2">
      <c r="C12" s="4"/>
      <c r="D12" s="4"/>
      <c r="E12" s="4"/>
      <c r="F12" s="4"/>
      <c r="G12" s="3"/>
      <c r="H12" s="391" t="s">
        <v>1</v>
      </c>
      <c r="I12" s="391"/>
      <c r="J12" s="6"/>
      <c r="K12" s="391" t="s">
        <v>2</v>
      </c>
      <c r="L12" s="391"/>
      <c r="M12" s="6"/>
      <c r="N12" s="391" t="s">
        <v>3</v>
      </c>
      <c r="O12" s="391"/>
      <c r="P12" s="1"/>
      <c r="Q12" s="37"/>
      <c r="X12" s="391" t="s">
        <v>1</v>
      </c>
      <c r="Y12" s="391"/>
      <c r="Z12" s="6"/>
      <c r="AA12" s="391" t="s">
        <v>2</v>
      </c>
      <c r="AB12" s="391"/>
      <c r="AC12" s="6"/>
      <c r="AD12" s="391" t="s">
        <v>3</v>
      </c>
      <c r="AE12" s="391"/>
    </row>
    <row r="13" spans="1:46" customFormat="1" ht="18" customHeight="1" x14ac:dyDescent="0.2">
      <c r="C13" s="4"/>
      <c r="D13" s="4"/>
      <c r="E13" s="4"/>
      <c r="F13" s="4"/>
      <c r="G13" s="3"/>
      <c r="H13" s="50"/>
      <c r="I13" s="50"/>
      <c r="J13" s="6"/>
      <c r="K13" s="50"/>
      <c r="L13" s="50"/>
      <c r="M13" s="6"/>
      <c r="N13" s="50"/>
      <c r="O13" s="50"/>
      <c r="P13" s="1"/>
      <c r="Q13" s="37"/>
      <c r="X13" s="50"/>
      <c r="Y13" s="50"/>
      <c r="Z13" s="6"/>
      <c r="AA13" s="50"/>
      <c r="AB13" s="50"/>
      <c r="AC13" s="6"/>
      <c r="AD13" s="50"/>
      <c r="AE13" s="50"/>
    </row>
    <row r="14" spans="1:46" customFormat="1" ht="18" customHeight="1" x14ac:dyDescent="0.2">
      <c r="C14" s="4"/>
      <c r="D14" s="4"/>
      <c r="E14" s="4"/>
      <c r="F14" s="4"/>
      <c r="G14" s="3"/>
      <c r="H14" s="50"/>
      <c r="I14" s="50"/>
      <c r="J14" s="6"/>
      <c r="K14" s="50"/>
      <c r="L14" s="50"/>
      <c r="M14" s="6"/>
      <c r="N14" s="50"/>
      <c r="O14" s="50"/>
      <c r="P14" s="1"/>
      <c r="Q14" s="37"/>
      <c r="X14" s="50"/>
      <c r="Y14" s="50"/>
      <c r="Z14" s="6"/>
      <c r="AA14" s="50"/>
      <c r="AB14" s="50"/>
      <c r="AC14" s="6"/>
      <c r="AD14" s="50"/>
      <c r="AE14" s="50"/>
    </row>
    <row r="15" spans="1:46" s="226" customFormat="1" ht="18" customHeight="1" x14ac:dyDescent="0.25">
      <c r="A15" s="411" t="s">
        <v>1217</v>
      </c>
      <c r="B15" s="411"/>
      <c r="C15" s="411"/>
      <c r="D15" s="411"/>
      <c r="E15" s="411"/>
      <c r="F15" s="411"/>
      <c r="G15" s="411"/>
      <c r="H15" s="411"/>
      <c r="I15" s="411"/>
      <c r="J15" s="411"/>
      <c r="K15" s="411"/>
      <c r="L15" s="411"/>
      <c r="M15" s="411"/>
      <c r="N15" s="411"/>
      <c r="O15" s="411"/>
      <c r="P15" s="411"/>
      <c r="Q15" s="411"/>
      <c r="R15" s="411"/>
      <c r="S15" s="411"/>
      <c r="T15" s="411"/>
      <c r="U15" s="411"/>
      <c r="V15" s="411"/>
      <c r="W15" s="411"/>
      <c r="X15" s="411"/>
      <c r="Y15" s="411"/>
      <c r="Z15" s="411"/>
      <c r="AA15" s="411"/>
      <c r="AB15" s="411"/>
      <c r="AC15" s="411"/>
      <c r="AD15" s="411"/>
      <c r="AE15" s="411"/>
      <c r="AF15"/>
      <c r="AG15"/>
      <c r="AH15"/>
      <c r="AI15"/>
      <c r="AJ15"/>
      <c r="AK15"/>
      <c r="AL15"/>
      <c r="AM15"/>
      <c r="AN15"/>
      <c r="AO15"/>
      <c r="AP15"/>
      <c r="AQ15"/>
      <c r="AR15"/>
      <c r="AS15"/>
      <c r="AT15"/>
    </row>
    <row r="16" spans="1:46" customFormat="1" ht="18" customHeight="1" x14ac:dyDescent="0.2">
      <c r="C16" s="4"/>
      <c r="D16" s="4"/>
      <c r="E16" s="4"/>
      <c r="F16" s="4"/>
      <c r="G16" s="3"/>
      <c r="H16" s="50"/>
      <c r="I16" s="50"/>
      <c r="J16" s="6"/>
      <c r="K16" s="50"/>
      <c r="L16" s="50"/>
      <c r="M16" s="6"/>
      <c r="N16" s="50"/>
      <c r="O16" s="50"/>
      <c r="P16" s="1"/>
      <c r="Q16" s="37"/>
      <c r="W16" s="50"/>
      <c r="X16" s="50"/>
      <c r="Y16" s="6"/>
      <c r="Z16" s="50"/>
      <c r="AA16" s="50"/>
      <c r="AB16" s="6"/>
      <c r="AC16" s="50"/>
      <c r="AD16" s="50"/>
    </row>
    <row r="17" spans="1:46" s="54" customFormat="1" ht="36" customHeight="1" thickBot="1" x14ac:dyDescent="0.25">
      <c r="A17" s="388" t="s">
        <v>1181</v>
      </c>
      <c r="B17" s="388"/>
      <c r="C17" s="388"/>
      <c r="D17" s="388"/>
      <c r="E17" s="388"/>
      <c r="F17" s="388"/>
      <c r="G17" s="388"/>
      <c r="H17" s="389">
        <f>'Artículo 147 (cálculo PI)'!R38</f>
        <v>0</v>
      </c>
      <c r="I17" s="389"/>
      <c r="J17" s="308"/>
      <c r="K17" s="308"/>
      <c r="L17" s="309"/>
      <c r="M17" s="388" t="s">
        <v>1182</v>
      </c>
      <c r="N17" s="388"/>
      <c r="O17" s="388"/>
      <c r="P17" s="388"/>
      <c r="Q17" s="388"/>
      <c r="R17" s="389">
        <f>'Artículo 147 (cálculo PI)'!R40</f>
        <v>0</v>
      </c>
      <c r="S17" s="389"/>
      <c r="T17" s="310"/>
      <c r="U17" s="310"/>
      <c r="V17" s="310"/>
      <c r="W17" s="388" t="s">
        <v>1183</v>
      </c>
      <c r="X17" s="388"/>
      <c r="Y17" s="388"/>
      <c r="Z17" s="388"/>
      <c r="AA17" s="388"/>
      <c r="AB17" s="388"/>
      <c r="AC17" s="388"/>
      <c r="AD17" s="413">
        <f>'Artículo 147 (cálculo PI)'!R42</f>
        <v>0</v>
      </c>
      <c r="AE17" s="413"/>
      <c r="AF17"/>
      <c r="AG17"/>
      <c r="AH17"/>
      <c r="AI17"/>
      <c r="AJ17"/>
      <c r="AK17"/>
      <c r="AL17"/>
      <c r="AM17"/>
      <c r="AN17"/>
      <c r="AO17"/>
      <c r="AP17"/>
      <c r="AQ17"/>
      <c r="AR17"/>
      <c r="AS17"/>
      <c r="AT17"/>
    </row>
    <row r="18" spans="1:46" s="54" customFormat="1" ht="18" customHeight="1" x14ac:dyDescent="0.2">
      <c r="A18" s="310"/>
      <c r="B18" s="313"/>
      <c r="C18" s="313"/>
      <c r="D18" s="313"/>
      <c r="E18" s="313"/>
      <c r="F18" s="310"/>
      <c r="G18" s="321"/>
      <c r="H18" s="311"/>
      <c r="I18" s="311"/>
      <c r="J18" s="308"/>
      <c r="K18" s="308"/>
      <c r="L18" s="309"/>
      <c r="M18" s="313"/>
      <c r="N18" s="313"/>
      <c r="O18" s="310"/>
      <c r="P18" s="321"/>
      <c r="Q18" s="311"/>
      <c r="R18" s="310"/>
      <c r="S18" s="310"/>
      <c r="T18" s="310"/>
      <c r="U18" s="310"/>
      <c r="V18" s="310"/>
      <c r="W18" s="310"/>
      <c r="X18" s="310"/>
      <c r="Y18" s="310"/>
      <c r="Z18" s="310"/>
      <c r="AA18" s="310"/>
      <c r="AB18" s="310"/>
      <c r="AC18" s="310"/>
      <c r="AD18" s="310"/>
      <c r="AE18" s="310"/>
      <c r="AF18"/>
      <c r="AG18"/>
      <c r="AH18"/>
      <c r="AI18"/>
      <c r="AJ18"/>
      <c r="AK18"/>
      <c r="AL18"/>
      <c r="AM18"/>
      <c r="AN18"/>
      <c r="AO18"/>
      <c r="AP18"/>
      <c r="AQ18"/>
      <c r="AR18"/>
      <c r="AS18"/>
      <c r="AT18"/>
    </row>
    <row r="19" spans="1:46" s="54" customFormat="1" ht="36" customHeight="1" thickBot="1" x14ac:dyDescent="0.25">
      <c r="A19" s="388" t="s">
        <v>1184</v>
      </c>
      <c r="B19" s="388"/>
      <c r="C19" s="388"/>
      <c r="D19" s="388"/>
      <c r="E19" s="388"/>
      <c r="F19" s="388"/>
      <c r="G19" s="388"/>
      <c r="H19" s="389">
        <f>'Artículo 147 (cálculo PI)'!R44</f>
        <v>0</v>
      </c>
      <c r="I19" s="389"/>
      <c r="J19" s="308"/>
      <c r="K19" s="308"/>
      <c r="L19" s="309"/>
      <c r="M19" s="388" t="s">
        <v>1185</v>
      </c>
      <c r="N19" s="388"/>
      <c r="O19" s="388"/>
      <c r="P19" s="388"/>
      <c r="Q19" s="388"/>
      <c r="R19" s="389">
        <f>'Artículo 147 (cálculo PI)'!R46</f>
        <v>0</v>
      </c>
      <c r="S19" s="389"/>
      <c r="T19" s="313"/>
      <c r="U19" s="314"/>
      <c r="V19" s="308"/>
      <c r="W19" s="310"/>
      <c r="X19" s="310"/>
      <c r="Y19" s="310"/>
      <c r="Z19" s="310"/>
      <c r="AA19" s="310"/>
      <c r="AB19" s="310"/>
      <c r="AC19" s="310"/>
      <c r="AD19" s="310"/>
      <c r="AE19" s="310"/>
      <c r="AF19"/>
      <c r="AG19"/>
      <c r="AH19"/>
      <c r="AI19"/>
      <c r="AJ19"/>
      <c r="AK19"/>
      <c r="AL19"/>
      <c r="AM19"/>
      <c r="AN19"/>
      <c r="AO19"/>
      <c r="AP19"/>
      <c r="AQ19"/>
      <c r="AR19"/>
      <c r="AS19"/>
      <c r="AT19"/>
    </row>
    <row r="20" spans="1:46" s="54" customFormat="1" ht="18" customHeight="1" x14ac:dyDescent="0.2">
      <c r="A20" s="307"/>
      <c r="B20" s="307"/>
      <c r="C20" s="307"/>
      <c r="D20" s="307"/>
      <c r="E20" s="307"/>
      <c r="F20" s="307"/>
      <c r="G20" s="307"/>
      <c r="H20" s="311"/>
      <c r="I20" s="311"/>
      <c r="J20" s="308"/>
      <c r="K20" s="308"/>
      <c r="L20" s="309"/>
      <c r="M20" s="307"/>
      <c r="N20" s="307"/>
      <c r="O20" s="307"/>
      <c r="P20" s="307"/>
      <c r="Q20" s="307"/>
      <c r="R20" s="311"/>
      <c r="S20" s="311"/>
      <c r="T20" s="313"/>
      <c r="U20" s="314"/>
      <c r="V20" s="308"/>
      <c r="W20" s="310"/>
      <c r="X20" s="310"/>
      <c r="Y20" s="310"/>
      <c r="Z20" s="310"/>
      <c r="AA20" s="310"/>
      <c r="AB20" s="310"/>
      <c r="AC20" s="310"/>
      <c r="AD20" s="310"/>
      <c r="AE20" s="310"/>
      <c r="AF20"/>
      <c r="AG20"/>
      <c r="AH20"/>
      <c r="AI20"/>
      <c r="AJ20"/>
      <c r="AK20"/>
      <c r="AL20"/>
      <c r="AM20"/>
      <c r="AN20"/>
      <c r="AO20"/>
      <c r="AP20"/>
      <c r="AQ20"/>
      <c r="AR20"/>
      <c r="AS20"/>
      <c r="AT20"/>
    </row>
    <row r="21" spans="1:46" customFormat="1" ht="18" customHeight="1" x14ac:dyDescent="0.2">
      <c r="A21" s="136"/>
      <c r="B21" s="136"/>
      <c r="C21" s="315"/>
      <c r="D21" s="315"/>
      <c r="E21" s="315"/>
      <c r="F21" s="315"/>
      <c r="G21" s="316"/>
      <c r="H21" s="317"/>
      <c r="I21" s="317"/>
      <c r="J21" s="318"/>
      <c r="K21" s="317"/>
      <c r="L21" s="317"/>
      <c r="M21" s="318"/>
      <c r="N21" s="317"/>
      <c r="O21" s="317"/>
      <c r="P21" s="319"/>
      <c r="Q21" s="320"/>
      <c r="R21" s="136"/>
      <c r="S21" s="136"/>
      <c r="T21" s="136"/>
      <c r="U21" s="136"/>
      <c r="V21" s="136"/>
      <c r="W21" s="136"/>
      <c r="X21" s="317"/>
      <c r="Y21" s="317"/>
      <c r="Z21" s="318"/>
      <c r="AA21" s="317"/>
      <c r="AB21" s="317"/>
      <c r="AC21" s="318"/>
      <c r="AD21" s="317"/>
      <c r="AE21" s="317"/>
    </row>
    <row r="22" spans="1:46" s="226" customFormat="1" ht="18" customHeight="1" x14ac:dyDescent="0.25">
      <c r="A22" s="414" t="s">
        <v>1247</v>
      </c>
      <c r="B22" s="414"/>
      <c r="C22" s="414"/>
      <c r="D22" s="414"/>
      <c r="E22" s="414"/>
      <c r="F22" s="414"/>
      <c r="G22" s="414"/>
      <c r="H22" s="414"/>
      <c r="I22" s="414"/>
      <c r="J22" s="414"/>
      <c r="K22" s="414"/>
      <c r="L22" s="414"/>
      <c r="M22" s="414"/>
      <c r="N22" s="414"/>
      <c r="O22" s="414"/>
      <c r="P22" s="414"/>
      <c r="Q22" s="414"/>
      <c r="R22" s="414"/>
      <c r="S22" s="414"/>
      <c r="T22" s="414"/>
      <c r="U22" s="414"/>
      <c r="V22" s="414"/>
      <c r="W22" s="414"/>
      <c r="X22" s="414"/>
      <c r="Y22" s="414"/>
      <c r="Z22" s="414"/>
      <c r="AA22" s="414"/>
      <c r="AB22" s="414"/>
      <c r="AC22" s="414"/>
      <c r="AD22" s="414"/>
      <c r="AE22" s="414"/>
      <c r="AF22"/>
      <c r="AG22"/>
      <c r="AH22"/>
      <c r="AI22"/>
      <c r="AJ22"/>
      <c r="AK22"/>
      <c r="AL22"/>
      <c r="AM22"/>
      <c r="AN22"/>
      <c r="AO22"/>
      <c r="AP22"/>
      <c r="AQ22"/>
      <c r="AR22"/>
      <c r="AS22"/>
      <c r="AT22"/>
    </row>
    <row r="23" spans="1:46" customFormat="1" ht="18" customHeight="1" x14ac:dyDescent="0.2">
      <c r="A23" s="136"/>
      <c r="B23" s="136"/>
      <c r="C23" s="315"/>
      <c r="D23" s="315"/>
      <c r="E23" s="315"/>
      <c r="F23" s="315"/>
      <c r="G23" s="316"/>
      <c r="H23" s="317"/>
      <c r="I23" s="317"/>
      <c r="J23" s="318"/>
      <c r="K23" s="317"/>
      <c r="L23" s="317"/>
      <c r="M23" s="318"/>
      <c r="N23" s="317"/>
      <c r="O23" s="317"/>
      <c r="P23" s="319"/>
      <c r="Q23" s="320"/>
      <c r="R23" s="136"/>
      <c r="S23" s="136"/>
      <c r="T23" s="136"/>
      <c r="U23" s="136"/>
      <c r="V23" s="136"/>
      <c r="W23" s="317"/>
      <c r="X23" s="317"/>
      <c r="Y23" s="318"/>
      <c r="Z23" s="317"/>
      <c r="AA23" s="317"/>
      <c r="AB23" s="318"/>
      <c r="AC23" s="317"/>
      <c r="AD23" s="317"/>
      <c r="AE23" s="136"/>
    </row>
    <row r="24" spans="1:46" s="54" customFormat="1" ht="36" customHeight="1" thickBot="1" x14ac:dyDescent="0.25">
      <c r="A24" s="388" t="s">
        <v>1181</v>
      </c>
      <c r="B24" s="388"/>
      <c r="C24" s="388"/>
      <c r="D24" s="388"/>
      <c r="E24" s="388"/>
      <c r="F24" s="388"/>
      <c r="G24" s="388"/>
      <c r="H24" s="389">
        <f>'Artículo 147 (cálculo SIPOT)'!R38</f>
        <v>0</v>
      </c>
      <c r="I24" s="389"/>
      <c r="J24" s="308"/>
      <c r="K24" s="308"/>
      <c r="L24" s="309"/>
      <c r="M24" s="388" t="s">
        <v>1182</v>
      </c>
      <c r="N24" s="388"/>
      <c r="O24" s="388"/>
      <c r="P24" s="388"/>
      <c r="Q24" s="388"/>
      <c r="R24" s="389">
        <f>'Artículo 147 (cálculo SIPOT)'!R40</f>
        <v>0</v>
      </c>
      <c r="S24" s="389"/>
      <c r="T24" s="310"/>
      <c r="U24" s="310"/>
      <c r="V24" s="310"/>
      <c r="W24" s="388" t="s">
        <v>1183</v>
      </c>
      <c r="X24" s="388"/>
      <c r="Y24" s="388"/>
      <c r="Z24" s="388"/>
      <c r="AA24" s="388"/>
      <c r="AB24" s="388"/>
      <c r="AC24" s="388"/>
      <c r="AD24" s="413">
        <f>'Artículo 147 (cálculo SIPOT)'!R42</f>
        <v>0</v>
      </c>
      <c r="AE24" s="413"/>
      <c r="AF24"/>
      <c r="AG24"/>
      <c r="AH24"/>
      <c r="AI24"/>
      <c r="AJ24"/>
      <c r="AK24"/>
      <c r="AL24"/>
      <c r="AM24"/>
      <c r="AN24"/>
      <c r="AO24"/>
      <c r="AP24"/>
      <c r="AQ24"/>
      <c r="AR24"/>
      <c r="AS24"/>
      <c r="AT24"/>
    </row>
    <row r="25" spans="1:46" s="54" customFormat="1" ht="18" customHeight="1" x14ac:dyDescent="0.2">
      <c r="A25" s="310"/>
      <c r="B25" s="313"/>
      <c r="C25" s="313"/>
      <c r="D25" s="313"/>
      <c r="E25" s="313"/>
      <c r="F25" s="310"/>
      <c r="G25" s="321"/>
      <c r="H25" s="311"/>
      <c r="I25" s="311"/>
      <c r="J25" s="308"/>
      <c r="K25" s="308"/>
      <c r="L25" s="309"/>
      <c r="M25" s="313"/>
      <c r="N25" s="313"/>
      <c r="O25" s="310"/>
      <c r="P25" s="321"/>
      <c r="Q25" s="311"/>
      <c r="R25" s="311"/>
      <c r="S25" s="311"/>
      <c r="T25" s="310"/>
      <c r="U25" s="310"/>
      <c r="V25" s="310"/>
      <c r="W25" s="307"/>
      <c r="X25" s="307"/>
      <c r="Y25" s="307"/>
      <c r="Z25" s="307"/>
      <c r="AA25" s="307"/>
      <c r="AB25" s="307"/>
      <c r="AC25" s="307"/>
      <c r="AD25" s="312"/>
      <c r="AE25" s="312"/>
      <c r="AF25"/>
      <c r="AG25"/>
      <c r="AH25"/>
      <c r="AI25"/>
      <c r="AJ25"/>
      <c r="AK25"/>
      <c r="AL25"/>
      <c r="AM25"/>
      <c r="AN25"/>
      <c r="AO25"/>
      <c r="AP25"/>
      <c r="AQ25"/>
      <c r="AR25"/>
      <c r="AS25"/>
      <c r="AT25"/>
    </row>
    <row r="26" spans="1:46" s="54" customFormat="1" ht="36" customHeight="1" thickBot="1" x14ac:dyDescent="0.25">
      <c r="A26" s="388" t="s">
        <v>1184</v>
      </c>
      <c r="B26" s="388"/>
      <c r="C26" s="388"/>
      <c r="D26" s="388"/>
      <c r="E26" s="388"/>
      <c r="F26" s="388"/>
      <c r="G26" s="388"/>
      <c r="H26" s="389">
        <f>'Artículo 147 (cálculo SIPOT)'!R44</f>
        <v>0</v>
      </c>
      <c r="I26" s="389"/>
      <c r="J26" s="308"/>
      <c r="K26" s="308"/>
      <c r="L26" s="309"/>
      <c r="M26" s="388" t="s">
        <v>1185</v>
      </c>
      <c r="N26" s="388"/>
      <c r="O26" s="388"/>
      <c r="P26" s="388"/>
      <c r="Q26" s="388"/>
      <c r="R26" s="389">
        <f>'Artículo 147 (cálculo SIPOT)'!R46</f>
        <v>0</v>
      </c>
      <c r="S26" s="389"/>
      <c r="T26" s="313"/>
      <c r="U26" s="314"/>
      <c r="V26" s="308"/>
      <c r="W26" s="310"/>
      <c r="X26" s="310"/>
      <c r="Y26" s="310"/>
      <c r="Z26" s="310"/>
      <c r="AA26" s="310"/>
      <c r="AB26" s="310"/>
      <c r="AC26" s="310"/>
      <c r="AD26" s="310"/>
      <c r="AE26" s="310"/>
      <c r="AF26"/>
      <c r="AG26"/>
      <c r="AH26"/>
      <c r="AI26"/>
      <c r="AJ26"/>
      <c r="AK26"/>
      <c r="AL26"/>
      <c r="AM26"/>
      <c r="AN26"/>
      <c r="AO26"/>
      <c r="AP26"/>
      <c r="AQ26"/>
      <c r="AR26"/>
      <c r="AS26"/>
      <c r="AT26"/>
    </row>
    <row r="27" spans="1:46" s="8" customFormat="1" ht="18" customHeight="1" x14ac:dyDescent="0.2">
      <c r="C27" s="11"/>
      <c r="D27" s="11"/>
      <c r="E27" s="11"/>
      <c r="F27" s="11"/>
      <c r="G27" s="9"/>
      <c r="H27" s="14"/>
      <c r="I27" s="14"/>
      <c r="J27" s="13"/>
      <c r="K27" s="14"/>
      <c r="L27" s="14"/>
      <c r="M27" s="13"/>
      <c r="N27" s="14"/>
      <c r="O27" s="14"/>
      <c r="Q27" s="12"/>
      <c r="R27" s="12"/>
      <c r="S27" s="12"/>
      <c r="T27" s="12"/>
      <c r="U27" s="12"/>
      <c r="V27" s="12"/>
      <c r="W27" s="12"/>
      <c r="X27" s="12"/>
      <c r="Y27" s="12"/>
      <c r="Z27" s="12"/>
      <c r="AA27" s="12"/>
      <c r="AB27" s="12"/>
      <c r="AC27" s="12"/>
      <c r="AD27" s="12"/>
      <c r="AE27" s="12"/>
      <c r="AF27"/>
      <c r="AG27"/>
      <c r="AH27"/>
      <c r="AI27"/>
      <c r="AJ27"/>
      <c r="AK27"/>
      <c r="AL27"/>
      <c r="AM27"/>
      <c r="AN27"/>
      <c r="AO27"/>
      <c r="AP27"/>
      <c r="AQ27"/>
      <c r="AR27"/>
      <c r="AS27"/>
      <c r="AT27"/>
    </row>
    <row r="28" spans="1:46" s="54" customFormat="1" ht="18" customHeight="1" x14ac:dyDescent="0.2">
      <c r="C28" s="51"/>
      <c r="D28" s="51"/>
      <c r="E28" s="51"/>
      <c r="F28" s="51"/>
      <c r="G28" s="55"/>
      <c r="H28" s="179"/>
      <c r="I28" s="179"/>
      <c r="J28" s="180"/>
      <c r="K28" s="179"/>
      <c r="L28" s="179"/>
      <c r="M28" s="180"/>
      <c r="N28" s="179"/>
      <c r="O28" s="179"/>
      <c r="Q28" s="59"/>
      <c r="R28" s="59"/>
      <c r="S28" s="59"/>
      <c r="T28" s="59"/>
      <c r="U28" s="59"/>
      <c r="V28" s="59"/>
      <c r="W28" s="59"/>
      <c r="X28" s="59"/>
      <c r="Y28" s="59"/>
      <c r="Z28" s="59"/>
      <c r="AA28" s="59"/>
      <c r="AB28" s="59"/>
      <c r="AC28" s="59"/>
      <c r="AD28" s="59"/>
      <c r="AE28" s="59"/>
      <c r="AF28"/>
      <c r="AG28"/>
      <c r="AH28"/>
      <c r="AI28"/>
      <c r="AJ28"/>
      <c r="AK28"/>
      <c r="AL28"/>
      <c r="AM28"/>
      <c r="AN28"/>
      <c r="AO28"/>
      <c r="AP28"/>
      <c r="AQ28"/>
      <c r="AR28"/>
      <c r="AS28"/>
      <c r="AT28"/>
    </row>
    <row r="29" spans="1:46" s="54" customFormat="1" ht="54" customHeight="1" x14ac:dyDescent="0.2">
      <c r="A29" s="461" t="s">
        <v>1186</v>
      </c>
      <c r="B29" s="461"/>
      <c r="C29" s="461"/>
      <c r="D29" s="461"/>
      <c r="E29" s="461"/>
      <c r="F29" s="461"/>
      <c r="G29" s="461"/>
      <c r="H29" s="461"/>
      <c r="I29" s="461"/>
      <c r="J29" s="461"/>
      <c r="K29" s="461"/>
      <c r="L29" s="461"/>
      <c r="M29" s="461"/>
      <c r="N29" s="461"/>
      <c r="O29" s="461"/>
      <c r="P29" s="461"/>
      <c r="Q29" s="461"/>
      <c r="R29" s="461"/>
      <c r="S29" s="461"/>
      <c r="T29" s="461"/>
      <c r="U29" s="461"/>
      <c r="V29" s="461"/>
      <c r="W29" s="461"/>
      <c r="X29" s="461"/>
      <c r="Y29" s="461"/>
      <c r="Z29" s="461"/>
      <c r="AA29" s="461"/>
      <c r="AB29" s="461"/>
      <c r="AC29" s="461"/>
      <c r="AD29" s="461"/>
      <c r="AE29" s="461"/>
      <c r="AF29"/>
      <c r="AG29"/>
      <c r="AH29"/>
      <c r="AI29"/>
      <c r="AJ29"/>
      <c r="AK29"/>
      <c r="AL29"/>
      <c r="AM29"/>
      <c r="AN29"/>
      <c r="AO29"/>
      <c r="AP29"/>
      <c r="AQ29"/>
      <c r="AR29"/>
      <c r="AS29"/>
      <c r="AT29"/>
    </row>
    <row r="30" spans="1:46" s="24" customFormat="1" ht="18" customHeight="1" x14ac:dyDescent="0.2">
      <c r="Q30" s="42"/>
      <c r="AF30"/>
      <c r="AG30"/>
      <c r="AH30"/>
      <c r="AI30"/>
      <c r="AJ30"/>
      <c r="AK30"/>
      <c r="AL30"/>
      <c r="AM30"/>
      <c r="AN30"/>
      <c r="AO30"/>
      <c r="AP30"/>
      <c r="AQ30"/>
      <c r="AR30"/>
      <c r="AS30"/>
      <c r="AT30"/>
    </row>
    <row r="31" spans="1:46" s="24" customFormat="1" ht="18" customHeight="1" x14ac:dyDescent="0.2">
      <c r="A31" s="15" t="s">
        <v>6</v>
      </c>
      <c r="B31" s="21"/>
      <c r="C31" s="21"/>
      <c r="D31" s="21"/>
      <c r="E31" s="21"/>
      <c r="F31" s="21"/>
      <c r="G31" s="21"/>
      <c r="H31" s="21"/>
      <c r="I31" s="21"/>
      <c r="J31" s="21"/>
      <c r="K31" s="21"/>
      <c r="L31" s="21"/>
      <c r="M31" s="21"/>
      <c r="N31" s="21"/>
      <c r="O31" s="21"/>
      <c r="P31" s="21"/>
      <c r="Q31" s="41"/>
      <c r="R31" s="21"/>
      <c r="S31" s="21"/>
      <c r="T31" s="21"/>
      <c r="U31" s="21"/>
      <c r="V31" s="21"/>
      <c r="W31" s="21"/>
      <c r="X31" s="21"/>
      <c r="Y31" s="21"/>
      <c r="Z31" s="21"/>
      <c r="AA31" s="21"/>
      <c r="AB31" s="21"/>
      <c r="AC31" s="21"/>
      <c r="AD31" s="21"/>
      <c r="AE31" s="21"/>
      <c r="AF31"/>
      <c r="AG31"/>
      <c r="AH31"/>
      <c r="AI31"/>
      <c r="AJ31"/>
      <c r="AK31"/>
      <c r="AL31"/>
      <c r="AM31"/>
      <c r="AN31"/>
      <c r="AO31"/>
      <c r="AP31"/>
      <c r="AQ31"/>
      <c r="AR31"/>
      <c r="AS31"/>
      <c r="AT31"/>
    </row>
    <row r="32" spans="1:46" s="24" customFormat="1" ht="18" customHeight="1" x14ac:dyDescent="0.2">
      <c r="Q32" s="42"/>
      <c r="AF32"/>
      <c r="AG32"/>
      <c r="AH32"/>
      <c r="AI32"/>
      <c r="AJ32"/>
      <c r="AK32"/>
      <c r="AL32"/>
      <c r="AM32"/>
      <c r="AN32"/>
      <c r="AO32"/>
      <c r="AP32"/>
      <c r="AQ32"/>
      <c r="AR32"/>
      <c r="AS32"/>
      <c r="AT32"/>
    </row>
    <row r="33" spans="1:46" s="24" customFormat="1" ht="54" customHeight="1" thickBot="1" x14ac:dyDescent="0.25">
      <c r="A33" s="377" t="s">
        <v>1061</v>
      </c>
      <c r="B33" s="377"/>
      <c r="C33" s="377"/>
      <c r="D33" s="377"/>
      <c r="E33" s="377"/>
      <c r="F33" s="377"/>
      <c r="G33" s="377"/>
      <c r="H33" s="377"/>
      <c r="I33" s="377"/>
      <c r="J33" s="377"/>
      <c r="K33" s="377"/>
      <c r="L33" s="377"/>
      <c r="M33" s="377"/>
      <c r="N33" s="377"/>
      <c r="O33" s="377"/>
      <c r="P33" s="377"/>
      <c r="Q33" s="377"/>
      <c r="V33" s="373"/>
      <c r="W33" s="373"/>
      <c r="X33" s="373"/>
      <c r="Y33" s="373"/>
      <c r="Z33" s="373"/>
      <c r="AA33" s="373"/>
      <c r="AB33" s="373"/>
      <c r="AC33" s="373"/>
      <c r="AD33" s="373"/>
      <c r="AE33" s="373"/>
      <c r="AK33" s="373"/>
      <c r="AL33" s="373"/>
      <c r="AM33" s="373"/>
      <c r="AN33" s="373"/>
      <c r="AO33" s="373"/>
      <c r="AP33" s="373"/>
      <c r="AQ33" s="373"/>
      <c r="AR33" s="373"/>
      <c r="AS33" s="373"/>
      <c r="AT33" s="373"/>
    </row>
    <row r="34" spans="1:46" s="24" customFormat="1" ht="18" customHeight="1" thickTop="1" thickBot="1" x14ac:dyDescent="0.25">
      <c r="A34" s="374" t="s">
        <v>138</v>
      </c>
      <c r="B34" s="375"/>
      <c r="C34" s="375"/>
      <c r="D34" s="375"/>
      <c r="E34" s="375"/>
      <c r="F34" s="375"/>
      <c r="G34" s="375"/>
      <c r="H34" s="375"/>
      <c r="I34" s="375"/>
      <c r="J34" s="375"/>
      <c r="K34" s="375"/>
      <c r="L34" s="375"/>
      <c r="M34" s="375"/>
      <c r="N34" s="375"/>
      <c r="O34" s="375"/>
      <c r="P34" s="375"/>
      <c r="Q34" s="176" t="s">
        <v>4</v>
      </c>
      <c r="R34" s="375" t="s">
        <v>1384</v>
      </c>
      <c r="S34" s="375"/>
      <c r="T34" s="375"/>
      <c r="U34" s="375"/>
      <c r="V34" s="375"/>
      <c r="W34" s="375"/>
      <c r="X34" s="375"/>
      <c r="Y34" s="375"/>
      <c r="Z34" s="375"/>
      <c r="AA34" s="375"/>
      <c r="AB34" s="375"/>
      <c r="AC34" s="375"/>
      <c r="AD34" s="375"/>
      <c r="AE34" s="376"/>
      <c r="AF34" s="233" t="s">
        <v>4</v>
      </c>
      <c r="AG34" s="462" t="s">
        <v>1384</v>
      </c>
      <c r="AH34" s="462"/>
      <c r="AI34" s="462"/>
      <c r="AJ34" s="462"/>
      <c r="AK34" s="462"/>
      <c r="AL34" s="462"/>
      <c r="AM34" s="462"/>
      <c r="AN34" s="462"/>
      <c r="AO34" s="462"/>
      <c r="AP34" s="462"/>
      <c r="AQ34" s="462"/>
      <c r="AR34" s="462"/>
      <c r="AS34" s="462"/>
      <c r="AT34" s="463"/>
    </row>
    <row r="35" spans="1:46" s="24" customFormat="1" ht="63" customHeight="1" thickTop="1" thickBot="1" x14ac:dyDescent="0.25">
      <c r="A35" s="364" t="s">
        <v>1187</v>
      </c>
      <c r="B35" s="364"/>
      <c r="C35" s="364"/>
      <c r="D35" s="364"/>
      <c r="E35" s="364"/>
      <c r="F35" s="364"/>
      <c r="G35" s="364"/>
      <c r="H35" s="364"/>
      <c r="I35" s="364"/>
      <c r="J35" s="364"/>
      <c r="K35" s="364"/>
      <c r="L35" s="364"/>
      <c r="M35" s="364"/>
      <c r="N35" s="364"/>
      <c r="O35" s="364"/>
      <c r="P35" s="364"/>
      <c r="Q35" s="22">
        <v>0</v>
      </c>
      <c r="R35" s="381" t="s">
        <v>1660</v>
      </c>
      <c r="S35" s="382"/>
      <c r="T35" s="382"/>
      <c r="U35" s="382"/>
      <c r="V35" s="382"/>
      <c r="W35" s="382"/>
      <c r="X35" s="382"/>
      <c r="Y35" s="382"/>
      <c r="Z35" s="382"/>
      <c r="AA35" s="382"/>
      <c r="AB35" s="382"/>
      <c r="AC35" s="382"/>
      <c r="AD35" s="382"/>
      <c r="AE35" s="382"/>
      <c r="AF35" s="17">
        <v>0</v>
      </c>
      <c r="AG35" s="366" t="s">
        <v>1660</v>
      </c>
      <c r="AH35" s="367"/>
      <c r="AI35" s="367"/>
      <c r="AJ35" s="367"/>
      <c r="AK35" s="367"/>
      <c r="AL35" s="367"/>
      <c r="AM35" s="367"/>
      <c r="AN35" s="367"/>
      <c r="AO35" s="367"/>
      <c r="AP35" s="367"/>
      <c r="AQ35" s="367"/>
      <c r="AR35" s="367"/>
      <c r="AS35" s="367"/>
      <c r="AT35" s="367"/>
    </row>
    <row r="36" spans="1:46" s="24" customFormat="1" ht="63" customHeight="1" thickTop="1" thickBot="1" x14ac:dyDescent="0.25">
      <c r="A36" s="364" t="s">
        <v>1188</v>
      </c>
      <c r="B36" s="364"/>
      <c r="C36" s="364"/>
      <c r="D36" s="364"/>
      <c r="E36" s="364"/>
      <c r="F36" s="364"/>
      <c r="G36" s="364"/>
      <c r="H36" s="364"/>
      <c r="I36" s="364"/>
      <c r="J36" s="364"/>
      <c r="K36" s="364"/>
      <c r="L36" s="364"/>
      <c r="M36" s="364"/>
      <c r="N36" s="364"/>
      <c r="O36" s="364"/>
      <c r="P36" s="364"/>
      <c r="Q36" s="22">
        <v>0</v>
      </c>
      <c r="R36" s="468" t="s">
        <v>1661</v>
      </c>
      <c r="S36" s="469"/>
      <c r="T36" s="469"/>
      <c r="U36" s="469"/>
      <c r="V36" s="469"/>
      <c r="W36" s="469"/>
      <c r="X36" s="469"/>
      <c r="Y36" s="469"/>
      <c r="Z36" s="469"/>
      <c r="AA36" s="469"/>
      <c r="AB36" s="469"/>
      <c r="AC36" s="469"/>
      <c r="AD36" s="469"/>
      <c r="AE36" s="469"/>
      <c r="AF36" s="17">
        <v>0</v>
      </c>
      <c r="AG36" s="362" t="s">
        <v>1661</v>
      </c>
      <c r="AH36" s="363"/>
      <c r="AI36" s="363"/>
      <c r="AJ36" s="363"/>
      <c r="AK36" s="363"/>
      <c r="AL36" s="363"/>
      <c r="AM36" s="363"/>
      <c r="AN36" s="363"/>
      <c r="AO36" s="363"/>
      <c r="AP36" s="363"/>
      <c r="AQ36" s="363"/>
      <c r="AR36" s="363"/>
      <c r="AS36" s="363"/>
      <c r="AT36" s="363"/>
    </row>
    <row r="37" spans="1:46" s="24" customFormat="1" ht="63" customHeight="1" thickTop="1" thickBot="1" x14ac:dyDescent="0.25">
      <c r="A37" s="364" t="s">
        <v>1189</v>
      </c>
      <c r="B37" s="364"/>
      <c r="C37" s="364"/>
      <c r="D37" s="364"/>
      <c r="E37" s="364"/>
      <c r="F37" s="364"/>
      <c r="G37" s="364"/>
      <c r="H37" s="364"/>
      <c r="I37" s="364"/>
      <c r="J37" s="364"/>
      <c r="K37" s="364"/>
      <c r="L37" s="364"/>
      <c r="M37" s="364"/>
      <c r="N37" s="364"/>
      <c r="O37" s="364"/>
      <c r="P37" s="364"/>
      <c r="Q37" s="22">
        <v>0</v>
      </c>
      <c r="R37" s="468" t="s">
        <v>1661</v>
      </c>
      <c r="S37" s="469"/>
      <c r="T37" s="469"/>
      <c r="U37" s="469"/>
      <c r="V37" s="469"/>
      <c r="W37" s="469"/>
      <c r="X37" s="469"/>
      <c r="Y37" s="469"/>
      <c r="Z37" s="469"/>
      <c r="AA37" s="469"/>
      <c r="AB37" s="469"/>
      <c r="AC37" s="469"/>
      <c r="AD37" s="469"/>
      <c r="AE37" s="469"/>
      <c r="AF37" s="17">
        <v>0</v>
      </c>
      <c r="AG37" s="362" t="s">
        <v>1661</v>
      </c>
      <c r="AH37" s="363"/>
      <c r="AI37" s="363"/>
      <c r="AJ37" s="363"/>
      <c r="AK37" s="363"/>
      <c r="AL37" s="363"/>
      <c r="AM37" s="363"/>
      <c r="AN37" s="363"/>
      <c r="AO37" s="363"/>
      <c r="AP37" s="363"/>
      <c r="AQ37" s="363"/>
      <c r="AR37" s="363"/>
      <c r="AS37" s="363"/>
      <c r="AT37" s="363"/>
    </row>
    <row r="38" spans="1:46" s="24" customFormat="1" ht="63" customHeight="1" thickTop="1" thickBot="1" x14ac:dyDescent="0.25">
      <c r="A38" s="364" t="s">
        <v>1190</v>
      </c>
      <c r="B38" s="364"/>
      <c r="C38" s="364"/>
      <c r="D38" s="364"/>
      <c r="E38" s="364"/>
      <c r="F38" s="364"/>
      <c r="G38" s="364"/>
      <c r="H38" s="364"/>
      <c r="I38" s="364"/>
      <c r="J38" s="364"/>
      <c r="K38" s="364"/>
      <c r="L38" s="364"/>
      <c r="M38" s="364"/>
      <c r="N38" s="364"/>
      <c r="O38" s="364"/>
      <c r="P38" s="364"/>
      <c r="Q38" s="22">
        <v>0</v>
      </c>
      <c r="R38" s="468" t="s">
        <v>1661</v>
      </c>
      <c r="S38" s="469"/>
      <c r="T38" s="469"/>
      <c r="U38" s="469"/>
      <c r="V38" s="469"/>
      <c r="W38" s="469"/>
      <c r="X38" s="469"/>
      <c r="Y38" s="469"/>
      <c r="Z38" s="469"/>
      <c r="AA38" s="469"/>
      <c r="AB38" s="469"/>
      <c r="AC38" s="469"/>
      <c r="AD38" s="469"/>
      <c r="AE38" s="469"/>
      <c r="AF38" s="17">
        <v>0</v>
      </c>
      <c r="AG38" s="362" t="s">
        <v>1661</v>
      </c>
      <c r="AH38" s="363"/>
      <c r="AI38" s="363"/>
      <c r="AJ38" s="363"/>
      <c r="AK38" s="363"/>
      <c r="AL38" s="363"/>
      <c r="AM38" s="363"/>
      <c r="AN38" s="363"/>
      <c r="AO38" s="363"/>
      <c r="AP38" s="363"/>
      <c r="AQ38" s="363"/>
      <c r="AR38" s="363"/>
      <c r="AS38" s="363"/>
      <c r="AT38" s="363"/>
    </row>
    <row r="39" spans="1:46" s="24" customFormat="1" ht="63" customHeight="1" thickTop="1" thickBot="1" x14ac:dyDescent="0.25">
      <c r="A39" s="381" t="s">
        <v>1191</v>
      </c>
      <c r="B39" s="382"/>
      <c r="C39" s="382"/>
      <c r="D39" s="382"/>
      <c r="E39" s="382"/>
      <c r="F39" s="382"/>
      <c r="G39" s="382"/>
      <c r="H39" s="382"/>
      <c r="I39" s="382"/>
      <c r="J39" s="382"/>
      <c r="K39" s="382"/>
      <c r="L39" s="382"/>
      <c r="M39" s="382"/>
      <c r="N39" s="382"/>
      <c r="O39" s="382"/>
      <c r="P39" s="382"/>
      <c r="Q39" s="22">
        <v>0</v>
      </c>
      <c r="R39" s="468" t="s">
        <v>1661</v>
      </c>
      <c r="S39" s="469"/>
      <c r="T39" s="469"/>
      <c r="U39" s="469"/>
      <c r="V39" s="469"/>
      <c r="W39" s="469"/>
      <c r="X39" s="469"/>
      <c r="Y39" s="469"/>
      <c r="Z39" s="469"/>
      <c r="AA39" s="469"/>
      <c r="AB39" s="469"/>
      <c r="AC39" s="469"/>
      <c r="AD39" s="469"/>
      <c r="AE39" s="469"/>
      <c r="AF39" s="17">
        <v>0</v>
      </c>
      <c r="AG39" s="362" t="s">
        <v>1661</v>
      </c>
      <c r="AH39" s="363"/>
      <c r="AI39" s="363"/>
      <c r="AJ39" s="363"/>
      <c r="AK39" s="363"/>
      <c r="AL39" s="363"/>
      <c r="AM39" s="363"/>
      <c r="AN39" s="363"/>
      <c r="AO39" s="363"/>
      <c r="AP39" s="363"/>
      <c r="AQ39" s="363"/>
      <c r="AR39" s="363"/>
      <c r="AS39" s="363"/>
      <c r="AT39" s="363"/>
    </row>
    <row r="40" spans="1:46" s="24" customFormat="1" ht="63" customHeight="1" thickTop="1" thickBot="1" x14ac:dyDescent="0.25">
      <c r="A40" s="378" t="s">
        <v>1192</v>
      </c>
      <c r="B40" s="379"/>
      <c r="C40" s="379"/>
      <c r="D40" s="379"/>
      <c r="E40" s="379"/>
      <c r="F40" s="379"/>
      <c r="G40" s="379"/>
      <c r="H40" s="379"/>
      <c r="I40" s="379"/>
      <c r="J40" s="379"/>
      <c r="K40" s="379"/>
      <c r="L40" s="379"/>
      <c r="M40" s="379"/>
      <c r="N40" s="379"/>
      <c r="O40" s="379"/>
      <c r="P40" s="379"/>
      <c r="Q40" s="22">
        <v>0</v>
      </c>
      <c r="R40" s="468" t="s">
        <v>1661</v>
      </c>
      <c r="S40" s="469"/>
      <c r="T40" s="469"/>
      <c r="U40" s="469"/>
      <c r="V40" s="469"/>
      <c r="W40" s="469"/>
      <c r="X40" s="469"/>
      <c r="Y40" s="469"/>
      <c r="Z40" s="469"/>
      <c r="AA40" s="469"/>
      <c r="AB40" s="469"/>
      <c r="AC40" s="469"/>
      <c r="AD40" s="469"/>
      <c r="AE40" s="469"/>
      <c r="AF40" s="17">
        <v>0</v>
      </c>
      <c r="AG40" s="362" t="s">
        <v>1661</v>
      </c>
      <c r="AH40" s="363"/>
      <c r="AI40" s="363"/>
      <c r="AJ40" s="363"/>
      <c r="AK40" s="363"/>
      <c r="AL40" s="363"/>
      <c r="AM40" s="363"/>
      <c r="AN40" s="363"/>
      <c r="AO40" s="363"/>
      <c r="AP40" s="363"/>
      <c r="AQ40" s="363"/>
      <c r="AR40" s="363"/>
      <c r="AS40" s="363"/>
      <c r="AT40" s="363"/>
    </row>
    <row r="41" spans="1:46" s="24" customFormat="1" ht="63" customHeight="1" thickTop="1" thickBot="1" x14ac:dyDescent="0.25">
      <c r="A41" s="381" t="s">
        <v>1193</v>
      </c>
      <c r="B41" s="382"/>
      <c r="C41" s="382"/>
      <c r="D41" s="382"/>
      <c r="E41" s="382"/>
      <c r="F41" s="382"/>
      <c r="G41" s="382"/>
      <c r="H41" s="382"/>
      <c r="I41" s="382"/>
      <c r="J41" s="382"/>
      <c r="K41" s="382"/>
      <c r="L41" s="382"/>
      <c r="M41" s="382"/>
      <c r="N41" s="382"/>
      <c r="O41" s="382"/>
      <c r="P41" s="382"/>
      <c r="Q41" s="22">
        <v>0</v>
      </c>
      <c r="R41" s="468" t="s">
        <v>1661</v>
      </c>
      <c r="S41" s="469"/>
      <c r="T41" s="469"/>
      <c r="U41" s="469"/>
      <c r="V41" s="469"/>
      <c r="W41" s="469"/>
      <c r="X41" s="469"/>
      <c r="Y41" s="469"/>
      <c r="Z41" s="469"/>
      <c r="AA41" s="469"/>
      <c r="AB41" s="469"/>
      <c r="AC41" s="469"/>
      <c r="AD41" s="469"/>
      <c r="AE41" s="469"/>
      <c r="AF41" s="17">
        <v>0</v>
      </c>
      <c r="AG41" s="362" t="s">
        <v>1661</v>
      </c>
      <c r="AH41" s="363"/>
      <c r="AI41" s="363"/>
      <c r="AJ41" s="363"/>
      <c r="AK41" s="363"/>
      <c r="AL41" s="363"/>
      <c r="AM41" s="363"/>
      <c r="AN41" s="363"/>
      <c r="AO41" s="363"/>
      <c r="AP41" s="363"/>
      <c r="AQ41" s="363"/>
      <c r="AR41" s="363"/>
      <c r="AS41" s="363"/>
      <c r="AT41" s="363"/>
    </row>
    <row r="42" spans="1:46" s="24" customFormat="1" ht="18" customHeight="1" thickTop="1" thickBot="1" x14ac:dyDescent="0.25">
      <c r="Q42" s="47"/>
      <c r="AF42" s="47"/>
    </row>
    <row r="43" spans="1:46" s="24" customFormat="1" ht="18" customHeight="1" thickTop="1" thickBot="1" x14ac:dyDescent="0.25">
      <c r="A43" s="368" t="s">
        <v>139</v>
      </c>
      <c r="B43" s="369"/>
      <c r="C43" s="369"/>
      <c r="D43" s="369"/>
      <c r="E43" s="369"/>
      <c r="F43" s="369"/>
      <c r="G43" s="369"/>
      <c r="H43" s="369"/>
      <c r="I43" s="369"/>
      <c r="J43" s="369"/>
      <c r="K43" s="369"/>
      <c r="L43" s="369"/>
      <c r="M43" s="369"/>
      <c r="N43" s="369"/>
      <c r="O43" s="369"/>
      <c r="P43" s="369"/>
      <c r="Q43" s="175" t="s">
        <v>4</v>
      </c>
      <c r="R43" s="369" t="s">
        <v>1384</v>
      </c>
      <c r="S43" s="369"/>
      <c r="T43" s="369"/>
      <c r="U43" s="369"/>
      <c r="V43" s="369"/>
      <c r="W43" s="369"/>
      <c r="X43" s="369"/>
      <c r="Y43" s="369"/>
      <c r="Z43" s="369"/>
      <c r="AA43" s="369"/>
      <c r="AB43" s="369"/>
      <c r="AC43" s="369"/>
      <c r="AD43" s="369"/>
      <c r="AE43" s="470"/>
      <c r="AF43" s="235" t="s">
        <v>4</v>
      </c>
      <c r="AG43" s="471" t="s">
        <v>1384</v>
      </c>
      <c r="AH43" s="471"/>
      <c r="AI43" s="471"/>
      <c r="AJ43" s="471"/>
      <c r="AK43" s="471"/>
      <c r="AL43" s="471"/>
      <c r="AM43" s="471"/>
      <c r="AN43" s="471"/>
      <c r="AO43" s="471"/>
      <c r="AP43" s="471"/>
      <c r="AQ43" s="471"/>
      <c r="AR43" s="471"/>
      <c r="AS43" s="471"/>
      <c r="AT43" s="472"/>
    </row>
    <row r="44" spans="1:46" s="24" customFormat="1" ht="63" customHeight="1" thickTop="1" thickBot="1" x14ac:dyDescent="0.25">
      <c r="A44" s="364" t="s">
        <v>1194</v>
      </c>
      <c r="B44" s="364"/>
      <c r="C44" s="364"/>
      <c r="D44" s="364"/>
      <c r="E44" s="364"/>
      <c r="F44" s="364"/>
      <c r="G44" s="364"/>
      <c r="H44" s="364"/>
      <c r="I44" s="364"/>
      <c r="J44" s="364"/>
      <c r="K44" s="364"/>
      <c r="L44" s="364"/>
      <c r="M44" s="364"/>
      <c r="N44" s="364"/>
      <c r="O44" s="364"/>
      <c r="P44" s="364"/>
      <c r="Q44" s="22">
        <v>0</v>
      </c>
      <c r="R44" s="381" t="s">
        <v>1663</v>
      </c>
      <c r="S44" s="382"/>
      <c r="T44" s="382"/>
      <c r="U44" s="382"/>
      <c r="V44" s="382"/>
      <c r="W44" s="382"/>
      <c r="X44" s="382"/>
      <c r="Y44" s="382"/>
      <c r="Z44" s="382"/>
      <c r="AA44" s="382"/>
      <c r="AB44" s="382"/>
      <c r="AC44" s="382"/>
      <c r="AD44" s="382"/>
      <c r="AE44" s="382"/>
      <c r="AF44" s="17">
        <v>0</v>
      </c>
      <c r="AG44" s="366" t="s">
        <v>1663</v>
      </c>
      <c r="AH44" s="367"/>
      <c r="AI44" s="367"/>
      <c r="AJ44" s="367"/>
      <c r="AK44" s="367"/>
      <c r="AL44" s="367"/>
      <c r="AM44" s="367"/>
      <c r="AN44" s="367"/>
      <c r="AO44" s="367"/>
      <c r="AP44" s="367"/>
      <c r="AQ44" s="367"/>
      <c r="AR44" s="367"/>
      <c r="AS44" s="367"/>
      <c r="AT44" s="367"/>
    </row>
    <row r="45" spans="1:46" s="24" customFormat="1" ht="63" customHeight="1" thickTop="1" thickBot="1" x14ac:dyDescent="0.25">
      <c r="A45" s="364" t="s">
        <v>1195</v>
      </c>
      <c r="B45" s="364"/>
      <c r="C45" s="364"/>
      <c r="D45" s="364"/>
      <c r="E45" s="364"/>
      <c r="F45" s="364"/>
      <c r="G45" s="364"/>
      <c r="H45" s="364"/>
      <c r="I45" s="364"/>
      <c r="J45" s="364"/>
      <c r="K45" s="364"/>
      <c r="L45" s="364"/>
      <c r="M45" s="364"/>
      <c r="N45" s="364"/>
      <c r="O45" s="364"/>
      <c r="P45" s="364"/>
      <c r="Q45" s="22">
        <v>0</v>
      </c>
      <c r="R45" s="381" t="s">
        <v>1661</v>
      </c>
      <c r="S45" s="382"/>
      <c r="T45" s="382"/>
      <c r="U45" s="382"/>
      <c r="V45" s="382"/>
      <c r="W45" s="382"/>
      <c r="X45" s="382"/>
      <c r="Y45" s="382"/>
      <c r="Z45" s="382"/>
      <c r="AA45" s="382"/>
      <c r="AB45" s="382"/>
      <c r="AC45" s="382"/>
      <c r="AD45" s="382"/>
      <c r="AE45" s="382"/>
      <c r="AF45" s="17">
        <v>0</v>
      </c>
      <c r="AG45" s="366" t="s">
        <v>1661</v>
      </c>
      <c r="AH45" s="367"/>
      <c r="AI45" s="367"/>
      <c r="AJ45" s="367"/>
      <c r="AK45" s="367"/>
      <c r="AL45" s="367"/>
      <c r="AM45" s="367"/>
      <c r="AN45" s="367"/>
      <c r="AO45" s="367"/>
      <c r="AP45" s="367"/>
      <c r="AQ45" s="367"/>
      <c r="AR45" s="367"/>
      <c r="AS45" s="367"/>
      <c r="AT45" s="367"/>
    </row>
    <row r="46" spans="1:46" s="24" customFormat="1" ht="63" customHeight="1" thickTop="1" thickBot="1" x14ac:dyDescent="0.25">
      <c r="A46" s="364" t="s">
        <v>740</v>
      </c>
      <c r="B46" s="364"/>
      <c r="C46" s="364"/>
      <c r="D46" s="364"/>
      <c r="E46" s="364"/>
      <c r="F46" s="364"/>
      <c r="G46" s="364"/>
      <c r="H46" s="364"/>
      <c r="I46" s="364"/>
      <c r="J46" s="364"/>
      <c r="K46" s="364"/>
      <c r="L46" s="364"/>
      <c r="M46" s="364"/>
      <c r="N46" s="364"/>
      <c r="O46" s="364"/>
      <c r="P46" s="364"/>
      <c r="Q46" s="22">
        <v>0</v>
      </c>
      <c r="R46" s="381" t="s">
        <v>1673</v>
      </c>
      <c r="S46" s="382"/>
      <c r="T46" s="382"/>
      <c r="U46" s="382"/>
      <c r="V46" s="382"/>
      <c r="W46" s="382"/>
      <c r="X46" s="382"/>
      <c r="Y46" s="382"/>
      <c r="Z46" s="382"/>
      <c r="AA46" s="382"/>
      <c r="AB46" s="382"/>
      <c r="AC46" s="382"/>
      <c r="AD46" s="382"/>
      <c r="AE46" s="382"/>
      <c r="AF46" s="17">
        <v>0</v>
      </c>
      <c r="AG46" s="366" t="s">
        <v>1673</v>
      </c>
      <c r="AH46" s="367"/>
      <c r="AI46" s="367"/>
      <c r="AJ46" s="367"/>
      <c r="AK46" s="367"/>
      <c r="AL46" s="367"/>
      <c r="AM46" s="367"/>
      <c r="AN46" s="367"/>
      <c r="AO46" s="367"/>
      <c r="AP46" s="367"/>
      <c r="AQ46" s="367"/>
      <c r="AR46" s="367"/>
      <c r="AS46" s="367"/>
      <c r="AT46" s="367"/>
    </row>
    <row r="47" spans="1:46" s="24" customFormat="1" ht="18" customHeight="1" thickTop="1" thickBot="1" x14ac:dyDescent="0.25"/>
    <row r="48" spans="1:46" s="24" customFormat="1" ht="18" customHeight="1" thickTop="1" thickBot="1" x14ac:dyDescent="0.25">
      <c r="A48" s="368" t="s">
        <v>140</v>
      </c>
      <c r="B48" s="369"/>
      <c r="C48" s="369"/>
      <c r="D48" s="369"/>
      <c r="E48" s="369"/>
      <c r="F48" s="369"/>
      <c r="G48" s="369"/>
      <c r="H48" s="369"/>
      <c r="I48" s="369"/>
      <c r="J48" s="369"/>
      <c r="K48" s="369"/>
      <c r="L48" s="369"/>
      <c r="M48" s="369"/>
      <c r="N48" s="369"/>
      <c r="O48" s="369"/>
      <c r="P48" s="369"/>
      <c r="Q48" s="175" t="s">
        <v>4</v>
      </c>
      <c r="R48" s="369" t="s">
        <v>1384</v>
      </c>
      <c r="S48" s="369"/>
      <c r="T48" s="369"/>
      <c r="U48" s="369"/>
      <c r="V48" s="369"/>
      <c r="W48" s="369"/>
      <c r="X48" s="369"/>
      <c r="Y48" s="369"/>
      <c r="Z48" s="369"/>
      <c r="AA48" s="369"/>
      <c r="AB48" s="369"/>
      <c r="AC48" s="369"/>
      <c r="AD48" s="369"/>
      <c r="AE48" s="470"/>
      <c r="AF48" s="235" t="s">
        <v>4</v>
      </c>
      <c r="AG48" s="471" t="s">
        <v>1384</v>
      </c>
      <c r="AH48" s="471"/>
      <c r="AI48" s="471"/>
      <c r="AJ48" s="471"/>
      <c r="AK48" s="471"/>
      <c r="AL48" s="471"/>
      <c r="AM48" s="471"/>
      <c r="AN48" s="471"/>
      <c r="AO48" s="471"/>
      <c r="AP48" s="471"/>
      <c r="AQ48" s="471"/>
      <c r="AR48" s="471"/>
      <c r="AS48" s="471"/>
      <c r="AT48" s="472"/>
    </row>
    <row r="49" spans="1:46" s="24" customFormat="1" ht="63" customHeight="1" thickTop="1" thickBot="1" x14ac:dyDescent="0.25">
      <c r="A49" s="364" t="s">
        <v>1196</v>
      </c>
      <c r="B49" s="364"/>
      <c r="C49" s="364"/>
      <c r="D49" s="364"/>
      <c r="E49" s="364"/>
      <c r="F49" s="364"/>
      <c r="G49" s="364"/>
      <c r="H49" s="364"/>
      <c r="I49" s="364"/>
      <c r="J49" s="364"/>
      <c r="K49" s="364"/>
      <c r="L49" s="364"/>
      <c r="M49" s="364"/>
      <c r="N49" s="364"/>
      <c r="O49" s="364"/>
      <c r="P49" s="364"/>
      <c r="Q49" s="22">
        <v>0</v>
      </c>
      <c r="R49" s="381" t="s">
        <v>1665</v>
      </c>
      <c r="S49" s="382"/>
      <c r="T49" s="382"/>
      <c r="U49" s="382"/>
      <c r="V49" s="382"/>
      <c r="W49" s="382"/>
      <c r="X49" s="382"/>
      <c r="Y49" s="382"/>
      <c r="Z49" s="382"/>
      <c r="AA49" s="382"/>
      <c r="AB49" s="382"/>
      <c r="AC49" s="382"/>
      <c r="AD49" s="382"/>
      <c r="AE49" s="382"/>
      <c r="AF49" s="17">
        <v>0</v>
      </c>
      <c r="AG49" s="366" t="s">
        <v>1665</v>
      </c>
      <c r="AH49" s="367"/>
      <c r="AI49" s="367"/>
      <c r="AJ49" s="367"/>
      <c r="AK49" s="367"/>
      <c r="AL49" s="367"/>
      <c r="AM49" s="367"/>
      <c r="AN49" s="367"/>
      <c r="AO49" s="367"/>
      <c r="AP49" s="367"/>
      <c r="AQ49" s="367"/>
      <c r="AR49" s="367"/>
      <c r="AS49" s="367"/>
      <c r="AT49" s="367"/>
    </row>
    <row r="50" spans="1:46" s="24" customFormat="1" ht="63" customHeight="1" thickTop="1" thickBot="1" x14ac:dyDescent="0.25">
      <c r="A50" s="364" t="s">
        <v>492</v>
      </c>
      <c r="B50" s="364"/>
      <c r="C50" s="364"/>
      <c r="D50" s="364"/>
      <c r="E50" s="364"/>
      <c r="F50" s="364"/>
      <c r="G50" s="364"/>
      <c r="H50" s="364"/>
      <c r="I50" s="364"/>
      <c r="J50" s="364"/>
      <c r="K50" s="364"/>
      <c r="L50" s="364"/>
      <c r="M50" s="364"/>
      <c r="N50" s="364"/>
      <c r="O50" s="364"/>
      <c r="P50" s="364"/>
      <c r="Q50" s="22">
        <v>0</v>
      </c>
      <c r="R50" s="381" t="s">
        <v>1672</v>
      </c>
      <c r="S50" s="382"/>
      <c r="T50" s="382"/>
      <c r="U50" s="382"/>
      <c r="V50" s="382"/>
      <c r="W50" s="382"/>
      <c r="X50" s="382"/>
      <c r="Y50" s="382"/>
      <c r="Z50" s="382"/>
      <c r="AA50" s="382"/>
      <c r="AB50" s="382"/>
      <c r="AC50" s="382"/>
      <c r="AD50" s="382"/>
      <c r="AE50" s="382"/>
      <c r="AF50" s="17">
        <v>0</v>
      </c>
      <c r="AG50" s="366" t="s">
        <v>1672</v>
      </c>
      <c r="AH50" s="367"/>
      <c r="AI50" s="367"/>
      <c r="AJ50" s="367"/>
      <c r="AK50" s="367"/>
      <c r="AL50" s="367"/>
      <c r="AM50" s="367"/>
      <c r="AN50" s="367"/>
      <c r="AO50" s="367"/>
      <c r="AP50" s="367"/>
      <c r="AQ50" s="367"/>
      <c r="AR50" s="367"/>
      <c r="AS50" s="367"/>
      <c r="AT50" s="367"/>
    </row>
    <row r="51" spans="1:46" s="24" customFormat="1" ht="63" customHeight="1" thickTop="1" thickBot="1" x14ac:dyDescent="0.25">
      <c r="A51" s="364" t="s">
        <v>504</v>
      </c>
      <c r="B51" s="364"/>
      <c r="C51" s="364"/>
      <c r="D51" s="364"/>
      <c r="E51" s="364"/>
      <c r="F51" s="364"/>
      <c r="G51" s="364"/>
      <c r="H51" s="364"/>
      <c r="I51" s="364"/>
      <c r="J51" s="364"/>
      <c r="K51" s="364"/>
      <c r="L51" s="364"/>
      <c r="M51" s="364"/>
      <c r="N51" s="364"/>
      <c r="O51" s="364"/>
      <c r="P51" s="364"/>
      <c r="Q51" s="22">
        <v>0</v>
      </c>
      <c r="R51" s="381" t="s">
        <v>1670</v>
      </c>
      <c r="S51" s="382"/>
      <c r="T51" s="382"/>
      <c r="U51" s="382"/>
      <c r="V51" s="382"/>
      <c r="W51" s="382"/>
      <c r="X51" s="382"/>
      <c r="Y51" s="382"/>
      <c r="Z51" s="382"/>
      <c r="AA51" s="382"/>
      <c r="AB51" s="382"/>
      <c r="AC51" s="382"/>
      <c r="AD51" s="382"/>
      <c r="AE51" s="382"/>
      <c r="AF51" s="17">
        <v>0</v>
      </c>
      <c r="AG51" s="366" t="s">
        <v>1670</v>
      </c>
      <c r="AH51" s="367"/>
      <c r="AI51" s="367"/>
      <c r="AJ51" s="367"/>
      <c r="AK51" s="367"/>
      <c r="AL51" s="367"/>
      <c r="AM51" s="367"/>
      <c r="AN51" s="367"/>
      <c r="AO51" s="367"/>
      <c r="AP51" s="367"/>
      <c r="AQ51" s="367"/>
      <c r="AR51" s="367"/>
      <c r="AS51" s="367"/>
      <c r="AT51" s="367"/>
    </row>
    <row r="52" spans="1:46" s="24" customFormat="1" ht="18" customHeight="1" thickTop="1" thickBot="1" x14ac:dyDescent="0.25"/>
    <row r="53" spans="1:46" s="24" customFormat="1" ht="18" customHeight="1" thickTop="1" thickBot="1" x14ac:dyDescent="0.25">
      <c r="A53" s="368" t="s">
        <v>141</v>
      </c>
      <c r="B53" s="369"/>
      <c r="C53" s="369"/>
      <c r="D53" s="369"/>
      <c r="E53" s="369"/>
      <c r="F53" s="369"/>
      <c r="G53" s="369"/>
      <c r="H53" s="369"/>
      <c r="I53" s="369"/>
      <c r="J53" s="369"/>
      <c r="K53" s="369"/>
      <c r="L53" s="369"/>
      <c r="M53" s="369"/>
      <c r="N53" s="369"/>
      <c r="O53" s="369"/>
      <c r="P53" s="369"/>
      <c r="Q53" s="175" t="s">
        <v>4</v>
      </c>
      <c r="R53" s="369" t="s">
        <v>1384</v>
      </c>
      <c r="S53" s="369"/>
      <c r="T53" s="369"/>
      <c r="U53" s="369"/>
      <c r="V53" s="369"/>
      <c r="W53" s="369"/>
      <c r="X53" s="369"/>
      <c r="Y53" s="369"/>
      <c r="Z53" s="369"/>
      <c r="AA53" s="369"/>
      <c r="AB53" s="369"/>
      <c r="AC53" s="369"/>
      <c r="AD53" s="369"/>
      <c r="AE53" s="470"/>
      <c r="AF53" s="235" t="s">
        <v>4</v>
      </c>
      <c r="AG53" s="471" t="s">
        <v>1384</v>
      </c>
      <c r="AH53" s="471"/>
      <c r="AI53" s="471"/>
      <c r="AJ53" s="471"/>
      <c r="AK53" s="471"/>
      <c r="AL53" s="471"/>
      <c r="AM53" s="471"/>
      <c r="AN53" s="471"/>
      <c r="AO53" s="471"/>
      <c r="AP53" s="471"/>
      <c r="AQ53" s="471"/>
      <c r="AR53" s="471"/>
      <c r="AS53" s="471"/>
      <c r="AT53" s="472"/>
    </row>
    <row r="54" spans="1:46" s="24" customFormat="1" ht="63" customHeight="1" thickTop="1" thickBot="1" x14ac:dyDescent="0.25">
      <c r="A54" s="364" t="s">
        <v>1197</v>
      </c>
      <c r="B54" s="364"/>
      <c r="C54" s="364"/>
      <c r="D54" s="364"/>
      <c r="E54" s="364"/>
      <c r="F54" s="364"/>
      <c r="G54" s="364"/>
      <c r="H54" s="364"/>
      <c r="I54" s="364"/>
      <c r="J54" s="364"/>
      <c r="K54" s="364"/>
      <c r="L54" s="364"/>
      <c r="M54" s="364"/>
      <c r="N54" s="364"/>
      <c r="O54" s="364"/>
      <c r="P54" s="364"/>
      <c r="Q54" s="22">
        <v>0</v>
      </c>
      <c r="R54" s="381" t="s">
        <v>1668</v>
      </c>
      <c r="S54" s="382"/>
      <c r="T54" s="382"/>
      <c r="U54" s="382"/>
      <c r="V54" s="382"/>
      <c r="W54" s="382"/>
      <c r="X54" s="382"/>
      <c r="Y54" s="382"/>
      <c r="Z54" s="382"/>
      <c r="AA54" s="382"/>
      <c r="AB54" s="382"/>
      <c r="AC54" s="382"/>
      <c r="AD54" s="382"/>
      <c r="AE54" s="382"/>
      <c r="AF54" s="17">
        <v>0</v>
      </c>
      <c r="AG54" s="366" t="s">
        <v>1668</v>
      </c>
      <c r="AH54" s="367"/>
      <c r="AI54" s="367"/>
      <c r="AJ54" s="367"/>
      <c r="AK54" s="367"/>
      <c r="AL54" s="367"/>
      <c r="AM54" s="367"/>
      <c r="AN54" s="367"/>
      <c r="AO54" s="367"/>
      <c r="AP54" s="367"/>
      <c r="AQ54" s="367"/>
      <c r="AR54" s="367"/>
      <c r="AS54" s="367"/>
      <c r="AT54" s="367"/>
    </row>
    <row r="55" spans="1:46" s="24" customFormat="1" ht="63" customHeight="1" thickTop="1" thickBot="1" x14ac:dyDescent="0.25">
      <c r="A55" s="364" t="s">
        <v>123</v>
      </c>
      <c r="B55" s="364"/>
      <c r="C55" s="364"/>
      <c r="D55" s="364"/>
      <c r="E55" s="364"/>
      <c r="F55" s="364"/>
      <c r="G55" s="364"/>
      <c r="H55" s="364"/>
      <c r="I55" s="364"/>
      <c r="J55" s="364"/>
      <c r="K55" s="364"/>
      <c r="L55" s="364"/>
      <c r="M55" s="364"/>
      <c r="N55" s="364"/>
      <c r="O55" s="364"/>
      <c r="P55" s="364"/>
      <c r="Q55" s="22">
        <v>0</v>
      </c>
      <c r="R55" s="468" t="s">
        <v>1661</v>
      </c>
      <c r="S55" s="469"/>
      <c r="T55" s="469"/>
      <c r="U55" s="469"/>
      <c r="V55" s="469"/>
      <c r="W55" s="469"/>
      <c r="X55" s="469"/>
      <c r="Y55" s="469"/>
      <c r="Z55" s="469"/>
      <c r="AA55" s="469"/>
      <c r="AB55" s="469"/>
      <c r="AC55" s="469"/>
      <c r="AD55" s="469"/>
      <c r="AE55" s="469"/>
      <c r="AF55" s="17">
        <v>0</v>
      </c>
      <c r="AG55" s="362" t="s">
        <v>1661</v>
      </c>
      <c r="AH55" s="363"/>
      <c r="AI55" s="363"/>
      <c r="AJ55" s="363"/>
      <c r="AK55" s="363"/>
      <c r="AL55" s="363"/>
      <c r="AM55" s="363"/>
      <c r="AN55" s="363"/>
      <c r="AO55" s="363"/>
      <c r="AP55" s="363"/>
      <c r="AQ55" s="363"/>
      <c r="AR55" s="363"/>
      <c r="AS55" s="363"/>
      <c r="AT55" s="363"/>
    </row>
    <row r="56" spans="1:46" ht="18" customHeight="1" thickTop="1" x14ac:dyDescent="0.2"/>
  </sheetData>
  <mergeCells count="100">
    <mergeCell ref="AD12:AE12"/>
    <mergeCell ref="H8:AE8"/>
    <mergeCell ref="H11:I11"/>
    <mergeCell ref="K11:L11"/>
    <mergeCell ref="N11:O11"/>
    <mergeCell ref="X11:Y11"/>
    <mergeCell ref="AA11:AB11"/>
    <mergeCell ref="AD11:AE11"/>
    <mergeCell ref="H12:I12"/>
    <mergeCell ref="K12:L12"/>
    <mergeCell ref="N12:O12"/>
    <mergeCell ref="X12:Y12"/>
    <mergeCell ref="AA12:AB12"/>
    <mergeCell ref="V33:AE33"/>
    <mergeCell ref="A26:G26"/>
    <mergeCell ref="H26:I26"/>
    <mergeCell ref="M26:Q26"/>
    <mergeCell ref="A17:G17"/>
    <mergeCell ref="H17:I17"/>
    <mergeCell ref="M17:Q17"/>
    <mergeCell ref="R17:S17"/>
    <mergeCell ref="W17:AC17"/>
    <mergeCell ref="AD17:AE17"/>
    <mergeCell ref="A34:P34"/>
    <mergeCell ref="R34:AE34"/>
    <mergeCell ref="A35:P35"/>
    <mergeCell ref="R35:AE35"/>
    <mergeCell ref="A36:P36"/>
    <mergeCell ref="R36:AE36"/>
    <mergeCell ref="A37:P37"/>
    <mergeCell ref="R37:AE37"/>
    <mergeCell ref="A38:P38"/>
    <mergeCell ref="R38:AE38"/>
    <mergeCell ref="A39:P39"/>
    <mergeCell ref="R39:AE39"/>
    <mergeCell ref="A40:P40"/>
    <mergeCell ref="R40:AE40"/>
    <mergeCell ref="A41:P41"/>
    <mergeCell ref="R41:AE41"/>
    <mergeCell ref="A43:P43"/>
    <mergeCell ref="R43:AE43"/>
    <mergeCell ref="A44:P44"/>
    <mergeCell ref="R44:AE44"/>
    <mergeCell ref="A45:P45"/>
    <mergeCell ref="R45:AE45"/>
    <mergeCell ref="A46:P46"/>
    <mergeCell ref="R46:AE46"/>
    <mergeCell ref="A48:P48"/>
    <mergeCell ref="R48:AE48"/>
    <mergeCell ref="A49:P49"/>
    <mergeCell ref="R49:AE49"/>
    <mergeCell ref="A50:P50"/>
    <mergeCell ref="R50:AE50"/>
    <mergeCell ref="A55:P55"/>
    <mergeCell ref="R55:AE55"/>
    <mergeCell ref="A51:P51"/>
    <mergeCell ref="R51:AE51"/>
    <mergeCell ref="A53:P53"/>
    <mergeCell ref="R53:AE53"/>
    <mergeCell ref="A54:P54"/>
    <mergeCell ref="R54:AE54"/>
    <mergeCell ref="AK33:AT33"/>
    <mergeCell ref="R26:S26"/>
    <mergeCell ref="A15:AE15"/>
    <mergeCell ref="A22:AE22"/>
    <mergeCell ref="A24:G24"/>
    <mergeCell ref="H24:I24"/>
    <mergeCell ref="M24:Q24"/>
    <mergeCell ref="R24:S24"/>
    <mergeCell ref="W24:AC24"/>
    <mergeCell ref="AD24:AE24"/>
    <mergeCell ref="A19:G19"/>
    <mergeCell ref="H19:I19"/>
    <mergeCell ref="M19:Q19"/>
    <mergeCell ref="R19:S19"/>
    <mergeCell ref="A29:AE29"/>
    <mergeCell ref="A33:Q33"/>
    <mergeCell ref="AG46:AT46"/>
    <mergeCell ref="AG34:AT34"/>
    <mergeCell ref="AG35:AT35"/>
    <mergeCell ref="AG36:AT36"/>
    <mergeCell ref="AG37:AT37"/>
    <mergeCell ref="AG38:AT38"/>
    <mergeCell ref="AG39:AT39"/>
    <mergeCell ref="F1:AE1"/>
    <mergeCell ref="F2:AE2"/>
    <mergeCell ref="F3:AE3"/>
    <mergeCell ref="F5:AE5"/>
    <mergeCell ref="AG55:AT55"/>
    <mergeCell ref="AG48:AT48"/>
    <mergeCell ref="AG49:AT49"/>
    <mergeCell ref="AG50:AT50"/>
    <mergeCell ref="AG51:AT51"/>
    <mergeCell ref="AG53:AT53"/>
    <mergeCell ref="AG54:AT54"/>
    <mergeCell ref="AG40:AT40"/>
    <mergeCell ref="AG41:AT41"/>
    <mergeCell ref="AG43:AT43"/>
    <mergeCell ref="AG44:AT44"/>
    <mergeCell ref="AG45:AT45"/>
  </mergeCells>
  <dataValidations disablePrompts="1" count="1">
    <dataValidation allowBlank="1" showInputMessage="1" showErrorMessage="1" sqref="A8:F8"/>
  </dataValidations>
  <printOptions horizontalCentered="1"/>
  <pageMargins left="0.19685039370078741" right="0.19685039370078741" top="0.27559055118110237" bottom="0.39370078740157483" header="0" footer="0"/>
  <pageSetup scale="73" orientation="landscape" r:id="rId1"/>
  <headerFooter>
    <oddFooter>&amp;L1a. Evaluación Vinculante de las Obligaciones de Transparencia&amp;R&amp;P de &amp;N</oddFooter>
  </headerFooter>
  <rowBreaks count="2" manualBreakCount="2">
    <brk id="32" max="16383" man="1"/>
    <brk id="42" max="16383" man="1"/>
  </row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7"/>
  <sheetViews>
    <sheetView showGridLines="0" zoomScaleNormal="100" workbookViewId="0"/>
  </sheetViews>
  <sheetFormatPr baseColWidth="10" defaultRowHeight="15" customHeight="1" x14ac:dyDescent="0.2"/>
  <cols>
    <col min="1" max="16" width="7.7109375" style="99" customWidth="1"/>
    <col min="17" max="18" width="12.7109375" style="99" customWidth="1"/>
    <col min="19" max="16384" width="11.42578125" style="99"/>
  </cols>
  <sheetData>
    <row r="1" spans="1:23" ht="15" customHeight="1" x14ac:dyDescent="0.2">
      <c r="A1" s="68"/>
      <c r="B1" s="68"/>
      <c r="C1" s="68"/>
      <c r="D1" s="68"/>
      <c r="E1" s="68"/>
      <c r="F1" s="68"/>
      <c r="G1" s="68"/>
      <c r="H1" s="68"/>
      <c r="I1" s="68"/>
      <c r="J1" s="68"/>
      <c r="K1" s="68"/>
      <c r="L1" s="68"/>
      <c r="M1" s="68"/>
      <c r="N1" s="68"/>
      <c r="O1" s="68"/>
      <c r="P1" s="68"/>
      <c r="Q1" s="68"/>
      <c r="R1" s="68"/>
      <c r="S1" s="24"/>
      <c r="T1" s="74"/>
      <c r="U1" s="24"/>
      <c r="V1" s="24"/>
      <c r="W1" s="24"/>
    </row>
    <row r="2" spans="1:23" ht="15" customHeight="1" x14ac:dyDescent="0.2">
      <c r="A2" s="419" t="s">
        <v>1198</v>
      </c>
      <c r="B2" s="419"/>
      <c r="C2" s="419"/>
      <c r="D2" s="419"/>
      <c r="E2" s="419"/>
      <c r="F2" s="419"/>
      <c r="G2" s="419"/>
      <c r="H2" s="419"/>
      <c r="I2" s="419"/>
      <c r="J2" s="419"/>
      <c r="K2" s="419"/>
      <c r="L2" s="419"/>
      <c r="M2" s="419"/>
      <c r="N2" s="419"/>
      <c r="O2" s="419"/>
      <c r="P2" s="419"/>
      <c r="Q2" s="419"/>
      <c r="R2" s="24"/>
      <c r="S2" s="24"/>
      <c r="T2" s="74"/>
      <c r="U2" s="24"/>
      <c r="V2" s="24"/>
      <c r="W2" s="24"/>
    </row>
    <row r="3" spans="1:23" ht="15" customHeight="1" x14ac:dyDescent="0.2">
      <c r="A3" s="419" t="s">
        <v>1217</v>
      </c>
      <c r="B3" s="419"/>
      <c r="C3" s="419"/>
      <c r="D3" s="419"/>
      <c r="E3" s="419"/>
      <c r="F3" s="419"/>
      <c r="G3" s="419"/>
      <c r="H3" s="419"/>
      <c r="I3" s="419"/>
      <c r="J3" s="419"/>
      <c r="K3" s="419"/>
      <c r="L3" s="419"/>
      <c r="M3" s="419"/>
      <c r="N3" s="419"/>
      <c r="O3" s="419"/>
      <c r="P3" s="419"/>
      <c r="Q3" s="419"/>
      <c r="R3" s="24"/>
      <c r="S3" s="24"/>
      <c r="T3" s="74"/>
      <c r="U3" s="24"/>
      <c r="V3" s="24"/>
      <c r="W3" s="24"/>
    </row>
    <row r="4" spans="1:23" ht="15" customHeight="1" x14ac:dyDescent="0.2">
      <c r="A4" s="24"/>
      <c r="B4" s="24"/>
      <c r="C4" s="24"/>
      <c r="D4" s="24"/>
      <c r="E4" s="24"/>
      <c r="F4" s="24"/>
      <c r="G4" s="24"/>
      <c r="H4" s="24"/>
      <c r="I4" s="24"/>
      <c r="J4" s="24"/>
      <c r="K4" s="24"/>
      <c r="L4" s="24"/>
      <c r="M4" s="24"/>
      <c r="N4" s="24"/>
      <c r="O4" s="24"/>
      <c r="P4" s="24"/>
      <c r="Q4" s="24"/>
      <c r="R4" s="24"/>
      <c r="S4" s="24"/>
      <c r="T4" s="74"/>
      <c r="U4" s="24"/>
      <c r="V4" s="24"/>
      <c r="W4" s="24"/>
    </row>
    <row r="5" spans="1:23" ht="15" customHeight="1" x14ac:dyDescent="0.2">
      <c r="A5" s="181"/>
      <c r="B5" s="425" t="str">
        <f>IGOF!C5</f>
        <v>Alianza de Tranviarios de México</v>
      </c>
      <c r="C5" s="425"/>
      <c r="D5" s="425"/>
      <c r="E5" s="425"/>
      <c r="F5" s="425"/>
      <c r="G5" s="425"/>
      <c r="H5" s="425"/>
      <c r="I5" s="425"/>
      <c r="J5" s="425"/>
      <c r="K5" s="425"/>
      <c r="L5" s="425"/>
      <c r="M5" s="425"/>
      <c r="N5" s="425"/>
      <c r="O5" s="425"/>
      <c r="P5" s="425"/>
      <c r="Q5" s="182"/>
      <c r="R5" s="183"/>
      <c r="S5" s="183"/>
      <c r="T5" s="184"/>
      <c r="U5" s="183"/>
      <c r="V5" s="183"/>
      <c r="W5" s="183"/>
    </row>
    <row r="6" spans="1:23" ht="15" customHeight="1" x14ac:dyDescent="0.2">
      <c r="A6" s="185"/>
      <c r="B6" s="185"/>
      <c r="C6" s="185"/>
      <c r="D6" s="185"/>
      <c r="E6" s="181"/>
      <c r="F6" s="186"/>
      <c r="G6" s="186"/>
      <c r="H6" s="186"/>
      <c r="I6" s="186"/>
      <c r="J6" s="186"/>
      <c r="K6" s="186"/>
      <c r="L6" s="186"/>
      <c r="M6" s="186"/>
      <c r="N6" s="186"/>
      <c r="O6" s="186"/>
      <c r="P6" s="186"/>
      <c r="Q6" s="186"/>
      <c r="R6" s="186"/>
      <c r="S6" s="183"/>
      <c r="T6" s="184"/>
      <c r="U6" s="183"/>
      <c r="V6" s="183"/>
      <c r="W6" s="183"/>
    </row>
    <row r="7" spans="1:23" ht="30.75" customHeight="1" x14ac:dyDescent="0.2">
      <c r="A7" s="506" t="s">
        <v>1199</v>
      </c>
      <c r="B7" s="506"/>
      <c r="C7" s="506"/>
      <c r="D7" s="506"/>
      <c r="E7" s="506"/>
      <c r="F7" s="506"/>
      <c r="G7" s="506"/>
      <c r="H7" s="506"/>
      <c r="I7" s="506"/>
      <c r="J7" s="506"/>
      <c r="K7" s="506"/>
      <c r="L7" s="506"/>
      <c r="M7" s="506"/>
      <c r="N7" s="506"/>
      <c r="O7" s="506"/>
      <c r="P7" s="506"/>
      <c r="Q7" s="506"/>
      <c r="R7" s="506"/>
      <c r="S7" s="195"/>
      <c r="T7" s="195"/>
      <c r="U7" s="195"/>
      <c r="V7" s="195"/>
      <c r="W7" s="195"/>
    </row>
    <row r="8" spans="1:23" ht="15" customHeight="1" x14ac:dyDescent="0.2">
      <c r="A8" s="24"/>
      <c r="B8" s="24"/>
      <c r="C8" s="24"/>
      <c r="D8" s="24"/>
      <c r="E8" s="24"/>
      <c r="F8" s="24"/>
      <c r="G8" s="24"/>
      <c r="H8" s="24"/>
      <c r="I8" s="24"/>
      <c r="J8" s="24"/>
      <c r="K8" s="24"/>
      <c r="L8" s="24"/>
      <c r="M8" s="24"/>
      <c r="N8" s="24"/>
      <c r="O8" s="24"/>
      <c r="P8" s="24"/>
      <c r="Q8" s="24"/>
      <c r="R8" s="24"/>
      <c r="S8" s="24"/>
      <c r="T8" s="74"/>
      <c r="U8" s="24"/>
      <c r="V8" s="24"/>
      <c r="W8" s="24"/>
    </row>
    <row r="9" spans="1:23" ht="15" customHeight="1" x14ac:dyDescent="0.2">
      <c r="A9" s="72"/>
      <c r="B9" s="72"/>
      <c r="C9" s="72"/>
      <c r="D9" s="72"/>
      <c r="E9" s="72"/>
      <c r="F9" s="72"/>
      <c r="G9" s="72"/>
      <c r="H9" s="72"/>
      <c r="I9" s="72"/>
      <c r="J9" s="72"/>
      <c r="K9" s="72"/>
      <c r="L9" s="72"/>
      <c r="M9" s="72"/>
      <c r="N9" s="72"/>
      <c r="O9" s="72"/>
      <c r="P9" s="72"/>
      <c r="Q9" s="24"/>
      <c r="R9" s="196">
        <f>T18</f>
        <v>7</v>
      </c>
      <c r="S9" s="75"/>
      <c r="T9" s="76"/>
      <c r="U9" s="75"/>
      <c r="V9" s="75"/>
      <c r="W9" s="75"/>
    </row>
    <row r="10" spans="1:23" ht="15" customHeight="1" x14ac:dyDescent="0.2">
      <c r="A10" s="485" t="s">
        <v>138</v>
      </c>
      <c r="B10" s="486"/>
      <c r="C10" s="486"/>
      <c r="D10" s="486"/>
      <c r="E10" s="486"/>
      <c r="F10" s="486"/>
      <c r="G10" s="486"/>
      <c r="H10" s="486"/>
      <c r="I10" s="486"/>
      <c r="J10" s="486"/>
      <c r="K10" s="486"/>
      <c r="L10" s="486"/>
      <c r="M10" s="486"/>
      <c r="N10" s="486"/>
      <c r="O10" s="486"/>
      <c r="P10" s="486"/>
      <c r="Q10" s="187" t="s">
        <v>4</v>
      </c>
      <c r="R10" s="188" t="s">
        <v>5</v>
      </c>
      <c r="S10" s="76" t="s">
        <v>576</v>
      </c>
      <c r="T10" s="76" t="s">
        <v>577</v>
      </c>
      <c r="U10" s="76" t="s">
        <v>578</v>
      </c>
      <c r="V10" s="77" t="s">
        <v>579</v>
      </c>
      <c r="W10" s="76"/>
    </row>
    <row r="11" spans="1:23" ht="30" customHeight="1" x14ac:dyDescent="0.2">
      <c r="A11" s="434" t="s">
        <v>1187</v>
      </c>
      <c r="B11" s="434"/>
      <c r="C11" s="434"/>
      <c r="D11" s="434"/>
      <c r="E11" s="434"/>
      <c r="F11" s="434"/>
      <c r="G11" s="434"/>
      <c r="H11" s="434"/>
      <c r="I11" s="434"/>
      <c r="J11" s="434"/>
      <c r="K11" s="434"/>
      <c r="L11" s="434"/>
      <c r="M11" s="434"/>
      <c r="N11" s="434"/>
      <c r="O11" s="434"/>
      <c r="P11" s="434"/>
      <c r="Q11" s="73">
        <f>'Art. 147'!Q35</f>
        <v>0</v>
      </c>
      <c r="R11" s="189">
        <f t="shared" ref="R11:R17" si="0">IF(T11=1,W11,T11)</f>
        <v>0</v>
      </c>
      <c r="S11" s="76">
        <f t="shared" ref="S11:S17" si="1">IF(Q11=2,1,IF(Q11=1,0.5,IF(Q11=0,0," ")))</f>
        <v>0</v>
      </c>
      <c r="T11" s="76">
        <f t="shared" ref="T11:T17" si="2">IF(AND(S11&gt;=0,S11&lt;=2),1,"No aplica")</f>
        <v>1</v>
      </c>
      <c r="U11" s="159">
        <f t="shared" ref="U11:U17" si="3">Q11/(T11*2)</f>
        <v>0</v>
      </c>
      <c r="V11" s="78">
        <f t="shared" ref="V11:V17" si="4">IF(T11=1,T11/$T$18,"No aplica")</f>
        <v>0.14285714285714285</v>
      </c>
      <c r="W11" s="78">
        <f t="shared" ref="W11:W17" si="5">(S11*V11)*100</f>
        <v>0</v>
      </c>
    </row>
    <row r="12" spans="1:23" ht="30" customHeight="1" x14ac:dyDescent="0.2">
      <c r="A12" s="434" t="s">
        <v>1188</v>
      </c>
      <c r="B12" s="434"/>
      <c r="C12" s="434"/>
      <c r="D12" s="434"/>
      <c r="E12" s="434"/>
      <c r="F12" s="434"/>
      <c r="G12" s="434"/>
      <c r="H12" s="434"/>
      <c r="I12" s="434"/>
      <c r="J12" s="434"/>
      <c r="K12" s="434"/>
      <c r="L12" s="434"/>
      <c r="M12" s="434"/>
      <c r="N12" s="434"/>
      <c r="O12" s="434"/>
      <c r="P12" s="434"/>
      <c r="Q12" s="73">
        <f>'Art. 147'!Q36</f>
        <v>0</v>
      </c>
      <c r="R12" s="189">
        <f t="shared" si="0"/>
        <v>0</v>
      </c>
      <c r="S12" s="76">
        <f t="shared" si="1"/>
        <v>0</v>
      </c>
      <c r="T12" s="76">
        <f t="shared" si="2"/>
        <v>1</v>
      </c>
      <c r="U12" s="159">
        <f t="shared" si="3"/>
        <v>0</v>
      </c>
      <c r="V12" s="78">
        <f t="shared" si="4"/>
        <v>0.14285714285714285</v>
      </c>
      <c r="W12" s="78">
        <f t="shared" si="5"/>
        <v>0</v>
      </c>
    </row>
    <row r="13" spans="1:23" ht="30" customHeight="1" x14ac:dyDescent="0.2">
      <c r="A13" s="434" t="s">
        <v>1189</v>
      </c>
      <c r="B13" s="434"/>
      <c r="C13" s="434"/>
      <c r="D13" s="434"/>
      <c r="E13" s="434"/>
      <c r="F13" s="434"/>
      <c r="G13" s="434"/>
      <c r="H13" s="434"/>
      <c r="I13" s="434"/>
      <c r="J13" s="434"/>
      <c r="K13" s="434"/>
      <c r="L13" s="434"/>
      <c r="M13" s="434"/>
      <c r="N13" s="434"/>
      <c r="O13" s="434"/>
      <c r="P13" s="434"/>
      <c r="Q13" s="73">
        <f>'Art. 147'!Q37</f>
        <v>0</v>
      </c>
      <c r="R13" s="189">
        <f t="shared" si="0"/>
        <v>0</v>
      </c>
      <c r="S13" s="76">
        <f t="shared" si="1"/>
        <v>0</v>
      </c>
      <c r="T13" s="76">
        <f t="shared" si="2"/>
        <v>1</v>
      </c>
      <c r="U13" s="159">
        <f t="shared" si="3"/>
        <v>0</v>
      </c>
      <c r="V13" s="78">
        <f t="shared" si="4"/>
        <v>0.14285714285714285</v>
      </c>
      <c r="W13" s="78">
        <f t="shared" si="5"/>
        <v>0</v>
      </c>
    </row>
    <row r="14" spans="1:23" ht="30" customHeight="1" x14ac:dyDescent="0.2">
      <c r="A14" s="434" t="s">
        <v>1190</v>
      </c>
      <c r="B14" s="434"/>
      <c r="C14" s="434"/>
      <c r="D14" s="434"/>
      <c r="E14" s="434"/>
      <c r="F14" s="434"/>
      <c r="G14" s="434"/>
      <c r="H14" s="434"/>
      <c r="I14" s="434"/>
      <c r="J14" s="434"/>
      <c r="K14" s="434"/>
      <c r="L14" s="434"/>
      <c r="M14" s="434"/>
      <c r="N14" s="434"/>
      <c r="O14" s="434"/>
      <c r="P14" s="434"/>
      <c r="Q14" s="73">
        <f>'Art. 147'!Q38</f>
        <v>0</v>
      </c>
      <c r="R14" s="189">
        <f t="shared" si="0"/>
        <v>0</v>
      </c>
      <c r="S14" s="76">
        <f t="shared" si="1"/>
        <v>0</v>
      </c>
      <c r="T14" s="76">
        <f t="shared" si="2"/>
        <v>1</v>
      </c>
      <c r="U14" s="159">
        <f t="shared" si="3"/>
        <v>0</v>
      </c>
      <c r="V14" s="78">
        <f t="shared" si="4"/>
        <v>0.14285714285714285</v>
      </c>
      <c r="W14" s="78">
        <f t="shared" si="5"/>
        <v>0</v>
      </c>
    </row>
    <row r="15" spans="1:23" ht="30" customHeight="1" x14ac:dyDescent="0.2">
      <c r="A15" s="447" t="s">
        <v>1191</v>
      </c>
      <c r="B15" s="448"/>
      <c r="C15" s="448"/>
      <c r="D15" s="448"/>
      <c r="E15" s="448"/>
      <c r="F15" s="448"/>
      <c r="G15" s="448"/>
      <c r="H15" s="448"/>
      <c r="I15" s="448"/>
      <c r="J15" s="448"/>
      <c r="K15" s="448"/>
      <c r="L15" s="448"/>
      <c r="M15" s="448"/>
      <c r="N15" s="448"/>
      <c r="O15" s="448"/>
      <c r="P15" s="448"/>
      <c r="Q15" s="73">
        <f>'Art. 147'!Q39</f>
        <v>0</v>
      </c>
      <c r="R15" s="189">
        <f>IF(T15=1,W15,T15)</f>
        <v>0</v>
      </c>
      <c r="S15" s="76">
        <f>IF(Q15=2,1,IF(Q15=1,0.5,IF(Q15=0,0," ")))</f>
        <v>0</v>
      </c>
      <c r="T15" s="76">
        <f>IF(AND(S15&gt;=0,S15&lt;=2),1,"No aplica")</f>
        <v>1</v>
      </c>
      <c r="U15" s="159">
        <f>Q15/(T15*2)</f>
        <v>0</v>
      </c>
      <c r="V15" s="78">
        <f t="shared" si="4"/>
        <v>0.14285714285714285</v>
      </c>
      <c r="W15" s="78">
        <f>(S15*V15)*100</f>
        <v>0</v>
      </c>
    </row>
    <row r="16" spans="1:23" ht="30" customHeight="1" x14ac:dyDescent="0.2">
      <c r="A16" s="442" t="s">
        <v>1192</v>
      </c>
      <c r="B16" s="443"/>
      <c r="C16" s="443"/>
      <c r="D16" s="443"/>
      <c r="E16" s="443"/>
      <c r="F16" s="443"/>
      <c r="G16" s="443"/>
      <c r="H16" s="443"/>
      <c r="I16" s="443"/>
      <c r="J16" s="443"/>
      <c r="K16" s="443"/>
      <c r="L16" s="443"/>
      <c r="M16" s="443"/>
      <c r="N16" s="443"/>
      <c r="O16" s="443"/>
      <c r="P16" s="443"/>
      <c r="Q16" s="73">
        <f>'Art. 147'!Q40</f>
        <v>0</v>
      </c>
      <c r="R16" s="189">
        <f t="shared" si="0"/>
        <v>0</v>
      </c>
      <c r="S16" s="76">
        <f t="shared" si="1"/>
        <v>0</v>
      </c>
      <c r="T16" s="76">
        <f t="shared" si="2"/>
        <v>1</v>
      </c>
      <c r="U16" s="159">
        <f t="shared" si="3"/>
        <v>0</v>
      </c>
      <c r="V16" s="78">
        <f t="shared" si="4"/>
        <v>0.14285714285714285</v>
      </c>
      <c r="W16" s="78">
        <f t="shared" si="5"/>
        <v>0</v>
      </c>
    </row>
    <row r="17" spans="1:23" ht="30" customHeight="1" x14ac:dyDescent="0.2">
      <c r="A17" s="447" t="s">
        <v>1193</v>
      </c>
      <c r="B17" s="448"/>
      <c r="C17" s="448"/>
      <c r="D17" s="448"/>
      <c r="E17" s="448"/>
      <c r="F17" s="448"/>
      <c r="G17" s="448"/>
      <c r="H17" s="448"/>
      <c r="I17" s="448"/>
      <c r="J17" s="448"/>
      <c r="K17" s="448"/>
      <c r="L17" s="448"/>
      <c r="M17" s="448"/>
      <c r="N17" s="448"/>
      <c r="O17" s="448"/>
      <c r="P17" s="448"/>
      <c r="Q17" s="73">
        <f>'Art. 147'!Q41</f>
        <v>0</v>
      </c>
      <c r="R17" s="189">
        <f t="shared" si="0"/>
        <v>0</v>
      </c>
      <c r="S17" s="76">
        <f t="shared" si="1"/>
        <v>0</v>
      </c>
      <c r="T17" s="76">
        <f t="shared" si="2"/>
        <v>1</v>
      </c>
      <c r="U17" s="159">
        <f t="shared" si="3"/>
        <v>0</v>
      </c>
      <c r="V17" s="78">
        <f t="shared" si="4"/>
        <v>0.14285714285714285</v>
      </c>
      <c r="W17" s="78">
        <f t="shared" si="5"/>
        <v>0</v>
      </c>
    </row>
    <row r="18" spans="1:23" ht="30" customHeight="1" x14ac:dyDescent="0.2">
      <c r="A18" s="435" t="s">
        <v>1200</v>
      </c>
      <c r="B18" s="435"/>
      <c r="C18" s="435"/>
      <c r="D18" s="435"/>
      <c r="E18" s="435"/>
      <c r="F18" s="435"/>
      <c r="G18" s="435"/>
      <c r="H18" s="435"/>
      <c r="I18" s="435"/>
      <c r="J18" s="435"/>
      <c r="K18" s="435"/>
      <c r="L18" s="435"/>
      <c r="M18" s="435"/>
      <c r="N18" s="435"/>
      <c r="O18" s="435"/>
      <c r="P18" s="435"/>
      <c r="Q18" s="435"/>
      <c r="R18" s="189">
        <f>SUM(R11:R17)</f>
        <v>0</v>
      </c>
      <c r="S18" s="24"/>
      <c r="T18" s="74">
        <f>SUM(T11:T17)</f>
        <v>7</v>
      </c>
      <c r="U18" s="160"/>
      <c r="V18" s="164"/>
      <c r="W18" s="164"/>
    </row>
    <row r="19" spans="1:23" ht="15" customHeight="1" x14ac:dyDescent="0.2">
      <c r="A19" s="24"/>
      <c r="B19" s="24"/>
      <c r="C19" s="24"/>
      <c r="D19" s="24"/>
      <c r="E19" s="24"/>
      <c r="F19" s="24"/>
      <c r="G19" s="24"/>
      <c r="H19" s="24"/>
      <c r="I19" s="24"/>
      <c r="J19" s="24"/>
      <c r="K19" s="24"/>
      <c r="L19" s="24"/>
      <c r="M19" s="24"/>
      <c r="N19" s="24"/>
      <c r="O19" s="24"/>
      <c r="P19" s="24"/>
      <c r="Q19" s="24"/>
      <c r="R19" s="24"/>
      <c r="S19" s="24"/>
      <c r="T19" s="74"/>
      <c r="U19" s="160"/>
      <c r="V19" s="164"/>
      <c r="W19" s="164"/>
    </row>
    <row r="20" spans="1:23" ht="15" customHeight="1" x14ac:dyDescent="0.2">
      <c r="A20" s="501" t="s">
        <v>139</v>
      </c>
      <c r="B20" s="502"/>
      <c r="C20" s="502"/>
      <c r="D20" s="502"/>
      <c r="E20" s="502"/>
      <c r="F20" s="502"/>
      <c r="G20" s="502"/>
      <c r="H20" s="502"/>
      <c r="I20" s="502"/>
      <c r="J20" s="502"/>
      <c r="K20" s="502"/>
      <c r="L20" s="502"/>
      <c r="M20" s="502"/>
      <c r="N20" s="502"/>
      <c r="O20" s="502"/>
      <c r="P20" s="502"/>
      <c r="Q20" s="177" t="s">
        <v>4</v>
      </c>
      <c r="R20" s="190" t="s">
        <v>5</v>
      </c>
      <c r="S20" s="24"/>
      <c r="T20" s="74"/>
      <c r="U20" s="160"/>
      <c r="V20" s="164"/>
      <c r="W20" s="164"/>
    </row>
    <row r="21" spans="1:23" ht="30" customHeight="1" x14ac:dyDescent="0.2">
      <c r="A21" s="498" t="s">
        <v>1194</v>
      </c>
      <c r="B21" s="499"/>
      <c r="C21" s="499"/>
      <c r="D21" s="499"/>
      <c r="E21" s="499"/>
      <c r="F21" s="499"/>
      <c r="G21" s="499"/>
      <c r="H21" s="499"/>
      <c r="I21" s="499"/>
      <c r="J21" s="499"/>
      <c r="K21" s="499"/>
      <c r="L21" s="499"/>
      <c r="M21" s="499"/>
      <c r="N21" s="499"/>
      <c r="O21" s="499"/>
      <c r="P21" s="500"/>
      <c r="Q21" s="197">
        <f>'Art. 147'!Q44</f>
        <v>0</v>
      </c>
      <c r="R21" s="189">
        <f>IF(T21=1,W21,T21)</f>
        <v>0</v>
      </c>
      <c r="S21" s="76">
        <f>IF(Q21=2,1,IF(Q21=1,0.5,IF(Q21=0,0," ")))</f>
        <v>0</v>
      </c>
      <c r="T21" s="76">
        <f>IF(AND(S21&gt;=0,S21&lt;=2),1,"No aplica")</f>
        <v>1</v>
      </c>
      <c r="U21" s="159">
        <f>Q21/(T21*2)</f>
        <v>0</v>
      </c>
      <c r="V21" s="78">
        <f>IF(T21=1,T21/$T$24,"No aplica")</f>
        <v>0.33333333333333331</v>
      </c>
      <c r="W21" s="78">
        <f>(S21*V21)*100</f>
        <v>0</v>
      </c>
    </row>
    <row r="22" spans="1:23" ht="30" customHeight="1" x14ac:dyDescent="0.2">
      <c r="A22" s="498" t="s">
        <v>1195</v>
      </c>
      <c r="B22" s="499"/>
      <c r="C22" s="499"/>
      <c r="D22" s="499"/>
      <c r="E22" s="499"/>
      <c r="F22" s="499"/>
      <c r="G22" s="499"/>
      <c r="H22" s="499"/>
      <c r="I22" s="499"/>
      <c r="J22" s="499"/>
      <c r="K22" s="499"/>
      <c r="L22" s="499"/>
      <c r="M22" s="499"/>
      <c r="N22" s="499"/>
      <c r="O22" s="499"/>
      <c r="P22" s="500"/>
      <c r="Q22" s="197">
        <f>'Art. 147'!Q45</f>
        <v>0</v>
      </c>
      <c r="R22" s="189">
        <f>IF(T22=1,W22,T22)</f>
        <v>0</v>
      </c>
      <c r="S22" s="76">
        <f>IF(Q22=2,1,IF(Q22=1,0.5,IF(Q22=0,0," ")))</f>
        <v>0</v>
      </c>
      <c r="T22" s="76">
        <f>IF(AND(S22&gt;=0,S22&lt;=2),1,"No aplica")</f>
        <v>1</v>
      </c>
      <c r="U22" s="159">
        <f>Q22/(T22*2)</f>
        <v>0</v>
      </c>
      <c r="V22" s="78">
        <f>IF(T22=1,T22/$T$24,"No aplica")</f>
        <v>0.33333333333333331</v>
      </c>
      <c r="W22" s="78">
        <f>(S22*V22)*100</f>
        <v>0</v>
      </c>
    </row>
    <row r="23" spans="1:23" ht="30" customHeight="1" x14ac:dyDescent="0.2">
      <c r="A23" s="498" t="s">
        <v>740</v>
      </c>
      <c r="B23" s="499"/>
      <c r="C23" s="499"/>
      <c r="D23" s="499"/>
      <c r="E23" s="499"/>
      <c r="F23" s="499"/>
      <c r="G23" s="499"/>
      <c r="H23" s="499"/>
      <c r="I23" s="499"/>
      <c r="J23" s="499"/>
      <c r="K23" s="499"/>
      <c r="L23" s="499"/>
      <c r="M23" s="499"/>
      <c r="N23" s="499"/>
      <c r="O23" s="499"/>
      <c r="P23" s="500"/>
      <c r="Q23" s="197">
        <f>'Art. 147'!Q46</f>
        <v>0</v>
      </c>
      <c r="R23" s="189">
        <f>IF(T23=1,W23,T23)</f>
        <v>0</v>
      </c>
      <c r="S23" s="76">
        <f>IF(Q23=2,1,IF(Q23=1,0.5,IF(Q23=0,0," ")))</f>
        <v>0</v>
      </c>
      <c r="T23" s="76">
        <f>IF(AND(S23&gt;=0,S23&lt;=2),1,"No aplica")</f>
        <v>1</v>
      </c>
      <c r="U23" s="159">
        <f>Q23/(T23*2)</f>
        <v>0</v>
      </c>
      <c r="V23" s="78">
        <f>IF(T23=1,T23/$T$24,"No aplica")</f>
        <v>0.33333333333333331</v>
      </c>
      <c r="W23" s="78">
        <f>(S23*V23)*100</f>
        <v>0</v>
      </c>
    </row>
    <row r="24" spans="1:23" ht="30" customHeight="1" x14ac:dyDescent="0.2">
      <c r="A24" s="505" t="s">
        <v>1201</v>
      </c>
      <c r="B24" s="505"/>
      <c r="C24" s="505"/>
      <c r="D24" s="505"/>
      <c r="E24" s="505"/>
      <c r="F24" s="505"/>
      <c r="G24" s="505"/>
      <c r="H24" s="505"/>
      <c r="I24" s="505"/>
      <c r="J24" s="505"/>
      <c r="K24" s="505"/>
      <c r="L24" s="505"/>
      <c r="M24" s="505"/>
      <c r="N24" s="505"/>
      <c r="O24" s="505"/>
      <c r="P24" s="505"/>
      <c r="Q24" s="435"/>
      <c r="R24" s="189">
        <f>SUM(R21:R23)</f>
        <v>0</v>
      </c>
      <c r="S24" s="24"/>
      <c r="T24" s="74">
        <f>SUM(T21:T23)</f>
        <v>3</v>
      </c>
      <c r="U24" s="160"/>
      <c r="V24" s="164"/>
      <c r="W24" s="164"/>
    </row>
    <row r="25" spans="1:23" ht="15" customHeight="1" x14ac:dyDescent="0.2">
      <c r="A25" s="24"/>
      <c r="B25" s="24"/>
      <c r="C25" s="24"/>
      <c r="D25" s="24"/>
      <c r="E25" s="24"/>
      <c r="F25" s="24"/>
      <c r="G25" s="24"/>
      <c r="H25" s="24"/>
      <c r="I25" s="24"/>
      <c r="J25" s="24"/>
      <c r="K25" s="24"/>
      <c r="L25" s="24"/>
      <c r="M25" s="24"/>
      <c r="N25" s="24"/>
      <c r="O25" s="24"/>
      <c r="P25" s="24"/>
      <c r="Q25" s="24"/>
      <c r="R25" s="24"/>
      <c r="S25" s="24"/>
      <c r="T25" s="74"/>
      <c r="U25" s="160"/>
      <c r="V25" s="164"/>
      <c r="W25" s="164"/>
    </row>
    <row r="26" spans="1:23" ht="15" customHeight="1" x14ac:dyDescent="0.2">
      <c r="A26" s="501" t="s">
        <v>140</v>
      </c>
      <c r="B26" s="502"/>
      <c r="C26" s="502"/>
      <c r="D26" s="502"/>
      <c r="E26" s="502"/>
      <c r="F26" s="502"/>
      <c r="G26" s="502"/>
      <c r="H26" s="502"/>
      <c r="I26" s="502"/>
      <c r="J26" s="502"/>
      <c r="K26" s="502"/>
      <c r="L26" s="502"/>
      <c r="M26" s="502"/>
      <c r="N26" s="502"/>
      <c r="O26" s="502"/>
      <c r="P26" s="502"/>
      <c r="Q26" s="191" t="s">
        <v>4</v>
      </c>
      <c r="R26" s="192" t="s">
        <v>5</v>
      </c>
      <c r="S26" s="24"/>
      <c r="T26" s="74"/>
      <c r="U26" s="160"/>
      <c r="V26" s="164"/>
      <c r="W26" s="164"/>
    </row>
    <row r="27" spans="1:23" ht="30" customHeight="1" x14ac:dyDescent="0.2">
      <c r="A27" s="498" t="s">
        <v>1196</v>
      </c>
      <c r="B27" s="499"/>
      <c r="C27" s="499"/>
      <c r="D27" s="499"/>
      <c r="E27" s="499"/>
      <c r="F27" s="499"/>
      <c r="G27" s="499"/>
      <c r="H27" s="499"/>
      <c r="I27" s="499"/>
      <c r="J27" s="499"/>
      <c r="K27" s="499"/>
      <c r="L27" s="499"/>
      <c r="M27" s="499"/>
      <c r="N27" s="499"/>
      <c r="O27" s="499"/>
      <c r="P27" s="500"/>
      <c r="Q27" s="197">
        <f>'Art. 147'!Q49</f>
        <v>0</v>
      </c>
      <c r="R27" s="189">
        <f>IF(T27=1,W27,T27)</f>
        <v>0</v>
      </c>
      <c r="S27" s="76">
        <f>IF(Q27=2,1,IF(Q27=1,0.5,IF(Q27=0,0," ")))</f>
        <v>0</v>
      </c>
      <c r="T27" s="76">
        <f>IF(AND(S27&gt;=0,S27&lt;=2),1,"No aplica")</f>
        <v>1</v>
      </c>
      <c r="U27" s="159">
        <f>Q27/(T27*2)</f>
        <v>0</v>
      </c>
      <c r="V27" s="78">
        <f>IF(T27=1,T27/$T$30,"No aplica")</f>
        <v>0.33333333333333331</v>
      </c>
      <c r="W27" s="78">
        <f>(S27*V27)*100</f>
        <v>0</v>
      </c>
    </row>
    <row r="28" spans="1:23" ht="30" customHeight="1" x14ac:dyDescent="0.2">
      <c r="A28" s="498" t="s">
        <v>492</v>
      </c>
      <c r="B28" s="499"/>
      <c r="C28" s="499"/>
      <c r="D28" s="499"/>
      <c r="E28" s="499"/>
      <c r="F28" s="499"/>
      <c r="G28" s="499"/>
      <c r="H28" s="499"/>
      <c r="I28" s="499"/>
      <c r="J28" s="499"/>
      <c r="K28" s="499"/>
      <c r="L28" s="499"/>
      <c r="M28" s="499"/>
      <c r="N28" s="499"/>
      <c r="O28" s="499"/>
      <c r="P28" s="500"/>
      <c r="Q28" s="197">
        <f>'Art. 147'!Q50</f>
        <v>0</v>
      </c>
      <c r="R28" s="189">
        <f>IF(T28=1,W28,T28)</f>
        <v>0</v>
      </c>
      <c r="S28" s="76">
        <f>IF(Q28=2,1,IF(Q28=1,0.5,IF(Q28=0,0," ")))</f>
        <v>0</v>
      </c>
      <c r="T28" s="76">
        <f>IF(AND(S28&gt;=0,S28&lt;=2),1,"No aplica")</f>
        <v>1</v>
      </c>
      <c r="U28" s="159">
        <f>Q28/(T28*2)</f>
        <v>0</v>
      </c>
      <c r="V28" s="78">
        <f>IF(T28=1,T28/$T$30,"No aplica")</f>
        <v>0.33333333333333331</v>
      </c>
      <c r="W28" s="78">
        <f>(S28*V28)*100</f>
        <v>0</v>
      </c>
    </row>
    <row r="29" spans="1:23" ht="30" customHeight="1" x14ac:dyDescent="0.2">
      <c r="A29" s="498" t="s">
        <v>504</v>
      </c>
      <c r="B29" s="499"/>
      <c r="C29" s="499"/>
      <c r="D29" s="499"/>
      <c r="E29" s="499"/>
      <c r="F29" s="499"/>
      <c r="G29" s="499"/>
      <c r="H29" s="499"/>
      <c r="I29" s="499"/>
      <c r="J29" s="499"/>
      <c r="K29" s="499"/>
      <c r="L29" s="499"/>
      <c r="M29" s="499"/>
      <c r="N29" s="499"/>
      <c r="O29" s="499"/>
      <c r="P29" s="500"/>
      <c r="Q29" s="197">
        <f>'Art. 147'!Q51</f>
        <v>0</v>
      </c>
      <c r="R29" s="189">
        <f>IF(T29=1,W29,T29)</f>
        <v>0</v>
      </c>
      <c r="S29" s="76">
        <f>IF(Q29=2,1,IF(Q29=1,0.5,IF(Q29=0,0," ")))</f>
        <v>0</v>
      </c>
      <c r="T29" s="76">
        <f>IF(AND(S29&gt;=0,S29&lt;=2),1,"No aplica")</f>
        <v>1</v>
      </c>
      <c r="U29" s="159">
        <f>Q29/(T29*2)</f>
        <v>0</v>
      </c>
      <c r="V29" s="78">
        <f>IF(T29=1,T29/$T$30,"No aplica")</f>
        <v>0.33333333333333331</v>
      </c>
      <c r="W29" s="78">
        <f>(S29*V29)*100</f>
        <v>0</v>
      </c>
    </row>
    <row r="30" spans="1:23" ht="30" customHeight="1" x14ac:dyDescent="0.2">
      <c r="A30" s="505" t="s">
        <v>1202</v>
      </c>
      <c r="B30" s="505"/>
      <c r="C30" s="505"/>
      <c r="D30" s="505"/>
      <c r="E30" s="505"/>
      <c r="F30" s="505"/>
      <c r="G30" s="505"/>
      <c r="H30" s="505"/>
      <c r="I30" s="505"/>
      <c r="J30" s="505"/>
      <c r="K30" s="505"/>
      <c r="L30" s="505"/>
      <c r="M30" s="505"/>
      <c r="N30" s="505"/>
      <c r="O30" s="505"/>
      <c r="P30" s="505"/>
      <c r="Q30" s="435"/>
      <c r="R30" s="189">
        <f>SUM(R27:R29)</f>
        <v>0</v>
      </c>
      <c r="S30" s="24"/>
      <c r="T30" s="74">
        <f>SUM(T27:T29)</f>
        <v>3</v>
      </c>
      <c r="U30" s="160"/>
      <c r="V30" s="164"/>
      <c r="W30" s="164"/>
    </row>
    <row r="31" spans="1:23" ht="15" customHeight="1" x14ac:dyDescent="0.2">
      <c r="A31" s="24"/>
      <c r="B31" s="24"/>
      <c r="C31" s="24"/>
      <c r="D31" s="24"/>
      <c r="E31" s="24"/>
      <c r="F31" s="24"/>
      <c r="G31" s="24"/>
      <c r="H31" s="24"/>
      <c r="I31" s="24"/>
      <c r="J31" s="24"/>
      <c r="K31" s="24"/>
      <c r="L31" s="24"/>
      <c r="M31" s="24"/>
      <c r="N31" s="24"/>
      <c r="O31" s="24"/>
      <c r="P31" s="24"/>
      <c r="Q31" s="24"/>
      <c r="R31" s="24"/>
      <c r="S31" s="24"/>
      <c r="T31" s="74"/>
      <c r="U31" s="160"/>
      <c r="V31" s="164"/>
      <c r="W31" s="164"/>
    </row>
    <row r="32" spans="1:23" ht="15" customHeight="1" x14ac:dyDescent="0.2">
      <c r="A32" s="501" t="s">
        <v>141</v>
      </c>
      <c r="B32" s="502"/>
      <c r="C32" s="502"/>
      <c r="D32" s="502"/>
      <c r="E32" s="502"/>
      <c r="F32" s="502"/>
      <c r="G32" s="502"/>
      <c r="H32" s="502"/>
      <c r="I32" s="502"/>
      <c r="J32" s="502"/>
      <c r="K32" s="502"/>
      <c r="L32" s="502"/>
      <c r="M32" s="502"/>
      <c r="N32" s="502"/>
      <c r="O32" s="502"/>
      <c r="P32" s="502"/>
      <c r="Q32" s="191" t="s">
        <v>4</v>
      </c>
      <c r="R32" s="192" t="s">
        <v>5</v>
      </c>
      <c r="S32" s="24"/>
      <c r="T32" s="74"/>
      <c r="U32" s="160"/>
      <c r="V32" s="164"/>
      <c r="W32" s="164"/>
    </row>
    <row r="33" spans="1:23" ht="30" customHeight="1" x14ac:dyDescent="0.2">
      <c r="A33" s="498" t="s">
        <v>1197</v>
      </c>
      <c r="B33" s="499"/>
      <c r="C33" s="499"/>
      <c r="D33" s="499"/>
      <c r="E33" s="499"/>
      <c r="F33" s="499"/>
      <c r="G33" s="499"/>
      <c r="H33" s="499"/>
      <c r="I33" s="499"/>
      <c r="J33" s="499"/>
      <c r="K33" s="499"/>
      <c r="L33" s="499"/>
      <c r="M33" s="499"/>
      <c r="N33" s="499"/>
      <c r="O33" s="499"/>
      <c r="P33" s="500"/>
      <c r="Q33" s="197">
        <f>'Art. 147'!Q54</f>
        <v>0</v>
      </c>
      <c r="R33" s="189">
        <f>IF(T33=1,W33,T33)</f>
        <v>0</v>
      </c>
      <c r="S33" s="76">
        <f>IF(Q33=2,1,IF(Q33=1,0.5,IF(Q33=0,0," ")))</f>
        <v>0</v>
      </c>
      <c r="T33" s="76">
        <f>IF(AND(S33&gt;=0,S33&lt;=2),1,"No aplica")</f>
        <v>1</v>
      </c>
      <c r="U33" s="159">
        <f>Q33/(T33*2)</f>
        <v>0</v>
      </c>
      <c r="V33" s="78">
        <f>IF(T33=1,T33/$T$35,"No aplica")</f>
        <v>0.5</v>
      </c>
      <c r="W33" s="78">
        <f>(S33*V33)*100</f>
        <v>0</v>
      </c>
    </row>
    <row r="34" spans="1:23" ht="30" customHeight="1" x14ac:dyDescent="0.2">
      <c r="A34" s="498" t="s">
        <v>123</v>
      </c>
      <c r="B34" s="499"/>
      <c r="C34" s="499"/>
      <c r="D34" s="499"/>
      <c r="E34" s="499"/>
      <c r="F34" s="499"/>
      <c r="G34" s="499"/>
      <c r="H34" s="499"/>
      <c r="I34" s="499"/>
      <c r="J34" s="499"/>
      <c r="K34" s="499"/>
      <c r="L34" s="499"/>
      <c r="M34" s="499"/>
      <c r="N34" s="499"/>
      <c r="O34" s="499"/>
      <c r="P34" s="500"/>
      <c r="Q34" s="197">
        <f>'Art. 147'!Q55</f>
        <v>0</v>
      </c>
      <c r="R34" s="189">
        <f>IF(T34=1,W34,T34)</f>
        <v>0</v>
      </c>
      <c r="S34" s="76">
        <f>IF(Q34=2,1,IF(Q34=1,0.5,IF(Q34=0,0," ")))</f>
        <v>0</v>
      </c>
      <c r="T34" s="76">
        <f>IF(AND(S34&gt;=0,S34&lt;=2),1,"No aplica")</f>
        <v>1</v>
      </c>
      <c r="U34" s="159">
        <f>Q34/(T34*2)</f>
        <v>0</v>
      </c>
      <c r="V34" s="78">
        <f>IF(T34=1,T34/$T$35,"No aplica")</f>
        <v>0.5</v>
      </c>
      <c r="W34" s="78">
        <f>(S34*V34)*100</f>
        <v>0</v>
      </c>
    </row>
    <row r="35" spans="1:23" ht="30" customHeight="1" x14ac:dyDescent="0.2">
      <c r="A35" s="505" t="s">
        <v>1203</v>
      </c>
      <c r="B35" s="505"/>
      <c r="C35" s="505"/>
      <c r="D35" s="505"/>
      <c r="E35" s="505"/>
      <c r="F35" s="505"/>
      <c r="G35" s="505"/>
      <c r="H35" s="505"/>
      <c r="I35" s="505"/>
      <c r="J35" s="505"/>
      <c r="K35" s="505"/>
      <c r="L35" s="505"/>
      <c r="M35" s="505"/>
      <c r="N35" s="505"/>
      <c r="O35" s="505"/>
      <c r="P35" s="505"/>
      <c r="Q35" s="435"/>
      <c r="R35" s="189">
        <f>SUM(R33:R34)</f>
        <v>0</v>
      </c>
      <c r="S35" s="24"/>
      <c r="T35" s="74">
        <f>SUM(T33:T34)</f>
        <v>2</v>
      </c>
      <c r="U35" s="24"/>
      <c r="V35" s="24"/>
      <c r="W35" s="24"/>
    </row>
    <row r="36" spans="1:23" ht="15" customHeight="1" thickBot="1" x14ac:dyDescent="0.25">
      <c r="A36" s="24"/>
      <c r="B36" s="24"/>
      <c r="C36" s="24"/>
      <c r="D36" s="24"/>
      <c r="E36" s="24"/>
      <c r="F36" s="24"/>
      <c r="G36" s="24"/>
      <c r="H36" s="24"/>
      <c r="I36" s="24"/>
      <c r="J36" s="24"/>
      <c r="K36" s="24"/>
      <c r="L36" s="24"/>
      <c r="M36" s="24"/>
      <c r="N36" s="24"/>
      <c r="O36" s="24"/>
      <c r="P36" s="24"/>
      <c r="Q36" s="24"/>
      <c r="R36" s="24"/>
      <c r="S36" s="24"/>
      <c r="T36" s="74"/>
      <c r="U36" s="24"/>
      <c r="V36" s="24"/>
      <c r="W36" s="24"/>
    </row>
    <row r="37" spans="1:23" ht="15" customHeight="1" thickTop="1" thickBot="1" x14ac:dyDescent="0.25">
      <c r="A37" s="100"/>
      <c r="B37" s="100"/>
      <c r="C37" s="100"/>
      <c r="D37" s="100"/>
      <c r="E37" s="100"/>
      <c r="F37" s="100"/>
      <c r="G37" s="100"/>
      <c r="H37" s="100"/>
      <c r="I37" s="100"/>
      <c r="J37" s="100"/>
      <c r="K37" s="100"/>
      <c r="L37" s="100"/>
      <c r="M37" s="100"/>
      <c r="N37" s="100"/>
      <c r="O37" s="100"/>
      <c r="P37" s="100"/>
      <c r="Q37" s="100"/>
      <c r="R37" s="100"/>
      <c r="S37" s="24"/>
      <c r="T37" s="74"/>
      <c r="U37" s="24"/>
      <c r="V37" s="24"/>
      <c r="W37" s="24"/>
    </row>
    <row r="38" spans="1:23" ht="15" customHeight="1" thickTop="1" thickBot="1" x14ac:dyDescent="0.25">
      <c r="A38" s="24"/>
      <c r="B38" s="24"/>
      <c r="C38" s="24"/>
      <c r="D38" s="24"/>
      <c r="E38" s="24"/>
      <c r="F38" s="24"/>
      <c r="G38" s="24"/>
      <c r="H38" s="24"/>
      <c r="I38" s="24"/>
      <c r="J38" s="24"/>
      <c r="K38" s="24"/>
      <c r="L38" s="24"/>
      <c r="M38" s="24"/>
      <c r="N38" s="24"/>
      <c r="O38" s="24"/>
      <c r="P38" s="24"/>
      <c r="Q38" s="101" t="s">
        <v>1204</v>
      </c>
      <c r="R38" s="193">
        <f>R18</f>
        <v>0</v>
      </c>
      <c r="S38" s="24"/>
      <c r="T38" s="102"/>
      <c r="U38" s="102"/>
      <c r="W38" s="103"/>
    </row>
    <row r="39" spans="1:23" ht="15" customHeight="1" thickTop="1" thickBot="1" x14ac:dyDescent="0.25">
      <c r="A39" s="24"/>
      <c r="B39" s="24"/>
      <c r="C39" s="24"/>
      <c r="D39" s="24"/>
      <c r="E39" s="24"/>
      <c r="F39" s="24"/>
      <c r="G39" s="24"/>
      <c r="H39" s="24"/>
      <c r="I39" s="24"/>
      <c r="J39" s="24"/>
      <c r="K39" s="24"/>
      <c r="L39" s="24"/>
      <c r="M39" s="24"/>
      <c r="N39" s="24"/>
      <c r="O39" s="24"/>
      <c r="P39" s="24"/>
      <c r="Q39" s="104"/>
      <c r="R39" s="194"/>
      <c r="S39" s="24"/>
      <c r="T39" s="103"/>
      <c r="U39" s="103"/>
      <c r="V39" s="24"/>
      <c r="W39" s="103"/>
    </row>
    <row r="40" spans="1:23" ht="15" customHeight="1" thickTop="1" thickBot="1" x14ac:dyDescent="0.25">
      <c r="A40" s="24"/>
      <c r="B40" s="24"/>
      <c r="C40" s="24"/>
      <c r="D40" s="24"/>
      <c r="E40" s="24"/>
      <c r="F40" s="24"/>
      <c r="G40" s="24"/>
      <c r="H40" s="24"/>
      <c r="I40" s="24"/>
      <c r="J40" s="24"/>
      <c r="K40" s="24"/>
      <c r="L40" s="24"/>
      <c r="M40" s="24"/>
      <c r="N40" s="24"/>
      <c r="O40" s="24"/>
      <c r="P40" s="24"/>
      <c r="Q40" s="101" t="s">
        <v>1205</v>
      </c>
      <c r="R40" s="193">
        <f>R24</f>
        <v>0</v>
      </c>
      <c r="S40" s="24"/>
      <c r="T40" s="102"/>
      <c r="U40" s="102"/>
      <c r="V40" s="103"/>
      <c r="W40" s="103"/>
    </row>
    <row r="41" spans="1:23" ht="15" customHeight="1" thickTop="1" thickBot="1" x14ac:dyDescent="0.25">
      <c r="A41" s="24"/>
      <c r="B41" s="24"/>
      <c r="C41" s="24"/>
      <c r="D41" s="24"/>
      <c r="E41" s="24"/>
      <c r="F41" s="24"/>
      <c r="G41" s="24"/>
      <c r="H41" s="24"/>
      <c r="I41" s="24"/>
      <c r="J41" s="24"/>
      <c r="K41" s="24"/>
      <c r="L41" s="24"/>
      <c r="M41" s="24"/>
      <c r="N41" s="24"/>
      <c r="O41" s="24"/>
      <c r="P41" s="24"/>
      <c r="Q41" s="75"/>
      <c r="R41" s="75"/>
      <c r="S41" s="24"/>
      <c r="T41" s="74"/>
      <c r="U41" s="24"/>
      <c r="V41" s="24"/>
      <c r="W41" s="24"/>
    </row>
    <row r="42" spans="1:23" ht="15" customHeight="1" thickTop="1" thickBot="1" x14ac:dyDescent="0.25">
      <c r="A42" s="24"/>
      <c r="B42" s="24"/>
      <c r="C42" s="24"/>
      <c r="D42" s="24"/>
      <c r="E42" s="24"/>
      <c r="F42" s="24"/>
      <c r="G42" s="24"/>
      <c r="H42" s="24"/>
      <c r="I42" s="24"/>
      <c r="J42" s="24"/>
      <c r="K42" s="24"/>
      <c r="L42" s="24"/>
      <c r="M42" s="24"/>
      <c r="N42" s="24"/>
      <c r="O42" s="24"/>
      <c r="P42" s="24"/>
      <c r="Q42" s="101" t="s">
        <v>1206</v>
      </c>
      <c r="R42" s="193">
        <f>R30</f>
        <v>0</v>
      </c>
      <c r="S42" s="24"/>
      <c r="T42" s="102"/>
      <c r="U42" s="102"/>
      <c r="V42" s="103"/>
      <c r="W42" s="103"/>
    </row>
    <row r="43" spans="1:23" ht="15" customHeight="1" thickTop="1" thickBot="1" x14ac:dyDescent="0.25">
      <c r="A43" s="24"/>
      <c r="B43" s="24"/>
      <c r="C43" s="24"/>
      <c r="D43" s="24"/>
      <c r="E43" s="24"/>
      <c r="F43" s="24"/>
      <c r="G43" s="24"/>
      <c r="H43" s="24"/>
      <c r="I43" s="24"/>
      <c r="J43" s="24"/>
      <c r="K43" s="24"/>
      <c r="L43" s="24"/>
      <c r="M43" s="24"/>
      <c r="N43" s="24"/>
      <c r="O43" s="24"/>
      <c r="P43" s="24"/>
      <c r="Q43" s="75"/>
      <c r="R43" s="75"/>
      <c r="S43" s="24"/>
      <c r="T43" s="74"/>
      <c r="U43" s="24"/>
      <c r="V43" s="24"/>
      <c r="W43" s="24"/>
    </row>
    <row r="44" spans="1:23" ht="15" customHeight="1" thickTop="1" thickBot="1" x14ac:dyDescent="0.25">
      <c r="A44" s="24"/>
      <c r="B44" s="24"/>
      <c r="C44" s="24"/>
      <c r="D44" s="24"/>
      <c r="E44" s="24"/>
      <c r="F44" s="24"/>
      <c r="G44" s="24"/>
      <c r="H44" s="24"/>
      <c r="I44" s="24"/>
      <c r="J44" s="24"/>
      <c r="K44" s="24"/>
      <c r="L44" s="24"/>
      <c r="M44" s="24"/>
      <c r="N44" s="24"/>
      <c r="O44" s="24"/>
      <c r="P44" s="24"/>
      <c r="Q44" s="101" t="s">
        <v>1207</v>
      </c>
      <c r="R44" s="193">
        <f>R35</f>
        <v>0</v>
      </c>
      <c r="S44" s="24"/>
      <c r="T44" s="102"/>
      <c r="U44" s="102"/>
      <c r="V44" s="103"/>
      <c r="W44" s="103"/>
    </row>
    <row r="45" spans="1:23" ht="15" customHeight="1" thickTop="1" thickBot="1" x14ac:dyDescent="0.25">
      <c r="A45" s="24"/>
      <c r="B45" s="24"/>
      <c r="C45" s="24"/>
      <c r="D45" s="24"/>
      <c r="E45" s="24"/>
      <c r="F45" s="24"/>
      <c r="G45" s="24"/>
      <c r="H45" s="24"/>
      <c r="I45" s="24"/>
      <c r="J45" s="24"/>
      <c r="K45" s="24"/>
      <c r="L45" s="24"/>
      <c r="M45" s="24"/>
      <c r="N45" s="24"/>
      <c r="O45" s="24"/>
      <c r="P45" s="24"/>
      <c r="Q45" s="75"/>
      <c r="R45" s="75"/>
      <c r="S45" s="24"/>
      <c r="T45" s="74"/>
      <c r="U45" s="24"/>
      <c r="V45" s="24"/>
      <c r="W45" s="24"/>
    </row>
    <row r="46" spans="1:23" ht="15" customHeight="1" thickTop="1" thickBot="1" x14ac:dyDescent="0.25">
      <c r="A46" s="24"/>
      <c r="B46" s="24"/>
      <c r="C46" s="24"/>
      <c r="D46" s="24"/>
      <c r="E46" s="24"/>
      <c r="F46" s="24"/>
      <c r="G46" s="24"/>
      <c r="H46" s="24"/>
      <c r="I46" s="24"/>
      <c r="J46" s="24"/>
      <c r="K46" s="24"/>
      <c r="L46" s="24"/>
      <c r="M46" s="24"/>
      <c r="N46" s="24"/>
      <c r="O46" s="24"/>
      <c r="P46" s="24"/>
      <c r="Q46" s="101" t="s">
        <v>1208</v>
      </c>
      <c r="R46" s="193">
        <f>(R38*0.8)+(R40*0.1)+(R42*0.05)+(R44*0.05)</f>
        <v>0</v>
      </c>
      <c r="S46" s="24"/>
      <c r="T46" s="74"/>
      <c r="U46" s="24"/>
      <c r="V46" s="24"/>
      <c r="W46" s="24"/>
    </row>
    <row r="47" spans="1:23" ht="15" customHeight="1" thickTop="1" x14ac:dyDescent="0.2">
      <c r="A47" s="24"/>
      <c r="B47" s="24"/>
      <c r="C47" s="24"/>
      <c r="D47" s="24"/>
      <c r="E47" s="24"/>
      <c r="F47" s="24"/>
      <c r="G47" s="24"/>
      <c r="H47" s="24"/>
      <c r="I47" s="24"/>
      <c r="J47" s="24"/>
      <c r="K47" s="24"/>
      <c r="L47" s="24"/>
      <c r="M47" s="24"/>
      <c r="N47" s="24"/>
      <c r="O47" s="24"/>
      <c r="P47" s="24"/>
      <c r="Q47" s="24"/>
      <c r="R47" s="24"/>
      <c r="S47" s="24"/>
      <c r="T47" s="74"/>
      <c r="U47" s="24"/>
      <c r="V47" s="24"/>
      <c r="W47" s="24"/>
    </row>
  </sheetData>
  <mergeCells count="27">
    <mergeCell ref="A12:P12"/>
    <mergeCell ref="A3:Q3"/>
    <mergeCell ref="B5:P5"/>
    <mergeCell ref="A7:R7"/>
    <mergeCell ref="A10:P10"/>
    <mergeCell ref="A11:P11"/>
    <mergeCell ref="A14:P14"/>
    <mergeCell ref="A15:P15"/>
    <mergeCell ref="A16:P16"/>
    <mergeCell ref="A17:P17"/>
    <mergeCell ref="A18:Q18"/>
    <mergeCell ref="A2:Q2"/>
    <mergeCell ref="A34:P34"/>
    <mergeCell ref="A35:Q35"/>
    <mergeCell ref="A27:P27"/>
    <mergeCell ref="A28:P28"/>
    <mergeCell ref="A29:P29"/>
    <mergeCell ref="A30:Q30"/>
    <mergeCell ref="A32:P32"/>
    <mergeCell ref="A33:P33"/>
    <mergeCell ref="A20:P20"/>
    <mergeCell ref="A21:P21"/>
    <mergeCell ref="A22:P22"/>
    <mergeCell ref="A23:P23"/>
    <mergeCell ref="A24:Q24"/>
    <mergeCell ref="A26:P26"/>
    <mergeCell ref="A13:P13"/>
  </mergeCells>
  <dataValidations disablePrompts="1" count="1">
    <dataValidation allowBlank="1" showInputMessage="1" showErrorMessage="1" sqref="A5"/>
  </dataValidations>
  <pageMargins left="0.7" right="0.7" top="0.75" bottom="0.75" header="0.3" footer="0.3"/>
  <pageSetup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7"/>
  <sheetViews>
    <sheetView showGridLines="0" zoomScaleNormal="100" workbookViewId="0"/>
  </sheetViews>
  <sheetFormatPr baseColWidth="10" defaultRowHeight="15" customHeight="1" x14ac:dyDescent="0.2"/>
  <cols>
    <col min="1" max="16" width="7.7109375" style="99" customWidth="1"/>
    <col min="17" max="18" width="12.7109375" style="99" customWidth="1"/>
    <col min="19" max="16384" width="11.42578125" style="99"/>
  </cols>
  <sheetData>
    <row r="1" spans="1:23" ht="15" customHeight="1" x14ac:dyDescent="0.2">
      <c r="A1" s="68"/>
      <c r="B1" s="68"/>
      <c r="C1" s="68"/>
      <c r="D1" s="68"/>
      <c r="E1" s="68"/>
      <c r="F1" s="68"/>
      <c r="G1" s="68"/>
      <c r="H1" s="68"/>
      <c r="I1" s="68"/>
      <c r="J1" s="68"/>
      <c r="K1" s="68"/>
      <c r="L1" s="68"/>
      <c r="M1" s="68"/>
      <c r="N1" s="68"/>
      <c r="O1" s="68"/>
      <c r="P1" s="68"/>
      <c r="Q1" s="68"/>
      <c r="R1" s="68"/>
      <c r="S1" s="24"/>
      <c r="T1" s="74"/>
      <c r="U1" s="24"/>
      <c r="V1" s="24"/>
      <c r="W1" s="24"/>
    </row>
    <row r="2" spans="1:23" ht="15" customHeight="1" x14ac:dyDescent="0.2">
      <c r="A2" s="419" t="s">
        <v>1198</v>
      </c>
      <c r="B2" s="419"/>
      <c r="C2" s="419"/>
      <c r="D2" s="419"/>
      <c r="E2" s="419"/>
      <c r="F2" s="419"/>
      <c r="G2" s="419"/>
      <c r="H2" s="419"/>
      <c r="I2" s="419"/>
      <c r="J2" s="419"/>
      <c r="K2" s="419"/>
      <c r="L2" s="419"/>
      <c r="M2" s="419"/>
      <c r="N2" s="419"/>
      <c r="O2" s="419"/>
      <c r="P2" s="419"/>
      <c r="Q2" s="419"/>
      <c r="R2" s="24"/>
      <c r="S2" s="24"/>
      <c r="T2" s="74"/>
      <c r="U2" s="24"/>
      <c r="V2" s="24"/>
      <c r="W2" s="24"/>
    </row>
    <row r="3" spans="1:23" ht="15" customHeight="1" x14ac:dyDescent="0.2">
      <c r="A3" s="419" t="s">
        <v>1247</v>
      </c>
      <c r="B3" s="419"/>
      <c r="C3" s="419"/>
      <c r="D3" s="419"/>
      <c r="E3" s="419"/>
      <c r="F3" s="419"/>
      <c r="G3" s="419"/>
      <c r="H3" s="419"/>
      <c r="I3" s="419"/>
      <c r="J3" s="419"/>
      <c r="K3" s="419"/>
      <c r="L3" s="419"/>
      <c r="M3" s="419"/>
      <c r="N3" s="419"/>
      <c r="O3" s="419"/>
      <c r="P3" s="419"/>
      <c r="Q3" s="419"/>
      <c r="R3" s="24"/>
      <c r="S3" s="24"/>
      <c r="T3" s="74"/>
      <c r="U3" s="24"/>
      <c r="V3" s="24"/>
      <c r="W3" s="24"/>
    </row>
    <row r="4" spans="1:23" ht="15" customHeight="1" x14ac:dyDescent="0.2">
      <c r="A4" s="24"/>
      <c r="B4" s="24"/>
      <c r="C4" s="24"/>
      <c r="D4" s="24"/>
      <c r="E4" s="24"/>
      <c r="F4" s="24"/>
      <c r="G4" s="24"/>
      <c r="H4" s="24"/>
      <c r="I4" s="24"/>
      <c r="J4" s="24"/>
      <c r="K4" s="24"/>
      <c r="L4" s="24"/>
      <c r="M4" s="24"/>
      <c r="N4" s="24"/>
      <c r="O4" s="24"/>
      <c r="P4" s="24"/>
      <c r="Q4" s="24"/>
      <c r="R4" s="24"/>
      <c r="S4" s="24"/>
      <c r="T4" s="74"/>
      <c r="U4" s="24"/>
      <c r="V4" s="24"/>
      <c r="W4" s="24"/>
    </row>
    <row r="5" spans="1:23" ht="15" customHeight="1" x14ac:dyDescent="0.2">
      <c r="A5" s="181"/>
      <c r="B5" s="425" t="str">
        <f>IGOF!C5</f>
        <v>Alianza de Tranviarios de México</v>
      </c>
      <c r="C5" s="425"/>
      <c r="D5" s="425"/>
      <c r="E5" s="425"/>
      <c r="F5" s="425"/>
      <c r="G5" s="425"/>
      <c r="H5" s="425"/>
      <c r="I5" s="425"/>
      <c r="J5" s="425"/>
      <c r="K5" s="425"/>
      <c r="L5" s="425"/>
      <c r="M5" s="425"/>
      <c r="N5" s="425"/>
      <c r="O5" s="425"/>
      <c r="P5" s="425"/>
      <c r="Q5" s="182"/>
      <c r="R5" s="183"/>
      <c r="S5" s="183"/>
      <c r="T5" s="184"/>
      <c r="U5" s="183"/>
      <c r="V5" s="183"/>
      <c r="W5" s="183"/>
    </row>
    <row r="6" spans="1:23" ht="15" customHeight="1" x14ac:dyDescent="0.2">
      <c r="A6" s="185"/>
      <c r="B6" s="185"/>
      <c r="C6" s="185"/>
      <c r="D6" s="185"/>
      <c r="E6" s="181"/>
      <c r="F6" s="186"/>
      <c r="G6" s="186"/>
      <c r="H6" s="186"/>
      <c r="I6" s="186"/>
      <c r="J6" s="186"/>
      <c r="K6" s="186"/>
      <c r="L6" s="186"/>
      <c r="M6" s="186"/>
      <c r="N6" s="186"/>
      <c r="O6" s="186"/>
      <c r="P6" s="186"/>
      <c r="Q6" s="186"/>
      <c r="R6" s="186"/>
      <c r="S6" s="183"/>
      <c r="T6" s="184"/>
      <c r="U6" s="183"/>
      <c r="V6" s="183"/>
      <c r="W6" s="183"/>
    </row>
    <row r="7" spans="1:23" ht="30.75" customHeight="1" x14ac:dyDescent="0.2">
      <c r="A7" s="506" t="s">
        <v>1199</v>
      </c>
      <c r="B7" s="506"/>
      <c r="C7" s="506"/>
      <c r="D7" s="506"/>
      <c r="E7" s="506"/>
      <c r="F7" s="506"/>
      <c r="G7" s="506"/>
      <c r="H7" s="506"/>
      <c r="I7" s="506"/>
      <c r="J7" s="506"/>
      <c r="K7" s="506"/>
      <c r="L7" s="506"/>
      <c r="M7" s="506"/>
      <c r="N7" s="506"/>
      <c r="O7" s="506"/>
      <c r="P7" s="506"/>
      <c r="Q7" s="506"/>
      <c r="R7" s="506"/>
      <c r="S7" s="195"/>
      <c r="T7" s="195"/>
      <c r="U7" s="195"/>
      <c r="V7" s="195"/>
      <c r="W7" s="195"/>
    </row>
    <row r="8" spans="1:23" ht="15" customHeight="1" x14ac:dyDescent="0.2">
      <c r="A8" s="24"/>
      <c r="B8" s="24"/>
      <c r="C8" s="24"/>
      <c r="D8" s="24"/>
      <c r="E8" s="24"/>
      <c r="F8" s="24"/>
      <c r="G8" s="24"/>
      <c r="H8" s="24"/>
      <c r="I8" s="24"/>
      <c r="J8" s="24"/>
      <c r="K8" s="24"/>
      <c r="L8" s="24"/>
      <c r="M8" s="24"/>
      <c r="N8" s="24"/>
      <c r="O8" s="24"/>
      <c r="P8" s="24"/>
      <c r="Q8" s="24"/>
      <c r="R8" s="24"/>
      <c r="S8" s="24"/>
      <c r="T8" s="74"/>
      <c r="U8" s="24"/>
      <c r="V8" s="24"/>
      <c r="W8" s="24"/>
    </row>
    <row r="9" spans="1:23" ht="15" customHeight="1" x14ac:dyDescent="0.2">
      <c r="A9" s="72"/>
      <c r="B9" s="72"/>
      <c r="C9" s="72"/>
      <c r="D9" s="72"/>
      <c r="E9" s="72"/>
      <c r="F9" s="72"/>
      <c r="G9" s="72"/>
      <c r="H9" s="72"/>
      <c r="I9" s="72"/>
      <c r="J9" s="72"/>
      <c r="K9" s="72"/>
      <c r="L9" s="72"/>
      <c r="M9" s="72"/>
      <c r="N9" s="72"/>
      <c r="O9" s="72"/>
      <c r="P9" s="72"/>
      <c r="Q9" s="24"/>
      <c r="R9" s="196">
        <f>T18</f>
        <v>7</v>
      </c>
      <c r="S9" s="75"/>
      <c r="T9" s="76"/>
      <c r="U9" s="75"/>
      <c r="V9" s="75"/>
      <c r="W9" s="75"/>
    </row>
    <row r="10" spans="1:23" ht="15" customHeight="1" x14ac:dyDescent="0.2">
      <c r="A10" s="485" t="s">
        <v>138</v>
      </c>
      <c r="B10" s="486"/>
      <c r="C10" s="486"/>
      <c r="D10" s="486"/>
      <c r="E10" s="486"/>
      <c r="F10" s="486"/>
      <c r="G10" s="486"/>
      <c r="H10" s="486"/>
      <c r="I10" s="486"/>
      <c r="J10" s="486"/>
      <c r="K10" s="486"/>
      <c r="L10" s="486"/>
      <c r="M10" s="486"/>
      <c r="N10" s="486"/>
      <c r="O10" s="486"/>
      <c r="P10" s="486"/>
      <c r="Q10" s="224" t="s">
        <v>4</v>
      </c>
      <c r="R10" s="188" t="s">
        <v>5</v>
      </c>
      <c r="S10" s="76" t="s">
        <v>576</v>
      </c>
      <c r="T10" s="76" t="s">
        <v>577</v>
      </c>
      <c r="U10" s="76" t="s">
        <v>578</v>
      </c>
      <c r="V10" s="77" t="s">
        <v>579</v>
      </c>
      <c r="W10" s="76"/>
    </row>
    <row r="11" spans="1:23" ht="30" customHeight="1" x14ac:dyDescent="0.2">
      <c r="A11" s="434" t="s">
        <v>1187</v>
      </c>
      <c r="B11" s="434"/>
      <c r="C11" s="434"/>
      <c r="D11" s="434"/>
      <c r="E11" s="434"/>
      <c r="F11" s="434"/>
      <c r="G11" s="434"/>
      <c r="H11" s="434"/>
      <c r="I11" s="434"/>
      <c r="J11" s="434"/>
      <c r="K11" s="434"/>
      <c r="L11" s="434"/>
      <c r="M11" s="434"/>
      <c r="N11" s="434"/>
      <c r="O11" s="434"/>
      <c r="P11" s="434"/>
      <c r="Q11" s="73">
        <f>'Art. 147'!AF35</f>
        <v>0</v>
      </c>
      <c r="R11" s="189">
        <f t="shared" ref="R11:R17" si="0">IF(T11=1,W11,T11)</f>
        <v>0</v>
      </c>
      <c r="S11" s="76">
        <f t="shared" ref="S11:S17" si="1">IF(Q11=2,1,IF(Q11=1,0.5,IF(Q11=0,0," ")))</f>
        <v>0</v>
      </c>
      <c r="T11" s="76">
        <f t="shared" ref="T11:T17" si="2">IF(AND(S11&gt;=0,S11&lt;=2),1,"No aplica")</f>
        <v>1</v>
      </c>
      <c r="U11" s="159">
        <f t="shared" ref="U11:U17" si="3">Q11/(T11*2)</f>
        <v>0</v>
      </c>
      <c r="V11" s="78">
        <f t="shared" ref="V11:V17" si="4">IF(T11=1,T11/$T$18,"No aplica")</f>
        <v>0.14285714285714285</v>
      </c>
      <c r="W11" s="78">
        <f t="shared" ref="W11:W17" si="5">(S11*V11)*100</f>
        <v>0</v>
      </c>
    </row>
    <row r="12" spans="1:23" ht="30" customHeight="1" x14ac:dyDescent="0.2">
      <c r="A12" s="434" t="s">
        <v>1188</v>
      </c>
      <c r="B12" s="434"/>
      <c r="C12" s="434"/>
      <c r="D12" s="434"/>
      <c r="E12" s="434"/>
      <c r="F12" s="434"/>
      <c r="G12" s="434"/>
      <c r="H12" s="434"/>
      <c r="I12" s="434"/>
      <c r="J12" s="434"/>
      <c r="K12" s="434"/>
      <c r="L12" s="434"/>
      <c r="M12" s="434"/>
      <c r="N12" s="434"/>
      <c r="O12" s="434"/>
      <c r="P12" s="434"/>
      <c r="Q12" s="73">
        <f>'Art. 147'!AF36</f>
        <v>0</v>
      </c>
      <c r="R12" s="189">
        <f t="shared" si="0"/>
        <v>0</v>
      </c>
      <c r="S12" s="76">
        <f t="shared" si="1"/>
        <v>0</v>
      </c>
      <c r="T12" s="76">
        <f t="shared" si="2"/>
        <v>1</v>
      </c>
      <c r="U12" s="159">
        <f t="shared" si="3"/>
        <v>0</v>
      </c>
      <c r="V12" s="78">
        <f t="shared" si="4"/>
        <v>0.14285714285714285</v>
      </c>
      <c r="W12" s="78">
        <f t="shared" si="5"/>
        <v>0</v>
      </c>
    </row>
    <row r="13" spans="1:23" ht="30" customHeight="1" x14ac:dyDescent="0.2">
      <c r="A13" s="434" t="s">
        <v>1189</v>
      </c>
      <c r="B13" s="434"/>
      <c r="C13" s="434"/>
      <c r="D13" s="434"/>
      <c r="E13" s="434"/>
      <c r="F13" s="434"/>
      <c r="G13" s="434"/>
      <c r="H13" s="434"/>
      <c r="I13" s="434"/>
      <c r="J13" s="434"/>
      <c r="K13" s="434"/>
      <c r="L13" s="434"/>
      <c r="M13" s="434"/>
      <c r="N13" s="434"/>
      <c r="O13" s="434"/>
      <c r="P13" s="434"/>
      <c r="Q13" s="73">
        <f>'Art. 147'!AF37</f>
        <v>0</v>
      </c>
      <c r="R13" s="189">
        <f t="shared" si="0"/>
        <v>0</v>
      </c>
      <c r="S13" s="76">
        <f t="shared" si="1"/>
        <v>0</v>
      </c>
      <c r="T13" s="76">
        <f t="shared" si="2"/>
        <v>1</v>
      </c>
      <c r="U13" s="159">
        <f t="shared" si="3"/>
        <v>0</v>
      </c>
      <c r="V13" s="78">
        <f t="shared" si="4"/>
        <v>0.14285714285714285</v>
      </c>
      <c r="W13" s="78">
        <f t="shared" si="5"/>
        <v>0</v>
      </c>
    </row>
    <row r="14" spans="1:23" ht="30" customHeight="1" x14ac:dyDescent="0.2">
      <c r="A14" s="434" t="s">
        <v>1190</v>
      </c>
      <c r="B14" s="434"/>
      <c r="C14" s="434"/>
      <c r="D14" s="434"/>
      <c r="E14" s="434"/>
      <c r="F14" s="434"/>
      <c r="G14" s="434"/>
      <c r="H14" s="434"/>
      <c r="I14" s="434"/>
      <c r="J14" s="434"/>
      <c r="K14" s="434"/>
      <c r="L14" s="434"/>
      <c r="M14" s="434"/>
      <c r="N14" s="434"/>
      <c r="O14" s="434"/>
      <c r="P14" s="434"/>
      <c r="Q14" s="73">
        <f>'Art. 147'!AF38</f>
        <v>0</v>
      </c>
      <c r="R14" s="189">
        <f t="shared" si="0"/>
        <v>0</v>
      </c>
      <c r="S14" s="76">
        <f t="shared" si="1"/>
        <v>0</v>
      </c>
      <c r="T14" s="76">
        <f t="shared" si="2"/>
        <v>1</v>
      </c>
      <c r="U14" s="159">
        <f t="shared" si="3"/>
        <v>0</v>
      </c>
      <c r="V14" s="78">
        <f t="shared" si="4"/>
        <v>0.14285714285714285</v>
      </c>
      <c r="W14" s="78">
        <f t="shared" si="5"/>
        <v>0</v>
      </c>
    </row>
    <row r="15" spans="1:23" ht="30" customHeight="1" x14ac:dyDescent="0.2">
      <c r="A15" s="447" t="s">
        <v>1191</v>
      </c>
      <c r="B15" s="448"/>
      <c r="C15" s="448"/>
      <c r="D15" s="448"/>
      <c r="E15" s="448"/>
      <c r="F15" s="448"/>
      <c r="G15" s="448"/>
      <c r="H15" s="448"/>
      <c r="I15" s="448"/>
      <c r="J15" s="448"/>
      <c r="K15" s="448"/>
      <c r="L15" s="448"/>
      <c r="M15" s="448"/>
      <c r="N15" s="448"/>
      <c r="O15" s="448"/>
      <c r="P15" s="448"/>
      <c r="Q15" s="73">
        <f>'Art. 147'!AF39</f>
        <v>0</v>
      </c>
      <c r="R15" s="189">
        <f>IF(T15=1,W15,T15)</f>
        <v>0</v>
      </c>
      <c r="S15" s="76">
        <f>IF(Q15=2,1,IF(Q15=1,0.5,IF(Q15=0,0," ")))</f>
        <v>0</v>
      </c>
      <c r="T15" s="76">
        <f>IF(AND(S15&gt;=0,S15&lt;=2),1,"No aplica")</f>
        <v>1</v>
      </c>
      <c r="U15" s="159">
        <f>Q15/(T15*2)</f>
        <v>0</v>
      </c>
      <c r="V15" s="78">
        <f t="shared" si="4"/>
        <v>0.14285714285714285</v>
      </c>
      <c r="W15" s="78">
        <f>(S15*V15)*100</f>
        <v>0</v>
      </c>
    </row>
    <row r="16" spans="1:23" ht="30" customHeight="1" x14ac:dyDescent="0.2">
      <c r="A16" s="442" t="s">
        <v>1192</v>
      </c>
      <c r="B16" s="443"/>
      <c r="C16" s="443"/>
      <c r="D16" s="443"/>
      <c r="E16" s="443"/>
      <c r="F16" s="443"/>
      <c r="G16" s="443"/>
      <c r="H16" s="443"/>
      <c r="I16" s="443"/>
      <c r="J16" s="443"/>
      <c r="K16" s="443"/>
      <c r="L16" s="443"/>
      <c r="M16" s="443"/>
      <c r="N16" s="443"/>
      <c r="O16" s="443"/>
      <c r="P16" s="443"/>
      <c r="Q16" s="73">
        <f>'Art. 147'!AF40</f>
        <v>0</v>
      </c>
      <c r="R16" s="189">
        <f t="shared" si="0"/>
        <v>0</v>
      </c>
      <c r="S16" s="76">
        <f t="shared" si="1"/>
        <v>0</v>
      </c>
      <c r="T16" s="76">
        <f t="shared" si="2"/>
        <v>1</v>
      </c>
      <c r="U16" s="159">
        <f t="shared" si="3"/>
        <v>0</v>
      </c>
      <c r="V16" s="78">
        <f t="shared" si="4"/>
        <v>0.14285714285714285</v>
      </c>
      <c r="W16" s="78">
        <f t="shared" si="5"/>
        <v>0</v>
      </c>
    </row>
    <row r="17" spans="1:23" ht="30" customHeight="1" x14ac:dyDescent="0.2">
      <c r="A17" s="447" t="s">
        <v>1193</v>
      </c>
      <c r="B17" s="448"/>
      <c r="C17" s="448"/>
      <c r="D17" s="448"/>
      <c r="E17" s="448"/>
      <c r="F17" s="448"/>
      <c r="G17" s="448"/>
      <c r="H17" s="448"/>
      <c r="I17" s="448"/>
      <c r="J17" s="448"/>
      <c r="K17" s="448"/>
      <c r="L17" s="448"/>
      <c r="M17" s="448"/>
      <c r="N17" s="448"/>
      <c r="O17" s="448"/>
      <c r="P17" s="448"/>
      <c r="Q17" s="73">
        <f>'Art. 147'!AF41</f>
        <v>0</v>
      </c>
      <c r="R17" s="189">
        <f t="shared" si="0"/>
        <v>0</v>
      </c>
      <c r="S17" s="76">
        <f t="shared" si="1"/>
        <v>0</v>
      </c>
      <c r="T17" s="76">
        <f t="shared" si="2"/>
        <v>1</v>
      </c>
      <c r="U17" s="159">
        <f t="shared" si="3"/>
        <v>0</v>
      </c>
      <c r="V17" s="78">
        <f t="shared" si="4"/>
        <v>0.14285714285714285</v>
      </c>
      <c r="W17" s="78">
        <f t="shared" si="5"/>
        <v>0</v>
      </c>
    </row>
    <row r="18" spans="1:23" ht="30" customHeight="1" x14ac:dyDescent="0.2">
      <c r="A18" s="435" t="s">
        <v>1200</v>
      </c>
      <c r="B18" s="435"/>
      <c r="C18" s="435"/>
      <c r="D18" s="435"/>
      <c r="E18" s="435"/>
      <c r="F18" s="435"/>
      <c r="G18" s="435"/>
      <c r="H18" s="435"/>
      <c r="I18" s="435"/>
      <c r="J18" s="435"/>
      <c r="K18" s="435"/>
      <c r="L18" s="435"/>
      <c r="M18" s="435"/>
      <c r="N18" s="435"/>
      <c r="O18" s="435"/>
      <c r="P18" s="435"/>
      <c r="Q18" s="435"/>
      <c r="R18" s="189">
        <f>SUM(R11:R17)</f>
        <v>0</v>
      </c>
      <c r="S18" s="24"/>
      <c r="T18" s="74">
        <f>SUM(T11:T17)</f>
        <v>7</v>
      </c>
      <c r="U18" s="160"/>
      <c r="V18" s="164"/>
      <c r="W18" s="164"/>
    </row>
    <row r="19" spans="1:23" ht="15" customHeight="1" x14ac:dyDescent="0.2">
      <c r="A19" s="24"/>
      <c r="B19" s="24"/>
      <c r="C19" s="24"/>
      <c r="D19" s="24"/>
      <c r="E19" s="24"/>
      <c r="F19" s="24"/>
      <c r="G19" s="24"/>
      <c r="H19" s="24"/>
      <c r="I19" s="24"/>
      <c r="J19" s="24"/>
      <c r="K19" s="24"/>
      <c r="L19" s="24"/>
      <c r="M19" s="24"/>
      <c r="N19" s="24"/>
      <c r="O19" s="24"/>
      <c r="P19" s="24"/>
      <c r="Q19" s="24"/>
      <c r="R19" s="24"/>
      <c r="S19" s="24"/>
      <c r="T19" s="74"/>
      <c r="U19" s="160"/>
      <c r="V19" s="164"/>
      <c r="W19" s="164"/>
    </row>
    <row r="20" spans="1:23" ht="15" customHeight="1" x14ac:dyDescent="0.2">
      <c r="A20" s="501" t="s">
        <v>139</v>
      </c>
      <c r="B20" s="502"/>
      <c r="C20" s="502"/>
      <c r="D20" s="502"/>
      <c r="E20" s="502"/>
      <c r="F20" s="502"/>
      <c r="G20" s="502"/>
      <c r="H20" s="502"/>
      <c r="I20" s="502"/>
      <c r="J20" s="502"/>
      <c r="K20" s="502"/>
      <c r="L20" s="502"/>
      <c r="M20" s="502"/>
      <c r="N20" s="502"/>
      <c r="O20" s="502"/>
      <c r="P20" s="502"/>
      <c r="Q20" s="223" t="s">
        <v>4</v>
      </c>
      <c r="R20" s="190" t="s">
        <v>5</v>
      </c>
      <c r="S20" s="24"/>
      <c r="T20" s="74"/>
      <c r="U20" s="160"/>
      <c r="V20" s="164"/>
      <c r="W20" s="164"/>
    </row>
    <row r="21" spans="1:23" ht="30" customHeight="1" x14ac:dyDescent="0.2">
      <c r="A21" s="498" t="s">
        <v>1194</v>
      </c>
      <c r="B21" s="499"/>
      <c r="C21" s="499"/>
      <c r="D21" s="499"/>
      <c r="E21" s="499"/>
      <c r="F21" s="499"/>
      <c r="G21" s="499"/>
      <c r="H21" s="499"/>
      <c r="I21" s="499"/>
      <c r="J21" s="499"/>
      <c r="K21" s="499"/>
      <c r="L21" s="499"/>
      <c r="M21" s="499"/>
      <c r="N21" s="499"/>
      <c r="O21" s="499"/>
      <c r="P21" s="500"/>
      <c r="Q21" s="197">
        <f>'Art. 147'!AF44</f>
        <v>0</v>
      </c>
      <c r="R21" s="189">
        <f>IF(T21=1,W21,T21)</f>
        <v>0</v>
      </c>
      <c r="S21" s="76">
        <f>IF(Q21=2,1,IF(Q21=1,0.5,IF(Q21=0,0," ")))</f>
        <v>0</v>
      </c>
      <c r="T21" s="76">
        <f>IF(AND(S21&gt;=0,S21&lt;=2),1,"No aplica")</f>
        <v>1</v>
      </c>
      <c r="U21" s="159">
        <f>Q21/(T21*2)</f>
        <v>0</v>
      </c>
      <c r="V21" s="78">
        <f>IF(T21=1,T21/$T$24,"No aplica")</f>
        <v>0.33333333333333331</v>
      </c>
      <c r="W21" s="78">
        <f>(S21*V21)*100</f>
        <v>0</v>
      </c>
    </row>
    <row r="22" spans="1:23" ht="30" customHeight="1" x14ac:dyDescent="0.2">
      <c r="A22" s="498" t="s">
        <v>1195</v>
      </c>
      <c r="B22" s="499"/>
      <c r="C22" s="499"/>
      <c r="D22" s="499"/>
      <c r="E22" s="499"/>
      <c r="F22" s="499"/>
      <c r="G22" s="499"/>
      <c r="H22" s="499"/>
      <c r="I22" s="499"/>
      <c r="J22" s="499"/>
      <c r="K22" s="499"/>
      <c r="L22" s="499"/>
      <c r="M22" s="499"/>
      <c r="N22" s="499"/>
      <c r="O22" s="499"/>
      <c r="P22" s="500"/>
      <c r="Q22" s="197">
        <f>'Art. 147'!AF45</f>
        <v>0</v>
      </c>
      <c r="R22" s="189">
        <f>IF(T22=1,W22,T22)</f>
        <v>0</v>
      </c>
      <c r="S22" s="76">
        <f>IF(Q22=2,1,IF(Q22=1,0.5,IF(Q22=0,0," ")))</f>
        <v>0</v>
      </c>
      <c r="T22" s="76">
        <f>IF(AND(S22&gt;=0,S22&lt;=2),1,"No aplica")</f>
        <v>1</v>
      </c>
      <c r="U22" s="159">
        <f>Q22/(T22*2)</f>
        <v>0</v>
      </c>
      <c r="V22" s="78">
        <f>IF(T22=1,T22/$T$24,"No aplica")</f>
        <v>0.33333333333333331</v>
      </c>
      <c r="W22" s="78">
        <f>(S22*V22)*100</f>
        <v>0</v>
      </c>
    </row>
    <row r="23" spans="1:23" ht="30" customHeight="1" x14ac:dyDescent="0.2">
      <c r="A23" s="498" t="s">
        <v>740</v>
      </c>
      <c r="B23" s="499"/>
      <c r="C23" s="499"/>
      <c r="D23" s="499"/>
      <c r="E23" s="499"/>
      <c r="F23" s="499"/>
      <c r="G23" s="499"/>
      <c r="H23" s="499"/>
      <c r="I23" s="499"/>
      <c r="J23" s="499"/>
      <c r="K23" s="499"/>
      <c r="L23" s="499"/>
      <c r="M23" s="499"/>
      <c r="N23" s="499"/>
      <c r="O23" s="499"/>
      <c r="P23" s="500"/>
      <c r="Q23" s="197">
        <f>'Art. 147'!AF46</f>
        <v>0</v>
      </c>
      <c r="R23" s="189">
        <f>IF(T23=1,W23,T23)</f>
        <v>0</v>
      </c>
      <c r="S23" s="76">
        <f>IF(Q23=2,1,IF(Q23=1,0.5,IF(Q23=0,0," ")))</f>
        <v>0</v>
      </c>
      <c r="T23" s="76">
        <f>IF(AND(S23&gt;=0,S23&lt;=2),1,"No aplica")</f>
        <v>1</v>
      </c>
      <c r="U23" s="159">
        <f>Q23/(T23*2)</f>
        <v>0</v>
      </c>
      <c r="V23" s="78">
        <f>IF(T23=1,T23/$T$24,"No aplica")</f>
        <v>0.33333333333333331</v>
      </c>
      <c r="W23" s="78">
        <f>(S23*V23)*100</f>
        <v>0</v>
      </c>
    </row>
    <row r="24" spans="1:23" ht="30" customHeight="1" x14ac:dyDescent="0.2">
      <c r="A24" s="505" t="s">
        <v>1201</v>
      </c>
      <c r="B24" s="505"/>
      <c r="C24" s="505"/>
      <c r="D24" s="505"/>
      <c r="E24" s="505"/>
      <c r="F24" s="505"/>
      <c r="G24" s="505"/>
      <c r="H24" s="505"/>
      <c r="I24" s="505"/>
      <c r="J24" s="505"/>
      <c r="K24" s="505"/>
      <c r="L24" s="505"/>
      <c r="M24" s="505"/>
      <c r="N24" s="505"/>
      <c r="O24" s="505"/>
      <c r="P24" s="505"/>
      <c r="Q24" s="435"/>
      <c r="R24" s="189">
        <f>SUM(R21:R23)</f>
        <v>0</v>
      </c>
      <c r="S24" s="24"/>
      <c r="T24" s="74">
        <f>SUM(T21:T23)</f>
        <v>3</v>
      </c>
      <c r="U24" s="160"/>
      <c r="V24" s="164"/>
      <c r="W24" s="164"/>
    </row>
    <row r="25" spans="1:23" ht="15" customHeight="1" x14ac:dyDescent="0.2">
      <c r="A25" s="24"/>
      <c r="B25" s="24"/>
      <c r="C25" s="24"/>
      <c r="D25" s="24"/>
      <c r="E25" s="24"/>
      <c r="F25" s="24"/>
      <c r="G25" s="24"/>
      <c r="H25" s="24"/>
      <c r="I25" s="24"/>
      <c r="J25" s="24"/>
      <c r="K25" s="24"/>
      <c r="L25" s="24"/>
      <c r="M25" s="24"/>
      <c r="N25" s="24"/>
      <c r="O25" s="24"/>
      <c r="P25" s="24"/>
      <c r="Q25" s="24"/>
      <c r="R25" s="24"/>
      <c r="S25" s="24"/>
      <c r="T25" s="74"/>
      <c r="U25" s="160"/>
      <c r="V25" s="164"/>
      <c r="W25" s="164"/>
    </row>
    <row r="26" spans="1:23" ht="15" customHeight="1" x14ac:dyDescent="0.2">
      <c r="A26" s="501" t="s">
        <v>140</v>
      </c>
      <c r="B26" s="502"/>
      <c r="C26" s="502"/>
      <c r="D26" s="502"/>
      <c r="E26" s="502"/>
      <c r="F26" s="502"/>
      <c r="G26" s="502"/>
      <c r="H26" s="502"/>
      <c r="I26" s="502"/>
      <c r="J26" s="502"/>
      <c r="K26" s="502"/>
      <c r="L26" s="502"/>
      <c r="M26" s="502"/>
      <c r="N26" s="502"/>
      <c r="O26" s="502"/>
      <c r="P26" s="502"/>
      <c r="Q26" s="225" t="s">
        <v>4</v>
      </c>
      <c r="R26" s="192" t="s">
        <v>5</v>
      </c>
      <c r="S26" s="24"/>
      <c r="T26" s="74"/>
      <c r="U26" s="160"/>
      <c r="V26" s="164"/>
      <c r="W26" s="164"/>
    </row>
    <row r="27" spans="1:23" ht="30" customHeight="1" x14ac:dyDescent="0.2">
      <c r="A27" s="498" t="s">
        <v>1196</v>
      </c>
      <c r="B27" s="499"/>
      <c r="C27" s="499"/>
      <c r="D27" s="499"/>
      <c r="E27" s="499"/>
      <c r="F27" s="499"/>
      <c r="G27" s="499"/>
      <c r="H27" s="499"/>
      <c r="I27" s="499"/>
      <c r="J27" s="499"/>
      <c r="K27" s="499"/>
      <c r="L27" s="499"/>
      <c r="M27" s="499"/>
      <c r="N27" s="499"/>
      <c r="O27" s="499"/>
      <c r="P27" s="500"/>
      <c r="Q27" s="197">
        <f>'Art. 147'!AF49</f>
        <v>0</v>
      </c>
      <c r="R27" s="189">
        <f>IF(T27=1,W27,T27)</f>
        <v>0</v>
      </c>
      <c r="S27" s="76">
        <f>IF(Q27=2,1,IF(Q27=1,0.5,IF(Q27=0,0," ")))</f>
        <v>0</v>
      </c>
      <c r="T27" s="76">
        <f>IF(AND(S27&gt;=0,S27&lt;=2),1,"No aplica")</f>
        <v>1</v>
      </c>
      <c r="U27" s="159">
        <f>Q27/(T27*2)</f>
        <v>0</v>
      </c>
      <c r="V27" s="78">
        <f>IF(T27=1,T27/$T$30,"No aplica")</f>
        <v>0.33333333333333331</v>
      </c>
      <c r="W27" s="78">
        <f>(S27*V27)*100</f>
        <v>0</v>
      </c>
    </row>
    <row r="28" spans="1:23" ht="30" customHeight="1" x14ac:dyDescent="0.2">
      <c r="A28" s="498" t="s">
        <v>492</v>
      </c>
      <c r="B28" s="499"/>
      <c r="C28" s="499"/>
      <c r="D28" s="499"/>
      <c r="E28" s="499"/>
      <c r="F28" s="499"/>
      <c r="G28" s="499"/>
      <c r="H28" s="499"/>
      <c r="I28" s="499"/>
      <c r="J28" s="499"/>
      <c r="K28" s="499"/>
      <c r="L28" s="499"/>
      <c r="M28" s="499"/>
      <c r="N28" s="499"/>
      <c r="O28" s="499"/>
      <c r="P28" s="500"/>
      <c r="Q28" s="197">
        <f>'Art. 147'!AF50</f>
        <v>0</v>
      </c>
      <c r="R28" s="189">
        <f>IF(T28=1,W28,T28)</f>
        <v>0</v>
      </c>
      <c r="S28" s="76">
        <f>IF(Q28=2,1,IF(Q28=1,0.5,IF(Q28=0,0," ")))</f>
        <v>0</v>
      </c>
      <c r="T28" s="76">
        <f>IF(AND(S28&gt;=0,S28&lt;=2),1,"No aplica")</f>
        <v>1</v>
      </c>
      <c r="U28" s="159">
        <f>Q28/(T28*2)</f>
        <v>0</v>
      </c>
      <c r="V28" s="78">
        <f>IF(T28=1,T28/$T$30,"No aplica")</f>
        <v>0.33333333333333331</v>
      </c>
      <c r="W28" s="78">
        <f>(S28*V28)*100</f>
        <v>0</v>
      </c>
    </row>
    <row r="29" spans="1:23" ht="30" customHeight="1" x14ac:dyDescent="0.2">
      <c r="A29" s="498" t="s">
        <v>504</v>
      </c>
      <c r="B29" s="499"/>
      <c r="C29" s="499"/>
      <c r="D29" s="499"/>
      <c r="E29" s="499"/>
      <c r="F29" s="499"/>
      <c r="G29" s="499"/>
      <c r="H29" s="499"/>
      <c r="I29" s="499"/>
      <c r="J29" s="499"/>
      <c r="K29" s="499"/>
      <c r="L29" s="499"/>
      <c r="M29" s="499"/>
      <c r="N29" s="499"/>
      <c r="O29" s="499"/>
      <c r="P29" s="500"/>
      <c r="Q29" s="197">
        <f>'Art. 147'!AF51</f>
        <v>0</v>
      </c>
      <c r="R29" s="189">
        <f>IF(T29=1,W29,T29)</f>
        <v>0</v>
      </c>
      <c r="S29" s="76">
        <f>IF(Q29=2,1,IF(Q29=1,0.5,IF(Q29=0,0," ")))</f>
        <v>0</v>
      </c>
      <c r="T29" s="76">
        <f>IF(AND(S29&gt;=0,S29&lt;=2),1,"No aplica")</f>
        <v>1</v>
      </c>
      <c r="U29" s="159">
        <f>Q29/(T29*2)</f>
        <v>0</v>
      </c>
      <c r="V29" s="78">
        <f>IF(T29=1,T29/$T$30,"No aplica")</f>
        <v>0.33333333333333331</v>
      </c>
      <c r="W29" s="78">
        <f>(S29*V29)*100</f>
        <v>0</v>
      </c>
    </row>
    <row r="30" spans="1:23" ht="30" customHeight="1" x14ac:dyDescent="0.2">
      <c r="A30" s="505" t="s">
        <v>1202</v>
      </c>
      <c r="B30" s="505"/>
      <c r="C30" s="505"/>
      <c r="D30" s="505"/>
      <c r="E30" s="505"/>
      <c r="F30" s="505"/>
      <c r="G30" s="505"/>
      <c r="H30" s="505"/>
      <c r="I30" s="505"/>
      <c r="J30" s="505"/>
      <c r="K30" s="505"/>
      <c r="L30" s="505"/>
      <c r="M30" s="505"/>
      <c r="N30" s="505"/>
      <c r="O30" s="505"/>
      <c r="P30" s="505"/>
      <c r="Q30" s="435"/>
      <c r="R30" s="189">
        <f>SUM(R27:R29)</f>
        <v>0</v>
      </c>
      <c r="S30" s="24"/>
      <c r="T30" s="74">
        <f>SUM(T27:T29)</f>
        <v>3</v>
      </c>
      <c r="U30" s="160"/>
      <c r="V30" s="164"/>
      <c r="W30" s="164"/>
    </row>
    <row r="31" spans="1:23" ht="15" customHeight="1" x14ac:dyDescent="0.2">
      <c r="A31" s="24"/>
      <c r="B31" s="24"/>
      <c r="C31" s="24"/>
      <c r="D31" s="24"/>
      <c r="E31" s="24"/>
      <c r="F31" s="24"/>
      <c r="G31" s="24"/>
      <c r="H31" s="24"/>
      <c r="I31" s="24"/>
      <c r="J31" s="24"/>
      <c r="K31" s="24"/>
      <c r="L31" s="24"/>
      <c r="M31" s="24"/>
      <c r="N31" s="24"/>
      <c r="O31" s="24"/>
      <c r="P31" s="24"/>
      <c r="Q31" s="24"/>
      <c r="R31" s="24"/>
      <c r="S31" s="24"/>
      <c r="T31" s="74"/>
      <c r="U31" s="160"/>
      <c r="V31" s="164"/>
      <c r="W31" s="164"/>
    </row>
    <row r="32" spans="1:23" ht="15" customHeight="1" x14ac:dyDescent="0.2">
      <c r="A32" s="501" t="s">
        <v>141</v>
      </c>
      <c r="B32" s="502"/>
      <c r="C32" s="502"/>
      <c r="D32" s="502"/>
      <c r="E32" s="502"/>
      <c r="F32" s="502"/>
      <c r="G32" s="502"/>
      <c r="H32" s="502"/>
      <c r="I32" s="502"/>
      <c r="J32" s="502"/>
      <c r="K32" s="502"/>
      <c r="L32" s="502"/>
      <c r="M32" s="502"/>
      <c r="N32" s="502"/>
      <c r="O32" s="502"/>
      <c r="P32" s="502"/>
      <c r="Q32" s="225" t="s">
        <v>4</v>
      </c>
      <c r="R32" s="192" t="s">
        <v>5</v>
      </c>
      <c r="S32" s="24"/>
      <c r="T32" s="74"/>
      <c r="U32" s="160"/>
      <c r="V32" s="164"/>
      <c r="W32" s="164"/>
    </row>
    <row r="33" spans="1:23" ht="30" customHeight="1" x14ac:dyDescent="0.2">
      <c r="A33" s="498" t="s">
        <v>1197</v>
      </c>
      <c r="B33" s="499"/>
      <c r="C33" s="499"/>
      <c r="D33" s="499"/>
      <c r="E33" s="499"/>
      <c r="F33" s="499"/>
      <c r="G33" s="499"/>
      <c r="H33" s="499"/>
      <c r="I33" s="499"/>
      <c r="J33" s="499"/>
      <c r="K33" s="499"/>
      <c r="L33" s="499"/>
      <c r="M33" s="499"/>
      <c r="N33" s="499"/>
      <c r="O33" s="499"/>
      <c r="P33" s="500"/>
      <c r="Q33" s="197">
        <f>'Art. 147'!AF54</f>
        <v>0</v>
      </c>
      <c r="R33" s="189">
        <f>IF(T33=1,W33,T33)</f>
        <v>0</v>
      </c>
      <c r="S33" s="76">
        <f>IF(Q33=2,1,IF(Q33=1,0.5,IF(Q33=0,0," ")))</f>
        <v>0</v>
      </c>
      <c r="T33" s="76">
        <f>IF(AND(S33&gt;=0,S33&lt;=2),1,"No aplica")</f>
        <v>1</v>
      </c>
      <c r="U33" s="159">
        <f>Q33/(T33*2)</f>
        <v>0</v>
      </c>
      <c r="V33" s="78">
        <f>IF(T33=1,T33/$T$35,"No aplica")</f>
        <v>0.5</v>
      </c>
      <c r="W33" s="78">
        <f>(S33*V33)*100</f>
        <v>0</v>
      </c>
    </row>
    <row r="34" spans="1:23" ht="30" customHeight="1" x14ac:dyDescent="0.2">
      <c r="A34" s="498" t="s">
        <v>123</v>
      </c>
      <c r="B34" s="499"/>
      <c r="C34" s="499"/>
      <c r="D34" s="499"/>
      <c r="E34" s="499"/>
      <c r="F34" s="499"/>
      <c r="G34" s="499"/>
      <c r="H34" s="499"/>
      <c r="I34" s="499"/>
      <c r="J34" s="499"/>
      <c r="K34" s="499"/>
      <c r="L34" s="499"/>
      <c r="M34" s="499"/>
      <c r="N34" s="499"/>
      <c r="O34" s="499"/>
      <c r="P34" s="500"/>
      <c r="Q34" s="197">
        <f>'Art. 147'!AF55</f>
        <v>0</v>
      </c>
      <c r="R34" s="189">
        <f>IF(T34=1,W34,T34)</f>
        <v>0</v>
      </c>
      <c r="S34" s="76">
        <f>IF(Q34=2,1,IF(Q34=1,0.5,IF(Q34=0,0," ")))</f>
        <v>0</v>
      </c>
      <c r="T34" s="76">
        <f>IF(AND(S34&gt;=0,S34&lt;=2),1,"No aplica")</f>
        <v>1</v>
      </c>
      <c r="U34" s="159">
        <f>Q34/(T34*2)</f>
        <v>0</v>
      </c>
      <c r="V34" s="78">
        <f>IF(T34=1,T34/$T$35,"No aplica")</f>
        <v>0.5</v>
      </c>
      <c r="W34" s="78">
        <f>(S34*V34)*100</f>
        <v>0</v>
      </c>
    </row>
    <row r="35" spans="1:23" ht="30" customHeight="1" x14ac:dyDescent="0.2">
      <c r="A35" s="505" t="s">
        <v>1203</v>
      </c>
      <c r="B35" s="505"/>
      <c r="C35" s="505"/>
      <c r="D35" s="505"/>
      <c r="E35" s="505"/>
      <c r="F35" s="505"/>
      <c r="G35" s="505"/>
      <c r="H35" s="505"/>
      <c r="I35" s="505"/>
      <c r="J35" s="505"/>
      <c r="K35" s="505"/>
      <c r="L35" s="505"/>
      <c r="M35" s="505"/>
      <c r="N35" s="505"/>
      <c r="O35" s="505"/>
      <c r="P35" s="505"/>
      <c r="Q35" s="435"/>
      <c r="R35" s="189">
        <f>SUM(R33:R34)</f>
        <v>0</v>
      </c>
      <c r="S35" s="24"/>
      <c r="T35" s="74">
        <f>SUM(T33:T34)</f>
        <v>2</v>
      </c>
      <c r="U35" s="24"/>
      <c r="V35" s="24"/>
      <c r="W35" s="24"/>
    </row>
    <row r="36" spans="1:23" ht="15" customHeight="1" thickBot="1" x14ac:dyDescent="0.25">
      <c r="A36" s="24"/>
      <c r="B36" s="24"/>
      <c r="C36" s="24"/>
      <c r="D36" s="24"/>
      <c r="E36" s="24"/>
      <c r="F36" s="24"/>
      <c r="G36" s="24"/>
      <c r="H36" s="24"/>
      <c r="I36" s="24"/>
      <c r="J36" s="24"/>
      <c r="K36" s="24"/>
      <c r="L36" s="24"/>
      <c r="M36" s="24"/>
      <c r="N36" s="24"/>
      <c r="O36" s="24"/>
      <c r="P36" s="24"/>
      <c r="Q36" s="24"/>
      <c r="R36" s="24"/>
      <c r="S36" s="24"/>
      <c r="T36" s="74"/>
      <c r="U36" s="24"/>
      <c r="V36" s="24"/>
      <c r="W36" s="24"/>
    </row>
    <row r="37" spans="1:23" ht="15" customHeight="1" thickTop="1" thickBot="1" x14ac:dyDescent="0.25">
      <c r="A37" s="100"/>
      <c r="B37" s="100"/>
      <c r="C37" s="100"/>
      <c r="D37" s="100"/>
      <c r="E37" s="100"/>
      <c r="F37" s="100"/>
      <c r="G37" s="100"/>
      <c r="H37" s="100"/>
      <c r="I37" s="100"/>
      <c r="J37" s="100"/>
      <c r="K37" s="100"/>
      <c r="L37" s="100"/>
      <c r="M37" s="100"/>
      <c r="N37" s="100"/>
      <c r="O37" s="100"/>
      <c r="P37" s="100"/>
      <c r="Q37" s="100"/>
      <c r="R37" s="100"/>
      <c r="S37" s="24"/>
      <c r="T37" s="74"/>
      <c r="U37" s="24"/>
      <c r="V37" s="24"/>
      <c r="W37" s="24"/>
    </row>
    <row r="38" spans="1:23" ht="15" customHeight="1" thickTop="1" thickBot="1" x14ac:dyDescent="0.25">
      <c r="A38" s="24"/>
      <c r="B38" s="24"/>
      <c r="C38" s="24"/>
      <c r="D38" s="24"/>
      <c r="E38" s="24"/>
      <c r="F38" s="24"/>
      <c r="G38" s="24"/>
      <c r="H38" s="24"/>
      <c r="I38" s="24"/>
      <c r="J38" s="24"/>
      <c r="K38" s="24"/>
      <c r="L38" s="24"/>
      <c r="M38" s="24"/>
      <c r="N38" s="24"/>
      <c r="O38" s="24"/>
      <c r="P38" s="24"/>
      <c r="Q38" s="101" t="s">
        <v>1204</v>
      </c>
      <c r="R38" s="193">
        <f>R18</f>
        <v>0</v>
      </c>
      <c r="S38" s="24"/>
      <c r="T38" s="102"/>
      <c r="U38" s="102"/>
      <c r="W38" s="103"/>
    </row>
    <row r="39" spans="1:23" ht="15" customHeight="1" thickTop="1" thickBot="1" x14ac:dyDescent="0.25">
      <c r="A39" s="24"/>
      <c r="B39" s="24"/>
      <c r="C39" s="24"/>
      <c r="D39" s="24"/>
      <c r="E39" s="24"/>
      <c r="F39" s="24"/>
      <c r="G39" s="24"/>
      <c r="H39" s="24"/>
      <c r="I39" s="24"/>
      <c r="J39" s="24"/>
      <c r="K39" s="24"/>
      <c r="L39" s="24"/>
      <c r="M39" s="24"/>
      <c r="N39" s="24"/>
      <c r="O39" s="24"/>
      <c r="P39" s="24"/>
      <c r="Q39" s="104"/>
      <c r="R39" s="194"/>
      <c r="S39" s="24"/>
      <c r="T39" s="103"/>
      <c r="U39" s="103"/>
      <c r="V39" s="24"/>
      <c r="W39" s="103"/>
    </row>
    <row r="40" spans="1:23" ht="15" customHeight="1" thickTop="1" thickBot="1" x14ac:dyDescent="0.25">
      <c r="A40" s="24"/>
      <c r="B40" s="24"/>
      <c r="C40" s="24"/>
      <c r="D40" s="24"/>
      <c r="E40" s="24"/>
      <c r="F40" s="24"/>
      <c r="G40" s="24"/>
      <c r="H40" s="24"/>
      <c r="I40" s="24"/>
      <c r="J40" s="24"/>
      <c r="K40" s="24"/>
      <c r="L40" s="24"/>
      <c r="M40" s="24"/>
      <c r="N40" s="24"/>
      <c r="O40" s="24"/>
      <c r="P40" s="24"/>
      <c r="Q40" s="101" t="s">
        <v>1205</v>
      </c>
      <c r="R40" s="193">
        <f>R24</f>
        <v>0</v>
      </c>
      <c r="S40" s="24"/>
      <c r="T40" s="102"/>
      <c r="U40" s="102"/>
      <c r="V40" s="103"/>
      <c r="W40" s="103"/>
    </row>
    <row r="41" spans="1:23" ht="15" customHeight="1" thickTop="1" thickBot="1" x14ac:dyDescent="0.25">
      <c r="A41" s="24"/>
      <c r="B41" s="24"/>
      <c r="C41" s="24"/>
      <c r="D41" s="24"/>
      <c r="E41" s="24"/>
      <c r="F41" s="24"/>
      <c r="G41" s="24"/>
      <c r="H41" s="24"/>
      <c r="I41" s="24"/>
      <c r="J41" s="24"/>
      <c r="K41" s="24"/>
      <c r="L41" s="24"/>
      <c r="M41" s="24"/>
      <c r="N41" s="24"/>
      <c r="O41" s="24"/>
      <c r="P41" s="24"/>
      <c r="Q41" s="75"/>
      <c r="R41" s="75"/>
      <c r="S41" s="24"/>
      <c r="T41" s="74"/>
      <c r="U41" s="24"/>
      <c r="V41" s="24"/>
      <c r="W41" s="24"/>
    </row>
    <row r="42" spans="1:23" ht="15" customHeight="1" thickTop="1" thickBot="1" x14ac:dyDescent="0.25">
      <c r="A42" s="24"/>
      <c r="B42" s="24"/>
      <c r="C42" s="24"/>
      <c r="D42" s="24"/>
      <c r="E42" s="24"/>
      <c r="F42" s="24"/>
      <c r="G42" s="24"/>
      <c r="H42" s="24"/>
      <c r="I42" s="24"/>
      <c r="J42" s="24"/>
      <c r="K42" s="24"/>
      <c r="L42" s="24"/>
      <c r="M42" s="24"/>
      <c r="N42" s="24"/>
      <c r="O42" s="24"/>
      <c r="P42" s="24"/>
      <c r="Q42" s="101" t="s">
        <v>1206</v>
      </c>
      <c r="R42" s="193">
        <f>R30</f>
        <v>0</v>
      </c>
      <c r="S42" s="24"/>
      <c r="T42" s="102"/>
      <c r="U42" s="102"/>
      <c r="V42" s="103"/>
      <c r="W42" s="103"/>
    </row>
    <row r="43" spans="1:23" ht="15" customHeight="1" thickTop="1" thickBot="1" x14ac:dyDescent="0.25">
      <c r="A43" s="24"/>
      <c r="B43" s="24"/>
      <c r="C43" s="24"/>
      <c r="D43" s="24"/>
      <c r="E43" s="24"/>
      <c r="F43" s="24"/>
      <c r="G43" s="24"/>
      <c r="H43" s="24"/>
      <c r="I43" s="24"/>
      <c r="J43" s="24"/>
      <c r="K43" s="24"/>
      <c r="L43" s="24"/>
      <c r="M43" s="24"/>
      <c r="N43" s="24"/>
      <c r="O43" s="24"/>
      <c r="P43" s="24"/>
      <c r="Q43" s="75"/>
      <c r="R43" s="75"/>
      <c r="S43" s="24"/>
      <c r="T43" s="74"/>
      <c r="U43" s="24"/>
      <c r="V43" s="24"/>
      <c r="W43" s="24"/>
    </row>
    <row r="44" spans="1:23" ht="15" customHeight="1" thickTop="1" thickBot="1" x14ac:dyDescent="0.25">
      <c r="A44" s="24"/>
      <c r="B44" s="24"/>
      <c r="C44" s="24"/>
      <c r="D44" s="24"/>
      <c r="E44" s="24"/>
      <c r="F44" s="24"/>
      <c r="G44" s="24"/>
      <c r="H44" s="24"/>
      <c r="I44" s="24"/>
      <c r="J44" s="24"/>
      <c r="K44" s="24"/>
      <c r="L44" s="24"/>
      <c r="M44" s="24"/>
      <c r="N44" s="24"/>
      <c r="O44" s="24"/>
      <c r="P44" s="24"/>
      <c r="Q44" s="101" t="s">
        <v>1207</v>
      </c>
      <c r="R44" s="193">
        <f>R35</f>
        <v>0</v>
      </c>
      <c r="S44" s="24"/>
      <c r="T44" s="102"/>
      <c r="U44" s="102"/>
      <c r="V44" s="103"/>
      <c r="W44" s="103"/>
    </row>
    <row r="45" spans="1:23" ht="15" customHeight="1" thickTop="1" thickBot="1" x14ac:dyDescent="0.25">
      <c r="A45" s="24"/>
      <c r="B45" s="24"/>
      <c r="C45" s="24"/>
      <c r="D45" s="24"/>
      <c r="E45" s="24"/>
      <c r="F45" s="24"/>
      <c r="G45" s="24"/>
      <c r="H45" s="24"/>
      <c r="I45" s="24"/>
      <c r="J45" s="24"/>
      <c r="K45" s="24"/>
      <c r="L45" s="24"/>
      <c r="M45" s="24"/>
      <c r="N45" s="24"/>
      <c r="O45" s="24"/>
      <c r="P45" s="24"/>
      <c r="Q45" s="75"/>
      <c r="R45" s="75"/>
      <c r="S45" s="24"/>
      <c r="T45" s="74"/>
      <c r="U45" s="24"/>
      <c r="V45" s="24"/>
      <c r="W45" s="24"/>
    </row>
    <row r="46" spans="1:23" ht="15" customHeight="1" thickTop="1" thickBot="1" x14ac:dyDescent="0.25">
      <c r="A46" s="24"/>
      <c r="B46" s="24"/>
      <c r="C46" s="24"/>
      <c r="D46" s="24"/>
      <c r="E46" s="24"/>
      <c r="F46" s="24"/>
      <c r="G46" s="24"/>
      <c r="H46" s="24"/>
      <c r="I46" s="24"/>
      <c r="J46" s="24"/>
      <c r="K46" s="24"/>
      <c r="L46" s="24"/>
      <c r="M46" s="24"/>
      <c r="N46" s="24"/>
      <c r="O46" s="24"/>
      <c r="P46" s="24"/>
      <c r="Q46" s="101" t="s">
        <v>1208</v>
      </c>
      <c r="R46" s="193">
        <f>(R38*0.8)+(R40*0.1)+(R42*0.05)+(R44*0.05)</f>
        <v>0</v>
      </c>
      <c r="S46" s="24"/>
      <c r="T46" s="74"/>
      <c r="U46" s="24"/>
      <c r="V46" s="24"/>
      <c r="W46" s="24"/>
    </row>
    <row r="47" spans="1:23" ht="15" customHeight="1" thickTop="1" x14ac:dyDescent="0.2">
      <c r="A47" s="24"/>
      <c r="B47" s="24"/>
      <c r="C47" s="24"/>
      <c r="D47" s="24"/>
      <c r="E47" s="24"/>
      <c r="F47" s="24"/>
      <c r="G47" s="24"/>
      <c r="H47" s="24"/>
      <c r="I47" s="24"/>
      <c r="J47" s="24"/>
      <c r="K47" s="24"/>
      <c r="L47" s="24"/>
      <c r="M47" s="24"/>
      <c r="N47" s="24"/>
      <c r="O47" s="24"/>
      <c r="P47" s="24"/>
      <c r="Q47" s="24"/>
      <c r="R47" s="24"/>
      <c r="S47" s="24"/>
      <c r="T47" s="74"/>
      <c r="U47" s="24"/>
      <c r="V47" s="24"/>
      <c r="W47" s="24"/>
    </row>
  </sheetData>
  <mergeCells count="27">
    <mergeCell ref="A12:P12"/>
    <mergeCell ref="A3:Q3"/>
    <mergeCell ref="B5:P5"/>
    <mergeCell ref="A7:R7"/>
    <mergeCell ref="A10:P10"/>
    <mergeCell ref="A11:P11"/>
    <mergeCell ref="A14:P14"/>
    <mergeCell ref="A15:P15"/>
    <mergeCell ref="A16:P16"/>
    <mergeCell ref="A17:P17"/>
    <mergeCell ref="A18:Q18"/>
    <mergeCell ref="A2:Q2"/>
    <mergeCell ref="A34:P34"/>
    <mergeCell ref="A35:Q35"/>
    <mergeCell ref="A27:P27"/>
    <mergeCell ref="A28:P28"/>
    <mergeCell ref="A29:P29"/>
    <mergeCell ref="A30:Q30"/>
    <mergeCell ref="A32:P32"/>
    <mergeCell ref="A33:P33"/>
    <mergeCell ref="A20:P20"/>
    <mergeCell ref="A21:P21"/>
    <mergeCell ref="A22:P22"/>
    <mergeCell ref="A23:P23"/>
    <mergeCell ref="A24:Q24"/>
    <mergeCell ref="A26:P26"/>
    <mergeCell ref="A13:P13"/>
  </mergeCells>
  <dataValidations disablePrompts="1" count="1">
    <dataValidation allowBlank="1" showInputMessage="1" showErrorMessage="1" sqref="A5"/>
  </dataValidations>
  <pageMargins left="0.7" right="0.7" top="0.75" bottom="0.75" header="0.3" footer="0.3"/>
  <pageSetup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22"/>
  <sheetViews>
    <sheetView showGridLines="0" zoomScaleNormal="100" workbookViewId="0"/>
  </sheetViews>
  <sheetFormatPr baseColWidth="10" defaultRowHeight="18" customHeight="1" x14ac:dyDescent="0.2"/>
  <cols>
    <col min="1" max="1" width="21.7109375" style="173" customWidth="1"/>
    <col min="2" max="3" width="16.7109375" style="174" customWidth="1"/>
    <col min="4" max="4" width="1.7109375" style="173" customWidth="1"/>
    <col min="5" max="5" width="19.7109375" style="173" customWidth="1"/>
    <col min="6" max="7" width="16.7109375" style="173" customWidth="1"/>
    <col min="8" max="8" width="1.7109375" style="173" customWidth="1"/>
    <col min="9" max="9" width="19.7109375" style="173" customWidth="1"/>
    <col min="10" max="11" width="16.7109375" style="173" customWidth="1"/>
    <col min="12" max="12" width="1.7109375" style="173" customWidth="1"/>
    <col min="13" max="13" width="19.7109375" style="173" customWidth="1"/>
    <col min="14" max="15" width="16.7109375" style="173" customWidth="1"/>
    <col min="16" max="16384" width="11.42578125" style="173"/>
  </cols>
  <sheetData>
    <row r="2" spans="1:15" ht="18" customHeight="1" x14ac:dyDescent="0.2">
      <c r="A2" s="334" t="s">
        <v>1209</v>
      </c>
      <c r="B2" s="334"/>
      <c r="C2" s="334"/>
      <c r="D2" s="334"/>
      <c r="E2" s="334"/>
      <c r="F2" s="334"/>
      <c r="G2" s="334"/>
    </row>
    <row r="3" spans="1:15" ht="18" customHeight="1" x14ac:dyDescent="0.2">
      <c r="A3" s="334" t="s">
        <v>1217</v>
      </c>
      <c r="B3" s="334"/>
      <c r="C3" s="334"/>
      <c r="D3" s="334"/>
      <c r="E3" s="334"/>
      <c r="F3" s="334"/>
      <c r="G3" s="334"/>
    </row>
    <row r="5" spans="1:15" ht="36" customHeight="1" x14ac:dyDescent="0.2">
      <c r="B5" s="511" t="str">
        <f>IGOF!C5</f>
        <v>Alianza de Tranviarios de México</v>
      </c>
      <c r="C5" s="511"/>
      <c r="D5" s="511"/>
      <c r="E5" s="511"/>
      <c r="F5" s="511"/>
      <c r="G5" s="199"/>
      <c r="K5" s="199"/>
      <c r="O5" s="199"/>
    </row>
    <row r="7" spans="1:15" ht="18" customHeight="1" thickBot="1" x14ac:dyDescent="0.25">
      <c r="A7" s="174"/>
    </row>
    <row r="8" spans="1:15" ht="18" customHeight="1" thickBot="1" x14ac:dyDescent="0.25">
      <c r="A8" s="200" t="s">
        <v>986</v>
      </c>
      <c r="B8" s="201">
        <f>'Artículo 147 (cálculo PI)'!T18</f>
        <v>7</v>
      </c>
      <c r="C8" s="202"/>
      <c r="E8" s="203" t="s">
        <v>986</v>
      </c>
      <c r="F8" s="201">
        <f>'Artículo 147 (cálculo PI)'!T24</f>
        <v>3</v>
      </c>
      <c r="G8" s="202"/>
      <c r="I8" s="203" t="s">
        <v>986</v>
      </c>
      <c r="J8" s="201">
        <f>'Artículo 147 (cálculo PI)'!T30</f>
        <v>3</v>
      </c>
      <c r="K8" s="202"/>
      <c r="M8" s="203" t="s">
        <v>986</v>
      </c>
      <c r="N8" s="201">
        <f>'Artículo 147 (cálculo PI)'!T35</f>
        <v>2</v>
      </c>
      <c r="O8" s="202"/>
    </row>
    <row r="9" spans="1:15" ht="6" customHeight="1" thickBot="1" x14ac:dyDescent="0.25">
      <c r="F9" s="174"/>
      <c r="G9" s="174"/>
      <c r="J9" s="174"/>
      <c r="K9" s="174"/>
      <c r="N9" s="174"/>
      <c r="O9" s="174"/>
    </row>
    <row r="10" spans="1:15" ht="36" customHeight="1" thickBot="1" x14ac:dyDescent="0.25">
      <c r="A10" s="512"/>
      <c r="B10" s="514" t="s">
        <v>138</v>
      </c>
      <c r="C10" s="515"/>
      <c r="E10" s="507"/>
      <c r="F10" s="509" t="s">
        <v>139</v>
      </c>
      <c r="G10" s="510"/>
      <c r="I10" s="507"/>
      <c r="J10" s="509" t="s">
        <v>140</v>
      </c>
      <c r="K10" s="510"/>
      <c r="M10" s="507"/>
      <c r="N10" s="509" t="s">
        <v>141</v>
      </c>
      <c r="O10" s="510"/>
    </row>
    <row r="11" spans="1:15" ht="54" customHeight="1" thickBot="1" x14ac:dyDescent="0.25">
      <c r="A11" s="513"/>
      <c r="B11" s="204" t="s">
        <v>1094</v>
      </c>
      <c r="C11" s="205" t="s">
        <v>1095</v>
      </c>
      <c r="E11" s="508"/>
      <c r="F11" s="206" t="s">
        <v>1094</v>
      </c>
      <c r="G11" s="207" t="s">
        <v>1095</v>
      </c>
      <c r="I11" s="508"/>
      <c r="J11" s="206" t="s">
        <v>1094</v>
      </c>
      <c r="K11" s="207" t="s">
        <v>1095</v>
      </c>
      <c r="M11" s="508"/>
      <c r="N11" s="206" t="s">
        <v>1094</v>
      </c>
      <c r="O11" s="207" t="s">
        <v>1095</v>
      </c>
    </row>
    <row r="12" spans="1:15" ht="18" customHeight="1" thickBot="1" x14ac:dyDescent="0.25">
      <c r="A12" s="208" t="s">
        <v>1096</v>
      </c>
      <c r="B12" s="209">
        <f>'Artículo 147 (cálculo PI)'!R11</f>
        <v>0</v>
      </c>
      <c r="C12" s="210">
        <f t="shared" ref="C12:C18" si="0">(B12/(1/$B$8))</f>
        <v>0</v>
      </c>
      <c r="E12" s="208" t="s">
        <v>1113</v>
      </c>
      <c r="F12" s="209">
        <f>'Artículo 147 (cálculo PI)'!R21</f>
        <v>0</v>
      </c>
      <c r="G12" s="210">
        <f>(F12/(1/$F$8))</f>
        <v>0</v>
      </c>
      <c r="I12" s="208" t="s">
        <v>1116</v>
      </c>
      <c r="J12" s="209">
        <f>'Artículo 147 (cálculo PI)'!R27</f>
        <v>0</v>
      </c>
      <c r="K12" s="210">
        <f>(J12/(1/$J$8))</f>
        <v>0</v>
      </c>
      <c r="M12" s="208" t="s">
        <v>1119</v>
      </c>
      <c r="N12" s="209">
        <f>'Artículo 147 (cálculo PI)'!R33</f>
        <v>0</v>
      </c>
      <c r="O12" s="210">
        <f>(N12/(1/$N$8))</f>
        <v>0</v>
      </c>
    </row>
    <row r="13" spans="1:15" ht="18" customHeight="1" thickBot="1" x14ac:dyDescent="0.25">
      <c r="A13" s="208" t="s">
        <v>1100</v>
      </c>
      <c r="B13" s="209">
        <f>'Artículo 147 (cálculo PI)'!R12</f>
        <v>0</v>
      </c>
      <c r="C13" s="210">
        <f t="shared" si="0"/>
        <v>0</v>
      </c>
      <c r="E13" s="208" t="s">
        <v>1114</v>
      </c>
      <c r="F13" s="209">
        <f>'Artículo 147 (cálculo PI)'!R22</f>
        <v>0</v>
      </c>
      <c r="G13" s="210">
        <f>(F13/(1/$F$8))</f>
        <v>0</v>
      </c>
      <c r="I13" s="208" t="s">
        <v>1117</v>
      </c>
      <c r="J13" s="209">
        <f>'Artículo 147 (cálculo PI)'!R28</f>
        <v>0</v>
      </c>
      <c r="K13" s="210">
        <f>(J13/(1/$J$8))</f>
        <v>0</v>
      </c>
      <c r="M13" s="208" t="s">
        <v>1120</v>
      </c>
      <c r="N13" s="209">
        <f>'Artículo 147 (cálculo PI)'!R34</f>
        <v>0</v>
      </c>
      <c r="O13" s="210">
        <f>(N13/(1/$N$8))</f>
        <v>0</v>
      </c>
    </row>
    <row r="14" spans="1:15" ht="18" customHeight="1" thickBot="1" x14ac:dyDescent="0.25">
      <c r="A14" s="208" t="s">
        <v>1104</v>
      </c>
      <c r="B14" s="209">
        <f>'Artículo 147 (cálculo PI)'!R13</f>
        <v>0</v>
      </c>
      <c r="C14" s="210">
        <f t="shared" si="0"/>
        <v>0</v>
      </c>
      <c r="E14" s="208" t="s">
        <v>1115</v>
      </c>
      <c r="F14" s="209">
        <f>'Artículo 147 (cálculo PI)'!R23</f>
        <v>0</v>
      </c>
      <c r="G14" s="210">
        <f>(F14/(1/$F$8))</f>
        <v>0</v>
      </c>
      <c r="I14" s="208" t="s">
        <v>1118</v>
      </c>
      <c r="J14" s="209">
        <f>'Artículo 147 (cálculo PI)'!R29</f>
        <v>0</v>
      </c>
      <c r="K14" s="210">
        <f>(J14/(1/$J$8))</f>
        <v>0</v>
      </c>
      <c r="N14" s="174"/>
      <c r="O14" s="174"/>
    </row>
    <row r="15" spans="1:15" ht="18" customHeight="1" thickBot="1" x14ac:dyDescent="0.25">
      <c r="A15" s="208" t="s">
        <v>1107</v>
      </c>
      <c r="B15" s="209">
        <f>'Artículo 147 (cálculo PI)'!R14</f>
        <v>0</v>
      </c>
      <c r="C15" s="210">
        <f>(B15/(1/$B$8))</f>
        <v>0</v>
      </c>
      <c r="F15" s="174"/>
      <c r="G15" s="174"/>
      <c r="J15" s="174"/>
      <c r="K15" s="174"/>
      <c r="M15" s="211" t="s">
        <v>1210</v>
      </c>
      <c r="N15" s="209">
        <f>SUM(N12:N13)</f>
        <v>0</v>
      </c>
      <c r="O15" s="212"/>
    </row>
    <row r="16" spans="1:15" ht="18" customHeight="1" thickBot="1" x14ac:dyDescent="0.25">
      <c r="A16" s="208" t="s">
        <v>1109</v>
      </c>
      <c r="B16" s="209">
        <f>'Artículo 147 (cálculo PI)'!R15</f>
        <v>0</v>
      </c>
      <c r="C16" s="210">
        <f>(B16/(1/$B$8))</f>
        <v>0</v>
      </c>
      <c r="E16" s="211" t="s">
        <v>1211</v>
      </c>
      <c r="F16" s="209">
        <f>SUM(F12:F14)</f>
        <v>0</v>
      </c>
      <c r="G16" s="212"/>
      <c r="I16" s="211" t="s">
        <v>1212</v>
      </c>
      <c r="J16" s="209">
        <f>SUM(J12:J14)</f>
        <v>0</v>
      </c>
      <c r="K16" s="212"/>
    </row>
    <row r="17" spans="1:3" ht="18" customHeight="1" thickBot="1" x14ac:dyDescent="0.25">
      <c r="A17" s="213" t="s">
        <v>1112</v>
      </c>
      <c r="B17" s="209">
        <f>'Artículo 147 (cálculo PI)'!R16</f>
        <v>0</v>
      </c>
      <c r="C17" s="214">
        <f t="shared" si="0"/>
        <v>0</v>
      </c>
    </row>
    <row r="18" spans="1:3" ht="18" customHeight="1" thickBot="1" x14ac:dyDescent="0.25">
      <c r="A18" s="213" t="s">
        <v>1113</v>
      </c>
      <c r="B18" s="209">
        <f>'Artículo 147 (cálculo PI)'!R17</f>
        <v>0</v>
      </c>
      <c r="C18" s="214">
        <f t="shared" si="0"/>
        <v>0</v>
      </c>
    </row>
    <row r="19" spans="1:3" ht="6" customHeight="1" thickBot="1" x14ac:dyDescent="0.25"/>
    <row r="20" spans="1:3" ht="18" customHeight="1" thickBot="1" x14ac:dyDescent="0.25">
      <c r="A20" s="215" t="s">
        <v>1213</v>
      </c>
      <c r="B20" s="209">
        <f>SUM(B12:B18)</f>
        <v>0</v>
      </c>
      <c r="C20" s="212"/>
    </row>
    <row r="21" spans="1:3" ht="6" customHeight="1" thickBot="1" x14ac:dyDescent="0.25"/>
    <row r="22" spans="1:3" ht="18" customHeight="1" thickBot="1" x14ac:dyDescent="0.25">
      <c r="A22" s="216" t="s">
        <v>1048</v>
      </c>
      <c r="B22" s="217"/>
      <c r="C22" s="209">
        <f>(B20*0.8)+(F16*0.1)+(J16*0.05)+(N15*0.05)</f>
        <v>0</v>
      </c>
    </row>
  </sheetData>
  <mergeCells count="11">
    <mergeCell ref="A2:G2"/>
    <mergeCell ref="I10:I11"/>
    <mergeCell ref="J10:K10"/>
    <mergeCell ref="M10:M11"/>
    <mergeCell ref="N10:O10"/>
    <mergeCell ref="A3:G3"/>
    <mergeCell ref="B5:F5"/>
    <mergeCell ref="A10:A11"/>
    <mergeCell ref="B10:C10"/>
    <mergeCell ref="E10:E11"/>
    <mergeCell ref="F10:G10"/>
  </mergeCell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22"/>
  <sheetViews>
    <sheetView showGridLines="0" zoomScaleNormal="100" workbookViewId="0"/>
  </sheetViews>
  <sheetFormatPr baseColWidth="10" defaultRowHeight="18" customHeight="1" x14ac:dyDescent="0.2"/>
  <cols>
    <col min="1" max="1" width="21.7109375" style="173" customWidth="1"/>
    <col min="2" max="3" width="16.7109375" style="174" customWidth="1"/>
    <col min="4" max="4" width="1.7109375" style="173" customWidth="1"/>
    <col min="5" max="5" width="19.7109375" style="173" customWidth="1"/>
    <col min="6" max="7" width="16.7109375" style="173" customWidth="1"/>
    <col min="8" max="8" width="1.7109375" style="173" customWidth="1"/>
    <col min="9" max="9" width="19.7109375" style="173" customWidth="1"/>
    <col min="10" max="11" width="16.7109375" style="173" customWidth="1"/>
    <col min="12" max="12" width="1.7109375" style="173" customWidth="1"/>
    <col min="13" max="13" width="19.7109375" style="173" customWidth="1"/>
    <col min="14" max="15" width="16.7109375" style="173" customWidth="1"/>
    <col min="16" max="16384" width="11.42578125" style="173"/>
  </cols>
  <sheetData>
    <row r="2" spans="1:15" ht="18" customHeight="1" x14ac:dyDescent="0.2">
      <c r="A2" s="334" t="s">
        <v>1209</v>
      </c>
      <c r="B2" s="334"/>
      <c r="C2" s="334"/>
      <c r="D2" s="334"/>
      <c r="E2" s="334"/>
      <c r="F2" s="334"/>
      <c r="G2" s="334"/>
    </row>
    <row r="3" spans="1:15" ht="18" customHeight="1" x14ac:dyDescent="0.2">
      <c r="A3" s="334" t="s">
        <v>1247</v>
      </c>
      <c r="B3" s="334"/>
      <c r="C3" s="334"/>
      <c r="D3" s="334"/>
      <c r="E3" s="334"/>
      <c r="F3" s="334"/>
      <c r="G3" s="334"/>
    </row>
    <row r="5" spans="1:15" ht="36" customHeight="1" x14ac:dyDescent="0.2">
      <c r="B5" s="511" t="str">
        <f>IGOF!C5</f>
        <v>Alianza de Tranviarios de México</v>
      </c>
      <c r="C5" s="511"/>
      <c r="D5" s="511"/>
      <c r="E5" s="511"/>
      <c r="F5" s="511"/>
      <c r="G5" s="199"/>
      <c r="K5" s="199"/>
      <c r="O5" s="199"/>
    </row>
    <row r="7" spans="1:15" ht="18" customHeight="1" thickBot="1" x14ac:dyDescent="0.25">
      <c r="A7" s="174"/>
    </row>
    <row r="8" spans="1:15" ht="18" customHeight="1" thickBot="1" x14ac:dyDescent="0.25">
      <c r="A8" s="200" t="s">
        <v>986</v>
      </c>
      <c r="B8" s="201">
        <f>'Artículo 147 (cálculo SIPOT)'!T18</f>
        <v>7</v>
      </c>
      <c r="C8" s="202"/>
      <c r="E8" s="203" t="s">
        <v>986</v>
      </c>
      <c r="F8" s="201">
        <f>'Artículo 147 (cálculo SIPOT)'!T24</f>
        <v>3</v>
      </c>
      <c r="G8" s="202"/>
      <c r="I8" s="203" t="s">
        <v>986</v>
      </c>
      <c r="J8" s="201">
        <f>'Artículo 147 (cálculo SIPOT)'!T30</f>
        <v>3</v>
      </c>
      <c r="K8" s="202"/>
      <c r="M8" s="203" t="s">
        <v>986</v>
      </c>
      <c r="N8" s="201">
        <f>'Artículo 147 (cálculo SIPOT)'!T35</f>
        <v>2</v>
      </c>
      <c r="O8" s="202"/>
    </row>
    <row r="9" spans="1:15" ht="6" customHeight="1" thickBot="1" x14ac:dyDescent="0.25">
      <c r="F9" s="174"/>
      <c r="G9" s="174"/>
      <c r="J9" s="174"/>
      <c r="K9" s="174"/>
      <c r="N9" s="174"/>
      <c r="O9" s="174"/>
    </row>
    <row r="10" spans="1:15" ht="36" customHeight="1" thickBot="1" x14ac:dyDescent="0.25">
      <c r="A10" s="512"/>
      <c r="B10" s="514" t="s">
        <v>138</v>
      </c>
      <c r="C10" s="515"/>
      <c r="E10" s="507"/>
      <c r="F10" s="509" t="s">
        <v>139</v>
      </c>
      <c r="G10" s="510"/>
      <c r="I10" s="507"/>
      <c r="J10" s="509" t="s">
        <v>140</v>
      </c>
      <c r="K10" s="510"/>
      <c r="M10" s="507"/>
      <c r="N10" s="509" t="s">
        <v>141</v>
      </c>
      <c r="O10" s="510"/>
    </row>
    <row r="11" spans="1:15" ht="54" customHeight="1" thickBot="1" x14ac:dyDescent="0.25">
      <c r="A11" s="513"/>
      <c r="B11" s="204" t="s">
        <v>1094</v>
      </c>
      <c r="C11" s="205" t="s">
        <v>1095</v>
      </c>
      <c r="E11" s="508"/>
      <c r="F11" s="206" t="s">
        <v>1094</v>
      </c>
      <c r="G11" s="207" t="s">
        <v>1095</v>
      </c>
      <c r="I11" s="508"/>
      <c r="J11" s="206" t="s">
        <v>1094</v>
      </c>
      <c r="K11" s="207" t="s">
        <v>1095</v>
      </c>
      <c r="M11" s="508"/>
      <c r="N11" s="206" t="s">
        <v>1094</v>
      </c>
      <c r="O11" s="207" t="s">
        <v>1095</v>
      </c>
    </row>
    <row r="12" spans="1:15" ht="18" customHeight="1" thickBot="1" x14ac:dyDescent="0.25">
      <c r="A12" s="208" t="s">
        <v>1096</v>
      </c>
      <c r="B12" s="209">
        <f>'Artículo 147 (cálculo SIPOT)'!R11</f>
        <v>0</v>
      </c>
      <c r="C12" s="210">
        <f t="shared" ref="C12:C18" si="0">(B12/(1/$B$8))</f>
        <v>0</v>
      </c>
      <c r="E12" s="208" t="s">
        <v>1113</v>
      </c>
      <c r="F12" s="209">
        <f>'Artículo 147 (cálculo SIPOT)'!R21</f>
        <v>0</v>
      </c>
      <c r="G12" s="210">
        <f>(F12/(1/$F$8))</f>
        <v>0</v>
      </c>
      <c r="I12" s="208" t="s">
        <v>1116</v>
      </c>
      <c r="J12" s="209">
        <f>'Artículo 147 (cálculo SIPOT)'!R27</f>
        <v>0</v>
      </c>
      <c r="K12" s="210">
        <f>(J12/(1/$J$8))</f>
        <v>0</v>
      </c>
      <c r="M12" s="208" t="s">
        <v>1119</v>
      </c>
      <c r="N12" s="209">
        <f>'Artículo 147 (cálculo SIPOT)'!R33</f>
        <v>0</v>
      </c>
      <c r="O12" s="210">
        <f>(N12/(1/$N$8))</f>
        <v>0</v>
      </c>
    </row>
    <row r="13" spans="1:15" ht="18" customHeight="1" thickBot="1" x14ac:dyDescent="0.25">
      <c r="A13" s="208" t="s">
        <v>1100</v>
      </c>
      <c r="B13" s="209">
        <f>'Artículo 147 (cálculo SIPOT)'!R12</f>
        <v>0</v>
      </c>
      <c r="C13" s="210">
        <f t="shared" si="0"/>
        <v>0</v>
      </c>
      <c r="E13" s="208" t="s">
        <v>1114</v>
      </c>
      <c r="F13" s="209">
        <f>'Artículo 147 (cálculo SIPOT)'!R22</f>
        <v>0</v>
      </c>
      <c r="G13" s="210">
        <f>(F13/(1/$F$8))</f>
        <v>0</v>
      </c>
      <c r="I13" s="208" t="s">
        <v>1117</v>
      </c>
      <c r="J13" s="209">
        <f>'Artículo 147 (cálculo SIPOT)'!R28</f>
        <v>0</v>
      </c>
      <c r="K13" s="210">
        <f>(J13/(1/$J$8))</f>
        <v>0</v>
      </c>
      <c r="M13" s="208" t="s">
        <v>1120</v>
      </c>
      <c r="N13" s="209">
        <f>'Artículo 147 (cálculo SIPOT)'!R34</f>
        <v>0</v>
      </c>
      <c r="O13" s="210">
        <f>(N13/(1/$N$8))</f>
        <v>0</v>
      </c>
    </row>
    <row r="14" spans="1:15" ht="18" customHeight="1" thickBot="1" x14ac:dyDescent="0.25">
      <c r="A14" s="208" t="s">
        <v>1104</v>
      </c>
      <c r="B14" s="209">
        <f>'Artículo 147 (cálculo SIPOT)'!R13</f>
        <v>0</v>
      </c>
      <c r="C14" s="210">
        <f t="shared" si="0"/>
        <v>0</v>
      </c>
      <c r="E14" s="208" t="s">
        <v>1115</v>
      </c>
      <c r="F14" s="209">
        <f>'Artículo 147 (cálculo SIPOT)'!R23</f>
        <v>0</v>
      </c>
      <c r="G14" s="210">
        <f>(F14/(1/$F$8))</f>
        <v>0</v>
      </c>
      <c r="I14" s="208" t="s">
        <v>1118</v>
      </c>
      <c r="J14" s="209">
        <f>'Artículo 147 (cálculo SIPOT)'!R29</f>
        <v>0</v>
      </c>
      <c r="K14" s="210">
        <f>(J14/(1/$J$8))</f>
        <v>0</v>
      </c>
      <c r="N14" s="174"/>
      <c r="O14" s="174"/>
    </row>
    <row r="15" spans="1:15" ht="18" customHeight="1" thickBot="1" x14ac:dyDescent="0.25">
      <c r="A15" s="208" t="s">
        <v>1107</v>
      </c>
      <c r="B15" s="209">
        <f>'Artículo 147 (cálculo SIPOT)'!R14</f>
        <v>0</v>
      </c>
      <c r="C15" s="210">
        <f>(B15/(1/$B$8))</f>
        <v>0</v>
      </c>
      <c r="F15" s="174"/>
      <c r="G15" s="174"/>
      <c r="J15" s="174"/>
      <c r="K15" s="174"/>
      <c r="M15" s="211" t="s">
        <v>1210</v>
      </c>
      <c r="N15" s="209">
        <f>SUM(N12:N13)</f>
        <v>0</v>
      </c>
      <c r="O15" s="212"/>
    </row>
    <row r="16" spans="1:15" ht="18" customHeight="1" thickBot="1" x14ac:dyDescent="0.25">
      <c r="A16" s="208" t="s">
        <v>1109</v>
      </c>
      <c r="B16" s="209">
        <f>'Artículo 147 (cálculo SIPOT)'!R15</f>
        <v>0</v>
      </c>
      <c r="C16" s="210">
        <f>(B16/(1/$B$8))</f>
        <v>0</v>
      </c>
      <c r="E16" s="211" t="s">
        <v>1211</v>
      </c>
      <c r="F16" s="209">
        <f>SUM(F12:F14)</f>
        <v>0</v>
      </c>
      <c r="G16" s="212"/>
      <c r="I16" s="211" t="s">
        <v>1212</v>
      </c>
      <c r="J16" s="209">
        <f>SUM(J12:J14)</f>
        <v>0</v>
      </c>
      <c r="K16" s="212"/>
    </row>
    <row r="17" spans="1:3" ht="18" customHeight="1" thickBot="1" x14ac:dyDescent="0.25">
      <c r="A17" s="213" t="s">
        <v>1112</v>
      </c>
      <c r="B17" s="209">
        <f>'Artículo 147 (cálculo SIPOT)'!R16</f>
        <v>0</v>
      </c>
      <c r="C17" s="214">
        <f t="shared" si="0"/>
        <v>0</v>
      </c>
    </row>
    <row r="18" spans="1:3" ht="18" customHeight="1" thickBot="1" x14ac:dyDescent="0.25">
      <c r="A18" s="213" t="s">
        <v>1113</v>
      </c>
      <c r="B18" s="209">
        <f>'Artículo 147 (cálculo SIPOT)'!R17</f>
        <v>0</v>
      </c>
      <c r="C18" s="214">
        <f t="shared" si="0"/>
        <v>0</v>
      </c>
    </row>
    <row r="19" spans="1:3" ht="6" customHeight="1" thickBot="1" x14ac:dyDescent="0.25"/>
    <row r="20" spans="1:3" ht="18" customHeight="1" thickBot="1" x14ac:dyDescent="0.25">
      <c r="A20" s="215" t="s">
        <v>1213</v>
      </c>
      <c r="B20" s="209">
        <f>SUM(B12:B18)</f>
        <v>0</v>
      </c>
      <c r="C20" s="212"/>
    </row>
    <row r="21" spans="1:3" ht="6" customHeight="1" thickBot="1" x14ac:dyDescent="0.25"/>
    <row r="22" spans="1:3" ht="18" customHeight="1" thickBot="1" x14ac:dyDescent="0.25">
      <c r="A22" s="216" t="s">
        <v>1048</v>
      </c>
      <c r="B22" s="217"/>
      <c r="C22" s="209">
        <f>(B20*0.8)+(F16*0.1)+(J16*0.05)+(N15*0.05)</f>
        <v>0</v>
      </c>
    </row>
  </sheetData>
  <mergeCells count="11">
    <mergeCell ref="A2:G2"/>
    <mergeCell ref="I10:I11"/>
    <mergeCell ref="J10:K10"/>
    <mergeCell ref="M10:M11"/>
    <mergeCell ref="N10:O10"/>
    <mergeCell ref="A3:G3"/>
    <mergeCell ref="B5:F5"/>
    <mergeCell ref="A10:A11"/>
    <mergeCell ref="B10:C10"/>
    <mergeCell ref="E10:E11"/>
    <mergeCell ref="F10:G1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957"/>
  <sheetViews>
    <sheetView showGridLines="0" zoomScaleNormal="100" zoomScaleSheetLayoutView="85" zoomScalePageLayoutView="50" workbookViewId="0">
      <selection activeCell="F2" sqref="F2:AE2"/>
    </sheetView>
  </sheetViews>
  <sheetFormatPr baseColWidth="10" defaultRowHeight="18" customHeight="1" x14ac:dyDescent="0.2"/>
  <cols>
    <col min="1" max="16" width="5.7109375" style="7" customWidth="1"/>
    <col min="17" max="17" width="12.7109375" style="38" customWidth="1"/>
    <col min="18" max="31" width="5.7109375" style="7" customWidth="1"/>
    <col min="32" max="32" width="12.7109375" style="38" customWidth="1"/>
    <col min="33" max="46" width="5.7109375" style="7" customWidth="1"/>
    <col min="47" max="16384" width="11.42578125" style="7"/>
  </cols>
  <sheetData>
    <row r="1" spans="1:54" customFormat="1" ht="21" customHeight="1" x14ac:dyDescent="0.2">
      <c r="A1" s="7"/>
      <c r="B1" s="80"/>
      <c r="C1" s="80"/>
      <c r="D1" s="7"/>
      <c r="E1" s="80"/>
      <c r="F1" s="358" t="s">
        <v>1641</v>
      </c>
      <c r="G1" s="358"/>
      <c r="H1" s="358"/>
      <c r="I1" s="358"/>
      <c r="J1" s="358"/>
      <c r="K1" s="358"/>
      <c r="L1" s="358"/>
      <c r="M1" s="358"/>
      <c r="N1" s="358"/>
      <c r="O1" s="358"/>
      <c r="P1" s="358"/>
      <c r="Q1" s="358"/>
      <c r="R1" s="358"/>
      <c r="S1" s="358"/>
      <c r="T1" s="358"/>
      <c r="U1" s="358"/>
      <c r="V1" s="358"/>
      <c r="W1" s="358"/>
      <c r="X1" s="358"/>
      <c r="Y1" s="358"/>
      <c r="Z1" s="358"/>
      <c r="AA1" s="358"/>
      <c r="AB1" s="358"/>
      <c r="AC1" s="358"/>
      <c r="AD1" s="358"/>
      <c r="AE1" s="358"/>
    </row>
    <row r="2" spans="1:54" customFormat="1" ht="21" customHeight="1" x14ac:dyDescent="0.2">
      <c r="A2" s="7"/>
      <c r="B2" s="80"/>
      <c r="C2" s="80"/>
      <c r="D2" s="7"/>
      <c r="E2" s="80"/>
      <c r="F2" s="358" t="s">
        <v>1676</v>
      </c>
      <c r="G2" s="358"/>
      <c r="H2" s="358"/>
      <c r="I2" s="358"/>
      <c r="J2" s="358"/>
      <c r="K2" s="358"/>
      <c r="L2" s="358"/>
      <c r="M2" s="358"/>
      <c r="N2" s="358"/>
      <c r="O2" s="358"/>
      <c r="P2" s="358"/>
      <c r="Q2" s="358"/>
      <c r="R2" s="358"/>
      <c r="S2" s="358"/>
      <c r="T2" s="358"/>
      <c r="U2" s="358"/>
      <c r="V2" s="358"/>
      <c r="W2" s="358"/>
      <c r="X2" s="358"/>
      <c r="Y2" s="358"/>
      <c r="Z2" s="358"/>
      <c r="AA2" s="358"/>
      <c r="AB2" s="358"/>
      <c r="AC2" s="358"/>
      <c r="AD2" s="358"/>
      <c r="AE2" s="358"/>
    </row>
    <row r="3" spans="1:54" customFormat="1" ht="42" customHeight="1" x14ac:dyDescent="0.2">
      <c r="A3" s="7"/>
      <c r="B3" s="61"/>
      <c r="C3" s="61"/>
      <c r="D3" s="7"/>
      <c r="E3" s="61"/>
      <c r="F3" s="359" t="s">
        <v>1659</v>
      </c>
      <c r="G3" s="359"/>
      <c r="H3" s="359"/>
      <c r="I3" s="359"/>
      <c r="J3" s="359"/>
      <c r="K3" s="359"/>
      <c r="L3" s="359"/>
      <c r="M3" s="359"/>
      <c r="N3" s="359"/>
      <c r="O3" s="359"/>
      <c r="P3" s="359"/>
      <c r="Q3" s="359"/>
      <c r="R3" s="359"/>
      <c r="S3" s="359"/>
      <c r="T3" s="359"/>
      <c r="U3" s="359"/>
      <c r="V3" s="359"/>
      <c r="W3" s="359"/>
      <c r="X3" s="359"/>
      <c r="Y3" s="359"/>
      <c r="Z3" s="359"/>
      <c r="AA3" s="359"/>
      <c r="AB3" s="359"/>
      <c r="AC3" s="359"/>
      <c r="AD3" s="359"/>
      <c r="AE3" s="359"/>
    </row>
    <row r="4" spans="1:54" customFormat="1" ht="21" customHeight="1" x14ac:dyDescent="0.2">
      <c r="A4" s="7"/>
      <c r="B4" s="61"/>
      <c r="C4" s="61"/>
      <c r="D4" s="7"/>
      <c r="E4" s="44"/>
      <c r="F4" s="44"/>
      <c r="G4" s="44"/>
      <c r="H4" s="44"/>
      <c r="I4" s="44"/>
      <c r="J4" s="44"/>
      <c r="K4" s="44"/>
      <c r="L4" s="44"/>
      <c r="M4" s="44"/>
      <c r="N4" s="44"/>
      <c r="O4" s="44"/>
      <c r="P4" s="44"/>
      <c r="Q4" s="44"/>
      <c r="R4" s="44"/>
      <c r="S4" s="44"/>
      <c r="T4" s="44"/>
      <c r="U4" s="44"/>
      <c r="V4" s="44"/>
      <c r="W4" s="44"/>
      <c r="X4" s="44"/>
      <c r="Y4" s="44"/>
      <c r="Z4" s="44"/>
      <c r="AA4" s="44"/>
      <c r="AB4" s="44"/>
      <c r="AC4" s="44"/>
      <c r="AD4" s="44"/>
      <c r="AE4" s="44"/>
    </row>
    <row r="5" spans="1:54" customFormat="1" ht="21" customHeight="1" x14ac:dyDescent="0.2">
      <c r="A5" s="7"/>
      <c r="B5" s="81"/>
      <c r="C5" s="81"/>
      <c r="D5" s="7"/>
      <c r="E5" s="81"/>
      <c r="F5" s="360" t="s">
        <v>1049</v>
      </c>
      <c r="G5" s="360"/>
      <c r="H5" s="360"/>
      <c r="I5" s="360"/>
      <c r="J5" s="360"/>
      <c r="K5" s="360"/>
      <c r="L5" s="360"/>
      <c r="M5" s="360"/>
      <c r="N5" s="360"/>
      <c r="O5" s="360"/>
      <c r="P5" s="360"/>
      <c r="Q5" s="360"/>
      <c r="R5" s="360"/>
      <c r="S5" s="360"/>
      <c r="T5" s="360"/>
      <c r="U5" s="360"/>
      <c r="V5" s="360"/>
      <c r="W5" s="360"/>
      <c r="X5" s="360"/>
      <c r="Y5" s="360"/>
      <c r="Z5" s="360"/>
      <c r="AA5" s="360"/>
      <c r="AB5" s="360"/>
      <c r="AC5" s="360"/>
      <c r="AD5" s="360"/>
      <c r="AE5" s="360"/>
    </row>
    <row r="6" spans="1:54" customFormat="1" ht="21" customHeight="1" x14ac:dyDescent="0.2">
      <c r="A6" s="19"/>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row>
    <row r="7" spans="1:54" customFormat="1" ht="21" customHeight="1" x14ac:dyDescent="0.2">
      <c r="A7" s="19"/>
      <c r="B7" s="19"/>
      <c r="C7" s="19"/>
      <c r="D7" s="19"/>
      <c r="E7" s="19"/>
      <c r="F7" s="19"/>
      <c r="G7" s="19"/>
      <c r="H7" s="19"/>
      <c r="I7" s="19"/>
      <c r="J7" s="19"/>
      <c r="K7" s="19"/>
      <c r="L7" s="19"/>
      <c r="M7" s="19"/>
      <c r="N7" s="19"/>
      <c r="O7" s="19"/>
      <c r="P7" s="19"/>
      <c r="Q7" s="19"/>
      <c r="R7" s="19"/>
      <c r="S7" s="19"/>
      <c r="T7" s="19"/>
      <c r="U7" s="19"/>
      <c r="V7" s="19"/>
      <c r="W7" s="19"/>
      <c r="X7" s="19"/>
      <c r="Y7" s="19"/>
      <c r="Z7" s="19"/>
      <c r="AA7" s="19"/>
      <c r="AB7" s="19"/>
      <c r="AC7" s="19"/>
      <c r="AD7" s="19"/>
    </row>
    <row r="8" spans="1:54" s="8" customFormat="1" ht="18" customHeight="1" thickBot="1" x14ac:dyDescent="0.25">
      <c r="A8" s="9"/>
      <c r="B8" s="9"/>
      <c r="C8" s="9"/>
      <c r="D8" s="9"/>
      <c r="E8" s="9"/>
      <c r="F8" s="9"/>
      <c r="G8" s="10" t="s">
        <v>129</v>
      </c>
      <c r="H8" s="412" t="str">
        <f>IGOF!C5</f>
        <v>Alianza de Tranviarios de México</v>
      </c>
      <c r="I8" s="412"/>
      <c r="J8" s="412"/>
      <c r="K8" s="412"/>
      <c r="L8" s="412"/>
      <c r="M8" s="412"/>
      <c r="N8" s="412"/>
      <c r="O8" s="412"/>
      <c r="P8" s="412"/>
      <c r="Q8" s="412"/>
      <c r="R8" s="412"/>
      <c r="S8" s="412"/>
      <c r="T8" s="412"/>
      <c r="U8" s="412"/>
      <c r="V8" s="412"/>
      <c r="W8" s="412"/>
      <c r="X8" s="412"/>
      <c r="Y8" s="412"/>
      <c r="Z8" s="412"/>
      <c r="AA8" s="412"/>
      <c r="AB8" s="412"/>
      <c r="AC8" s="412"/>
      <c r="AD8" s="412"/>
      <c r="AE8" s="412"/>
      <c r="AF8"/>
      <c r="AG8"/>
      <c r="AH8"/>
      <c r="AI8"/>
      <c r="AJ8"/>
      <c r="AK8"/>
      <c r="AL8"/>
      <c r="AM8"/>
      <c r="AN8"/>
      <c r="AO8"/>
      <c r="AP8"/>
      <c r="AQ8"/>
      <c r="AR8"/>
      <c r="AS8"/>
      <c r="AT8"/>
      <c r="AU8"/>
      <c r="AV8"/>
      <c r="AW8"/>
      <c r="AX8"/>
      <c r="AY8"/>
      <c r="AZ8"/>
      <c r="BA8"/>
      <c r="BB8"/>
    </row>
    <row r="9" spans="1:54" s="8" customFormat="1" ht="18" customHeight="1" x14ac:dyDescent="0.2">
      <c r="A9" s="11"/>
      <c r="B9" s="11"/>
      <c r="C9" s="11"/>
      <c r="D9" s="11"/>
      <c r="E9" s="9"/>
      <c r="F9" s="12"/>
      <c r="G9" s="12"/>
      <c r="H9" s="12"/>
      <c r="I9" s="12"/>
      <c r="J9" s="12"/>
      <c r="K9" s="12"/>
      <c r="L9" s="12"/>
      <c r="M9" s="12"/>
      <c r="N9" s="12"/>
      <c r="O9" s="12"/>
      <c r="P9" s="12"/>
      <c r="Q9" s="12"/>
      <c r="R9" s="12"/>
      <c r="S9" s="12"/>
      <c r="T9" s="12"/>
      <c r="U9" s="12"/>
      <c r="V9" s="12"/>
      <c r="W9" s="12"/>
      <c r="X9" s="12"/>
      <c r="Y9" s="12"/>
      <c r="Z9" s="12"/>
      <c r="AA9" s="12"/>
      <c r="AB9" s="12"/>
      <c r="AC9" s="12"/>
      <c r="AD9" s="12"/>
      <c r="AE9" s="12"/>
      <c r="AF9"/>
      <c r="AG9"/>
      <c r="AH9"/>
      <c r="AI9"/>
      <c r="AJ9"/>
      <c r="AK9"/>
      <c r="AL9"/>
      <c r="AM9"/>
      <c r="AN9"/>
      <c r="AO9"/>
      <c r="AP9"/>
      <c r="AQ9"/>
      <c r="AR9"/>
      <c r="AS9"/>
      <c r="AT9"/>
      <c r="AU9"/>
      <c r="AV9"/>
      <c r="AW9"/>
      <c r="AX9"/>
      <c r="AY9"/>
      <c r="AZ9"/>
      <c r="BA9"/>
      <c r="BB9"/>
    </row>
    <row r="10" spans="1:54" s="8" customFormat="1" ht="18" customHeight="1" x14ac:dyDescent="0.2">
      <c r="A10" s="11"/>
      <c r="B10" s="11"/>
      <c r="C10" s="11"/>
      <c r="D10" s="11"/>
      <c r="E10" s="9"/>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c r="AG10"/>
      <c r="AH10"/>
      <c r="AI10"/>
      <c r="AJ10"/>
      <c r="AK10"/>
      <c r="AL10"/>
      <c r="AM10"/>
      <c r="AN10"/>
      <c r="AO10"/>
      <c r="AP10"/>
      <c r="AQ10"/>
      <c r="AR10"/>
      <c r="AS10"/>
      <c r="AT10"/>
      <c r="AU10"/>
      <c r="AV10"/>
      <c r="AW10"/>
      <c r="AX10"/>
      <c r="AY10"/>
      <c r="AZ10"/>
      <c r="BA10"/>
      <c r="BB10"/>
    </row>
    <row r="11" spans="1:54" customFormat="1" ht="18" customHeight="1" thickBot="1" x14ac:dyDescent="0.25">
      <c r="D11" s="3"/>
      <c r="E11" s="3"/>
      <c r="F11" s="3"/>
      <c r="G11" s="2" t="s">
        <v>1642</v>
      </c>
      <c r="H11" s="392" t="s">
        <v>1655</v>
      </c>
      <c r="I11" s="392"/>
      <c r="J11" s="5" t="s">
        <v>0</v>
      </c>
      <c r="K11" s="393" t="s">
        <v>1675</v>
      </c>
      <c r="L11" s="393"/>
      <c r="M11" s="5" t="s">
        <v>0</v>
      </c>
      <c r="N11" s="390">
        <v>2019</v>
      </c>
      <c r="O11" s="390"/>
      <c r="P11" s="1"/>
      <c r="Q11" s="37"/>
      <c r="V11" s="2"/>
      <c r="W11" s="2" t="s">
        <v>1643</v>
      </c>
      <c r="X11" s="392" t="s">
        <v>1655</v>
      </c>
      <c r="Y11" s="392"/>
      <c r="Z11" s="5" t="s">
        <v>0</v>
      </c>
      <c r="AA11" s="393" t="s">
        <v>1675</v>
      </c>
      <c r="AB11" s="393"/>
      <c r="AC11" s="5" t="s">
        <v>0</v>
      </c>
      <c r="AD11" s="390">
        <v>2019</v>
      </c>
      <c r="AE11" s="390"/>
    </row>
    <row r="12" spans="1:54" customFormat="1" ht="18" customHeight="1" x14ac:dyDescent="0.2">
      <c r="C12" s="4"/>
      <c r="D12" s="4"/>
      <c r="E12" s="4"/>
      <c r="F12" s="4"/>
      <c r="G12" s="3"/>
      <c r="H12" s="391" t="s">
        <v>1</v>
      </c>
      <c r="I12" s="391"/>
      <c r="J12" s="6"/>
      <c r="K12" s="391" t="s">
        <v>2</v>
      </c>
      <c r="L12" s="391"/>
      <c r="M12" s="6"/>
      <c r="N12" s="391" t="s">
        <v>3</v>
      </c>
      <c r="O12" s="391"/>
      <c r="P12" s="1"/>
      <c r="Q12" s="37"/>
      <c r="X12" s="391" t="s">
        <v>1</v>
      </c>
      <c r="Y12" s="391"/>
      <c r="Z12" s="6"/>
      <c r="AA12" s="391" t="s">
        <v>2</v>
      </c>
      <c r="AB12" s="391"/>
      <c r="AC12" s="6"/>
      <c r="AD12" s="391" t="s">
        <v>3</v>
      </c>
      <c r="AE12" s="391"/>
    </row>
    <row r="13" spans="1:54" customFormat="1" ht="18" customHeight="1" x14ac:dyDescent="0.2">
      <c r="C13" s="4"/>
      <c r="D13" s="4"/>
      <c r="E13" s="4"/>
      <c r="F13" s="4"/>
      <c r="G13" s="3"/>
      <c r="H13" s="50"/>
      <c r="I13" s="50"/>
      <c r="J13" s="6"/>
      <c r="K13" s="50"/>
      <c r="L13" s="50"/>
      <c r="M13" s="6"/>
      <c r="N13" s="50"/>
      <c r="O13" s="50"/>
      <c r="P13" s="1"/>
      <c r="Q13" s="37"/>
      <c r="X13" s="50"/>
      <c r="Y13" s="50"/>
      <c r="Z13" s="6"/>
      <c r="AA13" s="50"/>
      <c r="AB13" s="50"/>
      <c r="AC13" s="6"/>
      <c r="AD13" s="50"/>
      <c r="AE13" s="50"/>
    </row>
    <row r="14" spans="1:54" customFormat="1" ht="18" customHeight="1" x14ac:dyDescent="0.2">
      <c r="C14" s="4"/>
      <c r="D14" s="4"/>
      <c r="E14" s="4"/>
      <c r="F14" s="4"/>
      <c r="G14" s="3"/>
      <c r="H14" s="50"/>
      <c r="I14" s="50"/>
      <c r="J14" s="6"/>
      <c r="K14" s="50"/>
      <c r="L14" s="50"/>
      <c r="M14" s="6"/>
      <c r="N14" s="50"/>
      <c r="O14" s="50"/>
      <c r="P14" s="1"/>
      <c r="Q14" s="37"/>
      <c r="X14" s="50"/>
      <c r="Y14" s="50"/>
      <c r="Z14" s="6"/>
      <c r="AA14" s="50"/>
      <c r="AB14" s="50"/>
      <c r="AC14" s="6"/>
      <c r="AD14" s="50"/>
      <c r="AE14" s="50"/>
    </row>
    <row r="15" spans="1:54" s="226" customFormat="1" ht="18" customHeight="1" x14ac:dyDescent="0.25">
      <c r="A15" s="411" t="s">
        <v>1217</v>
      </c>
      <c r="B15" s="411"/>
      <c r="C15" s="411"/>
      <c r="D15" s="411"/>
      <c r="E15" s="411"/>
      <c r="F15" s="411"/>
      <c r="G15" s="411"/>
      <c r="H15" s="411"/>
      <c r="I15" s="411"/>
      <c r="J15" s="411"/>
      <c r="K15" s="411"/>
      <c r="L15" s="411"/>
      <c r="M15" s="411"/>
      <c r="N15" s="411"/>
      <c r="O15" s="411"/>
      <c r="P15" s="411"/>
      <c r="Q15" s="411"/>
      <c r="R15" s="411"/>
      <c r="S15" s="411"/>
      <c r="T15" s="411"/>
      <c r="U15" s="411"/>
      <c r="V15" s="411"/>
      <c r="W15" s="411"/>
      <c r="X15" s="411"/>
      <c r="Y15" s="411"/>
      <c r="Z15" s="411"/>
      <c r="AA15" s="411"/>
      <c r="AB15" s="411"/>
      <c r="AC15" s="411"/>
      <c r="AD15" s="411"/>
      <c r="AE15" s="411"/>
      <c r="AF15"/>
      <c r="AG15"/>
      <c r="AH15"/>
      <c r="AI15"/>
      <c r="AJ15"/>
      <c r="AK15"/>
      <c r="AL15"/>
      <c r="AM15"/>
      <c r="AN15"/>
      <c r="AO15"/>
      <c r="AP15"/>
      <c r="AQ15"/>
      <c r="AR15"/>
      <c r="AS15"/>
      <c r="AT15"/>
      <c r="AU15"/>
      <c r="AV15"/>
      <c r="AW15"/>
      <c r="AX15"/>
      <c r="AY15"/>
      <c r="AZ15"/>
      <c r="BA15"/>
      <c r="BB15"/>
    </row>
    <row r="16" spans="1:54" customFormat="1" ht="18" customHeight="1" x14ac:dyDescent="0.2">
      <c r="C16" s="4"/>
      <c r="D16" s="4"/>
      <c r="E16" s="4"/>
      <c r="F16" s="4"/>
      <c r="G16" s="3"/>
      <c r="H16" s="50"/>
      <c r="I16" s="50"/>
      <c r="J16" s="6"/>
      <c r="K16" s="50"/>
      <c r="L16" s="50"/>
      <c r="M16" s="6"/>
      <c r="N16" s="50"/>
      <c r="O16" s="50"/>
      <c r="P16" s="1"/>
      <c r="Q16" s="37"/>
      <c r="W16" s="50"/>
      <c r="X16" s="50"/>
      <c r="Y16" s="6"/>
      <c r="Z16" s="50"/>
      <c r="AA16" s="50"/>
      <c r="AB16" s="6"/>
      <c r="AC16" s="50"/>
      <c r="AD16" s="50"/>
    </row>
    <row r="17" spans="1:54" s="54" customFormat="1" ht="36" customHeight="1" thickBot="1" x14ac:dyDescent="0.25">
      <c r="A17" s="388" t="s">
        <v>142</v>
      </c>
      <c r="B17" s="388"/>
      <c r="C17" s="388"/>
      <c r="D17" s="388"/>
      <c r="E17" s="388"/>
      <c r="F17" s="388"/>
      <c r="G17" s="388"/>
      <c r="H17" s="389">
        <f>'Artículo 121 (cálculo PI)'!AE1058</f>
        <v>0</v>
      </c>
      <c r="I17" s="389"/>
      <c r="J17" s="308"/>
      <c r="K17" s="308"/>
      <c r="L17" s="309"/>
      <c r="M17" s="388" t="s">
        <v>143</v>
      </c>
      <c r="N17" s="388"/>
      <c r="O17" s="388"/>
      <c r="P17" s="388"/>
      <c r="Q17" s="388"/>
      <c r="R17" s="389">
        <f>'Artículo 121 (cálculo PI)'!AE1060</f>
        <v>0</v>
      </c>
      <c r="S17" s="389"/>
      <c r="T17" s="310"/>
      <c r="U17" s="310"/>
      <c r="V17" s="310"/>
      <c r="W17" s="388" t="s">
        <v>144</v>
      </c>
      <c r="X17" s="388"/>
      <c r="Y17" s="388"/>
      <c r="Z17" s="388"/>
      <c r="AA17" s="388"/>
      <c r="AB17" s="388"/>
      <c r="AC17" s="388"/>
      <c r="AD17" s="413">
        <f>'Artículo 121 (cálculo PI)'!AE1062</f>
        <v>0</v>
      </c>
      <c r="AE17" s="413"/>
      <c r="AF17"/>
      <c r="AG17"/>
      <c r="AH17"/>
      <c r="AI17"/>
      <c r="AJ17"/>
      <c r="AK17"/>
      <c r="AL17"/>
      <c r="AM17"/>
      <c r="AN17"/>
      <c r="AO17"/>
      <c r="AP17"/>
      <c r="AQ17"/>
      <c r="AR17"/>
      <c r="AS17"/>
      <c r="AT17"/>
      <c r="AU17"/>
      <c r="AV17"/>
      <c r="AW17"/>
      <c r="AX17"/>
      <c r="AY17"/>
      <c r="AZ17"/>
      <c r="BA17"/>
      <c r="BB17"/>
    </row>
    <row r="18" spans="1:54" s="54" customFormat="1" ht="18" customHeight="1" x14ac:dyDescent="0.2">
      <c r="A18" s="307"/>
      <c r="B18" s="307"/>
      <c r="C18" s="307"/>
      <c r="D18" s="307"/>
      <c r="E18" s="307"/>
      <c r="F18" s="307"/>
      <c r="G18" s="307"/>
      <c r="H18" s="311"/>
      <c r="I18" s="311"/>
      <c r="J18" s="308"/>
      <c r="K18" s="308"/>
      <c r="L18" s="309"/>
      <c r="M18" s="307"/>
      <c r="N18" s="307"/>
      <c r="O18" s="307"/>
      <c r="P18" s="307"/>
      <c r="Q18" s="307"/>
      <c r="R18" s="311"/>
      <c r="S18" s="311"/>
      <c r="T18" s="310"/>
      <c r="U18" s="310"/>
      <c r="V18" s="310"/>
      <c r="W18" s="307"/>
      <c r="X18" s="307"/>
      <c r="Y18" s="307"/>
      <c r="Z18" s="307"/>
      <c r="AA18" s="307"/>
      <c r="AB18" s="307"/>
      <c r="AC18" s="307"/>
      <c r="AD18" s="312"/>
      <c r="AE18" s="312"/>
      <c r="AF18"/>
      <c r="AG18"/>
      <c r="AH18"/>
      <c r="AI18"/>
      <c r="AJ18"/>
      <c r="AK18"/>
      <c r="AL18"/>
      <c r="AM18"/>
      <c r="AN18"/>
      <c r="AO18"/>
      <c r="AP18"/>
      <c r="AQ18"/>
      <c r="AR18"/>
      <c r="AS18"/>
      <c r="AT18"/>
      <c r="AU18"/>
      <c r="AV18"/>
      <c r="AW18"/>
      <c r="AX18"/>
      <c r="AY18"/>
      <c r="AZ18"/>
      <c r="BA18"/>
      <c r="BB18"/>
    </row>
    <row r="19" spans="1:54" s="54" customFormat="1" ht="36" customHeight="1" thickBot="1" x14ac:dyDescent="0.25">
      <c r="A19" s="388" t="s">
        <v>145</v>
      </c>
      <c r="B19" s="388"/>
      <c r="C19" s="388"/>
      <c r="D19" s="388"/>
      <c r="E19" s="388"/>
      <c r="F19" s="388"/>
      <c r="G19" s="388"/>
      <c r="H19" s="389">
        <f>'Artículo 121 (cálculo PI)'!AE1064</f>
        <v>0</v>
      </c>
      <c r="I19" s="389"/>
      <c r="J19" s="308"/>
      <c r="K19" s="308"/>
      <c r="L19" s="309"/>
      <c r="M19" s="388" t="s">
        <v>146</v>
      </c>
      <c r="N19" s="388"/>
      <c r="O19" s="388"/>
      <c r="P19" s="388"/>
      <c r="Q19" s="388"/>
      <c r="R19" s="389">
        <f>'Artículo 121 (cálculo PI)'!AE1066</f>
        <v>0</v>
      </c>
      <c r="S19" s="389"/>
      <c r="T19" s="313"/>
      <c r="U19" s="314"/>
      <c r="V19" s="308"/>
      <c r="W19" s="310"/>
      <c r="X19" s="310"/>
      <c r="Y19" s="310"/>
      <c r="Z19" s="310"/>
      <c r="AA19" s="310"/>
      <c r="AB19" s="310"/>
      <c r="AC19" s="310"/>
      <c r="AD19" s="310"/>
      <c r="AE19" s="310"/>
      <c r="AF19"/>
      <c r="AG19"/>
      <c r="AH19"/>
      <c r="AI19"/>
      <c r="AJ19"/>
      <c r="AK19"/>
      <c r="AL19"/>
      <c r="AM19"/>
      <c r="AN19"/>
      <c r="AO19"/>
      <c r="AP19"/>
      <c r="AQ19"/>
      <c r="AR19"/>
      <c r="AS19"/>
      <c r="AT19"/>
      <c r="AU19"/>
      <c r="AV19"/>
      <c r="AW19"/>
      <c r="AX19"/>
      <c r="AY19"/>
      <c r="AZ19"/>
      <c r="BA19"/>
      <c r="BB19"/>
    </row>
    <row r="20" spans="1:54" s="54" customFormat="1" ht="18" customHeight="1" x14ac:dyDescent="0.2">
      <c r="A20" s="307"/>
      <c r="B20" s="307"/>
      <c r="C20" s="307"/>
      <c r="D20" s="307"/>
      <c r="E20" s="307"/>
      <c r="F20" s="307"/>
      <c r="G20" s="307"/>
      <c r="H20" s="311"/>
      <c r="I20" s="311"/>
      <c r="J20" s="308"/>
      <c r="K20" s="308"/>
      <c r="L20" s="309"/>
      <c r="M20" s="307"/>
      <c r="N20" s="307"/>
      <c r="O20" s="307"/>
      <c r="P20" s="307"/>
      <c r="Q20" s="307"/>
      <c r="R20" s="311"/>
      <c r="S20" s="311"/>
      <c r="T20" s="313"/>
      <c r="U20" s="314"/>
      <c r="V20" s="308"/>
      <c r="W20" s="310"/>
      <c r="X20" s="310"/>
      <c r="Y20" s="310"/>
      <c r="Z20" s="310"/>
      <c r="AA20" s="310"/>
      <c r="AB20" s="310"/>
      <c r="AC20" s="310"/>
      <c r="AD20" s="310"/>
      <c r="AE20" s="310"/>
      <c r="AF20"/>
      <c r="AG20"/>
      <c r="AH20"/>
      <c r="AI20"/>
      <c r="AJ20"/>
      <c r="AK20"/>
      <c r="AL20"/>
      <c r="AM20"/>
      <c r="AN20"/>
      <c r="AO20"/>
      <c r="AP20"/>
      <c r="AQ20"/>
      <c r="AR20"/>
      <c r="AS20"/>
      <c r="AT20"/>
      <c r="AU20"/>
      <c r="AV20"/>
      <c r="AW20"/>
      <c r="AX20"/>
      <c r="AY20"/>
      <c r="AZ20"/>
      <c r="BA20"/>
      <c r="BB20"/>
    </row>
    <row r="21" spans="1:54" customFormat="1" ht="18" customHeight="1" x14ac:dyDescent="0.2">
      <c r="A21" s="136"/>
      <c r="B21" s="136"/>
      <c r="C21" s="315"/>
      <c r="D21" s="315"/>
      <c r="E21" s="315"/>
      <c r="F21" s="315"/>
      <c r="G21" s="316"/>
      <c r="H21" s="317"/>
      <c r="I21" s="317"/>
      <c r="J21" s="318"/>
      <c r="K21" s="317"/>
      <c r="L21" s="317"/>
      <c r="M21" s="318"/>
      <c r="N21" s="317"/>
      <c r="O21" s="317"/>
      <c r="P21" s="319"/>
      <c r="Q21" s="320"/>
      <c r="R21" s="136"/>
      <c r="S21" s="136"/>
      <c r="T21" s="136"/>
      <c r="U21" s="136"/>
      <c r="V21" s="136"/>
      <c r="W21" s="136"/>
      <c r="X21" s="317"/>
      <c r="Y21" s="317"/>
      <c r="Z21" s="318"/>
      <c r="AA21" s="317"/>
      <c r="AB21" s="317"/>
      <c r="AC21" s="318"/>
      <c r="AD21" s="317"/>
      <c r="AE21" s="317"/>
    </row>
    <row r="22" spans="1:54" s="226" customFormat="1" ht="18" customHeight="1" x14ac:dyDescent="0.25">
      <c r="A22" s="414" t="s">
        <v>1247</v>
      </c>
      <c r="B22" s="414"/>
      <c r="C22" s="414"/>
      <c r="D22" s="414"/>
      <c r="E22" s="414"/>
      <c r="F22" s="414"/>
      <c r="G22" s="414"/>
      <c r="H22" s="414"/>
      <c r="I22" s="414"/>
      <c r="J22" s="414"/>
      <c r="K22" s="414"/>
      <c r="L22" s="414"/>
      <c r="M22" s="414"/>
      <c r="N22" s="414"/>
      <c r="O22" s="414"/>
      <c r="P22" s="414"/>
      <c r="Q22" s="414"/>
      <c r="R22" s="414"/>
      <c r="S22" s="414"/>
      <c r="T22" s="414"/>
      <c r="U22" s="414"/>
      <c r="V22" s="414"/>
      <c r="W22" s="414"/>
      <c r="X22" s="414"/>
      <c r="Y22" s="414"/>
      <c r="Z22" s="414"/>
      <c r="AA22" s="414"/>
      <c r="AB22" s="414"/>
      <c r="AC22" s="414"/>
      <c r="AD22" s="414"/>
      <c r="AE22" s="414"/>
      <c r="AF22"/>
      <c r="AG22"/>
      <c r="AH22"/>
      <c r="AI22"/>
      <c r="AJ22"/>
      <c r="AK22"/>
      <c r="AL22"/>
      <c r="AM22"/>
      <c r="AN22"/>
      <c r="AO22"/>
      <c r="AP22"/>
      <c r="AQ22"/>
      <c r="AR22"/>
      <c r="AS22"/>
      <c r="AT22"/>
      <c r="AU22"/>
      <c r="AV22"/>
      <c r="AW22"/>
      <c r="AX22"/>
      <c r="AY22"/>
      <c r="AZ22"/>
      <c r="BA22"/>
      <c r="BB22"/>
    </row>
    <row r="23" spans="1:54" customFormat="1" ht="18" customHeight="1" x14ac:dyDescent="0.2">
      <c r="A23" s="136"/>
      <c r="B23" s="136"/>
      <c r="C23" s="315"/>
      <c r="D23" s="315"/>
      <c r="E23" s="315"/>
      <c r="F23" s="315"/>
      <c r="G23" s="316"/>
      <c r="H23" s="317"/>
      <c r="I23" s="317"/>
      <c r="J23" s="318"/>
      <c r="K23" s="317"/>
      <c r="L23" s="317"/>
      <c r="M23" s="318"/>
      <c r="N23" s="317"/>
      <c r="O23" s="317"/>
      <c r="P23" s="319"/>
      <c r="Q23" s="320"/>
      <c r="R23" s="136"/>
      <c r="S23" s="136"/>
      <c r="T23" s="136"/>
      <c r="U23" s="136"/>
      <c r="V23" s="136"/>
      <c r="W23" s="317"/>
      <c r="X23" s="317"/>
      <c r="Y23" s="318"/>
      <c r="Z23" s="317"/>
      <c r="AA23" s="317"/>
      <c r="AB23" s="318"/>
      <c r="AC23" s="317"/>
      <c r="AD23" s="317"/>
      <c r="AE23" s="136"/>
    </row>
    <row r="24" spans="1:54" s="54" customFormat="1" ht="36" customHeight="1" thickBot="1" x14ac:dyDescent="0.25">
      <c r="A24" s="388" t="s">
        <v>142</v>
      </c>
      <c r="B24" s="388"/>
      <c r="C24" s="388"/>
      <c r="D24" s="388"/>
      <c r="E24" s="388"/>
      <c r="F24" s="388"/>
      <c r="G24" s="388"/>
      <c r="H24" s="389">
        <f>'Artículo 121 (cálculo SIPOT)'!AE1058</f>
        <v>0</v>
      </c>
      <c r="I24" s="389"/>
      <c r="J24" s="308"/>
      <c r="K24" s="308"/>
      <c r="L24" s="309"/>
      <c r="M24" s="388" t="s">
        <v>143</v>
      </c>
      <c r="N24" s="388"/>
      <c r="O24" s="388"/>
      <c r="P24" s="388"/>
      <c r="Q24" s="388"/>
      <c r="R24" s="389">
        <f>'Artículo 121 (cálculo SIPOT)'!AE1060</f>
        <v>0</v>
      </c>
      <c r="S24" s="389"/>
      <c r="T24" s="310"/>
      <c r="U24" s="310"/>
      <c r="V24" s="310"/>
      <c r="W24" s="388" t="s">
        <v>144</v>
      </c>
      <c r="X24" s="388"/>
      <c r="Y24" s="388"/>
      <c r="Z24" s="388"/>
      <c r="AA24" s="388"/>
      <c r="AB24" s="388"/>
      <c r="AC24" s="388"/>
      <c r="AD24" s="413">
        <f>'Artículo 121 (cálculo SIPOT)'!AE1062</f>
        <v>0</v>
      </c>
      <c r="AE24" s="413"/>
      <c r="AF24"/>
      <c r="AG24"/>
      <c r="AH24"/>
      <c r="AI24"/>
      <c r="AJ24"/>
      <c r="AK24"/>
      <c r="AL24"/>
      <c r="AM24"/>
      <c r="AN24"/>
      <c r="AO24"/>
      <c r="AP24"/>
      <c r="AQ24"/>
      <c r="AR24"/>
      <c r="AS24"/>
      <c r="AT24"/>
      <c r="AU24"/>
      <c r="AV24"/>
      <c r="AW24"/>
      <c r="AX24"/>
      <c r="AY24"/>
      <c r="AZ24"/>
      <c r="BA24"/>
      <c r="BB24"/>
    </row>
    <row r="25" spans="1:54" s="54" customFormat="1" ht="18" customHeight="1" x14ac:dyDescent="0.2">
      <c r="A25" s="307"/>
      <c r="B25" s="307"/>
      <c r="C25" s="307"/>
      <c r="D25" s="307"/>
      <c r="E25" s="307"/>
      <c r="F25" s="307"/>
      <c r="G25" s="307"/>
      <c r="H25" s="311"/>
      <c r="I25" s="311"/>
      <c r="J25" s="308"/>
      <c r="K25" s="308"/>
      <c r="L25" s="309"/>
      <c r="M25" s="307"/>
      <c r="N25" s="307"/>
      <c r="O25" s="307"/>
      <c r="P25" s="307"/>
      <c r="Q25" s="307"/>
      <c r="R25" s="311"/>
      <c r="S25" s="311"/>
      <c r="T25" s="310"/>
      <c r="U25" s="310"/>
      <c r="V25" s="310"/>
      <c r="W25" s="307"/>
      <c r="X25" s="307"/>
      <c r="Y25" s="307"/>
      <c r="Z25" s="307"/>
      <c r="AA25" s="307"/>
      <c r="AB25" s="307"/>
      <c r="AC25" s="307"/>
      <c r="AD25" s="312"/>
      <c r="AE25" s="312"/>
      <c r="AF25"/>
      <c r="AG25"/>
      <c r="AH25"/>
      <c r="AI25"/>
      <c r="AJ25"/>
      <c r="AK25"/>
      <c r="AL25"/>
      <c r="AM25"/>
      <c r="AN25"/>
      <c r="AO25"/>
      <c r="AP25"/>
      <c r="AQ25"/>
      <c r="AR25"/>
      <c r="AS25"/>
      <c r="AT25"/>
      <c r="AU25"/>
      <c r="AV25"/>
      <c r="AW25"/>
      <c r="AX25"/>
      <c r="AY25"/>
      <c r="AZ25"/>
      <c r="BA25"/>
      <c r="BB25"/>
    </row>
    <row r="26" spans="1:54" s="54" customFormat="1" ht="36" customHeight="1" thickBot="1" x14ac:dyDescent="0.25">
      <c r="A26" s="388" t="s">
        <v>145</v>
      </c>
      <c r="B26" s="388"/>
      <c r="C26" s="388"/>
      <c r="D26" s="388"/>
      <c r="E26" s="388"/>
      <c r="F26" s="388"/>
      <c r="G26" s="388"/>
      <c r="H26" s="389">
        <f>'Artículo 121 (cálculo SIPOT)'!AE1064</f>
        <v>0</v>
      </c>
      <c r="I26" s="389"/>
      <c r="J26" s="308"/>
      <c r="K26" s="308"/>
      <c r="L26" s="309"/>
      <c r="M26" s="388" t="s">
        <v>146</v>
      </c>
      <c r="N26" s="388"/>
      <c r="O26" s="388"/>
      <c r="P26" s="388"/>
      <c r="Q26" s="388"/>
      <c r="R26" s="389">
        <f>'Artículo 121 (cálculo SIPOT)'!AE1066</f>
        <v>0</v>
      </c>
      <c r="S26" s="389"/>
      <c r="T26" s="313"/>
      <c r="U26" s="314"/>
      <c r="V26" s="308"/>
      <c r="W26" s="310"/>
      <c r="X26" s="310"/>
      <c r="Y26" s="310"/>
      <c r="Z26" s="310"/>
      <c r="AA26" s="310"/>
      <c r="AB26" s="310"/>
      <c r="AC26" s="310"/>
      <c r="AD26" s="310"/>
      <c r="AE26" s="310"/>
      <c r="AF26"/>
      <c r="AG26"/>
      <c r="AH26"/>
      <c r="AI26"/>
      <c r="AJ26"/>
      <c r="AK26"/>
      <c r="AL26"/>
      <c r="AM26"/>
      <c r="AN26"/>
      <c r="AO26"/>
      <c r="AP26"/>
      <c r="AQ26"/>
      <c r="AR26"/>
      <c r="AS26"/>
      <c r="AT26"/>
      <c r="AU26"/>
      <c r="AV26"/>
      <c r="AW26"/>
      <c r="AX26"/>
      <c r="AY26"/>
      <c r="AZ26"/>
      <c r="BA26"/>
      <c r="BB26"/>
    </row>
    <row r="27" spans="1:54" s="54" customFormat="1" ht="18" customHeight="1" x14ac:dyDescent="0.2">
      <c r="A27" s="51"/>
      <c r="B27" s="51"/>
      <c r="C27" s="51"/>
      <c r="D27" s="51"/>
      <c r="E27" s="51"/>
      <c r="F27" s="51"/>
      <c r="G27" s="51"/>
      <c r="H27" s="56"/>
      <c r="I27" s="56"/>
      <c r="J27" s="52"/>
      <c r="K27" s="52"/>
      <c r="L27" s="53"/>
      <c r="M27" s="51"/>
      <c r="N27" s="51"/>
      <c r="O27" s="51"/>
      <c r="P27" s="51"/>
      <c r="Q27" s="51"/>
      <c r="R27" s="56"/>
      <c r="S27" s="56"/>
      <c r="T27" s="57"/>
      <c r="U27" s="58"/>
      <c r="V27" s="59"/>
      <c r="AF27"/>
      <c r="AG27"/>
      <c r="AH27"/>
      <c r="AI27"/>
      <c r="AJ27"/>
      <c r="AK27"/>
      <c r="AL27"/>
      <c r="AM27"/>
      <c r="AN27"/>
      <c r="AO27"/>
      <c r="AP27"/>
      <c r="AQ27"/>
      <c r="AR27"/>
      <c r="AS27"/>
      <c r="AT27"/>
      <c r="AU27"/>
      <c r="AV27"/>
      <c r="AW27"/>
      <c r="AX27"/>
      <c r="AY27"/>
      <c r="AZ27"/>
      <c r="BA27"/>
      <c r="BB27"/>
    </row>
    <row r="28" spans="1:54" s="8" customFormat="1" ht="18" customHeight="1" x14ac:dyDescent="0.2">
      <c r="C28" s="11"/>
      <c r="D28" s="11"/>
      <c r="E28" s="11"/>
      <c r="F28" s="11"/>
      <c r="G28" s="9"/>
      <c r="H28" s="14"/>
      <c r="I28" s="14"/>
      <c r="J28" s="13"/>
      <c r="K28" s="14"/>
      <c r="L28" s="14"/>
      <c r="M28" s="13"/>
      <c r="N28" s="14"/>
      <c r="O28" s="14"/>
      <c r="Q28" s="12"/>
      <c r="R28" s="12"/>
      <c r="S28" s="12"/>
      <c r="T28" s="12"/>
      <c r="U28" s="12"/>
      <c r="V28" s="12"/>
      <c r="W28" s="12"/>
      <c r="X28" s="12"/>
      <c r="Y28" s="12"/>
      <c r="Z28" s="12"/>
      <c r="AA28" s="12"/>
      <c r="AB28" s="12"/>
      <c r="AC28" s="12"/>
      <c r="AD28" s="12"/>
      <c r="AE28" s="12"/>
      <c r="AF28"/>
      <c r="AG28"/>
      <c r="AH28"/>
      <c r="AI28"/>
      <c r="AJ28"/>
      <c r="AK28"/>
      <c r="AL28"/>
      <c r="AM28"/>
      <c r="AN28"/>
      <c r="AO28"/>
      <c r="AP28"/>
      <c r="AQ28"/>
      <c r="AR28"/>
      <c r="AS28"/>
      <c r="AT28"/>
      <c r="AU28"/>
      <c r="AV28"/>
      <c r="AW28"/>
      <c r="AX28"/>
      <c r="AY28"/>
      <c r="AZ28"/>
      <c r="BA28"/>
      <c r="BB28"/>
    </row>
    <row r="29" spans="1:54" s="8" customFormat="1" ht="54" customHeight="1" x14ac:dyDescent="0.2">
      <c r="A29" s="397" t="s">
        <v>130</v>
      </c>
      <c r="B29" s="397"/>
      <c r="C29" s="397"/>
      <c r="D29" s="397"/>
      <c r="E29" s="397"/>
      <c r="F29" s="397"/>
      <c r="G29" s="397"/>
      <c r="H29" s="397"/>
      <c r="I29" s="397"/>
      <c r="J29" s="397"/>
      <c r="K29" s="397"/>
      <c r="L29" s="397"/>
      <c r="M29" s="397"/>
      <c r="N29" s="397"/>
      <c r="O29" s="397"/>
      <c r="P29" s="397"/>
      <c r="Q29" s="397"/>
      <c r="R29" s="397"/>
      <c r="S29" s="397"/>
      <c r="T29" s="397"/>
      <c r="U29" s="397"/>
      <c r="V29" s="397"/>
      <c r="W29" s="397"/>
      <c r="X29" s="397"/>
      <c r="Y29" s="397"/>
      <c r="Z29" s="397"/>
      <c r="AA29" s="397"/>
      <c r="AB29" s="397"/>
      <c r="AC29" s="397"/>
      <c r="AD29" s="397"/>
      <c r="AE29" s="397"/>
      <c r="AF29"/>
      <c r="AG29"/>
      <c r="AH29"/>
      <c r="AI29"/>
      <c r="AJ29"/>
      <c r="AK29"/>
      <c r="AL29"/>
      <c r="AM29"/>
      <c r="AN29"/>
      <c r="AO29"/>
      <c r="AP29"/>
      <c r="AQ29"/>
      <c r="AR29"/>
      <c r="AS29"/>
      <c r="AT29"/>
      <c r="AU29"/>
      <c r="AV29"/>
      <c r="AW29"/>
      <c r="AX29"/>
      <c r="AY29"/>
      <c r="AZ29"/>
      <c r="BA29"/>
      <c r="BB29"/>
    </row>
    <row r="30" spans="1:54" s="23" customFormat="1" ht="18" customHeight="1" x14ac:dyDescent="0.2">
      <c r="Q30" s="38"/>
      <c r="AF30"/>
      <c r="AG30"/>
      <c r="AH30"/>
      <c r="AI30"/>
      <c r="AJ30"/>
      <c r="AK30"/>
      <c r="AL30"/>
      <c r="AM30"/>
      <c r="AN30"/>
      <c r="AO30"/>
      <c r="AP30"/>
      <c r="AQ30"/>
      <c r="AR30"/>
      <c r="AS30"/>
      <c r="AT30"/>
      <c r="AU30"/>
      <c r="AV30"/>
      <c r="AW30"/>
      <c r="AX30"/>
      <c r="AY30"/>
      <c r="AZ30"/>
      <c r="BA30"/>
      <c r="BB30"/>
    </row>
    <row r="31" spans="1:54" s="24" customFormat="1" ht="36" customHeight="1" x14ac:dyDescent="0.2">
      <c r="A31" s="383" t="s">
        <v>131</v>
      </c>
      <c r="B31" s="383"/>
      <c r="C31" s="383"/>
      <c r="D31" s="383"/>
      <c r="E31" s="383"/>
      <c r="F31" s="383"/>
      <c r="G31" s="383"/>
      <c r="H31" s="383"/>
      <c r="I31" s="383"/>
      <c r="J31" s="383"/>
      <c r="K31" s="383"/>
      <c r="L31" s="383"/>
      <c r="M31" s="383"/>
      <c r="N31" s="383"/>
      <c r="O31" s="383"/>
      <c r="P31" s="383"/>
      <c r="Q31" s="383"/>
      <c r="R31" s="383"/>
      <c r="S31" s="383"/>
      <c r="T31" s="383"/>
      <c r="U31" s="383"/>
      <c r="V31" s="383"/>
      <c r="W31" s="383"/>
      <c r="X31" s="383"/>
      <c r="Y31" s="383"/>
      <c r="Z31" s="383"/>
      <c r="AA31" s="383"/>
      <c r="AB31" s="383"/>
      <c r="AC31" s="383"/>
      <c r="AD31" s="383"/>
      <c r="AE31" s="383"/>
      <c r="AF31"/>
      <c r="AG31"/>
      <c r="AH31"/>
      <c r="AI31"/>
      <c r="AJ31"/>
      <c r="AK31"/>
      <c r="AL31"/>
      <c r="AM31"/>
      <c r="AN31"/>
      <c r="AO31"/>
      <c r="AP31"/>
      <c r="AQ31"/>
      <c r="AR31"/>
      <c r="AS31"/>
      <c r="AT31"/>
      <c r="AU31"/>
      <c r="AV31"/>
      <c r="AW31"/>
      <c r="AX31"/>
      <c r="AY31"/>
      <c r="AZ31"/>
      <c r="BA31"/>
      <c r="BB31"/>
    </row>
    <row r="32" spans="1:54" s="23" customFormat="1" ht="18" customHeight="1" x14ac:dyDescent="0.2">
      <c r="A32" s="15"/>
      <c r="B32" s="16"/>
      <c r="C32" s="16"/>
      <c r="D32" s="16"/>
      <c r="E32" s="16"/>
      <c r="F32" s="16"/>
      <c r="G32" s="16"/>
      <c r="H32" s="16"/>
      <c r="I32" s="16"/>
      <c r="J32" s="16"/>
      <c r="K32" s="16"/>
      <c r="L32" s="16"/>
      <c r="M32" s="16"/>
      <c r="N32" s="16"/>
      <c r="O32" s="16"/>
      <c r="P32" s="16"/>
      <c r="Q32" s="39"/>
      <c r="R32" s="16"/>
      <c r="S32" s="16"/>
      <c r="T32" s="16"/>
      <c r="U32" s="16"/>
      <c r="V32" s="16"/>
      <c r="W32" s="16"/>
      <c r="X32" s="16"/>
      <c r="Y32" s="16"/>
      <c r="Z32" s="16"/>
      <c r="AA32" s="16"/>
      <c r="AB32" s="16"/>
      <c r="AC32" s="16"/>
      <c r="AD32" s="16"/>
      <c r="AE32" s="16"/>
      <c r="AF32"/>
      <c r="AG32"/>
      <c r="AH32"/>
      <c r="AI32"/>
      <c r="AJ32"/>
      <c r="AK32"/>
      <c r="AL32"/>
      <c r="AM32"/>
      <c r="AN32"/>
      <c r="AO32"/>
      <c r="AP32"/>
      <c r="AQ32"/>
      <c r="AR32"/>
      <c r="AS32"/>
      <c r="AT32"/>
      <c r="AU32"/>
      <c r="AV32"/>
      <c r="AW32"/>
      <c r="AX32"/>
      <c r="AY32"/>
      <c r="AZ32"/>
      <c r="BA32"/>
      <c r="BB32"/>
    </row>
    <row r="33" spans="1:54" s="23" customFormat="1" ht="18" customHeight="1" x14ac:dyDescent="0.2">
      <c r="A33" s="15" t="s">
        <v>6</v>
      </c>
      <c r="B33" s="16"/>
      <c r="C33" s="16"/>
      <c r="D33" s="16"/>
      <c r="E33" s="16"/>
      <c r="F33" s="16"/>
      <c r="G33" s="16"/>
      <c r="H33" s="16"/>
      <c r="I33" s="16"/>
      <c r="J33" s="16"/>
      <c r="K33" s="16"/>
      <c r="L33" s="16"/>
      <c r="M33" s="16"/>
      <c r="N33" s="16"/>
      <c r="O33" s="16"/>
      <c r="P33" s="16"/>
      <c r="Q33" s="39"/>
      <c r="R33" s="16"/>
      <c r="S33" s="16"/>
      <c r="T33" s="16"/>
      <c r="U33" s="16"/>
      <c r="V33" s="16"/>
      <c r="W33" s="16"/>
      <c r="X33" s="16"/>
      <c r="Y33" s="16"/>
      <c r="Z33" s="16"/>
      <c r="AA33" s="16"/>
      <c r="AB33" s="16"/>
      <c r="AC33" s="16"/>
      <c r="AD33" s="16"/>
      <c r="AE33" s="16"/>
      <c r="AF33"/>
      <c r="AG33"/>
      <c r="AH33"/>
      <c r="AI33"/>
      <c r="AJ33"/>
      <c r="AK33"/>
      <c r="AL33"/>
      <c r="AM33"/>
      <c r="AN33"/>
      <c r="AO33"/>
      <c r="AP33"/>
      <c r="AQ33"/>
      <c r="AR33"/>
      <c r="AS33"/>
      <c r="AT33"/>
      <c r="AU33"/>
      <c r="AV33"/>
      <c r="AW33"/>
      <c r="AX33"/>
      <c r="AY33"/>
      <c r="AZ33"/>
      <c r="BA33"/>
      <c r="BB33"/>
    </row>
    <row r="34" spans="1:54" s="23" customFormat="1" ht="18" customHeight="1" x14ac:dyDescent="0.2">
      <c r="Q34" s="38"/>
      <c r="AF34"/>
      <c r="AG34"/>
      <c r="AH34"/>
      <c r="AI34"/>
      <c r="AJ34"/>
      <c r="AK34"/>
      <c r="AL34"/>
      <c r="AM34"/>
      <c r="AN34"/>
      <c r="AO34"/>
      <c r="AP34"/>
      <c r="AQ34"/>
      <c r="AR34"/>
      <c r="AS34"/>
      <c r="AT34"/>
      <c r="AU34"/>
      <c r="AV34"/>
      <c r="AW34"/>
      <c r="AX34"/>
      <c r="AY34"/>
      <c r="AZ34"/>
      <c r="BA34"/>
      <c r="BB34"/>
    </row>
    <row r="35" spans="1:54" s="23" customFormat="1" ht="54" customHeight="1" thickBot="1" x14ac:dyDescent="0.25">
      <c r="A35" s="372" t="s">
        <v>620</v>
      </c>
      <c r="B35" s="372"/>
      <c r="C35" s="372"/>
      <c r="D35" s="372"/>
      <c r="E35" s="372"/>
      <c r="F35" s="372"/>
      <c r="G35" s="372"/>
      <c r="H35" s="372"/>
      <c r="I35" s="372"/>
      <c r="J35" s="372"/>
      <c r="K35" s="372"/>
      <c r="L35" s="372"/>
      <c r="M35" s="372"/>
      <c r="N35" s="372"/>
      <c r="O35" s="372"/>
      <c r="P35" s="372"/>
      <c r="Q35" s="230"/>
      <c r="V35" s="398"/>
      <c r="W35" s="398"/>
      <c r="X35" s="398"/>
      <c r="Y35" s="398"/>
      <c r="Z35" s="398"/>
      <c r="AA35" s="398"/>
      <c r="AB35" s="398"/>
      <c r="AC35" s="398"/>
      <c r="AD35" s="398"/>
      <c r="AE35" s="398"/>
      <c r="AF35" s="230"/>
      <c r="AK35" s="398"/>
      <c r="AL35" s="398"/>
      <c r="AM35" s="398"/>
      <c r="AN35" s="398"/>
      <c r="AO35" s="398"/>
      <c r="AP35" s="398"/>
      <c r="AQ35" s="398"/>
      <c r="AR35" s="398"/>
      <c r="AS35" s="398"/>
      <c r="AT35" s="398"/>
    </row>
    <row r="36" spans="1:54" s="23" customFormat="1" ht="18" customHeight="1" thickTop="1" thickBot="1" x14ac:dyDescent="0.25">
      <c r="A36" s="399" t="s">
        <v>138</v>
      </c>
      <c r="B36" s="400"/>
      <c r="C36" s="400"/>
      <c r="D36" s="400"/>
      <c r="E36" s="400"/>
      <c r="F36" s="400"/>
      <c r="G36" s="400"/>
      <c r="H36" s="400"/>
      <c r="I36" s="400"/>
      <c r="J36" s="400"/>
      <c r="K36" s="400"/>
      <c r="L36" s="400"/>
      <c r="M36" s="400"/>
      <c r="N36" s="400"/>
      <c r="O36" s="400"/>
      <c r="P36" s="400"/>
      <c r="Q36" s="35" t="s">
        <v>4</v>
      </c>
      <c r="R36" s="400" t="s">
        <v>1384</v>
      </c>
      <c r="S36" s="400"/>
      <c r="T36" s="400"/>
      <c r="U36" s="400"/>
      <c r="V36" s="400"/>
      <c r="W36" s="400"/>
      <c r="X36" s="400"/>
      <c r="Y36" s="400"/>
      <c r="Z36" s="400"/>
      <c r="AA36" s="400"/>
      <c r="AB36" s="400"/>
      <c r="AC36" s="400"/>
      <c r="AD36" s="400"/>
      <c r="AE36" s="401"/>
      <c r="AF36" s="228" t="s">
        <v>4</v>
      </c>
      <c r="AG36" s="415" t="s">
        <v>1384</v>
      </c>
      <c r="AH36" s="415"/>
      <c r="AI36" s="415"/>
      <c r="AJ36" s="415"/>
      <c r="AK36" s="415"/>
      <c r="AL36" s="415"/>
      <c r="AM36" s="415"/>
      <c r="AN36" s="415"/>
      <c r="AO36" s="415"/>
      <c r="AP36" s="415"/>
      <c r="AQ36" s="415"/>
      <c r="AR36" s="415"/>
      <c r="AS36" s="415"/>
      <c r="AT36" s="416"/>
    </row>
    <row r="37" spans="1:54" s="23" customFormat="1" ht="120" customHeight="1" thickTop="1" thickBot="1" x14ac:dyDescent="0.25">
      <c r="A37" s="395" t="s">
        <v>599</v>
      </c>
      <c r="B37" s="395"/>
      <c r="C37" s="395"/>
      <c r="D37" s="395"/>
      <c r="E37" s="395"/>
      <c r="F37" s="395"/>
      <c r="G37" s="395"/>
      <c r="H37" s="395"/>
      <c r="I37" s="395"/>
      <c r="J37" s="395"/>
      <c r="K37" s="395"/>
      <c r="L37" s="395"/>
      <c r="M37" s="395"/>
      <c r="N37" s="395"/>
      <c r="O37" s="395"/>
      <c r="P37" s="395"/>
      <c r="Q37" s="17">
        <v>0</v>
      </c>
      <c r="R37" s="366" t="s">
        <v>1660</v>
      </c>
      <c r="S37" s="367"/>
      <c r="T37" s="367"/>
      <c r="U37" s="367"/>
      <c r="V37" s="367"/>
      <c r="W37" s="367"/>
      <c r="X37" s="367"/>
      <c r="Y37" s="367"/>
      <c r="Z37" s="367"/>
      <c r="AA37" s="367"/>
      <c r="AB37" s="367"/>
      <c r="AC37" s="367"/>
      <c r="AD37" s="367"/>
      <c r="AE37" s="367"/>
      <c r="AF37" s="17">
        <v>0</v>
      </c>
      <c r="AG37" s="366" t="s">
        <v>1660</v>
      </c>
      <c r="AH37" s="367"/>
      <c r="AI37" s="367"/>
      <c r="AJ37" s="367"/>
      <c r="AK37" s="367"/>
      <c r="AL37" s="367"/>
      <c r="AM37" s="367"/>
      <c r="AN37" s="367"/>
      <c r="AO37" s="367"/>
      <c r="AP37" s="367"/>
      <c r="AQ37" s="367"/>
      <c r="AR37" s="367"/>
      <c r="AS37" s="367"/>
      <c r="AT37" s="367"/>
    </row>
    <row r="38" spans="1:54" s="23" customFormat="1" ht="63" customHeight="1" thickTop="1" thickBot="1" x14ac:dyDescent="0.25">
      <c r="A38" s="395" t="s">
        <v>116</v>
      </c>
      <c r="B38" s="395"/>
      <c r="C38" s="395"/>
      <c r="D38" s="395"/>
      <c r="E38" s="395"/>
      <c r="F38" s="395"/>
      <c r="G38" s="395"/>
      <c r="H38" s="395"/>
      <c r="I38" s="395"/>
      <c r="J38" s="395"/>
      <c r="K38" s="395"/>
      <c r="L38" s="395"/>
      <c r="M38" s="395"/>
      <c r="N38" s="395"/>
      <c r="O38" s="395"/>
      <c r="P38" s="395"/>
      <c r="Q38" s="17">
        <v>0</v>
      </c>
      <c r="R38" s="362" t="s">
        <v>1661</v>
      </c>
      <c r="S38" s="363"/>
      <c r="T38" s="363"/>
      <c r="U38" s="363"/>
      <c r="V38" s="363"/>
      <c r="W38" s="363"/>
      <c r="X38" s="363"/>
      <c r="Y38" s="363"/>
      <c r="Z38" s="363"/>
      <c r="AA38" s="363"/>
      <c r="AB38" s="363"/>
      <c r="AC38" s="363"/>
      <c r="AD38" s="363"/>
      <c r="AE38" s="363"/>
      <c r="AF38" s="17">
        <v>0</v>
      </c>
      <c r="AG38" s="362" t="s">
        <v>1661</v>
      </c>
      <c r="AH38" s="363"/>
      <c r="AI38" s="363"/>
      <c r="AJ38" s="363"/>
      <c r="AK38" s="363"/>
      <c r="AL38" s="363"/>
      <c r="AM38" s="363"/>
      <c r="AN38" s="363"/>
      <c r="AO38" s="363"/>
      <c r="AP38" s="363"/>
      <c r="AQ38" s="363"/>
      <c r="AR38" s="363"/>
      <c r="AS38" s="363"/>
      <c r="AT38" s="363"/>
    </row>
    <row r="39" spans="1:54" s="23" customFormat="1" ht="63" customHeight="1" thickTop="1" thickBot="1" x14ac:dyDescent="0.25">
      <c r="A39" s="395" t="s">
        <v>598</v>
      </c>
      <c r="B39" s="395"/>
      <c r="C39" s="395"/>
      <c r="D39" s="395"/>
      <c r="E39" s="395"/>
      <c r="F39" s="395"/>
      <c r="G39" s="395"/>
      <c r="H39" s="395"/>
      <c r="I39" s="395"/>
      <c r="J39" s="395"/>
      <c r="K39" s="395"/>
      <c r="L39" s="395"/>
      <c r="M39" s="395"/>
      <c r="N39" s="395"/>
      <c r="O39" s="395"/>
      <c r="P39" s="395"/>
      <c r="Q39" s="17">
        <v>0</v>
      </c>
      <c r="R39" s="362" t="s">
        <v>1661</v>
      </c>
      <c r="S39" s="363"/>
      <c r="T39" s="363"/>
      <c r="U39" s="363"/>
      <c r="V39" s="363"/>
      <c r="W39" s="363"/>
      <c r="X39" s="363"/>
      <c r="Y39" s="363"/>
      <c r="Z39" s="363"/>
      <c r="AA39" s="363"/>
      <c r="AB39" s="363"/>
      <c r="AC39" s="363"/>
      <c r="AD39" s="363"/>
      <c r="AE39" s="363"/>
      <c r="AF39" s="17">
        <v>0</v>
      </c>
      <c r="AG39" s="362" t="s">
        <v>1661</v>
      </c>
      <c r="AH39" s="363"/>
      <c r="AI39" s="363"/>
      <c r="AJ39" s="363"/>
      <c r="AK39" s="363"/>
      <c r="AL39" s="363"/>
      <c r="AM39" s="363"/>
      <c r="AN39" s="363"/>
      <c r="AO39" s="363"/>
      <c r="AP39" s="363"/>
      <c r="AQ39" s="363"/>
      <c r="AR39" s="363"/>
      <c r="AS39" s="363"/>
      <c r="AT39" s="363"/>
    </row>
    <row r="40" spans="1:54" s="23" customFormat="1" ht="63" customHeight="1" thickTop="1" thickBot="1" x14ac:dyDescent="0.25">
      <c r="A40" s="395" t="s">
        <v>488</v>
      </c>
      <c r="B40" s="395"/>
      <c r="C40" s="395"/>
      <c r="D40" s="395"/>
      <c r="E40" s="395"/>
      <c r="F40" s="395"/>
      <c r="G40" s="395"/>
      <c r="H40" s="395"/>
      <c r="I40" s="395"/>
      <c r="J40" s="395"/>
      <c r="K40" s="395"/>
      <c r="L40" s="395"/>
      <c r="M40" s="395"/>
      <c r="N40" s="395"/>
      <c r="O40" s="395"/>
      <c r="P40" s="395"/>
      <c r="Q40" s="17">
        <v>0</v>
      </c>
      <c r="R40" s="362" t="s">
        <v>1661</v>
      </c>
      <c r="S40" s="363"/>
      <c r="T40" s="363"/>
      <c r="U40" s="363"/>
      <c r="V40" s="363"/>
      <c r="W40" s="363"/>
      <c r="X40" s="363"/>
      <c r="Y40" s="363"/>
      <c r="Z40" s="363"/>
      <c r="AA40" s="363"/>
      <c r="AB40" s="363"/>
      <c r="AC40" s="363"/>
      <c r="AD40" s="363"/>
      <c r="AE40" s="363"/>
      <c r="AF40" s="17">
        <v>0</v>
      </c>
      <c r="AG40" s="362" t="s">
        <v>1661</v>
      </c>
      <c r="AH40" s="363"/>
      <c r="AI40" s="363"/>
      <c r="AJ40" s="363"/>
      <c r="AK40" s="363"/>
      <c r="AL40" s="363"/>
      <c r="AM40" s="363"/>
      <c r="AN40" s="363"/>
      <c r="AO40" s="363"/>
      <c r="AP40" s="363"/>
      <c r="AQ40" s="363"/>
      <c r="AR40" s="363"/>
      <c r="AS40" s="363"/>
      <c r="AT40" s="363"/>
    </row>
    <row r="41" spans="1:54" s="23" customFormat="1" ht="63" customHeight="1" thickTop="1" thickBot="1" x14ac:dyDescent="0.25">
      <c r="A41" s="366" t="s">
        <v>117</v>
      </c>
      <c r="B41" s="367"/>
      <c r="C41" s="367"/>
      <c r="D41" s="367"/>
      <c r="E41" s="367"/>
      <c r="F41" s="367"/>
      <c r="G41" s="367"/>
      <c r="H41" s="367"/>
      <c r="I41" s="367"/>
      <c r="J41" s="367"/>
      <c r="K41" s="367"/>
      <c r="L41" s="367"/>
      <c r="M41" s="367"/>
      <c r="N41" s="367"/>
      <c r="O41" s="367"/>
      <c r="P41" s="367"/>
      <c r="Q41" s="17">
        <v>0</v>
      </c>
      <c r="R41" s="362" t="s">
        <v>1661</v>
      </c>
      <c r="S41" s="363"/>
      <c r="T41" s="363"/>
      <c r="U41" s="363"/>
      <c r="V41" s="363"/>
      <c r="W41" s="363"/>
      <c r="X41" s="363"/>
      <c r="Y41" s="363"/>
      <c r="Z41" s="363"/>
      <c r="AA41" s="363"/>
      <c r="AB41" s="363"/>
      <c r="AC41" s="363"/>
      <c r="AD41" s="363"/>
      <c r="AE41" s="363"/>
      <c r="AF41" s="17">
        <v>0</v>
      </c>
      <c r="AG41" s="362" t="s">
        <v>1661</v>
      </c>
      <c r="AH41" s="363"/>
      <c r="AI41" s="363"/>
      <c r="AJ41" s="363"/>
      <c r="AK41" s="363"/>
      <c r="AL41" s="363"/>
      <c r="AM41" s="363"/>
      <c r="AN41" s="363"/>
      <c r="AO41" s="363"/>
      <c r="AP41" s="363"/>
      <c r="AQ41" s="363"/>
      <c r="AR41" s="363"/>
      <c r="AS41" s="363"/>
      <c r="AT41" s="363"/>
    </row>
    <row r="42" spans="1:54" s="23" customFormat="1" ht="63" customHeight="1" thickTop="1" thickBot="1" x14ac:dyDescent="0.25">
      <c r="A42" s="366" t="s">
        <v>600</v>
      </c>
      <c r="B42" s="367"/>
      <c r="C42" s="367"/>
      <c r="D42" s="367"/>
      <c r="E42" s="367"/>
      <c r="F42" s="367"/>
      <c r="G42" s="367"/>
      <c r="H42" s="367"/>
      <c r="I42" s="367"/>
      <c r="J42" s="367"/>
      <c r="K42" s="367"/>
      <c r="L42" s="367"/>
      <c r="M42" s="367"/>
      <c r="N42" s="367"/>
      <c r="O42" s="367"/>
      <c r="P42" s="367"/>
      <c r="Q42" s="17">
        <v>0</v>
      </c>
      <c r="R42" s="362" t="s">
        <v>1661</v>
      </c>
      <c r="S42" s="363"/>
      <c r="T42" s="363"/>
      <c r="U42" s="363"/>
      <c r="V42" s="363"/>
      <c r="W42" s="363"/>
      <c r="X42" s="363"/>
      <c r="Y42" s="363"/>
      <c r="Z42" s="363"/>
      <c r="AA42" s="363"/>
      <c r="AB42" s="363"/>
      <c r="AC42" s="363"/>
      <c r="AD42" s="363"/>
      <c r="AE42" s="363"/>
      <c r="AF42" s="17">
        <v>0</v>
      </c>
      <c r="AG42" s="362" t="s">
        <v>1661</v>
      </c>
      <c r="AH42" s="363"/>
      <c r="AI42" s="363"/>
      <c r="AJ42" s="363"/>
      <c r="AK42" s="363"/>
      <c r="AL42" s="363"/>
      <c r="AM42" s="363"/>
      <c r="AN42" s="363"/>
      <c r="AO42" s="363"/>
      <c r="AP42" s="363"/>
      <c r="AQ42" s="363"/>
      <c r="AR42" s="363"/>
      <c r="AS42" s="363"/>
      <c r="AT42" s="363"/>
    </row>
    <row r="43" spans="1:54" s="23" customFormat="1" ht="18" customHeight="1" thickTop="1" thickBot="1" x14ac:dyDescent="0.25">
      <c r="Q43" s="46"/>
      <c r="AF43" s="46"/>
    </row>
    <row r="44" spans="1:54" s="23" customFormat="1" ht="18" customHeight="1" thickTop="1" thickBot="1" x14ac:dyDescent="0.25">
      <c r="A44" s="396" t="s">
        <v>139</v>
      </c>
      <c r="B44" s="370"/>
      <c r="C44" s="370"/>
      <c r="D44" s="370"/>
      <c r="E44" s="370"/>
      <c r="F44" s="370"/>
      <c r="G44" s="370"/>
      <c r="H44" s="370"/>
      <c r="I44" s="370"/>
      <c r="J44" s="370"/>
      <c r="K44" s="370"/>
      <c r="L44" s="370"/>
      <c r="M44" s="370"/>
      <c r="N44" s="370"/>
      <c r="O44" s="370"/>
      <c r="P44" s="370"/>
      <c r="Q44" s="43" t="s">
        <v>4</v>
      </c>
      <c r="R44" s="370" t="s">
        <v>1384</v>
      </c>
      <c r="S44" s="370"/>
      <c r="T44" s="370"/>
      <c r="U44" s="370"/>
      <c r="V44" s="370"/>
      <c r="W44" s="370"/>
      <c r="X44" s="370"/>
      <c r="Y44" s="370"/>
      <c r="Z44" s="370"/>
      <c r="AA44" s="370"/>
      <c r="AB44" s="370"/>
      <c r="AC44" s="370"/>
      <c r="AD44" s="370"/>
      <c r="AE44" s="371"/>
      <c r="AF44" s="229" t="s">
        <v>4</v>
      </c>
      <c r="AG44" s="417" t="s">
        <v>1384</v>
      </c>
      <c r="AH44" s="417"/>
      <c r="AI44" s="417"/>
      <c r="AJ44" s="417"/>
      <c r="AK44" s="417"/>
      <c r="AL44" s="417"/>
      <c r="AM44" s="417"/>
      <c r="AN44" s="417"/>
      <c r="AO44" s="417"/>
      <c r="AP44" s="417"/>
      <c r="AQ44" s="417"/>
      <c r="AR44" s="417"/>
      <c r="AS44" s="417"/>
      <c r="AT44" s="418"/>
    </row>
    <row r="45" spans="1:54" s="23" customFormat="1" ht="63" customHeight="1" thickTop="1" thickBot="1" x14ac:dyDescent="0.25">
      <c r="A45" s="395" t="s">
        <v>601</v>
      </c>
      <c r="B45" s="395"/>
      <c r="C45" s="395"/>
      <c r="D45" s="395"/>
      <c r="E45" s="395"/>
      <c r="F45" s="395"/>
      <c r="G45" s="395"/>
      <c r="H45" s="395"/>
      <c r="I45" s="395"/>
      <c r="J45" s="395"/>
      <c r="K45" s="395"/>
      <c r="L45" s="395"/>
      <c r="M45" s="395"/>
      <c r="N45" s="395"/>
      <c r="O45" s="395"/>
      <c r="P45" s="395"/>
      <c r="Q45" s="17">
        <v>0</v>
      </c>
      <c r="R45" s="366" t="s">
        <v>1663</v>
      </c>
      <c r="S45" s="367"/>
      <c r="T45" s="367"/>
      <c r="U45" s="367"/>
      <c r="V45" s="367"/>
      <c r="W45" s="367"/>
      <c r="X45" s="367"/>
      <c r="Y45" s="367"/>
      <c r="Z45" s="367"/>
      <c r="AA45" s="367"/>
      <c r="AB45" s="367"/>
      <c r="AC45" s="367"/>
      <c r="AD45" s="367"/>
      <c r="AE45" s="367"/>
      <c r="AF45" s="17">
        <v>0</v>
      </c>
      <c r="AG45" s="366" t="s">
        <v>1663</v>
      </c>
      <c r="AH45" s="367"/>
      <c r="AI45" s="367"/>
      <c r="AJ45" s="367"/>
      <c r="AK45" s="367"/>
      <c r="AL45" s="367"/>
      <c r="AM45" s="367"/>
      <c r="AN45" s="367"/>
      <c r="AO45" s="367"/>
      <c r="AP45" s="367"/>
      <c r="AQ45" s="367"/>
      <c r="AR45" s="367"/>
      <c r="AS45" s="367"/>
      <c r="AT45" s="367"/>
    </row>
    <row r="46" spans="1:54" s="23" customFormat="1" ht="63" customHeight="1" thickTop="1" thickBot="1" x14ac:dyDescent="0.25">
      <c r="A46" s="395" t="s">
        <v>645</v>
      </c>
      <c r="B46" s="395"/>
      <c r="C46" s="395"/>
      <c r="D46" s="395"/>
      <c r="E46" s="395"/>
      <c r="F46" s="395"/>
      <c r="G46" s="395"/>
      <c r="H46" s="395"/>
      <c r="I46" s="395"/>
      <c r="J46" s="395"/>
      <c r="K46" s="395"/>
      <c r="L46" s="395"/>
      <c r="M46" s="395"/>
      <c r="N46" s="395"/>
      <c r="O46" s="395"/>
      <c r="P46" s="395"/>
      <c r="Q46" s="17">
        <v>0</v>
      </c>
      <c r="R46" s="362" t="s">
        <v>1661</v>
      </c>
      <c r="S46" s="363"/>
      <c r="T46" s="363"/>
      <c r="U46" s="363"/>
      <c r="V46" s="363"/>
      <c r="W46" s="363"/>
      <c r="X46" s="363"/>
      <c r="Y46" s="363"/>
      <c r="Z46" s="363"/>
      <c r="AA46" s="363"/>
      <c r="AB46" s="363"/>
      <c r="AC46" s="363"/>
      <c r="AD46" s="363"/>
      <c r="AE46" s="363"/>
      <c r="AF46" s="17">
        <v>0</v>
      </c>
      <c r="AG46" s="362" t="s">
        <v>1661</v>
      </c>
      <c r="AH46" s="363"/>
      <c r="AI46" s="363"/>
      <c r="AJ46" s="363"/>
      <c r="AK46" s="363"/>
      <c r="AL46" s="363"/>
      <c r="AM46" s="363"/>
      <c r="AN46" s="363"/>
      <c r="AO46" s="363"/>
      <c r="AP46" s="363"/>
      <c r="AQ46" s="363"/>
      <c r="AR46" s="363"/>
      <c r="AS46" s="363"/>
      <c r="AT46" s="363"/>
    </row>
    <row r="47" spans="1:54" s="23" customFormat="1" ht="63" customHeight="1" thickTop="1" thickBot="1" x14ac:dyDescent="0.25">
      <c r="A47" s="395" t="s">
        <v>646</v>
      </c>
      <c r="B47" s="395"/>
      <c r="C47" s="395"/>
      <c r="D47" s="395"/>
      <c r="E47" s="395"/>
      <c r="F47" s="395"/>
      <c r="G47" s="395"/>
      <c r="H47" s="395"/>
      <c r="I47" s="395"/>
      <c r="J47" s="395"/>
      <c r="K47" s="395"/>
      <c r="L47" s="395"/>
      <c r="M47" s="395"/>
      <c r="N47" s="395"/>
      <c r="O47" s="395"/>
      <c r="P47" s="395"/>
      <c r="Q47" s="17">
        <v>0</v>
      </c>
      <c r="R47" s="366" t="s">
        <v>1664</v>
      </c>
      <c r="S47" s="367"/>
      <c r="T47" s="367"/>
      <c r="U47" s="367"/>
      <c r="V47" s="367"/>
      <c r="W47" s="367"/>
      <c r="X47" s="367"/>
      <c r="Y47" s="367"/>
      <c r="Z47" s="367"/>
      <c r="AA47" s="367"/>
      <c r="AB47" s="367"/>
      <c r="AC47" s="367"/>
      <c r="AD47" s="367"/>
      <c r="AE47" s="367"/>
      <c r="AF47" s="17">
        <v>0</v>
      </c>
      <c r="AG47" s="366" t="s">
        <v>1664</v>
      </c>
      <c r="AH47" s="367"/>
      <c r="AI47" s="367"/>
      <c r="AJ47" s="367"/>
      <c r="AK47" s="367"/>
      <c r="AL47" s="367"/>
      <c r="AM47" s="367"/>
      <c r="AN47" s="367"/>
      <c r="AO47" s="367"/>
      <c r="AP47" s="367"/>
      <c r="AQ47" s="367"/>
      <c r="AR47" s="367"/>
      <c r="AS47" s="367"/>
      <c r="AT47" s="367"/>
    </row>
    <row r="48" spans="1:54" s="23" customFormat="1" ht="18" customHeight="1" thickTop="1" thickBot="1" x14ac:dyDescent="0.25"/>
    <row r="49" spans="1:46" s="23" customFormat="1" ht="18" customHeight="1" thickTop="1" thickBot="1" x14ac:dyDescent="0.25">
      <c r="A49" s="396" t="s">
        <v>140</v>
      </c>
      <c r="B49" s="370"/>
      <c r="C49" s="370"/>
      <c r="D49" s="370"/>
      <c r="E49" s="370"/>
      <c r="F49" s="370"/>
      <c r="G49" s="370"/>
      <c r="H49" s="370"/>
      <c r="I49" s="370"/>
      <c r="J49" s="370"/>
      <c r="K49" s="370"/>
      <c r="L49" s="370"/>
      <c r="M49" s="370"/>
      <c r="N49" s="370"/>
      <c r="O49" s="370"/>
      <c r="P49" s="370"/>
      <c r="Q49" s="49" t="s">
        <v>4</v>
      </c>
      <c r="R49" s="370" t="s">
        <v>1384</v>
      </c>
      <c r="S49" s="370"/>
      <c r="T49" s="370"/>
      <c r="U49" s="370"/>
      <c r="V49" s="370"/>
      <c r="W49" s="370"/>
      <c r="X49" s="370"/>
      <c r="Y49" s="370"/>
      <c r="Z49" s="370"/>
      <c r="AA49" s="370"/>
      <c r="AB49" s="370"/>
      <c r="AC49" s="370"/>
      <c r="AD49" s="370"/>
      <c r="AE49" s="371"/>
      <c r="AF49" s="229" t="s">
        <v>4</v>
      </c>
      <c r="AG49" s="417" t="s">
        <v>1384</v>
      </c>
      <c r="AH49" s="417"/>
      <c r="AI49" s="417"/>
      <c r="AJ49" s="417"/>
      <c r="AK49" s="417"/>
      <c r="AL49" s="417"/>
      <c r="AM49" s="417"/>
      <c r="AN49" s="417"/>
      <c r="AO49" s="417"/>
      <c r="AP49" s="417"/>
      <c r="AQ49" s="417"/>
      <c r="AR49" s="417"/>
      <c r="AS49" s="417"/>
      <c r="AT49" s="418"/>
    </row>
    <row r="50" spans="1:46" s="23" customFormat="1" ht="63" customHeight="1" thickTop="1" thickBot="1" x14ac:dyDescent="0.25">
      <c r="A50" s="395" t="s">
        <v>602</v>
      </c>
      <c r="B50" s="395"/>
      <c r="C50" s="395"/>
      <c r="D50" s="395"/>
      <c r="E50" s="395"/>
      <c r="F50" s="395"/>
      <c r="G50" s="395"/>
      <c r="H50" s="395"/>
      <c r="I50" s="395"/>
      <c r="J50" s="395"/>
      <c r="K50" s="395"/>
      <c r="L50" s="395"/>
      <c r="M50" s="395"/>
      <c r="N50" s="395"/>
      <c r="O50" s="395"/>
      <c r="P50" s="395"/>
      <c r="Q50" s="17">
        <v>0</v>
      </c>
      <c r="R50" s="366" t="s">
        <v>1665</v>
      </c>
      <c r="S50" s="367"/>
      <c r="T50" s="367"/>
      <c r="U50" s="367"/>
      <c r="V50" s="367"/>
      <c r="W50" s="367"/>
      <c r="X50" s="367"/>
      <c r="Y50" s="367"/>
      <c r="Z50" s="367"/>
      <c r="AA50" s="367"/>
      <c r="AB50" s="367"/>
      <c r="AC50" s="367"/>
      <c r="AD50" s="367"/>
      <c r="AE50" s="367"/>
      <c r="AF50" s="17">
        <v>0</v>
      </c>
      <c r="AG50" s="366" t="s">
        <v>1665</v>
      </c>
      <c r="AH50" s="367"/>
      <c r="AI50" s="367"/>
      <c r="AJ50" s="367"/>
      <c r="AK50" s="367"/>
      <c r="AL50" s="367"/>
      <c r="AM50" s="367"/>
      <c r="AN50" s="367"/>
      <c r="AO50" s="367"/>
      <c r="AP50" s="367"/>
      <c r="AQ50" s="367"/>
      <c r="AR50" s="367"/>
      <c r="AS50" s="367"/>
      <c r="AT50" s="367"/>
    </row>
    <row r="51" spans="1:46" s="23" customFormat="1" ht="63" customHeight="1" thickTop="1" thickBot="1" x14ac:dyDescent="0.25">
      <c r="A51" s="395" t="s">
        <v>603</v>
      </c>
      <c r="B51" s="395"/>
      <c r="C51" s="395"/>
      <c r="D51" s="395"/>
      <c r="E51" s="395"/>
      <c r="F51" s="395"/>
      <c r="G51" s="395"/>
      <c r="H51" s="395"/>
      <c r="I51" s="395"/>
      <c r="J51" s="395"/>
      <c r="K51" s="395"/>
      <c r="L51" s="395"/>
      <c r="M51" s="395"/>
      <c r="N51" s="395"/>
      <c r="O51" s="395"/>
      <c r="P51" s="395"/>
      <c r="Q51" s="17">
        <v>0</v>
      </c>
      <c r="R51" s="366" t="s">
        <v>1666</v>
      </c>
      <c r="S51" s="367"/>
      <c r="T51" s="367"/>
      <c r="U51" s="367"/>
      <c r="V51" s="367"/>
      <c r="W51" s="367"/>
      <c r="X51" s="367"/>
      <c r="Y51" s="367"/>
      <c r="Z51" s="367"/>
      <c r="AA51" s="367"/>
      <c r="AB51" s="367"/>
      <c r="AC51" s="367"/>
      <c r="AD51" s="367"/>
      <c r="AE51" s="367"/>
      <c r="AF51" s="17">
        <v>0</v>
      </c>
      <c r="AG51" s="366" t="s">
        <v>1666</v>
      </c>
      <c r="AH51" s="367"/>
      <c r="AI51" s="367"/>
      <c r="AJ51" s="367"/>
      <c r="AK51" s="367"/>
      <c r="AL51" s="367"/>
      <c r="AM51" s="367"/>
      <c r="AN51" s="367"/>
      <c r="AO51" s="367"/>
      <c r="AP51" s="367"/>
      <c r="AQ51" s="367"/>
      <c r="AR51" s="367"/>
      <c r="AS51" s="367"/>
      <c r="AT51" s="367"/>
    </row>
    <row r="52" spans="1:46" s="23" customFormat="1" ht="63" customHeight="1" thickTop="1" thickBot="1" x14ac:dyDescent="0.25">
      <c r="A52" s="395" t="s">
        <v>494</v>
      </c>
      <c r="B52" s="395"/>
      <c r="C52" s="395"/>
      <c r="D52" s="395"/>
      <c r="E52" s="395"/>
      <c r="F52" s="395"/>
      <c r="G52" s="395"/>
      <c r="H52" s="395"/>
      <c r="I52" s="395"/>
      <c r="J52" s="395"/>
      <c r="K52" s="395"/>
      <c r="L52" s="395"/>
      <c r="M52" s="395"/>
      <c r="N52" s="395"/>
      <c r="O52" s="395"/>
      <c r="P52" s="395"/>
      <c r="Q52" s="17">
        <v>0</v>
      </c>
      <c r="R52" s="366" t="s">
        <v>1667</v>
      </c>
      <c r="S52" s="367"/>
      <c r="T52" s="367"/>
      <c r="U52" s="367"/>
      <c r="V52" s="367"/>
      <c r="W52" s="367"/>
      <c r="X52" s="367"/>
      <c r="Y52" s="367"/>
      <c r="Z52" s="367"/>
      <c r="AA52" s="367"/>
      <c r="AB52" s="367"/>
      <c r="AC52" s="367"/>
      <c r="AD52" s="367"/>
      <c r="AE52" s="367"/>
      <c r="AF52" s="17">
        <v>0</v>
      </c>
      <c r="AG52" s="366" t="s">
        <v>1667</v>
      </c>
      <c r="AH52" s="367"/>
      <c r="AI52" s="367"/>
      <c r="AJ52" s="367"/>
      <c r="AK52" s="367"/>
      <c r="AL52" s="367"/>
      <c r="AM52" s="367"/>
      <c r="AN52" s="367"/>
      <c r="AO52" s="367"/>
      <c r="AP52" s="367"/>
      <c r="AQ52" s="367"/>
      <c r="AR52" s="367"/>
      <c r="AS52" s="367"/>
      <c r="AT52" s="367"/>
    </row>
    <row r="53" spans="1:46" s="23" customFormat="1" ht="18" customHeight="1" thickTop="1" thickBot="1" x14ac:dyDescent="0.25"/>
    <row r="54" spans="1:46" s="23" customFormat="1" ht="18" customHeight="1" thickTop="1" thickBot="1" x14ac:dyDescent="0.25">
      <c r="A54" s="396" t="s">
        <v>141</v>
      </c>
      <c r="B54" s="370"/>
      <c r="C54" s="370"/>
      <c r="D54" s="370"/>
      <c r="E54" s="370"/>
      <c r="F54" s="370"/>
      <c r="G54" s="370"/>
      <c r="H54" s="370"/>
      <c r="I54" s="370"/>
      <c r="J54" s="370"/>
      <c r="K54" s="370"/>
      <c r="L54" s="370"/>
      <c r="M54" s="370"/>
      <c r="N54" s="370"/>
      <c r="O54" s="370"/>
      <c r="P54" s="370"/>
      <c r="Q54" s="49" t="s">
        <v>4</v>
      </c>
      <c r="R54" s="370" t="s">
        <v>1384</v>
      </c>
      <c r="S54" s="370"/>
      <c r="T54" s="370"/>
      <c r="U54" s="370"/>
      <c r="V54" s="370"/>
      <c r="W54" s="370"/>
      <c r="X54" s="370"/>
      <c r="Y54" s="370"/>
      <c r="Z54" s="370"/>
      <c r="AA54" s="370"/>
      <c r="AB54" s="370"/>
      <c r="AC54" s="370"/>
      <c r="AD54" s="370"/>
      <c r="AE54" s="371"/>
      <c r="AF54" s="229" t="s">
        <v>4</v>
      </c>
      <c r="AG54" s="417" t="s">
        <v>1384</v>
      </c>
      <c r="AH54" s="417"/>
      <c r="AI54" s="417"/>
      <c r="AJ54" s="417"/>
      <c r="AK54" s="417"/>
      <c r="AL54" s="417"/>
      <c r="AM54" s="417"/>
      <c r="AN54" s="417"/>
      <c r="AO54" s="417"/>
      <c r="AP54" s="417"/>
      <c r="AQ54" s="417"/>
      <c r="AR54" s="417"/>
      <c r="AS54" s="417"/>
      <c r="AT54" s="418"/>
    </row>
    <row r="55" spans="1:46" s="23" customFormat="1" ht="63" customHeight="1" thickTop="1" thickBot="1" x14ac:dyDescent="0.25">
      <c r="A55" s="366" t="s">
        <v>605</v>
      </c>
      <c r="B55" s="367"/>
      <c r="C55" s="367"/>
      <c r="D55" s="367"/>
      <c r="E55" s="367"/>
      <c r="F55" s="367"/>
      <c r="G55" s="367"/>
      <c r="H55" s="367"/>
      <c r="I55" s="367"/>
      <c r="J55" s="367"/>
      <c r="K55" s="367"/>
      <c r="L55" s="367"/>
      <c r="M55" s="367"/>
      <c r="N55" s="367"/>
      <c r="O55" s="367"/>
      <c r="P55" s="367"/>
      <c r="Q55" s="17">
        <v>0</v>
      </c>
      <c r="R55" s="366" t="s">
        <v>1668</v>
      </c>
      <c r="S55" s="367"/>
      <c r="T55" s="367"/>
      <c r="U55" s="367"/>
      <c r="V55" s="367"/>
      <c r="W55" s="367"/>
      <c r="X55" s="367"/>
      <c r="Y55" s="367"/>
      <c r="Z55" s="367"/>
      <c r="AA55" s="367"/>
      <c r="AB55" s="367"/>
      <c r="AC55" s="367"/>
      <c r="AD55" s="367"/>
      <c r="AE55" s="367"/>
      <c r="AF55" s="17">
        <v>0</v>
      </c>
      <c r="AG55" s="366" t="s">
        <v>1668</v>
      </c>
      <c r="AH55" s="367"/>
      <c r="AI55" s="367"/>
      <c r="AJ55" s="367"/>
      <c r="AK55" s="367"/>
      <c r="AL55" s="367"/>
      <c r="AM55" s="367"/>
      <c r="AN55" s="367"/>
      <c r="AO55" s="367"/>
      <c r="AP55" s="367"/>
      <c r="AQ55" s="367"/>
      <c r="AR55" s="367"/>
      <c r="AS55" s="367"/>
      <c r="AT55" s="367"/>
    </row>
    <row r="56" spans="1:46" s="23" customFormat="1" ht="63" customHeight="1" thickTop="1" thickBot="1" x14ac:dyDescent="0.25">
      <c r="A56" s="366" t="s">
        <v>604</v>
      </c>
      <c r="B56" s="367"/>
      <c r="C56" s="367"/>
      <c r="D56" s="367"/>
      <c r="E56" s="367"/>
      <c r="F56" s="367"/>
      <c r="G56" s="367"/>
      <c r="H56" s="367"/>
      <c r="I56" s="367"/>
      <c r="J56" s="367"/>
      <c r="K56" s="367"/>
      <c r="L56" s="367"/>
      <c r="M56" s="367"/>
      <c r="N56" s="367"/>
      <c r="O56" s="367"/>
      <c r="P56" s="367"/>
      <c r="Q56" s="17">
        <v>0</v>
      </c>
      <c r="R56" s="362" t="s">
        <v>1661</v>
      </c>
      <c r="S56" s="363"/>
      <c r="T56" s="363"/>
      <c r="U56" s="363"/>
      <c r="V56" s="363"/>
      <c r="W56" s="363"/>
      <c r="X56" s="363"/>
      <c r="Y56" s="363"/>
      <c r="Z56" s="363"/>
      <c r="AA56" s="363"/>
      <c r="AB56" s="363"/>
      <c r="AC56" s="363"/>
      <c r="AD56" s="363"/>
      <c r="AE56" s="363"/>
      <c r="AF56" s="17">
        <v>0</v>
      </c>
      <c r="AG56" s="362" t="s">
        <v>1661</v>
      </c>
      <c r="AH56" s="363"/>
      <c r="AI56" s="363"/>
      <c r="AJ56" s="363"/>
      <c r="AK56" s="363"/>
      <c r="AL56" s="363"/>
      <c r="AM56" s="363"/>
      <c r="AN56" s="363"/>
      <c r="AO56" s="363"/>
      <c r="AP56" s="363"/>
      <c r="AQ56" s="363"/>
      <c r="AR56" s="363"/>
      <c r="AS56" s="363"/>
      <c r="AT56" s="363"/>
    </row>
    <row r="57" spans="1:46" s="23" customFormat="1" ht="18" customHeight="1" thickTop="1" x14ac:dyDescent="0.2">
      <c r="Q57" s="38"/>
      <c r="AF57" s="38"/>
    </row>
    <row r="58" spans="1:46" s="23" customFormat="1" ht="18" customHeight="1" x14ac:dyDescent="0.2">
      <c r="Q58" s="38"/>
      <c r="AF58" s="38"/>
    </row>
    <row r="59" spans="1:46" s="24" customFormat="1" ht="36" customHeight="1" x14ac:dyDescent="0.2">
      <c r="A59" s="383" t="s">
        <v>132</v>
      </c>
      <c r="B59" s="383"/>
      <c r="C59" s="383"/>
      <c r="D59" s="383"/>
      <c r="E59" s="383"/>
      <c r="F59" s="383"/>
      <c r="G59" s="383"/>
      <c r="H59" s="383"/>
      <c r="I59" s="383"/>
      <c r="J59" s="383"/>
      <c r="K59" s="383"/>
      <c r="L59" s="383"/>
      <c r="M59" s="383"/>
      <c r="N59" s="383"/>
      <c r="O59" s="383"/>
      <c r="P59" s="383"/>
      <c r="Q59" s="383"/>
      <c r="R59" s="383"/>
      <c r="S59" s="383"/>
      <c r="T59" s="383"/>
      <c r="U59" s="383"/>
      <c r="V59" s="383"/>
      <c r="W59" s="383"/>
      <c r="X59" s="383"/>
      <c r="Y59" s="383"/>
      <c r="Z59" s="383"/>
      <c r="AA59" s="383"/>
      <c r="AB59" s="383"/>
      <c r="AC59" s="383"/>
      <c r="AD59" s="383"/>
      <c r="AE59" s="383"/>
    </row>
    <row r="60" spans="1:46" s="24" customFormat="1" ht="18" customHeight="1" x14ac:dyDescent="0.2">
      <c r="A60" s="20"/>
      <c r="B60" s="20"/>
      <c r="C60" s="20"/>
      <c r="D60" s="20"/>
      <c r="E60" s="20"/>
      <c r="F60" s="20"/>
      <c r="G60" s="20"/>
      <c r="H60" s="20"/>
      <c r="I60" s="20"/>
      <c r="J60" s="20"/>
      <c r="K60" s="20"/>
      <c r="L60" s="20"/>
      <c r="M60" s="20"/>
      <c r="N60" s="20"/>
      <c r="O60" s="20"/>
      <c r="P60" s="20"/>
      <c r="Q60" s="40"/>
      <c r="R60" s="20"/>
      <c r="S60" s="20"/>
      <c r="T60" s="20"/>
      <c r="U60" s="20"/>
      <c r="V60" s="20"/>
      <c r="W60" s="20"/>
      <c r="X60" s="20"/>
      <c r="Y60" s="20"/>
      <c r="Z60" s="20"/>
      <c r="AA60" s="20"/>
      <c r="AB60" s="20"/>
      <c r="AC60" s="20"/>
      <c r="AD60" s="20"/>
      <c r="AE60" s="20"/>
      <c r="AF60" s="40"/>
      <c r="AG60" s="20"/>
      <c r="AH60" s="20"/>
      <c r="AI60" s="20"/>
      <c r="AJ60" s="20"/>
      <c r="AK60" s="20"/>
      <c r="AL60" s="20"/>
      <c r="AM60" s="20"/>
      <c r="AN60" s="20"/>
      <c r="AO60" s="20"/>
      <c r="AP60" s="20"/>
      <c r="AQ60" s="20"/>
      <c r="AR60" s="20"/>
      <c r="AS60" s="20"/>
      <c r="AT60" s="20"/>
    </row>
    <row r="61" spans="1:46" s="24" customFormat="1" ht="18" customHeight="1" x14ac:dyDescent="0.2">
      <c r="A61" s="15" t="s">
        <v>6</v>
      </c>
      <c r="B61" s="21"/>
      <c r="C61" s="21"/>
      <c r="D61" s="21"/>
      <c r="E61" s="21"/>
      <c r="F61" s="21"/>
      <c r="G61" s="21"/>
      <c r="H61" s="21"/>
      <c r="I61" s="21"/>
      <c r="J61" s="21"/>
      <c r="K61" s="21"/>
      <c r="L61" s="21"/>
      <c r="M61" s="21"/>
      <c r="N61" s="21"/>
      <c r="O61" s="21"/>
      <c r="P61" s="21"/>
      <c r="Q61" s="41"/>
      <c r="R61" s="21"/>
      <c r="S61" s="21"/>
      <c r="T61" s="21"/>
      <c r="U61" s="21"/>
      <c r="V61" s="21"/>
      <c r="W61" s="21"/>
      <c r="X61" s="21"/>
      <c r="Y61" s="21"/>
      <c r="Z61" s="21"/>
      <c r="AA61" s="21"/>
      <c r="AB61" s="21"/>
      <c r="AC61" s="21"/>
      <c r="AD61" s="21"/>
      <c r="AE61" s="21"/>
      <c r="AF61" s="41"/>
      <c r="AG61" s="21"/>
      <c r="AH61" s="21"/>
      <c r="AI61" s="21"/>
      <c r="AJ61" s="21"/>
      <c r="AK61" s="21"/>
      <c r="AL61" s="21"/>
      <c r="AM61" s="21"/>
      <c r="AN61" s="21"/>
      <c r="AO61" s="21"/>
      <c r="AP61" s="21"/>
      <c r="AQ61" s="21"/>
      <c r="AR61" s="21"/>
      <c r="AS61" s="21"/>
      <c r="AT61" s="21"/>
    </row>
    <row r="62" spans="1:46" s="24" customFormat="1" ht="18" customHeight="1" x14ac:dyDescent="0.2">
      <c r="Q62" s="42"/>
      <c r="AF62" s="42"/>
    </row>
    <row r="63" spans="1:46" s="24" customFormat="1" ht="54" customHeight="1" thickBot="1" x14ac:dyDescent="0.25">
      <c r="A63" s="372" t="s">
        <v>620</v>
      </c>
      <c r="B63" s="372"/>
      <c r="C63" s="372"/>
      <c r="D63" s="372"/>
      <c r="E63" s="372"/>
      <c r="F63" s="372"/>
      <c r="G63" s="372"/>
      <c r="H63" s="372"/>
      <c r="I63" s="372"/>
      <c r="J63" s="372"/>
      <c r="K63" s="372"/>
      <c r="L63" s="372"/>
      <c r="M63" s="372"/>
      <c r="N63" s="372"/>
      <c r="O63" s="372"/>
      <c r="P63" s="372"/>
      <c r="Q63" s="42"/>
      <c r="V63" s="373"/>
      <c r="W63" s="373"/>
      <c r="X63" s="373"/>
      <c r="Y63" s="373"/>
      <c r="Z63" s="373"/>
      <c r="AA63" s="373"/>
      <c r="AB63" s="373"/>
      <c r="AC63" s="373"/>
      <c r="AD63" s="373"/>
      <c r="AE63" s="373"/>
      <c r="AF63" s="42"/>
      <c r="AK63" s="373"/>
      <c r="AL63" s="373"/>
      <c r="AM63" s="373"/>
      <c r="AN63" s="373"/>
      <c r="AO63" s="373"/>
      <c r="AP63" s="373"/>
      <c r="AQ63" s="373"/>
      <c r="AR63" s="373"/>
      <c r="AS63" s="373"/>
      <c r="AT63" s="373"/>
    </row>
    <row r="64" spans="1:46" s="24" customFormat="1" ht="18" customHeight="1" thickTop="1" thickBot="1" x14ac:dyDescent="0.25">
      <c r="A64" s="399" t="s">
        <v>138</v>
      </c>
      <c r="B64" s="400"/>
      <c r="C64" s="400"/>
      <c r="D64" s="400"/>
      <c r="E64" s="400"/>
      <c r="F64" s="400"/>
      <c r="G64" s="400"/>
      <c r="H64" s="400"/>
      <c r="I64" s="400"/>
      <c r="J64" s="400"/>
      <c r="K64" s="400"/>
      <c r="L64" s="400"/>
      <c r="M64" s="400"/>
      <c r="N64" s="400"/>
      <c r="O64" s="400"/>
      <c r="P64" s="400"/>
      <c r="Q64" s="45" t="s">
        <v>4</v>
      </c>
      <c r="R64" s="375" t="s">
        <v>1384</v>
      </c>
      <c r="S64" s="375"/>
      <c r="T64" s="375"/>
      <c r="U64" s="375"/>
      <c r="V64" s="375"/>
      <c r="W64" s="375"/>
      <c r="X64" s="375"/>
      <c r="Y64" s="375"/>
      <c r="Z64" s="375"/>
      <c r="AA64" s="375"/>
      <c r="AB64" s="375"/>
      <c r="AC64" s="375"/>
      <c r="AD64" s="375"/>
      <c r="AE64" s="376"/>
      <c r="AF64" s="228" t="s">
        <v>4</v>
      </c>
      <c r="AG64" s="415" t="s">
        <v>1384</v>
      </c>
      <c r="AH64" s="415"/>
      <c r="AI64" s="415"/>
      <c r="AJ64" s="415"/>
      <c r="AK64" s="415"/>
      <c r="AL64" s="415"/>
      <c r="AM64" s="415"/>
      <c r="AN64" s="415"/>
      <c r="AO64" s="415"/>
      <c r="AP64" s="415"/>
      <c r="AQ64" s="415"/>
      <c r="AR64" s="415"/>
      <c r="AS64" s="415"/>
      <c r="AT64" s="416"/>
    </row>
    <row r="65" spans="1:46" s="24" customFormat="1" ht="63" customHeight="1" thickTop="1" thickBot="1" x14ac:dyDescent="0.25">
      <c r="A65" s="366" t="s">
        <v>608</v>
      </c>
      <c r="B65" s="367"/>
      <c r="C65" s="367"/>
      <c r="D65" s="367"/>
      <c r="E65" s="367"/>
      <c r="F65" s="367"/>
      <c r="G65" s="367"/>
      <c r="H65" s="367"/>
      <c r="I65" s="367"/>
      <c r="J65" s="367"/>
      <c r="K65" s="367"/>
      <c r="L65" s="367"/>
      <c r="M65" s="367"/>
      <c r="N65" s="367"/>
      <c r="O65" s="367"/>
      <c r="P65" s="367"/>
      <c r="Q65" s="17">
        <v>0</v>
      </c>
      <c r="R65" s="366" t="s">
        <v>1660</v>
      </c>
      <c r="S65" s="367"/>
      <c r="T65" s="367"/>
      <c r="U65" s="367"/>
      <c r="V65" s="367"/>
      <c r="W65" s="367"/>
      <c r="X65" s="367"/>
      <c r="Y65" s="367"/>
      <c r="Z65" s="367"/>
      <c r="AA65" s="367"/>
      <c r="AB65" s="367"/>
      <c r="AC65" s="367"/>
      <c r="AD65" s="367"/>
      <c r="AE65" s="367"/>
      <c r="AF65" s="17">
        <v>0</v>
      </c>
      <c r="AG65" s="366" t="s">
        <v>1660</v>
      </c>
      <c r="AH65" s="367"/>
      <c r="AI65" s="367"/>
      <c r="AJ65" s="367"/>
      <c r="AK65" s="367"/>
      <c r="AL65" s="367"/>
      <c r="AM65" s="367"/>
      <c r="AN65" s="367"/>
      <c r="AO65" s="367"/>
      <c r="AP65" s="367"/>
      <c r="AQ65" s="367"/>
      <c r="AR65" s="367"/>
      <c r="AS65" s="367"/>
      <c r="AT65" s="367"/>
    </row>
    <row r="66" spans="1:46" s="24" customFormat="1" ht="63" customHeight="1" thickTop="1" thickBot="1" x14ac:dyDescent="0.25">
      <c r="A66" s="366" t="s">
        <v>609</v>
      </c>
      <c r="B66" s="367"/>
      <c r="C66" s="367"/>
      <c r="D66" s="367"/>
      <c r="E66" s="367"/>
      <c r="F66" s="367"/>
      <c r="G66" s="367"/>
      <c r="H66" s="367"/>
      <c r="I66" s="367"/>
      <c r="J66" s="367"/>
      <c r="K66" s="367"/>
      <c r="L66" s="367"/>
      <c r="M66" s="367"/>
      <c r="N66" s="367"/>
      <c r="O66" s="367"/>
      <c r="P66" s="367"/>
      <c r="Q66" s="17">
        <v>0</v>
      </c>
      <c r="R66" s="362" t="s">
        <v>1661</v>
      </c>
      <c r="S66" s="363"/>
      <c r="T66" s="363"/>
      <c r="U66" s="363"/>
      <c r="V66" s="363"/>
      <c r="W66" s="363"/>
      <c r="X66" s="363"/>
      <c r="Y66" s="363"/>
      <c r="Z66" s="363"/>
      <c r="AA66" s="363"/>
      <c r="AB66" s="363"/>
      <c r="AC66" s="363"/>
      <c r="AD66" s="363"/>
      <c r="AE66" s="363"/>
      <c r="AF66" s="17">
        <v>0</v>
      </c>
      <c r="AG66" s="362" t="s">
        <v>1661</v>
      </c>
      <c r="AH66" s="363"/>
      <c r="AI66" s="363"/>
      <c r="AJ66" s="363"/>
      <c r="AK66" s="363"/>
      <c r="AL66" s="363"/>
      <c r="AM66" s="363"/>
      <c r="AN66" s="363"/>
      <c r="AO66" s="363"/>
      <c r="AP66" s="363"/>
      <c r="AQ66" s="363"/>
      <c r="AR66" s="363"/>
      <c r="AS66" s="363"/>
      <c r="AT66" s="363"/>
    </row>
    <row r="67" spans="1:46" s="24" customFormat="1" ht="63" customHeight="1" thickTop="1" thickBot="1" x14ac:dyDescent="0.25">
      <c r="A67" s="366" t="s">
        <v>588</v>
      </c>
      <c r="B67" s="367"/>
      <c r="C67" s="367"/>
      <c r="D67" s="367"/>
      <c r="E67" s="367"/>
      <c r="F67" s="367"/>
      <c r="G67" s="367"/>
      <c r="H67" s="367"/>
      <c r="I67" s="367"/>
      <c r="J67" s="367"/>
      <c r="K67" s="367"/>
      <c r="L67" s="367"/>
      <c r="M67" s="367"/>
      <c r="N67" s="367"/>
      <c r="O67" s="367"/>
      <c r="P67" s="367"/>
      <c r="Q67" s="17">
        <v>0</v>
      </c>
      <c r="R67" s="362" t="s">
        <v>1661</v>
      </c>
      <c r="S67" s="363"/>
      <c r="T67" s="363"/>
      <c r="U67" s="363"/>
      <c r="V67" s="363"/>
      <c r="W67" s="363"/>
      <c r="X67" s="363"/>
      <c r="Y67" s="363"/>
      <c r="Z67" s="363"/>
      <c r="AA67" s="363"/>
      <c r="AB67" s="363"/>
      <c r="AC67" s="363"/>
      <c r="AD67" s="363"/>
      <c r="AE67" s="363"/>
      <c r="AF67" s="17">
        <v>0</v>
      </c>
      <c r="AG67" s="362" t="s">
        <v>1661</v>
      </c>
      <c r="AH67" s="363"/>
      <c r="AI67" s="363"/>
      <c r="AJ67" s="363"/>
      <c r="AK67" s="363"/>
      <c r="AL67" s="363"/>
      <c r="AM67" s="363"/>
      <c r="AN67" s="363"/>
      <c r="AO67" s="363"/>
      <c r="AP67" s="363"/>
      <c r="AQ67" s="363"/>
      <c r="AR67" s="363"/>
      <c r="AS67" s="363"/>
      <c r="AT67" s="363"/>
    </row>
    <row r="68" spans="1:46" s="24" customFormat="1" ht="63" customHeight="1" thickTop="1" thickBot="1" x14ac:dyDescent="0.25">
      <c r="A68" s="366" t="s">
        <v>610</v>
      </c>
      <c r="B68" s="367"/>
      <c r="C68" s="367"/>
      <c r="D68" s="367"/>
      <c r="E68" s="367"/>
      <c r="F68" s="367"/>
      <c r="G68" s="367"/>
      <c r="H68" s="367"/>
      <c r="I68" s="367"/>
      <c r="J68" s="367"/>
      <c r="K68" s="367"/>
      <c r="L68" s="367"/>
      <c r="M68" s="367"/>
      <c r="N68" s="367"/>
      <c r="O68" s="367"/>
      <c r="P68" s="367"/>
      <c r="Q68" s="17">
        <v>0</v>
      </c>
      <c r="R68" s="362" t="s">
        <v>1661</v>
      </c>
      <c r="S68" s="363"/>
      <c r="T68" s="363"/>
      <c r="U68" s="363"/>
      <c r="V68" s="363"/>
      <c r="W68" s="363"/>
      <c r="X68" s="363"/>
      <c r="Y68" s="363"/>
      <c r="Z68" s="363"/>
      <c r="AA68" s="363"/>
      <c r="AB68" s="363"/>
      <c r="AC68" s="363"/>
      <c r="AD68" s="363"/>
      <c r="AE68" s="363"/>
      <c r="AF68" s="17">
        <v>0</v>
      </c>
      <c r="AG68" s="362" t="s">
        <v>1661</v>
      </c>
      <c r="AH68" s="363"/>
      <c r="AI68" s="363"/>
      <c r="AJ68" s="363"/>
      <c r="AK68" s="363"/>
      <c r="AL68" s="363"/>
      <c r="AM68" s="363"/>
      <c r="AN68" s="363"/>
      <c r="AO68" s="363"/>
      <c r="AP68" s="363"/>
      <c r="AQ68" s="363"/>
      <c r="AR68" s="363"/>
      <c r="AS68" s="363"/>
      <c r="AT68" s="363"/>
    </row>
    <row r="69" spans="1:46" s="24" customFormat="1" ht="63" customHeight="1" thickTop="1" thickBot="1" x14ac:dyDescent="0.25">
      <c r="A69" s="366" t="s">
        <v>589</v>
      </c>
      <c r="B69" s="367"/>
      <c r="C69" s="367"/>
      <c r="D69" s="367"/>
      <c r="E69" s="367"/>
      <c r="F69" s="367"/>
      <c r="G69" s="367"/>
      <c r="H69" s="367"/>
      <c r="I69" s="367"/>
      <c r="J69" s="367"/>
      <c r="K69" s="367"/>
      <c r="L69" s="367"/>
      <c r="M69" s="367"/>
      <c r="N69" s="367"/>
      <c r="O69" s="367"/>
      <c r="P69" s="367"/>
      <c r="Q69" s="17">
        <v>0</v>
      </c>
      <c r="R69" s="362" t="s">
        <v>1661</v>
      </c>
      <c r="S69" s="363"/>
      <c r="T69" s="363"/>
      <c r="U69" s="363"/>
      <c r="V69" s="363"/>
      <c r="W69" s="363"/>
      <c r="X69" s="363"/>
      <c r="Y69" s="363"/>
      <c r="Z69" s="363"/>
      <c r="AA69" s="363"/>
      <c r="AB69" s="363"/>
      <c r="AC69" s="363"/>
      <c r="AD69" s="363"/>
      <c r="AE69" s="363"/>
      <c r="AF69" s="17">
        <v>0</v>
      </c>
      <c r="AG69" s="362" t="s">
        <v>1661</v>
      </c>
      <c r="AH69" s="363"/>
      <c r="AI69" s="363"/>
      <c r="AJ69" s="363"/>
      <c r="AK69" s="363"/>
      <c r="AL69" s="363"/>
      <c r="AM69" s="363"/>
      <c r="AN69" s="363"/>
      <c r="AO69" s="363"/>
      <c r="AP69" s="363"/>
      <c r="AQ69" s="363"/>
      <c r="AR69" s="363"/>
      <c r="AS69" s="363"/>
      <c r="AT69" s="363"/>
    </row>
    <row r="70" spans="1:46" s="24" customFormat="1" ht="63" customHeight="1" thickTop="1" thickBot="1" x14ac:dyDescent="0.25">
      <c r="A70" s="366" t="s">
        <v>590</v>
      </c>
      <c r="B70" s="367"/>
      <c r="C70" s="367"/>
      <c r="D70" s="367"/>
      <c r="E70" s="367"/>
      <c r="F70" s="367"/>
      <c r="G70" s="367"/>
      <c r="H70" s="367"/>
      <c r="I70" s="367"/>
      <c r="J70" s="367"/>
      <c r="K70" s="367"/>
      <c r="L70" s="367"/>
      <c r="M70" s="367"/>
      <c r="N70" s="367"/>
      <c r="O70" s="367"/>
      <c r="P70" s="367"/>
      <c r="Q70" s="17">
        <v>0</v>
      </c>
      <c r="R70" s="362" t="s">
        <v>1661</v>
      </c>
      <c r="S70" s="363"/>
      <c r="T70" s="363"/>
      <c r="U70" s="363"/>
      <c r="V70" s="363"/>
      <c r="W70" s="363"/>
      <c r="X70" s="363"/>
      <c r="Y70" s="363"/>
      <c r="Z70" s="363"/>
      <c r="AA70" s="363"/>
      <c r="AB70" s="363"/>
      <c r="AC70" s="363"/>
      <c r="AD70" s="363"/>
      <c r="AE70" s="363"/>
      <c r="AF70" s="17">
        <v>0</v>
      </c>
      <c r="AG70" s="362" t="s">
        <v>1661</v>
      </c>
      <c r="AH70" s="363"/>
      <c r="AI70" s="363"/>
      <c r="AJ70" s="363"/>
      <c r="AK70" s="363"/>
      <c r="AL70" s="363"/>
      <c r="AM70" s="363"/>
      <c r="AN70" s="363"/>
      <c r="AO70" s="363"/>
      <c r="AP70" s="363"/>
      <c r="AQ70" s="363"/>
      <c r="AR70" s="363"/>
      <c r="AS70" s="363"/>
      <c r="AT70" s="363"/>
    </row>
    <row r="71" spans="1:46" s="24" customFormat="1" ht="63" customHeight="1" thickTop="1" thickBot="1" x14ac:dyDescent="0.25">
      <c r="A71" s="366" t="s">
        <v>591</v>
      </c>
      <c r="B71" s="367"/>
      <c r="C71" s="367"/>
      <c r="D71" s="367"/>
      <c r="E71" s="367"/>
      <c r="F71" s="367"/>
      <c r="G71" s="367"/>
      <c r="H71" s="367"/>
      <c r="I71" s="367"/>
      <c r="J71" s="367"/>
      <c r="K71" s="367"/>
      <c r="L71" s="367"/>
      <c r="M71" s="367"/>
      <c r="N71" s="367"/>
      <c r="O71" s="367"/>
      <c r="P71" s="367"/>
      <c r="Q71" s="17">
        <v>0</v>
      </c>
      <c r="R71" s="362" t="s">
        <v>1661</v>
      </c>
      <c r="S71" s="363"/>
      <c r="T71" s="363"/>
      <c r="U71" s="363"/>
      <c r="V71" s="363"/>
      <c r="W71" s="363"/>
      <c r="X71" s="363"/>
      <c r="Y71" s="363"/>
      <c r="Z71" s="363"/>
      <c r="AA71" s="363"/>
      <c r="AB71" s="363"/>
      <c r="AC71" s="363"/>
      <c r="AD71" s="363"/>
      <c r="AE71" s="363"/>
      <c r="AF71" s="17">
        <v>0</v>
      </c>
      <c r="AG71" s="362" t="s">
        <v>1661</v>
      </c>
      <c r="AH71" s="363"/>
      <c r="AI71" s="363"/>
      <c r="AJ71" s="363"/>
      <c r="AK71" s="363"/>
      <c r="AL71" s="363"/>
      <c r="AM71" s="363"/>
      <c r="AN71" s="363"/>
      <c r="AO71" s="363"/>
      <c r="AP71" s="363"/>
      <c r="AQ71" s="363"/>
      <c r="AR71" s="363"/>
      <c r="AS71" s="363"/>
      <c r="AT71" s="363"/>
    </row>
    <row r="72" spans="1:46" s="24" customFormat="1" ht="63" customHeight="1" thickTop="1" thickBot="1" x14ac:dyDescent="0.25">
      <c r="A72" s="366" t="s">
        <v>592</v>
      </c>
      <c r="B72" s="367"/>
      <c r="C72" s="367"/>
      <c r="D72" s="367"/>
      <c r="E72" s="367"/>
      <c r="F72" s="367"/>
      <c r="G72" s="367"/>
      <c r="H72" s="367"/>
      <c r="I72" s="367"/>
      <c r="J72" s="367"/>
      <c r="K72" s="367"/>
      <c r="L72" s="367"/>
      <c r="M72" s="367"/>
      <c r="N72" s="367"/>
      <c r="O72" s="367"/>
      <c r="P72" s="367"/>
      <c r="Q72" s="17">
        <v>0</v>
      </c>
      <c r="R72" s="362" t="s">
        <v>1661</v>
      </c>
      <c r="S72" s="363"/>
      <c r="T72" s="363"/>
      <c r="U72" s="363"/>
      <c r="V72" s="363"/>
      <c r="W72" s="363"/>
      <c r="X72" s="363"/>
      <c r="Y72" s="363"/>
      <c r="Z72" s="363"/>
      <c r="AA72" s="363"/>
      <c r="AB72" s="363"/>
      <c r="AC72" s="363"/>
      <c r="AD72" s="363"/>
      <c r="AE72" s="363"/>
      <c r="AF72" s="17">
        <v>0</v>
      </c>
      <c r="AG72" s="362" t="s">
        <v>1661</v>
      </c>
      <c r="AH72" s="363"/>
      <c r="AI72" s="363"/>
      <c r="AJ72" s="363"/>
      <c r="AK72" s="363"/>
      <c r="AL72" s="363"/>
      <c r="AM72" s="363"/>
      <c r="AN72" s="363"/>
      <c r="AO72" s="363"/>
      <c r="AP72" s="363"/>
      <c r="AQ72" s="363"/>
      <c r="AR72" s="363"/>
      <c r="AS72" s="363"/>
      <c r="AT72" s="363"/>
    </row>
    <row r="73" spans="1:46" s="24" customFormat="1" ht="63" customHeight="1" thickTop="1" thickBot="1" x14ac:dyDescent="0.25">
      <c r="A73" s="366" t="s">
        <v>593</v>
      </c>
      <c r="B73" s="367"/>
      <c r="C73" s="367"/>
      <c r="D73" s="367"/>
      <c r="E73" s="367"/>
      <c r="F73" s="367"/>
      <c r="G73" s="367"/>
      <c r="H73" s="367"/>
      <c r="I73" s="367"/>
      <c r="J73" s="367"/>
      <c r="K73" s="367"/>
      <c r="L73" s="367"/>
      <c r="M73" s="367"/>
      <c r="N73" s="367"/>
      <c r="O73" s="367"/>
      <c r="P73" s="367"/>
      <c r="Q73" s="17">
        <v>0</v>
      </c>
      <c r="R73" s="362" t="s">
        <v>1661</v>
      </c>
      <c r="S73" s="363"/>
      <c r="T73" s="363"/>
      <c r="U73" s="363"/>
      <c r="V73" s="363"/>
      <c r="W73" s="363"/>
      <c r="X73" s="363"/>
      <c r="Y73" s="363"/>
      <c r="Z73" s="363"/>
      <c r="AA73" s="363"/>
      <c r="AB73" s="363"/>
      <c r="AC73" s="363"/>
      <c r="AD73" s="363"/>
      <c r="AE73" s="363"/>
      <c r="AF73" s="17">
        <v>0</v>
      </c>
      <c r="AG73" s="362" t="s">
        <v>1661</v>
      </c>
      <c r="AH73" s="363"/>
      <c r="AI73" s="363"/>
      <c r="AJ73" s="363"/>
      <c r="AK73" s="363"/>
      <c r="AL73" s="363"/>
      <c r="AM73" s="363"/>
      <c r="AN73" s="363"/>
      <c r="AO73" s="363"/>
      <c r="AP73" s="363"/>
      <c r="AQ73" s="363"/>
      <c r="AR73" s="363"/>
      <c r="AS73" s="363"/>
      <c r="AT73" s="363"/>
    </row>
    <row r="74" spans="1:46" s="24" customFormat="1" ht="63" customHeight="1" thickTop="1" thickBot="1" x14ac:dyDescent="0.25">
      <c r="A74" s="366" t="s">
        <v>594</v>
      </c>
      <c r="B74" s="367"/>
      <c r="C74" s="367"/>
      <c r="D74" s="367"/>
      <c r="E74" s="367"/>
      <c r="F74" s="367"/>
      <c r="G74" s="367"/>
      <c r="H74" s="367"/>
      <c r="I74" s="367"/>
      <c r="J74" s="367"/>
      <c r="K74" s="367"/>
      <c r="L74" s="367"/>
      <c r="M74" s="367"/>
      <c r="N74" s="367"/>
      <c r="O74" s="367"/>
      <c r="P74" s="367"/>
      <c r="Q74" s="17">
        <v>0</v>
      </c>
      <c r="R74" s="362" t="s">
        <v>1661</v>
      </c>
      <c r="S74" s="363"/>
      <c r="T74" s="363"/>
      <c r="U74" s="363"/>
      <c r="V74" s="363"/>
      <c r="W74" s="363"/>
      <c r="X74" s="363"/>
      <c r="Y74" s="363"/>
      <c r="Z74" s="363"/>
      <c r="AA74" s="363"/>
      <c r="AB74" s="363"/>
      <c r="AC74" s="363"/>
      <c r="AD74" s="363"/>
      <c r="AE74" s="363"/>
      <c r="AF74" s="17">
        <v>0</v>
      </c>
      <c r="AG74" s="362" t="s">
        <v>1661</v>
      </c>
      <c r="AH74" s="363"/>
      <c r="AI74" s="363"/>
      <c r="AJ74" s="363"/>
      <c r="AK74" s="363"/>
      <c r="AL74" s="363"/>
      <c r="AM74" s="363"/>
      <c r="AN74" s="363"/>
      <c r="AO74" s="363"/>
      <c r="AP74" s="363"/>
      <c r="AQ74" s="363"/>
      <c r="AR74" s="363"/>
      <c r="AS74" s="363"/>
      <c r="AT74" s="363"/>
    </row>
    <row r="75" spans="1:46" s="24" customFormat="1" ht="63" customHeight="1" thickTop="1" thickBot="1" x14ac:dyDescent="0.25">
      <c r="A75" s="366" t="s">
        <v>611</v>
      </c>
      <c r="B75" s="367"/>
      <c r="C75" s="367"/>
      <c r="D75" s="367"/>
      <c r="E75" s="367"/>
      <c r="F75" s="367"/>
      <c r="G75" s="367"/>
      <c r="H75" s="367"/>
      <c r="I75" s="367"/>
      <c r="J75" s="367"/>
      <c r="K75" s="367"/>
      <c r="L75" s="367"/>
      <c r="M75" s="367"/>
      <c r="N75" s="367"/>
      <c r="O75" s="367"/>
      <c r="P75" s="367"/>
      <c r="Q75" s="17">
        <v>0</v>
      </c>
      <c r="R75" s="362" t="s">
        <v>1661</v>
      </c>
      <c r="S75" s="363"/>
      <c r="T75" s="363"/>
      <c r="U75" s="363"/>
      <c r="V75" s="363"/>
      <c r="W75" s="363"/>
      <c r="X75" s="363"/>
      <c r="Y75" s="363"/>
      <c r="Z75" s="363"/>
      <c r="AA75" s="363"/>
      <c r="AB75" s="363"/>
      <c r="AC75" s="363"/>
      <c r="AD75" s="363"/>
      <c r="AE75" s="363"/>
      <c r="AF75" s="17">
        <v>0</v>
      </c>
      <c r="AG75" s="362" t="s">
        <v>1661</v>
      </c>
      <c r="AH75" s="363"/>
      <c r="AI75" s="363"/>
      <c r="AJ75" s="363"/>
      <c r="AK75" s="363"/>
      <c r="AL75" s="363"/>
      <c r="AM75" s="363"/>
      <c r="AN75" s="363"/>
      <c r="AO75" s="363"/>
      <c r="AP75" s="363"/>
      <c r="AQ75" s="363"/>
      <c r="AR75" s="363"/>
      <c r="AS75" s="363"/>
      <c r="AT75" s="363"/>
    </row>
    <row r="76" spans="1:46" s="24" customFormat="1" ht="63" customHeight="1" thickTop="1" thickBot="1" x14ac:dyDescent="0.25">
      <c r="A76" s="366" t="s">
        <v>595</v>
      </c>
      <c r="B76" s="367"/>
      <c r="C76" s="367"/>
      <c r="D76" s="367"/>
      <c r="E76" s="367"/>
      <c r="F76" s="367"/>
      <c r="G76" s="367"/>
      <c r="H76" s="367"/>
      <c r="I76" s="367"/>
      <c r="J76" s="367"/>
      <c r="K76" s="367"/>
      <c r="L76" s="367"/>
      <c r="M76" s="367"/>
      <c r="N76" s="367"/>
      <c r="O76" s="367"/>
      <c r="P76" s="367"/>
      <c r="Q76" s="17">
        <v>0</v>
      </c>
      <c r="R76" s="362" t="s">
        <v>1661</v>
      </c>
      <c r="S76" s="363"/>
      <c r="T76" s="363"/>
      <c r="U76" s="363"/>
      <c r="V76" s="363"/>
      <c r="W76" s="363"/>
      <c r="X76" s="363"/>
      <c r="Y76" s="363"/>
      <c r="Z76" s="363"/>
      <c r="AA76" s="363"/>
      <c r="AB76" s="363"/>
      <c r="AC76" s="363"/>
      <c r="AD76" s="363"/>
      <c r="AE76" s="363"/>
      <c r="AF76" s="17">
        <v>0</v>
      </c>
      <c r="AG76" s="362" t="s">
        <v>1661</v>
      </c>
      <c r="AH76" s="363"/>
      <c r="AI76" s="363"/>
      <c r="AJ76" s="363"/>
      <c r="AK76" s="363"/>
      <c r="AL76" s="363"/>
      <c r="AM76" s="363"/>
      <c r="AN76" s="363"/>
      <c r="AO76" s="363"/>
      <c r="AP76" s="363"/>
      <c r="AQ76" s="363"/>
      <c r="AR76" s="363"/>
      <c r="AS76" s="363"/>
      <c r="AT76" s="363"/>
    </row>
    <row r="77" spans="1:46" s="24" customFormat="1" ht="63" customHeight="1" thickTop="1" thickBot="1" x14ac:dyDescent="0.25">
      <c r="A77" s="366" t="s">
        <v>596</v>
      </c>
      <c r="B77" s="367"/>
      <c r="C77" s="367"/>
      <c r="D77" s="367"/>
      <c r="E77" s="367"/>
      <c r="F77" s="367"/>
      <c r="G77" s="367"/>
      <c r="H77" s="367"/>
      <c r="I77" s="367"/>
      <c r="J77" s="367"/>
      <c r="K77" s="367"/>
      <c r="L77" s="367"/>
      <c r="M77" s="367"/>
      <c r="N77" s="367"/>
      <c r="O77" s="367"/>
      <c r="P77" s="367"/>
      <c r="Q77" s="17">
        <v>0</v>
      </c>
      <c r="R77" s="362" t="s">
        <v>1661</v>
      </c>
      <c r="S77" s="363"/>
      <c r="T77" s="363"/>
      <c r="U77" s="363"/>
      <c r="V77" s="363"/>
      <c r="W77" s="363"/>
      <c r="X77" s="363"/>
      <c r="Y77" s="363"/>
      <c r="Z77" s="363"/>
      <c r="AA77" s="363"/>
      <c r="AB77" s="363"/>
      <c r="AC77" s="363"/>
      <c r="AD77" s="363"/>
      <c r="AE77" s="363"/>
      <c r="AF77" s="17">
        <v>0</v>
      </c>
      <c r="AG77" s="362" t="s">
        <v>1661</v>
      </c>
      <c r="AH77" s="363"/>
      <c r="AI77" s="363"/>
      <c r="AJ77" s="363"/>
      <c r="AK77" s="363"/>
      <c r="AL77" s="363"/>
      <c r="AM77" s="363"/>
      <c r="AN77" s="363"/>
      <c r="AO77" s="363"/>
      <c r="AP77" s="363"/>
      <c r="AQ77" s="363"/>
      <c r="AR77" s="363"/>
      <c r="AS77" s="363"/>
      <c r="AT77" s="363"/>
    </row>
    <row r="78" spans="1:46" s="24" customFormat="1" ht="18" customHeight="1" thickTop="1" thickBot="1" x14ac:dyDescent="0.25">
      <c r="Q78" s="47"/>
      <c r="AF78" s="47"/>
    </row>
    <row r="79" spans="1:46" s="24" customFormat="1" ht="18" customHeight="1" thickTop="1" thickBot="1" x14ac:dyDescent="0.25">
      <c r="A79" s="368" t="s">
        <v>139</v>
      </c>
      <c r="B79" s="369"/>
      <c r="C79" s="369"/>
      <c r="D79" s="369"/>
      <c r="E79" s="369"/>
      <c r="F79" s="369"/>
      <c r="G79" s="369"/>
      <c r="H79" s="369"/>
      <c r="I79" s="369"/>
      <c r="J79" s="369"/>
      <c r="K79" s="369"/>
      <c r="L79" s="369"/>
      <c r="M79" s="369"/>
      <c r="N79" s="369"/>
      <c r="O79" s="369"/>
      <c r="P79" s="369"/>
      <c r="Q79" s="323" t="s">
        <v>4</v>
      </c>
      <c r="R79" s="370" t="s">
        <v>1384</v>
      </c>
      <c r="S79" s="370"/>
      <c r="T79" s="370"/>
      <c r="U79" s="370"/>
      <c r="V79" s="370"/>
      <c r="W79" s="370"/>
      <c r="X79" s="370"/>
      <c r="Y79" s="370"/>
      <c r="Z79" s="370"/>
      <c r="AA79" s="370"/>
      <c r="AB79" s="370"/>
      <c r="AC79" s="370"/>
      <c r="AD79" s="370"/>
      <c r="AE79" s="371"/>
      <c r="AF79" s="324" t="s">
        <v>4</v>
      </c>
      <c r="AG79" s="417" t="s">
        <v>1384</v>
      </c>
      <c r="AH79" s="417"/>
      <c r="AI79" s="417"/>
      <c r="AJ79" s="417"/>
      <c r="AK79" s="417"/>
      <c r="AL79" s="417"/>
      <c r="AM79" s="417"/>
      <c r="AN79" s="417"/>
      <c r="AO79" s="417"/>
      <c r="AP79" s="417"/>
      <c r="AQ79" s="417"/>
      <c r="AR79" s="417"/>
      <c r="AS79" s="417"/>
      <c r="AT79" s="418"/>
    </row>
    <row r="80" spans="1:46" s="24" customFormat="1" ht="63" customHeight="1" thickTop="1" thickBot="1" x14ac:dyDescent="0.25">
      <c r="A80" s="364" t="s">
        <v>118</v>
      </c>
      <c r="B80" s="364"/>
      <c r="C80" s="364"/>
      <c r="D80" s="364"/>
      <c r="E80" s="364"/>
      <c r="F80" s="364"/>
      <c r="G80" s="364"/>
      <c r="H80" s="364"/>
      <c r="I80" s="364"/>
      <c r="J80" s="364"/>
      <c r="K80" s="364"/>
      <c r="L80" s="364"/>
      <c r="M80" s="364"/>
      <c r="N80" s="364"/>
      <c r="O80" s="364"/>
      <c r="P80" s="364"/>
      <c r="Q80" s="17">
        <v>0</v>
      </c>
      <c r="R80" s="366" t="s">
        <v>1663</v>
      </c>
      <c r="S80" s="367"/>
      <c r="T80" s="367"/>
      <c r="U80" s="367"/>
      <c r="V80" s="367"/>
      <c r="W80" s="367"/>
      <c r="X80" s="367"/>
      <c r="Y80" s="367"/>
      <c r="Z80" s="367"/>
      <c r="AA80" s="367"/>
      <c r="AB80" s="367"/>
      <c r="AC80" s="367"/>
      <c r="AD80" s="367"/>
      <c r="AE80" s="367"/>
      <c r="AF80" s="17">
        <v>0</v>
      </c>
      <c r="AG80" s="366" t="s">
        <v>1663</v>
      </c>
      <c r="AH80" s="367"/>
      <c r="AI80" s="367"/>
      <c r="AJ80" s="367"/>
      <c r="AK80" s="367"/>
      <c r="AL80" s="367"/>
      <c r="AM80" s="367"/>
      <c r="AN80" s="367"/>
      <c r="AO80" s="367"/>
      <c r="AP80" s="367"/>
      <c r="AQ80" s="367"/>
      <c r="AR80" s="367"/>
      <c r="AS80" s="367"/>
      <c r="AT80" s="367"/>
    </row>
    <row r="81" spans="1:46" s="24" customFormat="1" ht="63" customHeight="1" thickTop="1" thickBot="1" x14ac:dyDescent="0.25">
      <c r="A81" s="364" t="s">
        <v>647</v>
      </c>
      <c r="B81" s="364"/>
      <c r="C81" s="364"/>
      <c r="D81" s="364"/>
      <c r="E81" s="364"/>
      <c r="F81" s="364"/>
      <c r="G81" s="364"/>
      <c r="H81" s="364"/>
      <c r="I81" s="364"/>
      <c r="J81" s="364"/>
      <c r="K81" s="364"/>
      <c r="L81" s="364"/>
      <c r="M81" s="364"/>
      <c r="N81" s="364"/>
      <c r="O81" s="364"/>
      <c r="P81" s="364"/>
      <c r="Q81" s="17">
        <v>0</v>
      </c>
      <c r="R81" s="362" t="s">
        <v>1661</v>
      </c>
      <c r="S81" s="363"/>
      <c r="T81" s="363"/>
      <c r="U81" s="363"/>
      <c r="V81" s="363"/>
      <c r="W81" s="363"/>
      <c r="X81" s="363"/>
      <c r="Y81" s="363"/>
      <c r="Z81" s="363"/>
      <c r="AA81" s="363"/>
      <c r="AB81" s="363"/>
      <c r="AC81" s="363"/>
      <c r="AD81" s="363"/>
      <c r="AE81" s="363"/>
      <c r="AF81" s="17">
        <v>0</v>
      </c>
      <c r="AG81" s="362" t="s">
        <v>1661</v>
      </c>
      <c r="AH81" s="363"/>
      <c r="AI81" s="363"/>
      <c r="AJ81" s="363"/>
      <c r="AK81" s="363"/>
      <c r="AL81" s="363"/>
      <c r="AM81" s="363"/>
      <c r="AN81" s="363"/>
      <c r="AO81" s="363"/>
      <c r="AP81" s="363"/>
      <c r="AQ81" s="363"/>
      <c r="AR81" s="363"/>
      <c r="AS81" s="363"/>
      <c r="AT81" s="363"/>
    </row>
    <row r="82" spans="1:46" s="24" customFormat="1" ht="63" customHeight="1" thickTop="1" thickBot="1" x14ac:dyDescent="0.25">
      <c r="A82" s="364" t="s">
        <v>648</v>
      </c>
      <c r="B82" s="364"/>
      <c r="C82" s="364"/>
      <c r="D82" s="364"/>
      <c r="E82" s="364"/>
      <c r="F82" s="364"/>
      <c r="G82" s="364"/>
      <c r="H82" s="364"/>
      <c r="I82" s="364"/>
      <c r="J82" s="364"/>
      <c r="K82" s="364"/>
      <c r="L82" s="364"/>
      <c r="M82" s="364"/>
      <c r="N82" s="364"/>
      <c r="O82" s="364"/>
      <c r="P82" s="364"/>
      <c r="Q82" s="17">
        <v>0</v>
      </c>
      <c r="R82" s="366" t="s">
        <v>1664</v>
      </c>
      <c r="S82" s="367"/>
      <c r="T82" s="367"/>
      <c r="U82" s="367"/>
      <c r="V82" s="367"/>
      <c r="W82" s="367"/>
      <c r="X82" s="367"/>
      <c r="Y82" s="367"/>
      <c r="Z82" s="367"/>
      <c r="AA82" s="367"/>
      <c r="AB82" s="367"/>
      <c r="AC82" s="367"/>
      <c r="AD82" s="367"/>
      <c r="AE82" s="367"/>
      <c r="AF82" s="17">
        <v>0</v>
      </c>
      <c r="AG82" s="366" t="s">
        <v>1664</v>
      </c>
      <c r="AH82" s="367"/>
      <c r="AI82" s="367"/>
      <c r="AJ82" s="367"/>
      <c r="AK82" s="367"/>
      <c r="AL82" s="367"/>
      <c r="AM82" s="367"/>
      <c r="AN82" s="367"/>
      <c r="AO82" s="367"/>
      <c r="AP82" s="367"/>
      <c r="AQ82" s="367"/>
      <c r="AR82" s="367"/>
      <c r="AS82" s="367"/>
      <c r="AT82" s="367"/>
    </row>
    <row r="83" spans="1:46" s="23" customFormat="1" ht="18" customHeight="1" thickTop="1" thickBot="1" x14ac:dyDescent="0.25"/>
    <row r="84" spans="1:46" s="23" customFormat="1" ht="18" customHeight="1" thickTop="1" thickBot="1" x14ac:dyDescent="0.25">
      <c r="A84" s="368" t="s">
        <v>140</v>
      </c>
      <c r="B84" s="369"/>
      <c r="C84" s="369"/>
      <c r="D84" s="369"/>
      <c r="E84" s="369"/>
      <c r="F84" s="369"/>
      <c r="G84" s="369"/>
      <c r="H84" s="369"/>
      <c r="I84" s="369"/>
      <c r="J84" s="369"/>
      <c r="K84" s="369"/>
      <c r="L84" s="369"/>
      <c r="M84" s="369"/>
      <c r="N84" s="369"/>
      <c r="O84" s="369"/>
      <c r="P84" s="369"/>
      <c r="Q84" s="323" t="s">
        <v>4</v>
      </c>
      <c r="R84" s="370" t="s">
        <v>1384</v>
      </c>
      <c r="S84" s="370"/>
      <c r="T84" s="370"/>
      <c r="U84" s="370"/>
      <c r="V84" s="370"/>
      <c r="W84" s="370"/>
      <c r="X84" s="370"/>
      <c r="Y84" s="370"/>
      <c r="Z84" s="370"/>
      <c r="AA84" s="370"/>
      <c r="AB84" s="370"/>
      <c r="AC84" s="370"/>
      <c r="AD84" s="370"/>
      <c r="AE84" s="371"/>
      <c r="AF84" s="324" t="s">
        <v>4</v>
      </c>
      <c r="AG84" s="417" t="s">
        <v>1384</v>
      </c>
      <c r="AH84" s="417"/>
      <c r="AI84" s="417"/>
      <c r="AJ84" s="417"/>
      <c r="AK84" s="417"/>
      <c r="AL84" s="417"/>
      <c r="AM84" s="417"/>
      <c r="AN84" s="417"/>
      <c r="AO84" s="417"/>
      <c r="AP84" s="417"/>
      <c r="AQ84" s="417"/>
      <c r="AR84" s="417"/>
      <c r="AS84" s="417"/>
      <c r="AT84" s="418"/>
    </row>
    <row r="85" spans="1:46" s="23" customFormat="1" ht="63" customHeight="1" thickTop="1" thickBot="1" x14ac:dyDescent="0.25">
      <c r="A85" s="364" t="s">
        <v>119</v>
      </c>
      <c r="B85" s="364"/>
      <c r="C85" s="364"/>
      <c r="D85" s="364"/>
      <c r="E85" s="364"/>
      <c r="F85" s="364"/>
      <c r="G85" s="364"/>
      <c r="H85" s="364"/>
      <c r="I85" s="364"/>
      <c r="J85" s="364"/>
      <c r="K85" s="364"/>
      <c r="L85" s="364"/>
      <c r="M85" s="364"/>
      <c r="N85" s="364"/>
      <c r="O85" s="364"/>
      <c r="P85" s="364"/>
      <c r="Q85" s="17">
        <v>0</v>
      </c>
      <c r="R85" s="366" t="s">
        <v>1665</v>
      </c>
      <c r="S85" s="367"/>
      <c r="T85" s="367"/>
      <c r="U85" s="367"/>
      <c r="V85" s="367"/>
      <c r="W85" s="367"/>
      <c r="X85" s="367"/>
      <c r="Y85" s="367"/>
      <c r="Z85" s="367"/>
      <c r="AA85" s="367"/>
      <c r="AB85" s="367"/>
      <c r="AC85" s="367"/>
      <c r="AD85" s="367"/>
      <c r="AE85" s="367"/>
      <c r="AF85" s="17">
        <v>0</v>
      </c>
      <c r="AG85" s="366" t="s">
        <v>1665</v>
      </c>
      <c r="AH85" s="367"/>
      <c r="AI85" s="367"/>
      <c r="AJ85" s="367"/>
      <c r="AK85" s="367"/>
      <c r="AL85" s="367"/>
      <c r="AM85" s="367"/>
      <c r="AN85" s="367"/>
      <c r="AO85" s="367"/>
      <c r="AP85" s="367"/>
      <c r="AQ85" s="367"/>
      <c r="AR85" s="367"/>
      <c r="AS85" s="367"/>
      <c r="AT85" s="367"/>
    </row>
    <row r="86" spans="1:46" s="23" customFormat="1" ht="63" customHeight="1" thickTop="1" thickBot="1" x14ac:dyDescent="0.25">
      <c r="A86" s="364" t="s">
        <v>489</v>
      </c>
      <c r="B86" s="364"/>
      <c r="C86" s="364"/>
      <c r="D86" s="364"/>
      <c r="E86" s="364"/>
      <c r="F86" s="364"/>
      <c r="G86" s="364"/>
      <c r="H86" s="364"/>
      <c r="I86" s="364"/>
      <c r="J86" s="364"/>
      <c r="K86" s="364"/>
      <c r="L86" s="364"/>
      <c r="M86" s="364"/>
      <c r="N86" s="364"/>
      <c r="O86" s="364"/>
      <c r="P86" s="364"/>
      <c r="Q86" s="17">
        <v>0</v>
      </c>
      <c r="R86" s="366" t="s">
        <v>1666</v>
      </c>
      <c r="S86" s="367"/>
      <c r="T86" s="367"/>
      <c r="U86" s="367"/>
      <c r="V86" s="367"/>
      <c r="W86" s="367"/>
      <c r="X86" s="367"/>
      <c r="Y86" s="367"/>
      <c r="Z86" s="367"/>
      <c r="AA86" s="367"/>
      <c r="AB86" s="367"/>
      <c r="AC86" s="367"/>
      <c r="AD86" s="367"/>
      <c r="AE86" s="367"/>
      <c r="AF86" s="17">
        <v>0</v>
      </c>
      <c r="AG86" s="366" t="s">
        <v>1666</v>
      </c>
      <c r="AH86" s="367"/>
      <c r="AI86" s="367"/>
      <c r="AJ86" s="367"/>
      <c r="AK86" s="367"/>
      <c r="AL86" s="367"/>
      <c r="AM86" s="367"/>
      <c r="AN86" s="367"/>
      <c r="AO86" s="367"/>
      <c r="AP86" s="367"/>
      <c r="AQ86" s="367"/>
      <c r="AR86" s="367"/>
      <c r="AS86" s="367"/>
      <c r="AT86" s="367"/>
    </row>
    <row r="87" spans="1:46" s="23" customFormat="1" ht="63" customHeight="1" thickTop="1" thickBot="1" x14ac:dyDescent="0.25">
      <c r="A87" s="364" t="s">
        <v>490</v>
      </c>
      <c r="B87" s="364"/>
      <c r="C87" s="364"/>
      <c r="D87" s="364"/>
      <c r="E87" s="364"/>
      <c r="F87" s="364"/>
      <c r="G87" s="364"/>
      <c r="H87" s="364"/>
      <c r="I87" s="364"/>
      <c r="J87" s="364"/>
      <c r="K87" s="364"/>
      <c r="L87" s="364"/>
      <c r="M87" s="364"/>
      <c r="N87" s="364"/>
      <c r="O87" s="364"/>
      <c r="P87" s="364"/>
      <c r="Q87" s="17">
        <v>0</v>
      </c>
      <c r="R87" s="366" t="s">
        <v>1670</v>
      </c>
      <c r="S87" s="367"/>
      <c r="T87" s="367"/>
      <c r="U87" s="367"/>
      <c r="V87" s="367"/>
      <c r="W87" s="367"/>
      <c r="X87" s="367"/>
      <c r="Y87" s="367"/>
      <c r="Z87" s="367"/>
      <c r="AA87" s="367"/>
      <c r="AB87" s="367"/>
      <c r="AC87" s="367"/>
      <c r="AD87" s="367"/>
      <c r="AE87" s="367"/>
      <c r="AF87" s="17">
        <v>0</v>
      </c>
      <c r="AG87" s="366" t="s">
        <v>1670</v>
      </c>
      <c r="AH87" s="367"/>
      <c r="AI87" s="367"/>
      <c r="AJ87" s="367"/>
      <c r="AK87" s="367"/>
      <c r="AL87" s="367"/>
      <c r="AM87" s="367"/>
      <c r="AN87" s="367"/>
      <c r="AO87" s="367"/>
      <c r="AP87" s="367"/>
      <c r="AQ87" s="367"/>
      <c r="AR87" s="367"/>
      <c r="AS87" s="367"/>
      <c r="AT87" s="367"/>
    </row>
    <row r="88" spans="1:46" s="23" customFormat="1" ht="18" customHeight="1" thickTop="1" thickBot="1" x14ac:dyDescent="0.25"/>
    <row r="89" spans="1:46" s="23" customFormat="1" ht="18" customHeight="1" thickTop="1" thickBot="1" x14ac:dyDescent="0.25">
      <c r="A89" s="368" t="s">
        <v>141</v>
      </c>
      <c r="B89" s="369"/>
      <c r="C89" s="369"/>
      <c r="D89" s="369"/>
      <c r="E89" s="369"/>
      <c r="F89" s="369"/>
      <c r="G89" s="369"/>
      <c r="H89" s="369"/>
      <c r="I89" s="369"/>
      <c r="J89" s="369"/>
      <c r="K89" s="369"/>
      <c r="L89" s="369"/>
      <c r="M89" s="369"/>
      <c r="N89" s="369"/>
      <c r="O89" s="369"/>
      <c r="P89" s="369"/>
      <c r="Q89" s="323" t="s">
        <v>4</v>
      </c>
      <c r="R89" s="370" t="s">
        <v>1384</v>
      </c>
      <c r="S89" s="370"/>
      <c r="T89" s="370"/>
      <c r="U89" s="370"/>
      <c r="V89" s="370"/>
      <c r="W89" s="370"/>
      <c r="X89" s="370"/>
      <c r="Y89" s="370"/>
      <c r="Z89" s="370"/>
      <c r="AA89" s="370"/>
      <c r="AB89" s="370"/>
      <c r="AC89" s="370"/>
      <c r="AD89" s="370"/>
      <c r="AE89" s="371"/>
      <c r="AF89" s="324" t="s">
        <v>4</v>
      </c>
      <c r="AG89" s="417" t="s">
        <v>1384</v>
      </c>
      <c r="AH89" s="417"/>
      <c r="AI89" s="417"/>
      <c r="AJ89" s="417"/>
      <c r="AK89" s="417"/>
      <c r="AL89" s="417"/>
      <c r="AM89" s="417"/>
      <c r="AN89" s="417"/>
      <c r="AO89" s="417"/>
      <c r="AP89" s="417"/>
      <c r="AQ89" s="417"/>
      <c r="AR89" s="417"/>
      <c r="AS89" s="417"/>
      <c r="AT89" s="418"/>
    </row>
    <row r="90" spans="1:46" s="23" customFormat="1" ht="63" customHeight="1" thickTop="1" thickBot="1" x14ac:dyDescent="0.25">
      <c r="A90" s="364" t="s">
        <v>491</v>
      </c>
      <c r="B90" s="364"/>
      <c r="C90" s="364"/>
      <c r="D90" s="364"/>
      <c r="E90" s="364"/>
      <c r="F90" s="364"/>
      <c r="G90" s="364"/>
      <c r="H90" s="364"/>
      <c r="I90" s="364"/>
      <c r="J90" s="364"/>
      <c r="K90" s="364"/>
      <c r="L90" s="364"/>
      <c r="M90" s="364"/>
      <c r="N90" s="364"/>
      <c r="O90" s="364"/>
      <c r="P90" s="364"/>
      <c r="Q90" s="17">
        <v>0</v>
      </c>
      <c r="R90" s="366" t="s">
        <v>1669</v>
      </c>
      <c r="S90" s="367"/>
      <c r="T90" s="367"/>
      <c r="U90" s="367"/>
      <c r="V90" s="367"/>
      <c r="W90" s="367"/>
      <c r="X90" s="367"/>
      <c r="Y90" s="367"/>
      <c r="Z90" s="367"/>
      <c r="AA90" s="367"/>
      <c r="AB90" s="367"/>
      <c r="AC90" s="367"/>
      <c r="AD90" s="367"/>
      <c r="AE90" s="367"/>
      <c r="AF90" s="17">
        <v>0</v>
      </c>
      <c r="AG90" s="366" t="s">
        <v>1669</v>
      </c>
      <c r="AH90" s="367"/>
      <c r="AI90" s="367"/>
      <c r="AJ90" s="367"/>
      <c r="AK90" s="367"/>
      <c r="AL90" s="367"/>
      <c r="AM90" s="367"/>
      <c r="AN90" s="367"/>
      <c r="AO90" s="367"/>
      <c r="AP90" s="367"/>
      <c r="AQ90" s="367"/>
      <c r="AR90" s="367"/>
      <c r="AS90" s="367"/>
      <c r="AT90" s="367"/>
    </row>
    <row r="91" spans="1:46" s="23" customFormat="1" ht="63" customHeight="1" thickTop="1" thickBot="1" x14ac:dyDescent="0.25">
      <c r="A91" s="364" t="s">
        <v>120</v>
      </c>
      <c r="B91" s="364"/>
      <c r="C91" s="364"/>
      <c r="D91" s="364"/>
      <c r="E91" s="364"/>
      <c r="F91" s="364"/>
      <c r="G91" s="364"/>
      <c r="H91" s="364"/>
      <c r="I91" s="364"/>
      <c r="J91" s="364"/>
      <c r="K91" s="364"/>
      <c r="L91" s="364"/>
      <c r="M91" s="364"/>
      <c r="N91" s="364"/>
      <c r="O91" s="364"/>
      <c r="P91" s="364"/>
      <c r="Q91" s="17">
        <v>0</v>
      </c>
      <c r="R91" s="362" t="s">
        <v>1661</v>
      </c>
      <c r="S91" s="363"/>
      <c r="T91" s="363"/>
      <c r="U91" s="363"/>
      <c r="V91" s="363"/>
      <c r="W91" s="363"/>
      <c r="X91" s="363"/>
      <c r="Y91" s="363"/>
      <c r="Z91" s="363"/>
      <c r="AA91" s="363"/>
      <c r="AB91" s="363"/>
      <c r="AC91" s="363"/>
      <c r="AD91" s="363"/>
      <c r="AE91" s="363"/>
      <c r="AF91" s="17">
        <v>0</v>
      </c>
      <c r="AG91" s="362" t="s">
        <v>1661</v>
      </c>
      <c r="AH91" s="363"/>
      <c r="AI91" s="363"/>
      <c r="AJ91" s="363"/>
      <c r="AK91" s="363"/>
      <c r="AL91" s="363"/>
      <c r="AM91" s="363"/>
      <c r="AN91" s="363"/>
      <c r="AO91" s="363"/>
      <c r="AP91" s="363"/>
      <c r="AQ91" s="363"/>
      <c r="AR91" s="363"/>
      <c r="AS91" s="363"/>
      <c r="AT91" s="363"/>
    </row>
    <row r="92" spans="1:46" s="23" customFormat="1" ht="18" customHeight="1" thickTop="1" x14ac:dyDescent="0.2">
      <c r="Q92" s="38"/>
      <c r="AF92" s="38"/>
    </row>
    <row r="93" spans="1:46" s="23" customFormat="1" ht="18" customHeight="1" x14ac:dyDescent="0.2">
      <c r="Q93" s="38"/>
      <c r="AF93" s="38"/>
    </row>
    <row r="94" spans="1:46" s="24" customFormat="1" ht="36" customHeight="1" x14ac:dyDescent="0.2">
      <c r="A94" s="383" t="s">
        <v>133</v>
      </c>
      <c r="B94" s="383"/>
      <c r="C94" s="383"/>
      <c r="D94" s="383"/>
      <c r="E94" s="383"/>
      <c r="F94" s="383"/>
      <c r="G94" s="383"/>
      <c r="H94" s="383"/>
      <c r="I94" s="383"/>
      <c r="J94" s="383"/>
      <c r="K94" s="383"/>
      <c r="L94" s="383"/>
      <c r="M94" s="383"/>
      <c r="N94" s="383"/>
      <c r="O94" s="383"/>
      <c r="P94" s="383"/>
      <c r="Q94" s="383"/>
      <c r="R94" s="383"/>
      <c r="S94" s="383"/>
      <c r="T94" s="383"/>
      <c r="U94" s="383"/>
      <c r="V94" s="383"/>
      <c r="W94" s="383"/>
      <c r="X94" s="383"/>
      <c r="Y94" s="383"/>
      <c r="Z94" s="383"/>
      <c r="AA94" s="383"/>
      <c r="AB94" s="383"/>
      <c r="AC94" s="383"/>
      <c r="AD94" s="383"/>
      <c r="AE94" s="383"/>
    </row>
    <row r="95" spans="1:46" s="24" customFormat="1" ht="18" customHeight="1" x14ac:dyDescent="0.2">
      <c r="A95" s="20"/>
      <c r="B95" s="20"/>
      <c r="C95" s="20"/>
      <c r="D95" s="20"/>
      <c r="E95" s="20"/>
      <c r="F95" s="20"/>
      <c r="G95" s="20"/>
      <c r="H95" s="20"/>
      <c r="I95" s="20"/>
      <c r="J95" s="20"/>
      <c r="K95" s="20"/>
      <c r="L95" s="20"/>
      <c r="M95" s="20"/>
      <c r="N95" s="20"/>
      <c r="O95" s="20"/>
      <c r="P95" s="20"/>
      <c r="Q95" s="40"/>
      <c r="R95" s="20"/>
      <c r="S95" s="20"/>
      <c r="T95" s="20"/>
      <c r="U95" s="20"/>
      <c r="V95" s="20"/>
      <c r="W95" s="20"/>
      <c r="X95" s="20"/>
      <c r="Y95" s="20"/>
      <c r="Z95" s="20"/>
      <c r="AA95" s="20"/>
      <c r="AB95" s="20"/>
      <c r="AC95" s="20"/>
      <c r="AD95" s="20"/>
      <c r="AE95" s="20"/>
      <c r="AF95" s="40"/>
      <c r="AG95" s="20"/>
      <c r="AH95" s="20"/>
      <c r="AI95" s="20"/>
      <c r="AJ95" s="20"/>
      <c r="AK95" s="20"/>
      <c r="AL95" s="20"/>
      <c r="AM95" s="20"/>
      <c r="AN95" s="20"/>
      <c r="AO95" s="20"/>
      <c r="AP95" s="20"/>
      <c r="AQ95" s="20"/>
      <c r="AR95" s="20"/>
      <c r="AS95" s="20"/>
      <c r="AT95" s="20"/>
    </row>
    <row r="96" spans="1:46" s="24" customFormat="1" ht="18" customHeight="1" x14ac:dyDescent="0.2">
      <c r="A96" s="15" t="s">
        <v>6</v>
      </c>
      <c r="B96" s="21"/>
      <c r="C96" s="21"/>
      <c r="D96" s="21"/>
      <c r="E96" s="21"/>
      <c r="F96" s="21"/>
      <c r="G96" s="21"/>
      <c r="H96" s="21"/>
      <c r="I96" s="21"/>
      <c r="J96" s="21"/>
      <c r="K96" s="21"/>
      <c r="L96" s="21"/>
      <c r="M96" s="21"/>
      <c r="N96" s="21"/>
      <c r="O96" s="21"/>
      <c r="P96" s="21"/>
      <c r="Q96" s="41"/>
      <c r="R96" s="21"/>
      <c r="S96" s="21"/>
      <c r="T96" s="21"/>
      <c r="U96" s="21"/>
      <c r="V96" s="21"/>
      <c r="W96" s="21"/>
      <c r="X96" s="21"/>
      <c r="Y96" s="21"/>
      <c r="Z96" s="21"/>
      <c r="AA96" s="21"/>
      <c r="AB96" s="21"/>
      <c r="AC96" s="21"/>
      <c r="AD96" s="21"/>
      <c r="AE96" s="21"/>
      <c r="AF96" s="41"/>
      <c r="AG96" s="21"/>
      <c r="AH96" s="21"/>
      <c r="AI96" s="21"/>
      <c r="AJ96" s="21"/>
      <c r="AK96" s="21"/>
      <c r="AL96" s="21"/>
      <c r="AM96" s="21"/>
      <c r="AN96" s="21"/>
      <c r="AO96" s="21"/>
      <c r="AP96" s="21"/>
      <c r="AQ96" s="21"/>
      <c r="AR96" s="21"/>
      <c r="AS96" s="21"/>
      <c r="AT96" s="21"/>
    </row>
    <row r="97" spans="1:46" s="24" customFormat="1" ht="18" customHeight="1" x14ac:dyDescent="0.2">
      <c r="Q97" s="42"/>
      <c r="AF97" s="42"/>
    </row>
    <row r="98" spans="1:46" s="24" customFormat="1" ht="54" customHeight="1" thickBot="1" x14ac:dyDescent="0.25">
      <c r="A98" s="372" t="s">
        <v>620</v>
      </c>
      <c r="B98" s="372"/>
      <c r="C98" s="372"/>
      <c r="D98" s="372"/>
      <c r="E98" s="372"/>
      <c r="F98" s="372"/>
      <c r="G98" s="372"/>
      <c r="H98" s="372"/>
      <c r="I98" s="372"/>
      <c r="J98" s="372"/>
      <c r="K98" s="372"/>
      <c r="L98" s="372"/>
      <c r="M98" s="372"/>
      <c r="N98" s="372"/>
      <c r="O98" s="372"/>
      <c r="P98" s="372"/>
      <c r="Q98" s="42"/>
      <c r="V98" s="373"/>
      <c r="W98" s="373"/>
      <c r="X98" s="373"/>
      <c r="Y98" s="373"/>
      <c r="Z98" s="373"/>
      <c r="AA98" s="373"/>
      <c r="AB98" s="373"/>
      <c r="AC98" s="373"/>
      <c r="AD98" s="373"/>
      <c r="AE98" s="373"/>
      <c r="AF98" s="42"/>
      <c r="AK98" s="373"/>
      <c r="AL98" s="373"/>
      <c r="AM98" s="373"/>
      <c r="AN98" s="373"/>
      <c r="AO98" s="373"/>
      <c r="AP98" s="373"/>
      <c r="AQ98" s="373"/>
      <c r="AR98" s="373"/>
      <c r="AS98" s="373"/>
      <c r="AT98" s="373"/>
    </row>
    <row r="99" spans="1:46" s="24" customFormat="1" ht="18" customHeight="1" thickTop="1" thickBot="1" x14ac:dyDescent="0.25">
      <c r="A99" s="399" t="s">
        <v>138</v>
      </c>
      <c r="B99" s="400"/>
      <c r="C99" s="400"/>
      <c r="D99" s="400"/>
      <c r="E99" s="400"/>
      <c r="F99" s="400"/>
      <c r="G99" s="400"/>
      <c r="H99" s="400"/>
      <c r="I99" s="400"/>
      <c r="J99" s="400"/>
      <c r="K99" s="400"/>
      <c r="L99" s="400"/>
      <c r="M99" s="400"/>
      <c r="N99" s="400"/>
      <c r="O99" s="400"/>
      <c r="P99" s="400"/>
      <c r="Q99" s="36" t="s">
        <v>4</v>
      </c>
      <c r="R99" s="375" t="s">
        <v>1384</v>
      </c>
      <c r="S99" s="375"/>
      <c r="T99" s="375"/>
      <c r="U99" s="375"/>
      <c r="V99" s="375"/>
      <c r="W99" s="375"/>
      <c r="X99" s="375"/>
      <c r="Y99" s="375"/>
      <c r="Z99" s="375"/>
      <c r="AA99" s="375"/>
      <c r="AB99" s="375"/>
      <c r="AC99" s="375"/>
      <c r="AD99" s="375"/>
      <c r="AE99" s="376"/>
      <c r="AF99" s="228" t="s">
        <v>4</v>
      </c>
      <c r="AG99" s="415" t="s">
        <v>1384</v>
      </c>
      <c r="AH99" s="415"/>
      <c r="AI99" s="415"/>
      <c r="AJ99" s="415"/>
      <c r="AK99" s="415"/>
      <c r="AL99" s="415"/>
      <c r="AM99" s="415"/>
      <c r="AN99" s="415"/>
      <c r="AO99" s="415"/>
      <c r="AP99" s="415"/>
      <c r="AQ99" s="415"/>
      <c r="AR99" s="415"/>
      <c r="AS99" s="415"/>
      <c r="AT99" s="416"/>
    </row>
    <row r="100" spans="1:46" s="24" customFormat="1" ht="63" customHeight="1" thickTop="1" thickBot="1" x14ac:dyDescent="0.25">
      <c r="A100" s="364" t="s">
        <v>621</v>
      </c>
      <c r="B100" s="364"/>
      <c r="C100" s="364"/>
      <c r="D100" s="364"/>
      <c r="E100" s="364"/>
      <c r="F100" s="364"/>
      <c r="G100" s="364"/>
      <c r="H100" s="364"/>
      <c r="I100" s="364"/>
      <c r="J100" s="364"/>
      <c r="K100" s="364"/>
      <c r="L100" s="364"/>
      <c r="M100" s="364"/>
      <c r="N100" s="364"/>
      <c r="O100" s="364"/>
      <c r="P100" s="364"/>
      <c r="Q100" s="17">
        <v>0</v>
      </c>
      <c r="R100" s="366" t="s">
        <v>1660</v>
      </c>
      <c r="S100" s="367"/>
      <c r="T100" s="367"/>
      <c r="U100" s="367"/>
      <c r="V100" s="367"/>
      <c r="W100" s="367"/>
      <c r="X100" s="367"/>
      <c r="Y100" s="367"/>
      <c r="Z100" s="367"/>
      <c r="AA100" s="367"/>
      <c r="AB100" s="367"/>
      <c r="AC100" s="367"/>
      <c r="AD100" s="367"/>
      <c r="AE100" s="367"/>
      <c r="AF100" s="17">
        <v>0</v>
      </c>
      <c r="AG100" s="366" t="s">
        <v>1660</v>
      </c>
      <c r="AH100" s="367"/>
      <c r="AI100" s="367"/>
      <c r="AJ100" s="367"/>
      <c r="AK100" s="367"/>
      <c r="AL100" s="367"/>
      <c r="AM100" s="367"/>
      <c r="AN100" s="367"/>
      <c r="AO100" s="367"/>
      <c r="AP100" s="367"/>
      <c r="AQ100" s="367"/>
      <c r="AR100" s="367"/>
      <c r="AS100" s="367"/>
      <c r="AT100" s="367"/>
    </row>
    <row r="101" spans="1:46" s="24" customFormat="1" ht="63" customHeight="1" thickTop="1" thickBot="1" x14ac:dyDescent="0.25">
      <c r="A101" s="364" t="s">
        <v>134</v>
      </c>
      <c r="B101" s="364"/>
      <c r="C101" s="364"/>
      <c r="D101" s="364"/>
      <c r="E101" s="364"/>
      <c r="F101" s="364"/>
      <c r="G101" s="364"/>
      <c r="H101" s="364"/>
      <c r="I101" s="364"/>
      <c r="J101" s="364"/>
      <c r="K101" s="364"/>
      <c r="L101" s="364"/>
      <c r="M101" s="364"/>
      <c r="N101" s="364"/>
      <c r="O101" s="364"/>
      <c r="P101" s="364"/>
      <c r="Q101" s="17">
        <v>0</v>
      </c>
      <c r="R101" s="362" t="s">
        <v>1661</v>
      </c>
      <c r="S101" s="363"/>
      <c r="T101" s="363"/>
      <c r="U101" s="363"/>
      <c r="V101" s="363"/>
      <c r="W101" s="363"/>
      <c r="X101" s="363"/>
      <c r="Y101" s="363"/>
      <c r="Z101" s="363"/>
      <c r="AA101" s="363"/>
      <c r="AB101" s="363"/>
      <c r="AC101" s="363"/>
      <c r="AD101" s="363"/>
      <c r="AE101" s="363"/>
      <c r="AF101" s="17">
        <v>0</v>
      </c>
      <c r="AG101" s="362" t="s">
        <v>1661</v>
      </c>
      <c r="AH101" s="363"/>
      <c r="AI101" s="363"/>
      <c r="AJ101" s="363"/>
      <c r="AK101" s="363"/>
      <c r="AL101" s="363"/>
      <c r="AM101" s="363"/>
      <c r="AN101" s="363"/>
      <c r="AO101" s="363"/>
      <c r="AP101" s="363"/>
      <c r="AQ101" s="363"/>
      <c r="AR101" s="363"/>
      <c r="AS101" s="363"/>
      <c r="AT101" s="363"/>
    </row>
    <row r="102" spans="1:46" s="24" customFormat="1" ht="63" customHeight="1" thickTop="1" thickBot="1" x14ac:dyDescent="0.25">
      <c r="A102" s="364" t="s">
        <v>121</v>
      </c>
      <c r="B102" s="364"/>
      <c r="C102" s="364"/>
      <c r="D102" s="364"/>
      <c r="E102" s="364"/>
      <c r="F102" s="364"/>
      <c r="G102" s="364"/>
      <c r="H102" s="364"/>
      <c r="I102" s="364"/>
      <c r="J102" s="364"/>
      <c r="K102" s="364"/>
      <c r="L102" s="364"/>
      <c r="M102" s="364"/>
      <c r="N102" s="364"/>
      <c r="O102" s="364"/>
      <c r="P102" s="364"/>
      <c r="Q102" s="17">
        <v>0</v>
      </c>
      <c r="R102" s="362" t="s">
        <v>1661</v>
      </c>
      <c r="S102" s="363"/>
      <c r="T102" s="363"/>
      <c r="U102" s="363"/>
      <c r="V102" s="363"/>
      <c r="W102" s="363"/>
      <c r="X102" s="363"/>
      <c r="Y102" s="363"/>
      <c r="Z102" s="363"/>
      <c r="AA102" s="363"/>
      <c r="AB102" s="363"/>
      <c r="AC102" s="363"/>
      <c r="AD102" s="363"/>
      <c r="AE102" s="363"/>
      <c r="AF102" s="17">
        <v>0</v>
      </c>
      <c r="AG102" s="362" t="s">
        <v>1661</v>
      </c>
      <c r="AH102" s="363"/>
      <c r="AI102" s="363"/>
      <c r="AJ102" s="363"/>
      <c r="AK102" s="363"/>
      <c r="AL102" s="363"/>
      <c r="AM102" s="363"/>
      <c r="AN102" s="363"/>
      <c r="AO102" s="363"/>
      <c r="AP102" s="363"/>
      <c r="AQ102" s="363"/>
      <c r="AR102" s="363"/>
      <c r="AS102" s="363"/>
      <c r="AT102" s="363"/>
    </row>
    <row r="103" spans="1:46" s="24" customFormat="1" ht="63" customHeight="1" thickTop="1" thickBot="1" x14ac:dyDescent="0.25">
      <c r="A103" s="364" t="s">
        <v>649</v>
      </c>
      <c r="B103" s="364"/>
      <c r="C103" s="364"/>
      <c r="D103" s="364"/>
      <c r="E103" s="364"/>
      <c r="F103" s="364"/>
      <c r="G103" s="364"/>
      <c r="H103" s="364"/>
      <c r="I103" s="364"/>
      <c r="J103" s="364"/>
      <c r="K103" s="364"/>
      <c r="L103" s="364"/>
      <c r="M103" s="364"/>
      <c r="N103" s="364"/>
      <c r="O103" s="364"/>
      <c r="P103" s="364"/>
      <c r="Q103" s="17">
        <v>0</v>
      </c>
      <c r="R103" s="362" t="s">
        <v>1661</v>
      </c>
      <c r="S103" s="363"/>
      <c r="T103" s="363"/>
      <c r="U103" s="363"/>
      <c r="V103" s="363"/>
      <c r="W103" s="363"/>
      <c r="X103" s="363"/>
      <c r="Y103" s="363"/>
      <c r="Z103" s="363"/>
      <c r="AA103" s="363"/>
      <c r="AB103" s="363"/>
      <c r="AC103" s="363"/>
      <c r="AD103" s="363"/>
      <c r="AE103" s="363"/>
      <c r="AF103" s="17">
        <v>0</v>
      </c>
      <c r="AG103" s="362" t="s">
        <v>1661</v>
      </c>
      <c r="AH103" s="363"/>
      <c r="AI103" s="363"/>
      <c r="AJ103" s="363"/>
      <c r="AK103" s="363"/>
      <c r="AL103" s="363"/>
      <c r="AM103" s="363"/>
      <c r="AN103" s="363"/>
      <c r="AO103" s="363"/>
      <c r="AP103" s="363"/>
      <c r="AQ103" s="363"/>
      <c r="AR103" s="363"/>
      <c r="AS103" s="363"/>
      <c r="AT103" s="363"/>
    </row>
    <row r="104" spans="1:46" s="24" customFormat="1" ht="63" customHeight="1" thickTop="1" thickBot="1" x14ac:dyDescent="0.25">
      <c r="A104" s="364" t="s">
        <v>650</v>
      </c>
      <c r="B104" s="364"/>
      <c r="C104" s="364"/>
      <c r="D104" s="364"/>
      <c r="E104" s="364"/>
      <c r="F104" s="364"/>
      <c r="G104" s="364"/>
      <c r="H104" s="364"/>
      <c r="I104" s="364"/>
      <c r="J104" s="364"/>
      <c r="K104" s="364"/>
      <c r="L104" s="364"/>
      <c r="M104" s="364"/>
      <c r="N104" s="364"/>
      <c r="O104" s="364"/>
      <c r="P104" s="364"/>
      <c r="Q104" s="17">
        <v>0</v>
      </c>
      <c r="R104" s="362" t="s">
        <v>1661</v>
      </c>
      <c r="S104" s="363"/>
      <c r="T104" s="363"/>
      <c r="U104" s="363"/>
      <c r="V104" s="363"/>
      <c r="W104" s="363"/>
      <c r="X104" s="363"/>
      <c r="Y104" s="363"/>
      <c r="Z104" s="363"/>
      <c r="AA104" s="363"/>
      <c r="AB104" s="363"/>
      <c r="AC104" s="363"/>
      <c r="AD104" s="363"/>
      <c r="AE104" s="363"/>
      <c r="AF104" s="17">
        <v>0</v>
      </c>
      <c r="AG104" s="362" t="s">
        <v>1661</v>
      </c>
      <c r="AH104" s="363"/>
      <c r="AI104" s="363"/>
      <c r="AJ104" s="363"/>
      <c r="AK104" s="363"/>
      <c r="AL104" s="363"/>
      <c r="AM104" s="363"/>
      <c r="AN104" s="363"/>
      <c r="AO104" s="363"/>
      <c r="AP104" s="363"/>
      <c r="AQ104" s="363"/>
      <c r="AR104" s="363"/>
      <c r="AS104" s="363"/>
      <c r="AT104" s="363"/>
    </row>
    <row r="105" spans="1:46" s="24" customFormat="1" ht="18" customHeight="1" thickTop="1" thickBot="1" x14ac:dyDescent="0.25">
      <c r="Q105" s="44"/>
      <c r="AF105" s="44"/>
    </row>
    <row r="106" spans="1:46" s="24" customFormat="1" ht="18" customHeight="1" thickTop="1" thickBot="1" x14ac:dyDescent="0.25">
      <c r="A106" s="368" t="s">
        <v>139</v>
      </c>
      <c r="B106" s="369"/>
      <c r="C106" s="369"/>
      <c r="D106" s="369"/>
      <c r="E106" s="369"/>
      <c r="F106" s="369"/>
      <c r="G106" s="369"/>
      <c r="H106" s="369"/>
      <c r="I106" s="369"/>
      <c r="J106" s="369"/>
      <c r="K106" s="369"/>
      <c r="L106" s="369"/>
      <c r="M106" s="369"/>
      <c r="N106" s="369"/>
      <c r="O106" s="369"/>
      <c r="P106" s="369"/>
      <c r="Q106" s="323" t="s">
        <v>4</v>
      </c>
      <c r="R106" s="370" t="s">
        <v>1384</v>
      </c>
      <c r="S106" s="370"/>
      <c r="T106" s="370"/>
      <c r="U106" s="370"/>
      <c r="V106" s="370"/>
      <c r="W106" s="370"/>
      <c r="X106" s="370"/>
      <c r="Y106" s="370"/>
      <c r="Z106" s="370"/>
      <c r="AA106" s="370"/>
      <c r="AB106" s="370"/>
      <c r="AC106" s="370"/>
      <c r="AD106" s="370"/>
      <c r="AE106" s="371"/>
      <c r="AF106" s="324" t="s">
        <v>4</v>
      </c>
      <c r="AG106" s="417" t="s">
        <v>1384</v>
      </c>
      <c r="AH106" s="417"/>
      <c r="AI106" s="417"/>
      <c r="AJ106" s="417"/>
      <c r="AK106" s="417"/>
      <c r="AL106" s="417"/>
      <c r="AM106" s="417"/>
      <c r="AN106" s="417"/>
      <c r="AO106" s="417"/>
      <c r="AP106" s="417"/>
      <c r="AQ106" s="417"/>
      <c r="AR106" s="417"/>
      <c r="AS106" s="417"/>
      <c r="AT106" s="418"/>
    </row>
    <row r="107" spans="1:46" s="24" customFormat="1" ht="63" customHeight="1" thickTop="1" thickBot="1" x14ac:dyDescent="0.25">
      <c r="A107" s="364" t="s">
        <v>625</v>
      </c>
      <c r="B107" s="364"/>
      <c r="C107" s="364"/>
      <c r="D107" s="364"/>
      <c r="E107" s="364"/>
      <c r="F107" s="364"/>
      <c r="G107" s="364"/>
      <c r="H107" s="364"/>
      <c r="I107" s="364"/>
      <c r="J107" s="364"/>
      <c r="K107" s="364"/>
      <c r="L107" s="364"/>
      <c r="M107" s="364"/>
      <c r="N107" s="364"/>
      <c r="O107" s="364"/>
      <c r="P107" s="364"/>
      <c r="Q107" s="17">
        <v>0</v>
      </c>
      <c r="R107" s="366" t="s">
        <v>1663</v>
      </c>
      <c r="S107" s="367"/>
      <c r="T107" s="367"/>
      <c r="U107" s="367"/>
      <c r="V107" s="367"/>
      <c r="W107" s="367"/>
      <c r="X107" s="367"/>
      <c r="Y107" s="367"/>
      <c r="Z107" s="367"/>
      <c r="AA107" s="367"/>
      <c r="AB107" s="367"/>
      <c r="AC107" s="367"/>
      <c r="AD107" s="367"/>
      <c r="AE107" s="367"/>
      <c r="AF107" s="17">
        <v>0</v>
      </c>
      <c r="AG107" s="366" t="s">
        <v>1663</v>
      </c>
      <c r="AH107" s="367"/>
      <c r="AI107" s="367"/>
      <c r="AJ107" s="367"/>
      <c r="AK107" s="367"/>
      <c r="AL107" s="367"/>
      <c r="AM107" s="367"/>
      <c r="AN107" s="367"/>
      <c r="AO107" s="367"/>
      <c r="AP107" s="367"/>
      <c r="AQ107" s="367"/>
      <c r="AR107" s="367"/>
      <c r="AS107" s="367"/>
      <c r="AT107" s="367"/>
    </row>
    <row r="108" spans="1:46" s="24" customFormat="1" ht="63" customHeight="1" thickTop="1" thickBot="1" x14ac:dyDescent="0.25">
      <c r="A108" s="364" t="s">
        <v>651</v>
      </c>
      <c r="B108" s="364"/>
      <c r="C108" s="364"/>
      <c r="D108" s="364"/>
      <c r="E108" s="364"/>
      <c r="F108" s="364"/>
      <c r="G108" s="364"/>
      <c r="H108" s="364"/>
      <c r="I108" s="364"/>
      <c r="J108" s="364"/>
      <c r="K108" s="364"/>
      <c r="L108" s="364"/>
      <c r="M108" s="364"/>
      <c r="N108" s="364"/>
      <c r="O108" s="364"/>
      <c r="P108" s="364"/>
      <c r="Q108" s="17">
        <v>0</v>
      </c>
      <c r="R108" s="362" t="s">
        <v>1661</v>
      </c>
      <c r="S108" s="363"/>
      <c r="T108" s="363"/>
      <c r="U108" s="363"/>
      <c r="V108" s="363"/>
      <c r="W108" s="363"/>
      <c r="X108" s="363"/>
      <c r="Y108" s="363"/>
      <c r="Z108" s="363"/>
      <c r="AA108" s="363"/>
      <c r="AB108" s="363"/>
      <c r="AC108" s="363"/>
      <c r="AD108" s="363"/>
      <c r="AE108" s="363"/>
      <c r="AF108" s="17">
        <v>0</v>
      </c>
      <c r="AG108" s="362" t="s">
        <v>1661</v>
      </c>
      <c r="AH108" s="363"/>
      <c r="AI108" s="363"/>
      <c r="AJ108" s="363"/>
      <c r="AK108" s="363"/>
      <c r="AL108" s="363"/>
      <c r="AM108" s="363"/>
      <c r="AN108" s="363"/>
      <c r="AO108" s="363"/>
      <c r="AP108" s="363"/>
      <c r="AQ108" s="363"/>
      <c r="AR108" s="363"/>
      <c r="AS108" s="363"/>
      <c r="AT108" s="363"/>
    </row>
    <row r="109" spans="1:46" s="24" customFormat="1" ht="63" customHeight="1" thickTop="1" thickBot="1" x14ac:dyDescent="0.25">
      <c r="A109" s="364" t="s">
        <v>652</v>
      </c>
      <c r="B109" s="364"/>
      <c r="C109" s="364"/>
      <c r="D109" s="364"/>
      <c r="E109" s="364"/>
      <c r="F109" s="364"/>
      <c r="G109" s="364"/>
      <c r="H109" s="364"/>
      <c r="I109" s="364"/>
      <c r="J109" s="364"/>
      <c r="K109" s="364"/>
      <c r="L109" s="364"/>
      <c r="M109" s="364"/>
      <c r="N109" s="364"/>
      <c r="O109" s="364"/>
      <c r="P109" s="364"/>
      <c r="Q109" s="17">
        <v>0</v>
      </c>
      <c r="R109" s="366" t="s">
        <v>1664</v>
      </c>
      <c r="S109" s="367"/>
      <c r="T109" s="367"/>
      <c r="U109" s="367"/>
      <c r="V109" s="367"/>
      <c r="W109" s="367"/>
      <c r="X109" s="367"/>
      <c r="Y109" s="367"/>
      <c r="Z109" s="367"/>
      <c r="AA109" s="367"/>
      <c r="AB109" s="367"/>
      <c r="AC109" s="367"/>
      <c r="AD109" s="367"/>
      <c r="AE109" s="367"/>
      <c r="AF109" s="17">
        <v>0</v>
      </c>
      <c r="AG109" s="366" t="s">
        <v>1664</v>
      </c>
      <c r="AH109" s="367"/>
      <c r="AI109" s="367"/>
      <c r="AJ109" s="367"/>
      <c r="AK109" s="367"/>
      <c r="AL109" s="367"/>
      <c r="AM109" s="367"/>
      <c r="AN109" s="367"/>
      <c r="AO109" s="367"/>
      <c r="AP109" s="367"/>
      <c r="AQ109" s="367"/>
      <c r="AR109" s="367"/>
      <c r="AS109" s="367"/>
      <c r="AT109" s="367"/>
    </row>
    <row r="110" spans="1:46" s="23" customFormat="1" ht="18" customHeight="1" thickTop="1" thickBot="1" x14ac:dyDescent="0.25"/>
    <row r="111" spans="1:46" s="23" customFormat="1" ht="18" customHeight="1" thickTop="1" thickBot="1" x14ac:dyDescent="0.25">
      <c r="A111" s="368" t="s">
        <v>140</v>
      </c>
      <c r="B111" s="369"/>
      <c r="C111" s="369"/>
      <c r="D111" s="369"/>
      <c r="E111" s="369"/>
      <c r="F111" s="369"/>
      <c r="G111" s="369"/>
      <c r="H111" s="369"/>
      <c r="I111" s="369"/>
      <c r="J111" s="369"/>
      <c r="K111" s="369"/>
      <c r="L111" s="369"/>
      <c r="M111" s="369"/>
      <c r="N111" s="369"/>
      <c r="O111" s="369"/>
      <c r="P111" s="369"/>
      <c r="Q111" s="323" t="s">
        <v>4</v>
      </c>
      <c r="R111" s="370" t="s">
        <v>1384</v>
      </c>
      <c r="S111" s="370"/>
      <c r="T111" s="370"/>
      <c r="U111" s="370"/>
      <c r="V111" s="370"/>
      <c r="W111" s="370"/>
      <c r="X111" s="370"/>
      <c r="Y111" s="370"/>
      <c r="Z111" s="370"/>
      <c r="AA111" s="370"/>
      <c r="AB111" s="370"/>
      <c r="AC111" s="370"/>
      <c r="AD111" s="370"/>
      <c r="AE111" s="371"/>
      <c r="AF111" s="324" t="s">
        <v>4</v>
      </c>
      <c r="AG111" s="417" t="s">
        <v>1384</v>
      </c>
      <c r="AH111" s="417"/>
      <c r="AI111" s="417"/>
      <c r="AJ111" s="417"/>
      <c r="AK111" s="417"/>
      <c r="AL111" s="417"/>
      <c r="AM111" s="417"/>
      <c r="AN111" s="417"/>
      <c r="AO111" s="417"/>
      <c r="AP111" s="417"/>
      <c r="AQ111" s="417"/>
      <c r="AR111" s="417"/>
      <c r="AS111" s="417"/>
      <c r="AT111" s="418"/>
    </row>
    <row r="112" spans="1:46" s="23" customFormat="1" ht="63" customHeight="1" thickTop="1" thickBot="1" x14ac:dyDescent="0.25">
      <c r="A112" s="364" t="s">
        <v>626</v>
      </c>
      <c r="B112" s="364"/>
      <c r="C112" s="364"/>
      <c r="D112" s="364"/>
      <c r="E112" s="364"/>
      <c r="F112" s="364"/>
      <c r="G112" s="364"/>
      <c r="H112" s="364"/>
      <c r="I112" s="364"/>
      <c r="J112" s="364"/>
      <c r="K112" s="364"/>
      <c r="L112" s="364"/>
      <c r="M112" s="364"/>
      <c r="N112" s="364"/>
      <c r="O112" s="364"/>
      <c r="P112" s="364"/>
      <c r="Q112" s="17">
        <v>0</v>
      </c>
      <c r="R112" s="366" t="s">
        <v>1665</v>
      </c>
      <c r="S112" s="367"/>
      <c r="T112" s="367"/>
      <c r="U112" s="367"/>
      <c r="V112" s="367"/>
      <c r="W112" s="367"/>
      <c r="X112" s="367"/>
      <c r="Y112" s="367"/>
      <c r="Z112" s="367"/>
      <c r="AA112" s="367"/>
      <c r="AB112" s="367"/>
      <c r="AC112" s="367"/>
      <c r="AD112" s="367"/>
      <c r="AE112" s="367"/>
      <c r="AF112" s="17">
        <v>0</v>
      </c>
      <c r="AG112" s="366" t="s">
        <v>1665</v>
      </c>
      <c r="AH112" s="367"/>
      <c r="AI112" s="367"/>
      <c r="AJ112" s="367"/>
      <c r="AK112" s="367"/>
      <c r="AL112" s="367"/>
      <c r="AM112" s="367"/>
      <c r="AN112" s="367"/>
      <c r="AO112" s="367"/>
      <c r="AP112" s="367"/>
      <c r="AQ112" s="367"/>
      <c r="AR112" s="367"/>
      <c r="AS112" s="367"/>
      <c r="AT112" s="367"/>
    </row>
    <row r="113" spans="1:46" s="23" customFormat="1" ht="63" customHeight="1" thickTop="1" thickBot="1" x14ac:dyDescent="0.25">
      <c r="A113" s="364" t="s">
        <v>627</v>
      </c>
      <c r="B113" s="364"/>
      <c r="C113" s="364"/>
      <c r="D113" s="364"/>
      <c r="E113" s="364"/>
      <c r="F113" s="364"/>
      <c r="G113" s="364"/>
      <c r="H113" s="364"/>
      <c r="I113" s="364"/>
      <c r="J113" s="364"/>
      <c r="K113" s="364"/>
      <c r="L113" s="364"/>
      <c r="M113" s="364"/>
      <c r="N113" s="364"/>
      <c r="O113" s="364"/>
      <c r="P113" s="364"/>
      <c r="Q113" s="17">
        <v>0</v>
      </c>
      <c r="R113" s="366" t="s">
        <v>1666</v>
      </c>
      <c r="S113" s="367"/>
      <c r="T113" s="367"/>
      <c r="U113" s="367"/>
      <c r="V113" s="367"/>
      <c r="W113" s="367"/>
      <c r="X113" s="367"/>
      <c r="Y113" s="367"/>
      <c r="Z113" s="367"/>
      <c r="AA113" s="367"/>
      <c r="AB113" s="367"/>
      <c r="AC113" s="367"/>
      <c r="AD113" s="367"/>
      <c r="AE113" s="367"/>
      <c r="AF113" s="17">
        <v>0</v>
      </c>
      <c r="AG113" s="366" t="s">
        <v>1666</v>
      </c>
      <c r="AH113" s="367"/>
      <c r="AI113" s="367"/>
      <c r="AJ113" s="367"/>
      <c r="AK113" s="367"/>
      <c r="AL113" s="367"/>
      <c r="AM113" s="367"/>
      <c r="AN113" s="367"/>
      <c r="AO113" s="367"/>
      <c r="AP113" s="367"/>
      <c r="AQ113" s="367"/>
      <c r="AR113" s="367"/>
      <c r="AS113" s="367"/>
      <c r="AT113" s="367"/>
    </row>
    <row r="114" spans="1:46" s="23" customFormat="1" ht="63" customHeight="1" thickTop="1" thickBot="1" x14ac:dyDescent="0.25">
      <c r="A114" s="364" t="s">
        <v>628</v>
      </c>
      <c r="B114" s="364"/>
      <c r="C114" s="364"/>
      <c r="D114" s="364"/>
      <c r="E114" s="364"/>
      <c r="F114" s="364"/>
      <c r="G114" s="364"/>
      <c r="H114" s="364"/>
      <c r="I114" s="364"/>
      <c r="J114" s="364"/>
      <c r="K114" s="364"/>
      <c r="L114" s="364"/>
      <c r="M114" s="364"/>
      <c r="N114" s="364"/>
      <c r="O114" s="364"/>
      <c r="P114" s="364"/>
      <c r="Q114" s="17">
        <v>0</v>
      </c>
      <c r="R114" s="366" t="s">
        <v>1670</v>
      </c>
      <c r="S114" s="367"/>
      <c r="T114" s="367"/>
      <c r="U114" s="367"/>
      <c r="V114" s="367"/>
      <c r="W114" s="367"/>
      <c r="X114" s="367"/>
      <c r="Y114" s="367"/>
      <c r="Z114" s="367"/>
      <c r="AA114" s="367"/>
      <c r="AB114" s="367"/>
      <c r="AC114" s="367"/>
      <c r="AD114" s="367"/>
      <c r="AE114" s="367"/>
      <c r="AF114" s="17">
        <v>0</v>
      </c>
      <c r="AG114" s="366" t="s">
        <v>1670</v>
      </c>
      <c r="AH114" s="367"/>
      <c r="AI114" s="367"/>
      <c r="AJ114" s="367"/>
      <c r="AK114" s="367"/>
      <c r="AL114" s="367"/>
      <c r="AM114" s="367"/>
      <c r="AN114" s="367"/>
      <c r="AO114" s="367"/>
      <c r="AP114" s="367"/>
      <c r="AQ114" s="367"/>
      <c r="AR114" s="367"/>
      <c r="AS114" s="367"/>
      <c r="AT114" s="367"/>
    </row>
    <row r="115" spans="1:46" s="23" customFormat="1" ht="18" customHeight="1" thickTop="1" thickBot="1" x14ac:dyDescent="0.25"/>
    <row r="116" spans="1:46" s="23" customFormat="1" ht="18" customHeight="1" thickTop="1" thickBot="1" x14ac:dyDescent="0.25">
      <c r="A116" s="368" t="s">
        <v>141</v>
      </c>
      <c r="B116" s="369"/>
      <c r="C116" s="369"/>
      <c r="D116" s="369"/>
      <c r="E116" s="369"/>
      <c r="F116" s="369"/>
      <c r="G116" s="369"/>
      <c r="H116" s="369"/>
      <c r="I116" s="369"/>
      <c r="J116" s="369"/>
      <c r="K116" s="369"/>
      <c r="L116" s="369"/>
      <c r="M116" s="369"/>
      <c r="N116" s="369"/>
      <c r="O116" s="369"/>
      <c r="P116" s="369"/>
      <c r="Q116" s="323" t="s">
        <v>4</v>
      </c>
      <c r="R116" s="370" t="s">
        <v>1384</v>
      </c>
      <c r="S116" s="370"/>
      <c r="T116" s="370"/>
      <c r="U116" s="370"/>
      <c r="V116" s="370"/>
      <c r="W116" s="370"/>
      <c r="X116" s="370"/>
      <c r="Y116" s="370"/>
      <c r="Z116" s="370"/>
      <c r="AA116" s="370"/>
      <c r="AB116" s="370"/>
      <c r="AC116" s="370"/>
      <c r="AD116" s="370"/>
      <c r="AE116" s="371"/>
      <c r="AF116" s="324" t="s">
        <v>4</v>
      </c>
      <c r="AG116" s="417" t="s">
        <v>1384</v>
      </c>
      <c r="AH116" s="417"/>
      <c r="AI116" s="417"/>
      <c r="AJ116" s="417"/>
      <c r="AK116" s="417"/>
      <c r="AL116" s="417"/>
      <c r="AM116" s="417"/>
      <c r="AN116" s="417"/>
      <c r="AO116" s="417"/>
      <c r="AP116" s="417"/>
      <c r="AQ116" s="417"/>
      <c r="AR116" s="417"/>
      <c r="AS116" s="417"/>
      <c r="AT116" s="418"/>
    </row>
    <row r="117" spans="1:46" s="23" customFormat="1" ht="63" customHeight="1" thickTop="1" thickBot="1" x14ac:dyDescent="0.25">
      <c r="A117" s="364" t="s">
        <v>631</v>
      </c>
      <c r="B117" s="364"/>
      <c r="C117" s="364"/>
      <c r="D117" s="364"/>
      <c r="E117" s="364"/>
      <c r="F117" s="364"/>
      <c r="G117" s="364"/>
      <c r="H117" s="364"/>
      <c r="I117" s="364"/>
      <c r="J117" s="364"/>
      <c r="K117" s="364"/>
      <c r="L117" s="364"/>
      <c r="M117" s="364"/>
      <c r="N117" s="364"/>
      <c r="O117" s="364"/>
      <c r="P117" s="364"/>
      <c r="Q117" s="17">
        <v>0</v>
      </c>
      <c r="R117" s="366" t="s">
        <v>1669</v>
      </c>
      <c r="S117" s="367"/>
      <c r="T117" s="367"/>
      <c r="U117" s="367"/>
      <c r="V117" s="367"/>
      <c r="W117" s="367"/>
      <c r="X117" s="367"/>
      <c r="Y117" s="367"/>
      <c r="Z117" s="367"/>
      <c r="AA117" s="367"/>
      <c r="AB117" s="367"/>
      <c r="AC117" s="367"/>
      <c r="AD117" s="367"/>
      <c r="AE117" s="367"/>
      <c r="AF117" s="17">
        <v>0</v>
      </c>
      <c r="AG117" s="366" t="s">
        <v>1669</v>
      </c>
      <c r="AH117" s="367"/>
      <c r="AI117" s="367"/>
      <c r="AJ117" s="367"/>
      <c r="AK117" s="367"/>
      <c r="AL117" s="367"/>
      <c r="AM117" s="367"/>
      <c r="AN117" s="367"/>
      <c r="AO117" s="367"/>
      <c r="AP117" s="367"/>
      <c r="AQ117" s="367"/>
      <c r="AR117" s="367"/>
      <c r="AS117" s="367"/>
      <c r="AT117" s="367"/>
    </row>
    <row r="118" spans="1:46" s="23" customFormat="1" ht="63" customHeight="1" thickTop="1" thickBot="1" x14ac:dyDescent="0.25">
      <c r="A118" s="364" t="s">
        <v>632</v>
      </c>
      <c r="B118" s="364"/>
      <c r="C118" s="364"/>
      <c r="D118" s="364"/>
      <c r="E118" s="364"/>
      <c r="F118" s="364"/>
      <c r="G118" s="364"/>
      <c r="H118" s="364"/>
      <c r="I118" s="364"/>
      <c r="J118" s="364"/>
      <c r="K118" s="364"/>
      <c r="L118" s="364"/>
      <c r="M118" s="364"/>
      <c r="N118" s="364"/>
      <c r="O118" s="364"/>
      <c r="P118" s="364"/>
      <c r="Q118" s="17">
        <v>0</v>
      </c>
      <c r="R118" s="362" t="s">
        <v>1661</v>
      </c>
      <c r="S118" s="363"/>
      <c r="T118" s="363"/>
      <c r="U118" s="363"/>
      <c r="V118" s="363"/>
      <c r="W118" s="363"/>
      <c r="X118" s="363"/>
      <c r="Y118" s="363"/>
      <c r="Z118" s="363"/>
      <c r="AA118" s="363"/>
      <c r="AB118" s="363"/>
      <c r="AC118" s="363"/>
      <c r="AD118" s="363"/>
      <c r="AE118" s="363"/>
      <c r="AF118" s="17">
        <v>0</v>
      </c>
      <c r="AG118" s="362" t="s">
        <v>1661</v>
      </c>
      <c r="AH118" s="363"/>
      <c r="AI118" s="363"/>
      <c r="AJ118" s="363"/>
      <c r="AK118" s="363"/>
      <c r="AL118" s="363"/>
      <c r="AM118" s="363"/>
      <c r="AN118" s="363"/>
      <c r="AO118" s="363"/>
      <c r="AP118" s="363"/>
      <c r="AQ118" s="363"/>
      <c r="AR118" s="363"/>
      <c r="AS118" s="363"/>
      <c r="AT118" s="363"/>
    </row>
    <row r="119" spans="1:46" s="23" customFormat="1" ht="18" customHeight="1" thickTop="1" x14ac:dyDescent="0.2">
      <c r="Q119" s="38"/>
      <c r="AF119" s="38"/>
    </row>
    <row r="120" spans="1:46" s="23" customFormat="1" ht="18" customHeight="1" x14ac:dyDescent="0.2">
      <c r="Q120" s="38"/>
      <c r="AF120" s="38"/>
    </row>
    <row r="121" spans="1:46" s="24" customFormat="1" ht="36" customHeight="1" x14ac:dyDescent="0.2">
      <c r="A121" s="383" t="s">
        <v>122</v>
      </c>
      <c r="B121" s="383"/>
      <c r="C121" s="383"/>
      <c r="D121" s="383"/>
      <c r="E121" s="383"/>
      <c r="F121" s="383"/>
      <c r="G121" s="383"/>
      <c r="H121" s="383"/>
      <c r="I121" s="383"/>
      <c r="J121" s="383"/>
      <c r="K121" s="383"/>
      <c r="L121" s="383"/>
      <c r="M121" s="383"/>
      <c r="N121" s="383"/>
      <c r="O121" s="383"/>
      <c r="P121" s="383"/>
      <c r="Q121" s="383"/>
      <c r="R121" s="383"/>
      <c r="S121" s="383"/>
      <c r="T121" s="383"/>
      <c r="U121" s="383"/>
      <c r="V121" s="383"/>
      <c r="W121" s="383"/>
      <c r="X121" s="383"/>
      <c r="Y121" s="383"/>
      <c r="Z121" s="383"/>
      <c r="AA121" s="383"/>
      <c r="AB121" s="383"/>
      <c r="AC121" s="383"/>
      <c r="AD121" s="383"/>
      <c r="AE121" s="383"/>
    </row>
    <row r="122" spans="1:46" s="24" customFormat="1" ht="18" customHeight="1" x14ac:dyDescent="0.2">
      <c r="A122" s="280" t="s">
        <v>1385</v>
      </c>
      <c r="B122" s="280"/>
      <c r="C122" s="280"/>
      <c r="D122" s="280"/>
      <c r="E122" s="280"/>
      <c r="F122" s="280"/>
      <c r="G122" s="280"/>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0"/>
      <c r="AD122" s="20"/>
      <c r="AE122" s="20"/>
      <c r="AF122" s="40"/>
      <c r="AG122" s="20"/>
      <c r="AH122" s="20"/>
      <c r="AI122" s="20"/>
      <c r="AJ122" s="20"/>
      <c r="AK122" s="20"/>
      <c r="AL122" s="20"/>
      <c r="AM122" s="20"/>
      <c r="AN122" s="20"/>
      <c r="AO122" s="20"/>
      <c r="AP122" s="20"/>
      <c r="AQ122" s="20"/>
      <c r="AR122" s="20"/>
      <c r="AS122" s="20"/>
      <c r="AT122" s="20"/>
    </row>
    <row r="123" spans="1:46" s="24" customFormat="1" ht="18" customHeight="1" x14ac:dyDescent="0.2">
      <c r="A123" s="280"/>
      <c r="B123" s="280"/>
      <c r="C123" s="280"/>
      <c r="D123" s="280"/>
      <c r="E123" s="280"/>
      <c r="F123" s="280"/>
      <c r="G123" s="280"/>
      <c r="H123" s="280"/>
      <c r="I123" s="280"/>
      <c r="J123" s="280"/>
      <c r="K123" s="280"/>
      <c r="L123" s="280"/>
      <c r="M123" s="280"/>
      <c r="N123" s="280"/>
      <c r="O123" s="280"/>
      <c r="P123" s="280"/>
      <c r="Q123" s="280"/>
      <c r="R123" s="280"/>
      <c r="S123" s="280"/>
      <c r="T123" s="280"/>
      <c r="U123" s="280"/>
      <c r="V123" s="280"/>
      <c r="W123" s="280"/>
      <c r="X123" s="280"/>
      <c r="Y123" s="280"/>
      <c r="Z123" s="280"/>
      <c r="AA123" s="280"/>
      <c r="AB123" s="280"/>
      <c r="AC123" s="20"/>
      <c r="AD123" s="20"/>
      <c r="AE123" s="20"/>
      <c r="AF123" s="40"/>
      <c r="AG123" s="20"/>
      <c r="AH123" s="20"/>
      <c r="AI123" s="20"/>
      <c r="AJ123" s="20"/>
      <c r="AK123" s="20"/>
      <c r="AL123" s="20"/>
      <c r="AM123" s="20"/>
      <c r="AN123" s="20"/>
      <c r="AO123" s="20"/>
      <c r="AP123" s="20"/>
      <c r="AQ123" s="20"/>
      <c r="AR123" s="20"/>
      <c r="AS123" s="20"/>
      <c r="AT123" s="20"/>
    </row>
    <row r="124" spans="1:46" s="24" customFormat="1" ht="18" customHeight="1" x14ac:dyDescent="0.2">
      <c r="A124" s="20"/>
      <c r="B124" s="20"/>
      <c r="C124" s="20"/>
      <c r="D124" s="20"/>
      <c r="E124" s="20"/>
      <c r="F124" s="20"/>
      <c r="G124" s="20"/>
      <c r="H124" s="20"/>
      <c r="I124" s="20"/>
      <c r="J124" s="20"/>
      <c r="K124" s="20"/>
      <c r="L124" s="20"/>
      <c r="M124" s="20"/>
      <c r="N124" s="20"/>
      <c r="O124" s="20"/>
      <c r="P124" s="20"/>
      <c r="Q124" s="40"/>
      <c r="R124" s="20"/>
      <c r="S124" s="20"/>
      <c r="T124" s="20"/>
      <c r="U124" s="20"/>
      <c r="V124" s="20"/>
      <c r="W124" s="20"/>
      <c r="X124" s="20"/>
      <c r="Y124" s="20"/>
      <c r="Z124" s="20"/>
      <c r="AA124" s="20"/>
      <c r="AB124" s="20"/>
      <c r="AC124" s="20"/>
      <c r="AD124" s="20"/>
      <c r="AE124" s="20"/>
      <c r="AF124" s="40"/>
      <c r="AG124" s="20"/>
      <c r="AH124" s="20"/>
      <c r="AI124" s="20"/>
      <c r="AJ124" s="20"/>
      <c r="AK124" s="20"/>
      <c r="AL124" s="20"/>
      <c r="AM124" s="20"/>
      <c r="AN124" s="20"/>
      <c r="AO124" s="20"/>
      <c r="AP124" s="20"/>
      <c r="AQ124" s="20"/>
      <c r="AR124" s="20"/>
      <c r="AS124" s="20"/>
      <c r="AT124" s="20"/>
    </row>
    <row r="125" spans="1:46" s="24" customFormat="1" ht="36" customHeight="1" x14ac:dyDescent="0.2">
      <c r="A125" s="383" t="s">
        <v>124</v>
      </c>
      <c r="B125" s="383"/>
      <c r="C125" s="383"/>
      <c r="D125" s="383"/>
      <c r="E125" s="383"/>
      <c r="F125" s="383"/>
      <c r="G125" s="383"/>
      <c r="H125" s="383"/>
      <c r="I125" s="383"/>
      <c r="J125" s="383"/>
      <c r="K125" s="383"/>
      <c r="L125" s="383"/>
      <c r="M125" s="383"/>
      <c r="N125" s="383"/>
      <c r="O125" s="383"/>
      <c r="P125" s="383"/>
      <c r="Q125" s="383"/>
      <c r="R125" s="383"/>
      <c r="S125" s="383"/>
      <c r="T125" s="383"/>
      <c r="U125" s="383"/>
      <c r="V125" s="383"/>
      <c r="W125" s="383"/>
      <c r="X125" s="383"/>
      <c r="Y125" s="383"/>
      <c r="Z125" s="383"/>
      <c r="AA125" s="383"/>
      <c r="AB125" s="383"/>
      <c r="AC125" s="383"/>
      <c r="AD125" s="383"/>
      <c r="AE125" s="383"/>
    </row>
    <row r="126" spans="1:46" s="24" customFormat="1" ht="18" customHeight="1" x14ac:dyDescent="0.2">
      <c r="A126" s="280" t="s">
        <v>1385</v>
      </c>
      <c r="B126" s="280"/>
      <c r="C126" s="280"/>
      <c r="D126" s="280"/>
      <c r="E126" s="280"/>
      <c r="F126" s="280"/>
      <c r="G126" s="280"/>
      <c r="H126" s="280"/>
      <c r="I126" s="280"/>
      <c r="J126" s="280"/>
      <c r="K126" s="280"/>
      <c r="L126" s="280"/>
      <c r="M126" s="280"/>
      <c r="N126" s="280"/>
      <c r="O126" s="280"/>
      <c r="P126" s="280"/>
      <c r="Q126" s="280"/>
      <c r="R126" s="280"/>
      <c r="S126" s="280"/>
      <c r="T126" s="280"/>
      <c r="U126" s="280"/>
      <c r="V126" s="280"/>
      <c r="W126" s="280"/>
      <c r="X126" s="280"/>
      <c r="Y126" s="280"/>
      <c r="Z126" s="280"/>
      <c r="AA126" s="280"/>
      <c r="AB126" s="280"/>
      <c r="AC126" s="20"/>
      <c r="AD126" s="20"/>
      <c r="AE126" s="20"/>
      <c r="AF126" s="40"/>
      <c r="AG126" s="20"/>
      <c r="AH126" s="20"/>
      <c r="AI126" s="20"/>
      <c r="AJ126" s="20"/>
      <c r="AK126" s="20"/>
      <c r="AL126" s="20"/>
      <c r="AM126" s="20"/>
      <c r="AN126" s="20"/>
      <c r="AO126" s="20"/>
      <c r="AP126" s="20"/>
      <c r="AQ126" s="20"/>
      <c r="AR126" s="20"/>
      <c r="AS126" s="20"/>
      <c r="AT126" s="20"/>
    </row>
    <row r="127" spans="1:46" s="24" customFormat="1" ht="18" customHeight="1" x14ac:dyDescent="0.2">
      <c r="A127" s="20"/>
      <c r="B127" s="20"/>
      <c r="C127" s="20"/>
      <c r="D127" s="20"/>
      <c r="E127" s="20"/>
      <c r="F127" s="20"/>
      <c r="G127" s="20"/>
      <c r="H127" s="20"/>
      <c r="I127" s="20"/>
      <c r="J127" s="20"/>
      <c r="K127" s="20"/>
      <c r="L127" s="20"/>
      <c r="M127" s="20"/>
      <c r="N127" s="20"/>
      <c r="O127" s="20"/>
      <c r="P127" s="20"/>
      <c r="Q127" s="40"/>
      <c r="R127" s="20"/>
      <c r="S127" s="20"/>
      <c r="T127" s="20"/>
      <c r="U127" s="20"/>
      <c r="V127" s="20"/>
      <c r="W127" s="20"/>
      <c r="X127" s="20"/>
      <c r="Y127" s="20"/>
      <c r="Z127" s="20"/>
      <c r="AA127" s="20"/>
      <c r="AB127" s="20"/>
      <c r="AC127" s="20"/>
      <c r="AD127" s="20"/>
      <c r="AE127" s="20"/>
      <c r="AF127" s="40"/>
      <c r="AG127" s="20"/>
      <c r="AH127" s="20"/>
      <c r="AI127" s="20"/>
      <c r="AJ127" s="20"/>
      <c r="AK127" s="20"/>
      <c r="AL127" s="20"/>
      <c r="AM127" s="20"/>
      <c r="AN127" s="20"/>
      <c r="AO127" s="20"/>
      <c r="AP127" s="20"/>
      <c r="AQ127" s="20"/>
      <c r="AR127" s="20"/>
      <c r="AS127" s="20"/>
      <c r="AT127" s="20"/>
    </row>
    <row r="128" spans="1:46" s="23" customFormat="1" ht="18" customHeight="1" x14ac:dyDescent="0.2">
      <c r="Q128" s="38"/>
      <c r="AF128" s="38"/>
    </row>
    <row r="129" spans="1:46" s="24" customFormat="1" ht="36" customHeight="1" x14ac:dyDescent="0.2">
      <c r="A129" s="383" t="s">
        <v>135</v>
      </c>
      <c r="B129" s="383"/>
      <c r="C129" s="383"/>
      <c r="D129" s="383"/>
      <c r="E129" s="383"/>
      <c r="F129" s="383"/>
      <c r="G129" s="383"/>
      <c r="H129" s="383"/>
      <c r="I129" s="383"/>
      <c r="J129" s="383"/>
      <c r="K129" s="383"/>
      <c r="L129" s="383"/>
      <c r="M129" s="383"/>
      <c r="N129" s="383"/>
      <c r="O129" s="383"/>
      <c r="P129" s="383"/>
      <c r="Q129" s="383"/>
      <c r="R129" s="383"/>
      <c r="S129" s="383"/>
      <c r="T129" s="383"/>
      <c r="U129" s="383"/>
      <c r="V129" s="383"/>
      <c r="W129" s="383"/>
      <c r="X129" s="383"/>
      <c r="Y129" s="383"/>
      <c r="Z129" s="383"/>
      <c r="AA129" s="383"/>
      <c r="AB129" s="383"/>
      <c r="AC129" s="383"/>
      <c r="AD129" s="383"/>
      <c r="AE129" s="383"/>
    </row>
    <row r="130" spans="1:46" s="24" customFormat="1" ht="18" customHeight="1" x14ac:dyDescent="0.2">
      <c r="A130" s="280" t="s">
        <v>1385</v>
      </c>
      <c r="B130" s="280"/>
      <c r="C130" s="280"/>
      <c r="D130" s="280"/>
      <c r="E130" s="280"/>
      <c r="F130" s="280"/>
      <c r="G130" s="280"/>
      <c r="H130" s="280"/>
      <c r="I130" s="280"/>
      <c r="J130" s="280"/>
      <c r="K130" s="280"/>
      <c r="L130" s="280"/>
      <c r="M130" s="280"/>
      <c r="N130" s="280"/>
      <c r="O130" s="280"/>
      <c r="P130" s="280"/>
      <c r="Q130" s="280"/>
      <c r="R130" s="280"/>
      <c r="S130" s="280"/>
      <c r="T130" s="280"/>
      <c r="U130" s="280"/>
      <c r="V130" s="280"/>
      <c r="W130" s="280"/>
      <c r="X130" s="280"/>
      <c r="Y130" s="280"/>
      <c r="Z130" s="280"/>
      <c r="AA130" s="280"/>
      <c r="AB130" s="280"/>
      <c r="AC130" s="20"/>
      <c r="AD130" s="20"/>
      <c r="AE130" s="20"/>
      <c r="AF130" s="40"/>
      <c r="AG130" s="20"/>
      <c r="AH130" s="20"/>
      <c r="AI130" s="20"/>
      <c r="AJ130" s="20"/>
      <c r="AK130" s="20"/>
      <c r="AL130" s="20"/>
      <c r="AM130" s="20"/>
      <c r="AN130" s="20"/>
      <c r="AO130" s="20"/>
      <c r="AP130" s="20"/>
      <c r="AQ130" s="20"/>
      <c r="AR130" s="20"/>
      <c r="AS130" s="20"/>
      <c r="AT130" s="20"/>
    </row>
    <row r="131" spans="1:46" s="24" customFormat="1" ht="18" customHeight="1" x14ac:dyDescent="0.2">
      <c r="A131" s="20"/>
      <c r="B131" s="20"/>
      <c r="C131" s="20"/>
      <c r="D131" s="20"/>
      <c r="E131" s="20"/>
      <c r="F131" s="20"/>
      <c r="G131" s="20"/>
      <c r="H131" s="20"/>
      <c r="I131" s="20"/>
      <c r="J131" s="20"/>
      <c r="K131" s="20"/>
      <c r="L131" s="20"/>
      <c r="M131" s="20"/>
      <c r="N131" s="20"/>
      <c r="O131" s="20"/>
      <c r="P131" s="20"/>
      <c r="Q131" s="40"/>
      <c r="R131" s="20"/>
      <c r="S131" s="20"/>
      <c r="T131" s="20"/>
      <c r="U131" s="20"/>
      <c r="V131" s="20"/>
      <c r="W131" s="20"/>
      <c r="X131" s="20"/>
      <c r="Y131" s="20"/>
      <c r="Z131" s="20"/>
      <c r="AA131" s="20"/>
      <c r="AB131" s="20"/>
      <c r="AC131" s="20"/>
      <c r="AD131" s="20"/>
      <c r="AE131" s="20"/>
      <c r="AF131" s="40"/>
      <c r="AG131" s="20"/>
      <c r="AH131" s="20"/>
      <c r="AI131" s="20"/>
      <c r="AJ131" s="20"/>
      <c r="AK131" s="20"/>
      <c r="AL131" s="20"/>
      <c r="AM131" s="20"/>
      <c r="AN131" s="20"/>
      <c r="AO131" s="20"/>
      <c r="AP131" s="20"/>
      <c r="AQ131" s="20"/>
      <c r="AR131" s="20"/>
      <c r="AS131" s="20"/>
      <c r="AT131" s="20"/>
    </row>
    <row r="132" spans="1:46" s="23" customFormat="1" ht="18" customHeight="1" x14ac:dyDescent="0.2">
      <c r="Q132" s="38"/>
      <c r="AF132" s="38"/>
    </row>
    <row r="133" spans="1:46" s="24" customFormat="1" ht="36" customHeight="1" x14ac:dyDescent="0.2">
      <c r="A133" s="383" t="s">
        <v>597</v>
      </c>
      <c r="B133" s="383"/>
      <c r="C133" s="383"/>
      <c r="D133" s="383"/>
      <c r="E133" s="383"/>
      <c r="F133" s="383"/>
      <c r="G133" s="383"/>
      <c r="H133" s="383"/>
      <c r="I133" s="383"/>
      <c r="J133" s="383"/>
      <c r="K133" s="383"/>
      <c r="L133" s="383"/>
      <c r="M133" s="383"/>
      <c r="N133" s="383"/>
      <c r="O133" s="383"/>
      <c r="P133" s="383"/>
      <c r="Q133" s="383"/>
      <c r="R133" s="383"/>
      <c r="S133" s="383"/>
      <c r="T133" s="383"/>
      <c r="U133" s="383"/>
      <c r="V133" s="383"/>
      <c r="W133" s="383"/>
      <c r="X133" s="383"/>
      <c r="Y133" s="383"/>
      <c r="Z133" s="383"/>
      <c r="AA133" s="383"/>
      <c r="AB133" s="383"/>
      <c r="AC133" s="383"/>
      <c r="AD133" s="383"/>
      <c r="AE133" s="383"/>
    </row>
    <row r="134" spans="1:46" s="24" customFormat="1" ht="18" customHeight="1" x14ac:dyDescent="0.2">
      <c r="A134" s="280" t="s">
        <v>1385</v>
      </c>
      <c r="B134" s="280"/>
      <c r="C134" s="280"/>
      <c r="D134" s="280"/>
      <c r="E134" s="280"/>
      <c r="F134" s="280"/>
      <c r="G134" s="280"/>
      <c r="H134" s="280"/>
      <c r="I134" s="280"/>
      <c r="J134" s="280"/>
      <c r="K134" s="280"/>
      <c r="L134" s="280"/>
      <c r="M134" s="280"/>
      <c r="N134" s="280"/>
      <c r="O134" s="280"/>
      <c r="P134" s="280"/>
      <c r="Q134" s="280"/>
      <c r="R134" s="280"/>
      <c r="S134" s="280"/>
      <c r="T134" s="280"/>
      <c r="U134" s="280"/>
      <c r="V134" s="280"/>
      <c r="W134" s="280"/>
      <c r="X134" s="280"/>
      <c r="Y134" s="280"/>
      <c r="Z134" s="280"/>
      <c r="AA134" s="280"/>
      <c r="AB134" s="280"/>
      <c r="AC134" s="20"/>
      <c r="AD134" s="20"/>
      <c r="AE134" s="20"/>
      <c r="AF134" s="40"/>
      <c r="AG134" s="20"/>
      <c r="AH134" s="20"/>
      <c r="AI134" s="20"/>
      <c r="AJ134" s="20"/>
      <c r="AK134" s="20"/>
      <c r="AL134" s="20"/>
      <c r="AM134" s="20"/>
      <c r="AN134" s="20"/>
      <c r="AO134" s="20"/>
      <c r="AP134" s="20"/>
      <c r="AQ134" s="20"/>
      <c r="AR134" s="20"/>
      <c r="AS134" s="20"/>
      <c r="AT134" s="20"/>
    </row>
    <row r="135" spans="1:46" s="24" customFormat="1" ht="18" customHeight="1" x14ac:dyDescent="0.2">
      <c r="A135" s="20"/>
      <c r="B135" s="20"/>
      <c r="C135" s="20"/>
      <c r="D135" s="20"/>
      <c r="E135" s="20"/>
      <c r="F135" s="20"/>
      <c r="G135" s="20"/>
      <c r="H135" s="20"/>
      <c r="I135" s="20"/>
      <c r="J135" s="20"/>
      <c r="K135" s="20"/>
      <c r="L135" s="20"/>
      <c r="M135" s="20"/>
      <c r="N135" s="20"/>
      <c r="O135" s="20"/>
      <c r="P135" s="20"/>
      <c r="Q135" s="40"/>
      <c r="R135" s="20"/>
      <c r="S135" s="20"/>
      <c r="T135" s="20"/>
      <c r="U135" s="20"/>
      <c r="V135" s="20"/>
      <c r="W135" s="20"/>
      <c r="X135" s="20"/>
      <c r="Y135" s="20"/>
      <c r="Z135" s="20"/>
      <c r="AA135" s="20"/>
      <c r="AB135" s="20"/>
      <c r="AC135" s="20"/>
      <c r="AD135" s="20"/>
      <c r="AE135" s="20"/>
      <c r="AF135" s="40"/>
      <c r="AG135" s="20"/>
      <c r="AH135" s="20"/>
      <c r="AI135" s="20"/>
      <c r="AJ135" s="20"/>
      <c r="AK135" s="20"/>
      <c r="AL135" s="20"/>
      <c r="AM135" s="20"/>
      <c r="AN135" s="20"/>
      <c r="AO135" s="20"/>
      <c r="AP135" s="20"/>
      <c r="AQ135" s="20"/>
      <c r="AR135" s="20"/>
      <c r="AS135" s="20"/>
      <c r="AT135" s="20"/>
    </row>
    <row r="136" spans="1:46" s="23" customFormat="1" ht="18" customHeight="1" x14ac:dyDescent="0.2">
      <c r="Q136" s="38"/>
      <c r="AF136" s="38"/>
    </row>
    <row r="137" spans="1:46" s="24" customFormat="1" ht="54" customHeight="1" x14ac:dyDescent="0.2">
      <c r="A137" s="383" t="s">
        <v>653</v>
      </c>
      <c r="B137" s="383"/>
      <c r="C137" s="383"/>
      <c r="D137" s="383"/>
      <c r="E137" s="383"/>
      <c r="F137" s="383"/>
      <c r="G137" s="383"/>
      <c r="H137" s="383"/>
      <c r="I137" s="383"/>
      <c r="J137" s="383"/>
      <c r="K137" s="383"/>
      <c r="L137" s="383"/>
      <c r="M137" s="383"/>
      <c r="N137" s="383"/>
      <c r="O137" s="383"/>
      <c r="P137" s="383"/>
      <c r="Q137" s="383"/>
      <c r="R137" s="383"/>
      <c r="S137" s="383"/>
      <c r="T137" s="383"/>
      <c r="U137" s="383"/>
      <c r="V137" s="383"/>
      <c r="W137" s="383"/>
      <c r="X137" s="383"/>
      <c r="Y137" s="383"/>
      <c r="Z137" s="383"/>
      <c r="AA137" s="383"/>
      <c r="AB137" s="383"/>
      <c r="AC137" s="383"/>
      <c r="AD137" s="383"/>
      <c r="AE137" s="383"/>
    </row>
    <row r="138" spans="1:46" s="24" customFormat="1" ht="18" customHeight="1" x14ac:dyDescent="0.2">
      <c r="A138" s="280" t="s">
        <v>1385</v>
      </c>
      <c r="B138" s="280"/>
      <c r="C138" s="280"/>
      <c r="D138" s="280"/>
      <c r="E138" s="280"/>
      <c r="F138" s="280"/>
      <c r="G138" s="280"/>
      <c r="H138" s="280"/>
      <c r="I138" s="280"/>
      <c r="J138" s="280"/>
      <c r="K138" s="280"/>
      <c r="L138" s="280"/>
      <c r="M138" s="280"/>
      <c r="N138" s="280"/>
      <c r="O138" s="280"/>
      <c r="P138" s="280"/>
      <c r="Q138" s="280"/>
      <c r="R138" s="280"/>
      <c r="S138" s="280"/>
      <c r="T138" s="280"/>
      <c r="U138" s="280"/>
      <c r="V138" s="280"/>
      <c r="W138" s="280"/>
      <c r="X138" s="280"/>
      <c r="Y138" s="280"/>
      <c r="Z138" s="280"/>
      <c r="AA138" s="280"/>
      <c r="AB138" s="280"/>
      <c r="AC138" s="20"/>
      <c r="AD138" s="20"/>
      <c r="AE138" s="20"/>
      <c r="AF138" s="40"/>
      <c r="AG138" s="20"/>
      <c r="AH138" s="20"/>
      <c r="AI138" s="20"/>
      <c r="AJ138" s="20"/>
      <c r="AK138" s="20"/>
      <c r="AL138" s="20"/>
      <c r="AM138" s="20"/>
      <c r="AN138" s="20"/>
      <c r="AO138" s="20"/>
      <c r="AP138" s="20"/>
      <c r="AQ138" s="20"/>
      <c r="AR138" s="20"/>
      <c r="AS138" s="20"/>
      <c r="AT138" s="20"/>
    </row>
    <row r="139" spans="1:46" s="24" customFormat="1" ht="18" customHeight="1" x14ac:dyDescent="0.2">
      <c r="A139" s="20"/>
      <c r="B139" s="20"/>
      <c r="C139" s="20"/>
      <c r="D139" s="20"/>
      <c r="E139" s="20"/>
      <c r="F139" s="20"/>
      <c r="G139" s="20"/>
      <c r="H139" s="20"/>
      <c r="I139" s="20"/>
      <c r="J139" s="20"/>
      <c r="K139" s="20"/>
      <c r="L139" s="20"/>
      <c r="M139" s="20"/>
      <c r="N139" s="20"/>
      <c r="O139" s="20"/>
      <c r="P139" s="20"/>
      <c r="Q139" s="40"/>
      <c r="R139" s="20"/>
      <c r="S139" s="20"/>
      <c r="T139" s="20"/>
      <c r="U139" s="20"/>
      <c r="V139" s="20"/>
      <c r="W139" s="20"/>
      <c r="X139" s="20"/>
      <c r="Y139" s="20"/>
      <c r="Z139" s="20"/>
      <c r="AA139" s="20"/>
      <c r="AB139" s="20"/>
      <c r="AC139" s="20"/>
      <c r="AD139" s="20"/>
      <c r="AE139" s="20"/>
      <c r="AF139" s="40"/>
      <c r="AG139" s="20"/>
      <c r="AH139" s="20"/>
      <c r="AI139" s="20"/>
      <c r="AJ139" s="20"/>
      <c r="AK139" s="20"/>
      <c r="AL139" s="20"/>
      <c r="AM139" s="20"/>
      <c r="AN139" s="20"/>
      <c r="AO139" s="20"/>
      <c r="AP139" s="20"/>
      <c r="AQ139" s="20"/>
      <c r="AR139" s="20"/>
      <c r="AS139" s="20"/>
      <c r="AT139" s="20"/>
    </row>
    <row r="140" spans="1:46" s="23" customFormat="1" ht="18" customHeight="1" x14ac:dyDescent="0.2">
      <c r="Q140" s="38"/>
      <c r="AF140" s="38"/>
    </row>
    <row r="141" spans="1:46" s="24" customFormat="1" ht="36" customHeight="1" x14ac:dyDescent="0.2">
      <c r="A141" s="383" t="s">
        <v>137</v>
      </c>
      <c r="B141" s="383"/>
      <c r="C141" s="383"/>
      <c r="D141" s="383"/>
      <c r="E141" s="383"/>
      <c r="F141" s="383"/>
      <c r="G141" s="383"/>
      <c r="H141" s="383"/>
      <c r="I141" s="383"/>
      <c r="J141" s="383"/>
      <c r="K141" s="383"/>
      <c r="L141" s="383"/>
      <c r="M141" s="383"/>
      <c r="N141" s="383"/>
      <c r="O141" s="383"/>
      <c r="P141" s="383"/>
      <c r="Q141" s="383"/>
      <c r="R141" s="383"/>
      <c r="S141" s="383"/>
      <c r="T141" s="383"/>
      <c r="U141" s="383"/>
      <c r="V141" s="383"/>
      <c r="W141" s="383"/>
      <c r="X141" s="383"/>
      <c r="Y141" s="383"/>
      <c r="Z141" s="383"/>
      <c r="AA141" s="383"/>
      <c r="AB141" s="383"/>
      <c r="AC141" s="383"/>
      <c r="AD141" s="383"/>
      <c r="AE141" s="383"/>
    </row>
    <row r="142" spans="1:46" s="24" customFormat="1" ht="18" customHeight="1" x14ac:dyDescent="0.2">
      <c r="A142" s="280" t="s">
        <v>1385</v>
      </c>
      <c r="B142" s="280"/>
      <c r="C142" s="280"/>
      <c r="D142" s="280"/>
      <c r="E142" s="280"/>
      <c r="F142" s="280"/>
      <c r="G142" s="280"/>
      <c r="H142" s="280"/>
      <c r="I142" s="280"/>
      <c r="J142" s="280"/>
      <c r="K142" s="280"/>
      <c r="L142" s="280"/>
      <c r="M142" s="280"/>
      <c r="N142" s="280"/>
      <c r="O142" s="280"/>
      <c r="P142" s="280"/>
      <c r="Q142" s="280"/>
      <c r="R142" s="280"/>
      <c r="S142" s="280"/>
      <c r="T142" s="280"/>
      <c r="U142" s="280"/>
      <c r="V142" s="280"/>
      <c r="W142" s="280"/>
      <c r="X142" s="280"/>
      <c r="Y142" s="280"/>
      <c r="Z142" s="280"/>
      <c r="AA142" s="280"/>
      <c r="AB142" s="280"/>
      <c r="AC142" s="20"/>
      <c r="AD142" s="20"/>
      <c r="AE142" s="20"/>
      <c r="AF142" s="40"/>
      <c r="AG142" s="20"/>
      <c r="AH142" s="20"/>
      <c r="AI142" s="20"/>
      <c r="AJ142" s="20"/>
      <c r="AK142" s="20"/>
      <c r="AL142" s="20"/>
      <c r="AM142" s="20"/>
      <c r="AN142" s="20"/>
      <c r="AO142" s="20"/>
      <c r="AP142" s="20"/>
      <c r="AQ142" s="20"/>
      <c r="AR142" s="20"/>
      <c r="AS142" s="20"/>
      <c r="AT142" s="20"/>
    </row>
    <row r="143" spans="1:46" s="24" customFormat="1" ht="18" customHeight="1" x14ac:dyDescent="0.2">
      <c r="A143" s="20"/>
      <c r="B143" s="20"/>
      <c r="C143" s="20"/>
      <c r="D143" s="20"/>
      <c r="E143" s="20"/>
      <c r="F143" s="20"/>
      <c r="G143" s="20"/>
      <c r="H143" s="20"/>
      <c r="I143" s="20"/>
      <c r="J143" s="20"/>
      <c r="K143" s="20"/>
      <c r="L143" s="20"/>
      <c r="M143" s="20"/>
      <c r="N143" s="20"/>
      <c r="O143" s="20"/>
      <c r="P143" s="20"/>
      <c r="Q143" s="40"/>
      <c r="R143" s="20"/>
      <c r="S143" s="20"/>
      <c r="T143" s="20"/>
      <c r="U143" s="20"/>
      <c r="V143" s="20"/>
      <c r="W143" s="20"/>
      <c r="X143" s="20"/>
      <c r="Y143" s="20"/>
      <c r="Z143" s="20"/>
      <c r="AA143" s="20"/>
      <c r="AB143" s="20"/>
      <c r="AC143" s="20"/>
      <c r="AD143" s="20"/>
      <c r="AE143" s="20"/>
      <c r="AF143" s="40"/>
      <c r="AG143" s="20"/>
      <c r="AH143" s="20"/>
      <c r="AI143" s="20"/>
      <c r="AJ143" s="20"/>
      <c r="AK143" s="20"/>
      <c r="AL143" s="20"/>
      <c r="AM143" s="20"/>
      <c r="AN143" s="20"/>
      <c r="AO143" s="20"/>
      <c r="AP143" s="20"/>
      <c r="AQ143" s="20"/>
      <c r="AR143" s="20"/>
      <c r="AS143" s="20"/>
      <c r="AT143" s="20"/>
    </row>
    <row r="144" spans="1:46" s="23" customFormat="1" ht="18" customHeight="1" x14ac:dyDescent="0.2">
      <c r="Q144" s="38"/>
      <c r="AF144" s="38"/>
    </row>
    <row r="145" spans="1:46" s="26" customFormat="1" ht="36" customHeight="1" x14ac:dyDescent="0.2">
      <c r="A145" s="365" t="s">
        <v>147</v>
      </c>
      <c r="B145" s="365"/>
      <c r="C145" s="365"/>
      <c r="D145" s="365"/>
      <c r="E145" s="365"/>
      <c r="F145" s="365"/>
      <c r="G145" s="365"/>
      <c r="H145" s="365"/>
      <c r="I145" s="365"/>
      <c r="J145" s="365"/>
      <c r="K145" s="365"/>
      <c r="L145" s="365"/>
      <c r="M145" s="365"/>
      <c r="N145" s="365"/>
      <c r="O145" s="365"/>
      <c r="P145" s="365"/>
      <c r="Q145" s="365"/>
      <c r="R145" s="365"/>
      <c r="S145" s="365"/>
      <c r="T145" s="365"/>
      <c r="U145" s="365"/>
      <c r="V145" s="365"/>
      <c r="W145" s="365"/>
      <c r="X145" s="365"/>
      <c r="Y145" s="365"/>
      <c r="Z145" s="365"/>
      <c r="AA145" s="365"/>
      <c r="AB145" s="365"/>
      <c r="AC145" s="365"/>
      <c r="AD145" s="365"/>
      <c r="AE145" s="365"/>
    </row>
    <row r="146" spans="1:46" s="24" customFormat="1" ht="18" customHeight="1" x14ac:dyDescent="0.2">
      <c r="A146" s="20"/>
      <c r="B146" s="20"/>
      <c r="C146" s="20"/>
      <c r="D146" s="20"/>
      <c r="E146" s="20"/>
      <c r="F146" s="20"/>
      <c r="G146" s="20"/>
      <c r="H146" s="20"/>
      <c r="I146" s="20"/>
      <c r="J146" s="20"/>
      <c r="K146" s="20"/>
      <c r="L146" s="20"/>
      <c r="M146" s="20"/>
      <c r="N146" s="20"/>
      <c r="O146" s="20"/>
      <c r="P146" s="20"/>
      <c r="Q146" s="40"/>
      <c r="R146" s="20"/>
      <c r="S146" s="20"/>
      <c r="T146" s="20"/>
      <c r="U146" s="20"/>
      <c r="V146" s="20"/>
      <c r="W146" s="20"/>
      <c r="X146" s="20"/>
      <c r="Y146" s="20"/>
      <c r="Z146" s="20"/>
      <c r="AA146" s="20"/>
      <c r="AB146" s="20"/>
      <c r="AC146" s="20"/>
      <c r="AD146" s="20"/>
      <c r="AE146" s="20"/>
      <c r="AF146" s="40"/>
      <c r="AG146" s="20"/>
      <c r="AH146" s="20"/>
      <c r="AI146" s="20"/>
      <c r="AJ146" s="20"/>
      <c r="AK146" s="20"/>
      <c r="AL146" s="20"/>
      <c r="AM146" s="20"/>
      <c r="AN146" s="20"/>
      <c r="AO146" s="20"/>
      <c r="AP146" s="20"/>
      <c r="AQ146" s="20"/>
      <c r="AR146" s="20"/>
      <c r="AS146" s="20"/>
      <c r="AT146" s="20"/>
    </row>
    <row r="147" spans="1:46" s="24" customFormat="1" ht="18" customHeight="1" x14ac:dyDescent="0.2">
      <c r="A147" s="15" t="s">
        <v>6</v>
      </c>
      <c r="B147" s="21"/>
      <c r="C147" s="21"/>
      <c r="D147" s="21"/>
      <c r="E147" s="21"/>
      <c r="F147" s="21"/>
      <c r="G147" s="21"/>
      <c r="H147" s="21"/>
      <c r="I147" s="21"/>
      <c r="J147" s="21"/>
      <c r="K147" s="21"/>
      <c r="L147" s="21"/>
      <c r="M147" s="21"/>
      <c r="N147" s="21"/>
      <c r="O147" s="21"/>
      <c r="P147" s="21"/>
      <c r="Q147" s="41"/>
      <c r="R147" s="21"/>
      <c r="S147" s="21"/>
      <c r="T147" s="21"/>
      <c r="U147" s="21"/>
      <c r="V147" s="21"/>
      <c r="W147" s="21"/>
      <c r="X147" s="21"/>
      <c r="Y147" s="21"/>
      <c r="Z147" s="21"/>
      <c r="AA147" s="21"/>
      <c r="AB147" s="21"/>
      <c r="AC147" s="21"/>
      <c r="AD147" s="21"/>
      <c r="AE147" s="21"/>
      <c r="AF147" s="41"/>
      <c r="AG147" s="21"/>
      <c r="AH147" s="21"/>
      <c r="AI147" s="21"/>
      <c r="AJ147" s="21"/>
      <c r="AK147" s="21"/>
      <c r="AL147" s="21"/>
      <c r="AM147" s="21"/>
      <c r="AN147" s="21"/>
      <c r="AO147" s="21"/>
      <c r="AP147" s="21"/>
      <c r="AQ147" s="21"/>
      <c r="AR147" s="21"/>
      <c r="AS147" s="21"/>
      <c r="AT147" s="21"/>
    </row>
    <row r="148" spans="1:46" s="24" customFormat="1" ht="18" customHeight="1" x14ac:dyDescent="0.2">
      <c r="Q148" s="42"/>
      <c r="AF148" s="42"/>
    </row>
    <row r="149" spans="1:46" s="24" customFormat="1" ht="54" customHeight="1" thickBot="1" x14ac:dyDescent="0.25">
      <c r="A149" s="377" t="s">
        <v>654</v>
      </c>
      <c r="B149" s="377"/>
      <c r="C149" s="377"/>
      <c r="D149" s="377"/>
      <c r="E149" s="377"/>
      <c r="F149" s="377"/>
      <c r="G149" s="377"/>
      <c r="H149" s="377"/>
      <c r="I149" s="377"/>
      <c r="J149" s="377"/>
      <c r="K149" s="377"/>
      <c r="L149" s="377"/>
      <c r="M149" s="377"/>
      <c r="N149" s="377"/>
      <c r="O149" s="377"/>
      <c r="P149" s="377"/>
      <c r="Q149" s="377"/>
      <c r="V149" s="373"/>
      <c r="W149" s="373"/>
      <c r="X149" s="373"/>
      <c r="Y149" s="373"/>
      <c r="Z149" s="373"/>
      <c r="AA149" s="373"/>
      <c r="AB149" s="373"/>
      <c r="AC149" s="373"/>
      <c r="AD149" s="373"/>
      <c r="AE149" s="373"/>
      <c r="AK149" s="373"/>
      <c r="AL149" s="373"/>
      <c r="AM149" s="373"/>
      <c r="AN149" s="373"/>
      <c r="AO149" s="373"/>
      <c r="AP149" s="373"/>
      <c r="AQ149" s="373"/>
      <c r="AR149" s="373"/>
      <c r="AS149" s="373"/>
      <c r="AT149" s="373"/>
    </row>
    <row r="150" spans="1:46" s="24" customFormat="1" ht="18" customHeight="1" thickTop="1" thickBot="1" x14ac:dyDescent="0.25">
      <c r="A150" s="402" t="s">
        <v>138</v>
      </c>
      <c r="B150" s="403"/>
      <c r="C150" s="403"/>
      <c r="D150" s="403"/>
      <c r="E150" s="403"/>
      <c r="F150" s="403"/>
      <c r="G150" s="403"/>
      <c r="H150" s="403"/>
      <c r="I150" s="403"/>
      <c r="J150" s="403"/>
      <c r="K150" s="403"/>
      <c r="L150" s="403"/>
      <c r="M150" s="403"/>
      <c r="N150" s="403"/>
      <c r="O150" s="403"/>
      <c r="P150" s="404"/>
      <c r="Q150" s="60" t="s">
        <v>4</v>
      </c>
      <c r="R150" s="405" t="s">
        <v>1384</v>
      </c>
      <c r="S150" s="406"/>
      <c r="T150" s="406"/>
      <c r="U150" s="406"/>
      <c r="V150" s="406"/>
      <c r="W150" s="406"/>
      <c r="X150" s="406"/>
      <c r="Y150" s="406"/>
      <c r="Z150" s="406"/>
      <c r="AA150" s="406"/>
      <c r="AB150" s="406"/>
      <c r="AC150" s="406"/>
      <c r="AD150" s="406"/>
      <c r="AE150" s="407"/>
      <c r="AF150" s="228" t="s">
        <v>4</v>
      </c>
      <c r="AG150" s="415" t="s">
        <v>1384</v>
      </c>
      <c r="AH150" s="415"/>
      <c r="AI150" s="415"/>
      <c r="AJ150" s="415"/>
      <c r="AK150" s="415"/>
      <c r="AL150" s="415"/>
      <c r="AM150" s="415"/>
      <c r="AN150" s="415"/>
      <c r="AO150" s="415"/>
      <c r="AP150" s="415"/>
      <c r="AQ150" s="415"/>
      <c r="AR150" s="415"/>
      <c r="AS150" s="415"/>
      <c r="AT150" s="416"/>
    </row>
    <row r="151" spans="1:46" s="24" customFormat="1" ht="63" customHeight="1" thickTop="1" thickBot="1" x14ac:dyDescent="0.25">
      <c r="A151" s="385" t="s">
        <v>8</v>
      </c>
      <c r="B151" s="386"/>
      <c r="C151" s="386"/>
      <c r="D151" s="386"/>
      <c r="E151" s="386"/>
      <c r="F151" s="386"/>
      <c r="G151" s="386"/>
      <c r="H151" s="386"/>
      <c r="I151" s="386"/>
      <c r="J151" s="386"/>
      <c r="K151" s="386"/>
      <c r="L151" s="386"/>
      <c r="M151" s="386"/>
      <c r="N151" s="386"/>
      <c r="O151" s="386"/>
      <c r="P151" s="387"/>
      <c r="Q151" s="17">
        <v>0</v>
      </c>
      <c r="R151" s="366" t="s">
        <v>1660</v>
      </c>
      <c r="S151" s="367"/>
      <c r="T151" s="367"/>
      <c r="U151" s="367"/>
      <c r="V151" s="367"/>
      <c r="W151" s="367"/>
      <c r="X151" s="367"/>
      <c r="Y151" s="367"/>
      <c r="Z151" s="367"/>
      <c r="AA151" s="367"/>
      <c r="AB151" s="367"/>
      <c r="AC151" s="367"/>
      <c r="AD151" s="367"/>
      <c r="AE151" s="367"/>
      <c r="AF151" s="17">
        <v>0</v>
      </c>
      <c r="AG151" s="366" t="s">
        <v>1660</v>
      </c>
      <c r="AH151" s="367"/>
      <c r="AI151" s="367"/>
      <c r="AJ151" s="367"/>
      <c r="AK151" s="367"/>
      <c r="AL151" s="367"/>
      <c r="AM151" s="367"/>
      <c r="AN151" s="367"/>
      <c r="AO151" s="367"/>
      <c r="AP151" s="367"/>
      <c r="AQ151" s="367"/>
      <c r="AR151" s="367"/>
      <c r="AS151" s="367"/>
      <c r="AT151" s="367"/>
    </row>
    <row r="152" spans="1:46" s="24" customFormat="1" ht="63" customHeight="1" thickTop="1" thickBot="1" x14ac:dyDescent="0.25">
      <c r="A152" s="385" t="s">
        <v>655</v>
      </c>
      <c r="B152" s="386"/>
      <c r="C152" s="386"/>
      <c r="D152" s="386"/>
      <c r="E152" s="386"/>
      <c r="F152" s="386"/>
      <c r="G152" s="386"/>
      <c r="H152" s="386"/>
      <c r="I152" s="386"/>
      <c r="J152" s="386"/>
      <c r="K152" s="386"/>
      <c r="L152" s="386"/>
      <c r="M152" s="386"/>
      <c r="N152" s="386"/>
      <c r="O152" s="386"/>
      <c r="P152" s="387"/>
      <c r="Q152" s="17">
        <v>0</v>
      </c>
      <c r="R152" s="362" t="s">
        <v>1661</v>
      </c>
      <c r="S152" s="363"/>
      <c r="T152" s="363"/>
      <c r="U152" s="363"/>
      <c r="V152" s="363"/>
      <c r="W152" s="363"/>
      <c r="X152" s="363"/>
      <c r="Y152" s="363"/>
      <c r="Z152" s="363"/>
      <c r="AA152" s="363"/>
      <c r="AB152" s="363"/>
      <c r="AC152" s="363"/>
      <c r="AD152" s="363"/>
      <c r="AE152" s="363"/>
      <c r="AF152" s="17">
        <v>0</v>
      </c>
      <c r="AG152" s="362" t="s">
        <v>1661</v>
      </c>
      <c r="AH152" s="363"/>
      <c r="AI152" s="363"/>
      <c r="AJ152" s="363"/>
      <c r="AK152" s="363"/>
      <c r="AL152" s="363"/>
      <c r="AM152" s="363"/>
      <c r="AN152" s="363"/>
      <c r="AO152" s="363"/>
      <c r="AP152" s="363"/>
      <c r="AQ152" s="363"/>
      <c r="AR152" s="363"/>
      <c r="AS152" s="363"/>
      <c r="AT152" s="363"/>
    </row>
    <row r="153" spans="1:46" s="24" customFormat="1" ht="81" customHeight="1" thickTop="1" thickBot="1" x14ac:dyDescent="0.25">
      <c r="A153" s="385" t="s">
        <v>125</v>
      </c>
      <c r="B153" s="386"/>
      <c r="C153" s="386"/>
      <c r="D153" s="386"/>
      <c r="E153" s="386"/>
      <c r="F153" s="386"/>
      <c r="G153" s="386"/>
      <c r="H153" s="386"/>
      <c r="I153" s="386"/>
      <c r="J153" s="386"/>
      <c r="K153" s="386"/>
      <c r="L153" s="386"/>
      <c r="M153" s="386"/>
      <c r="N153" s="386"/>
      <c r="O153" s="386"/>
      <c r="P153" s="387"/>
      <c r="Q153" s="17">
        <v>0</v>
      </c>
      <c r="R153" s="362" t="s">
        <v>1661</v>
      </c>
      <c r="S153" s="363"/>
      <c r="T153" s="363"/>
      <c r="U153" s="363"/>
      <c r="V153" s="363"/>
      <c r="W153" s="363"/>
      <c r="X153" s="363"/>
      <c r="Y153" s="363"/>
      <c r="Z153" s="363"/>
      <c r="AA153" s="363"/>
      <c r="AB153" s="363"/>
      <c r="AC153" s="363"/>
      <c r="AD153" s="363"/>
      <c r="AE153" s="363"/>
      <c r="AF153" s="17">
        <v>0</v>
      </c>
      <c r="AG153" s="362" t="s">
        <v>1661</v>
      </c>
      <c r="AH153" s="363"/>
      <c r="AI153" s="363"/>
      <c r="AJ153" s="363"/>
      <c r="AK153" s="363"/>
      <c r="AL153" s="363"/>
      <c r="AM153" s="363"/>
      <c r="AN153" s="363"/>
      <c r="AO153" s="363"/>
      <c r="AP153" s="363"/>
      <c r="AQ153" s="363"/>
      <c r="AR153" s="363"/>
      <c r="AS153" s="363"/>
      <c r="AT153" s="363"/>
    </row>
    <row r="154" spans="1:46" s="24" customFormat="1" ht="63" customHeight="1" thickTop="1" thickBot="1" x14ac:dyDescent="0.25">
      <c r="A154" s="385" t="s">
        <v>149</v>
      </c>
      <c r="B154" s="386"/>
      <c r="C154" s="386"/>
      <c r="D154" s="386"/>
      <c r="E154" s="386"/>
      <c r="F154" s="386"/>
      <c r="G154" s="386"/>
      <c r="H154" s="386"/>
      <c r="I154" s="386"/>
      <c r="J154" s="386"/>
      <c r="K154" s="386"/>
      <c r="L154" s="386"/>
      <c r="M154" s="386"/>
      <c r="N154" s="386"/>
      <c r="O154" s="386"/>
      <c r="P154" s="387"/>
      <c r="Q154" s="17">
        <v>0</v>
      </c>
      <c r="R154" s="362" t="s">
        <v>1661</v>
      </c>
      <c r="S154" s="363"/>
      <c r="T154" s="363"/>
      <c r="U154" s="363"/>
      <c r="V154" s="363"/>
      <c r="W154" s="363"/>
      <c r="X154" s="363"/>
      <c r="Y154" s="363"/>
      <c r="Z154" s="363"/>
      <c r="AA154" s="363"/>
      <c r="AB154" s="363"/>
      <c r="AC154" s="363"/>
      <c r="AD154" s="363"/>
      <c r="AE154" s="363"/>
      <c r="AF154" s="17">
        <v>0</v>
      </c>
      <c r="AG154" s="362" t="s">
        <v>1661</v>
      </c>
      <c r="AH154" s="363"/>
      <c r="AI154" s="363"/>
      <c r="AJ154" s="363"/>
      <c r="AK154" s="363"/>
      <c r="AL154" s="363"/>
      <c r="AM154" s="363"/>
      <c r="AN154" s="363"/>
      <c r="AO154" s="363"/>
      <c r="AP154" s="363"/>
      <c r="AQ154" s="363"/>
      <c r="AR154" s="363"/>
      <c r="AS154" s="363"/>
      <c r="AT154" s="363"/>
    </row>
    <row r="155" spans="1:46" s="24" customFormat="1" ht="63" customHeight="1" thickTop="1" thickBot="1" x14ac:dyDescent="0.25">
      <c r="A155" s="385" t="s">
        <v>656</v>
      </c>
      <c r="B155" s="386"/>
      <c r="C155" s="386"/>
      <c r="D155" s="386"/>
      <c r="E155" s="386"/>
      <c r="F155" s="386"/>
      <c r="G155" s="386"/>
      <c r="H155" s="386"/>
      <c r="I155" s="386"/>
      <c r="J155" s="386"/>
      <c r="K155" s="386"/>
      <c r="L155" s="386"/>
      <c r="M155" s="386"/>
      <c r="N155" s="386"/>
      <c r="O155" s="386"/>
      <c r="P155" s="387"/>
      <c r="Q155" s="17">
        <v>0</v>
      </c>
      <c r="R155" s="362" t="s">
        <v>1661</v>
      </c>
      <c r="S155" s="363"/>
      <c r="T155" s="363"/>
      <c r="U155" s="363"/>
      <c r="V155" s="363"/>
      <c r="W155" s="363"/>
      <c r="X155" s="363"/>
      <c r="Y155" s="363"/>
      <c r="Z155" s="363"/>
      <c r="AA155" s="363"/>
      <c r="AB155" s="363"/>
      <c r="AC155" s="363"/>
      <c r="AD155" s="363"/>
      <c r="AE155" s="363"/>
      <c r="AF155" s="17">
        <v>0</v>
      </c>
      <c r="AG155" s="362" t="s">
        <v>1661</v>
      </c>
      <c r="AH155" s="363"/>
      <c r="AI155" s="363"/>
      <c r="AJ155" s="363"/>
      <c r="AK155" s="363"/>
      <c r="AL155" s="363"/>
      <c r="AM155" s="363"/>
      <c r="AN155" s="363"/>
      <c r="AO155" s="363"/>
      <c r="AP155" s="363"/>
      <c r="AQ155" s="363"/>
      <c r="AR155" s="363"/>
      <c r="AS155" s="363"/>
      <c r="AT155" s="363"/>
    </row>
    <row r="156" spans="1:46" s="24" customFormat="1" ht="63" customHeight="1" thickTop="1" thickBot="1" x14ac:dyDescent="0.25">
      <c r="A156" s="385" t="s">
        <v>126</v>
      </c>
      <c r="B156" s="386"/>
      <c r="C156" s="386"/>
      <c r="D156" s="386"/>
      <c r="E156" s="386"/>
      <c r="F156" s="386"/>
      <c r="G156" s="386"/>
      <c r="H156" s="386"/>
      <c r="I156" s="386"/>
      <c r="J156" s="386"/>
      <c r="K156" s="386"/>
      <c r="L156" s="386"/>
      <c r="M156" s="386"/>
      <c r="N156" s="386"/>
      <c r="O156" s="386"/>
      <c r="P156" s="387"/>
      <c r="Q156" s="17">
        <v>0</v>
      </c>
      <c r="R156" s="362" t="s">
        <v>1661</v>
      </c>
      <c r="S156" s="363"/>
      <c r="T156" s="363"/>
      <c r="U156" s="363"/>
      <c r="V156" s="363"/>
      <c r="W156" s="363"/>
      <c r="X156" s="363"/>
      <c r="Y156" s="363"/>
      <c r="Z156" s="363"/>
      <c r="AA156" s="363"/>
      <c r="AB156" s="363"/>
      <c r="AC156" s="363"/>
      <c r="AD156" s="363"/>
      <c r="AE156" s="363"/>
      <c r="AF156" s="17">
        <v>0</v>
      </c>
      <c r="AG156" s="362" t="s">
        <v>1661</v>
      </c>
      <c r="AH156" s="363"/>
      <c r="AI156" s="363"/>
      <c r="AJ156" s="363"/>
      <c r="AK156" s="363"/>
      <c r="AL156" s="363"/>
      <c r="AM156" s="363"/>
      <c r="AN156" s="363"/>
      <c r="AO156" s="363"/>
      <c r="AP156" s="363"/>
      <c r="AQ156" s="363"/>
      <c r="AR156" s="363"/>
      <c r="AS156" s="363"/>
      <c r="AT156" s="363"/>
    </row>
    <row r="157" spans="1:46" s="24" customFormat="1" ht="63" customHeight="1" thickTop="1" thickBot="1" x14ac:dyDescent="0.25">
      <c r="A157" s="385" t="s">
        <v>150</v>
      </c>
      <c r="B157" s="386"/>
      <c r="C157" s="386"/>
      <c r="D157" s="386"/>
      <c r="E157" s="386"/>
      <c r="F157" s="386"/>
      <c r="G157" s="386"/>
      <c r="H157" s="386"/>
      <c r="I157" s="386"/>
      <c r="J157" s="386"/>
      <c r="K157" s="386"/>
      <c r="L157" s="386"/>
      <c r="M157" s="386"/>
      <c r="N157" s="386"/>
      <c r="O157" s="386"/>
      <c r="P157" s="387"/>
      <c r="Q157" s="17">
        <v>0</v>
      </c>
      <c r="R157" s="362" t="s">
        <v>1661</v>
      </c>
      <c r="S157" s="363"/>
      <c r="T157" s="363"/>
      <c r="U157" s="363"/>
      <c r="V157" s="363"/>
      <c r="W157" s="363"/>
      <c r="X157" s="363"/>
      <c r="Y157" s="363"/>
      <c r="Z157" s="363"/>
      <c r="AA157" s="363"/>
      <c r="AB157" s="363"/>
      <c r="AC157" s="363"/>
      <c r="AD157" s="363"/>
      <c r="AE157" s="363"/>
      <c r="AF157" s="17">
        <v>0</v>
      </c>
      <c r="AG157" s="362" t="s">
        <v>1661</v>
      </c>
      <c r="AH157" s="363"/>
      <c r="AI157" s="363"/>
      <c r="AJ157" s="363"/>
      <c r="AK157" s="363"/>
      <c r="AL157" s="363"/>
      <c r="AM157" s="363"/>
      <c r="AN157" s="363"/>
      <c r="AO157" s="363"/>
      <c r="AP157" s="363"/>
      <c r="AQ157" s="363"/>
      <c r="AR157" s="363"/>
      <c r="AS157" s="363"/>
      <c r="AT157" s="363"/>
    </row>
    <row r="158" spans="1:46" s="24" customFormat="1" ht="63" customHeight="1" thickTop="1" thickBot="1" x14ac:dyDescent="0.25">
      <c r="A158" s="385" t="s">
        <v>127</v>
      </c>
      <c r="B158" s="386"/>
      <c r="C158" s="386"/>
      <c r="D158" s="386"/>
      <c r="E158" s="386"/>
      <c r="F158" s="386"/>
      <c r="G158" s="386"/>
      <c r="H158" s="386"/>
      <c r="I158" s="386"/>
      <c r="J158" s="386"/>
      <c r="K158" s="386"/>
      <c r="L158" s="386"/>
      <c r="M158" s="386"/>
      <c r="N158" s="386"/>
      <c r="O158" s="386"/>
      <c r="P158" s="387"/>
      <c r="Q158" s="17">
        <v>0</v>
      </c>
      <c r="R158" s="362" t="s">
        <v>1661</v>
      </c>
      <c r="S158" s="363"/>
      <c r="T158" s="363"/>
      <c r="U158" s="363"/>
      <c r="V158" s="363"/>
      <c r="W158" s="363"/>
      <c r="X158" s="363"/>
      <c r="Y158" s="363"/>
      <c r="Z158" s="363"/>
      <c r="AA158" s="363"/>
      <c r="AB158" s="363"/>
      <c r="AC158" s="363"/>
      <c r="AD158" s="363"/>
      <c r="AE158" s="363"/>
      <c r="AF158" s="17">
        <v>0</v>
      </c>
      <c r="AG158" s="362" t="s">
        <v>1661</v>
      </c>
      <c r="AH158" s="363"/>
      <c r="AI158" s="363"/>
      <c r="AJ158" s="363"/>
      <c r="AK158" s="363"/>
      <c r="AL158" s="363"/>
      <c r="AM158" s="363"/>
      <c r="AN158" s="363"/>
      <c r="AO158" s="363"/>
      <c r="AP158" s="363"/>
      <c r="AQ158" s="363"/>
      <c r="AR158" s="363"/>
      <c r="AS158" s="363"/>
      <c r="AT158" s="363"/>
    </row>
    <row r="159" spans="1:46" s="24" customFormat="1" ht="63" customHeight="1" thickTop="1" thickBot="1" x14ac:dyDescent="0.25">
      <c r="A159" s="408" t="s">
        <v>151</v>
      </c>
      <c r="B159" s="409"/>
      <c r="C159" s="409"/>
      <c r="D159" s="409"/>
      <c r="E159" s="409"/>
      <c r="F159" s="409"/>
      <c r="G159" s="409"/>
      <c r="H159" s="409"/>
      <c r="I159" s="409"/>
      <c r="J159" s="409"/>
      <c r="K159" s="409"/>
      <c r="L159" s="409"/>
      <c r="M159" s="409"/>
      <c r="N159" s="409"/>
      <c r="O159" s="409"/>
      <c r="P159" s="410"/>
      <c r="Q159" s="17">
        <v>0</v>
      </c>
      <c r="R159" s="362" t="s">
        <v>1661</v>
      </c>
      <c r="S159" s="363"/>
      <c r="T159" s="363"/>
      <c r="U159" s="363"/>
      <c r="V159" s="363"/>
      <c r="W159" s="363"/>
      <c r="X159" s="363"/>
      <c r="Y159" s="363"/>
      <c r="Z159" s="363"/>
      <c r="AA159" s="363"/>
      <c r="AB159" s="363"/>
      <c r="AC159" s="363"/>
      <c r="AD159" s="363"/>
      <c r="AE159" s="363"/>
      <c r="AF159" s="17">
        <v>0</v>
      </c>
      <c r="AG159" s="362" t="s">
        <v>1661</v>
      </c>
      <c r="AH159" s="363"/>
      <c r="AI159" s="363"/>
      <c r="AJ159" s="363"/>
      <c r="AK159" s="363"/>
      <c r="AL159" s="363"/>
      <c r="AM159" s="363"/>
      <c r="AN159" s="363"/>
      <c r="AO159" s="363"/>
      <c r="AP159" s="363"/>
      <c r="AQ159" s="363"/>
      <c r="AR159" s="363"/>
      <c r="AS159" s="363"/>
      <c r="AT159" s="363"/>
    </row>
    <row r="160" spans="1:46" s="24" customFormat="1" ht="63" customHeight="1" thickTop="1" thickBot="1" x14ac:dyDescent="0.25">
      <c r="A160" s="385" t="s">
        <v>128</v>
      </c>
      <c r="B160" s="386"/>
      <c r="C160" s="386"/>
      <c r="D160" s="386"/>
      <c r="E160" s="386"/>
      <c r="F160" s="386"/>
      <c r="G160" s="386"/>
      <c r="H160" s="386"/>
      <c r="I160" s="386"/>
      <c r="J160" s="386"/>
      <c r="K160" s="386"/>
      <c r="L160" s="386"/>
      <c r="M160" s="386"/>
      <c r="N160" s="386"/>
      <c r="O160" s="386"/>
      <c r="P160" s="387"/>
      <c r="Q160" s="17">
        <v>0</v>
      </c>
      <c r="R160" s="362" t="s">
        <v>1661</v>
      </c>
      <c r="S160" s="363"/>
      <c r="T160" s="363"/>
      <c r="U160" s="363"/>
      <c r="V160" s="363"/>
      <c r="W160" s="363"/>
      <c r="X160" s="363"/>
      <c r="Y160" s="363"/>
      <c r="Z160" s="363"/>
      <c r="AA160" s="363"/>
      <c r="AB160" s="363"/>
      <c r="AC160" s="363"/>
      <c r="AD160" s="363"/>
      <c r="AE160" s="363"/>
      <c r="AF160" s="17">
        <v>0</v>
      </c>
      <c r="AG160" s="362" t="s">
        <v>1661</v>
      </c>
      <c r="AH160" s="363"/>
      <c r="AI160" s="363"/>
      <c r="AJ160" s="363"/>
      <c r="AK160" s="363"/>
      <c r="AL160" s="363"/>
      <c r="AM160" s="363"/>
      <c r="AN160" s="363"/>
      <c r="AO160" s="363"/>
      <c r="AP160" s="363"/>
      <c r="AQ160" s="363"/>
      <c r="AR160" s="363"/>
      <c r="AS160" s="363"/>
      <c r="AT160" s="363"/>
    </row>
    <row r="161" spans="1:46" s="24" customFormat="1" ht="63" customHeight="1" thickTop="1" thickBot="1" x14ac:dyDescent="0.25">
      <c r="A161" s="385" t="s">
        <v>657</v>
      </c>
      <c r="B161" s="386"/>
      <c r="C161" s="386"/>
      <c r="D161" s="386"/>
      <c r="E161" s="386"/>
      <c r="F161" s="386"/>
      <c r="G161" s="386"/>
      <c r="H161" s="386"/>
      <c r="I161" s="386"/>
      <c r="J161" s="386"/>
      <c r="K161" s="386"/>
      <c r="L161" s="386"/>
      <c r="M161" s="386"/>
      <c r="N161" s="386"/>
      <c r="O161" s="386"/>
      <c r="P161" s="387"/>
      <c r="Q161" s="17">
        <v>0</v>
      </c>
      <c r="R161" s="362" t="s">
        <v>1661</v>
      </c>
      <c r="S161" s="363"/>
      <c r="T161" s="363"/>
      <c r="U161" s="363"/>
      <c r="V161" s="363"/>
      <c r="W161" s="363"/>
      <c r="X161" s="363"/>
      <c r="Y161" s="363"/>
      <c r="Z161" s="363"/>
      <c r="AA161" s="363"/>
      <c r="AB161" s="363"/>
      <c r="AC161" s="363"/>
      <c r="AD161" s="363"/>
      <c r="AE161" s="363"/>
      <c r="AF161" s="17">
        <v>0</v>
      </c>
      <c r="AG161" s="362" t="s">
        <v>1661</v>
      </c>
      <c r="AH161" s="363"/>
      <c r="AI161" s="363"/>
      <c r="AJ161" s="363"/>
      <c r="AK161" s="363"/>
      <c r="AL161" s="363"/>
      <c r="AM161" s="363"/>
      <c r="AN161" s="363"/>
      <c r="AO161" s="363"/>
      <c r="AP161" s="363"/>
      <c r="AQ161" s="363"/>
      <c r="AR161" s="363"/>
      <c r="AS161" s="363"/>
      <c r="AT161" s="363"/>
    </row>
    <row r="162" spans="1:46" s="24" customFormat="1" ht="63" customHeight="1" thickTop="1" thickBot="1" x14ac:dyDescent="0.25">
      <c r="A162" s="385" t="s">
        <v>152</v>
      </c>
      <c r="B162" s="386"/>
      <c r="C162" s="386"/>
      <c r="D162" s="386"/>
      <c r="E162" s="386"/>
      <c r="F162" s="386"/>
      <c r="G162" s="386"/>
      <c r="H162" s="386"/>
      <c r="I162" s="386"/>
      <c r="J162" s="386"/>
      <c r="K162" s="386"/>
      <c r="L162" s="386"/>
      <c r="M162" s="386"/>
      <c r="N162" s="386"/>
      <c r="O162" s="386"/>
      <c r="P162" s="387"/>
      <c r="Q162" s="17">
        <v>0</v>
      </c>
      <c r="R162" s="362" t="s">
        <v>1661</v>
      </c>
      <c r="S162" s="363"/>
      <c r="T162" s="363"/>
      <c r="U162" s="363"/>
      <c r="V162" s="363"/>
      <c r="W162" s="363"/>
      <c r="X162" s="363"/>
      <c r="Y162" s="363"/>
      <c r="Z162" s="363"/>
      <c r="AA162" s="363"/>
      <c r="AB162" s="363"/>
      <c r="AC162" s="363"/>
      <c r="AD162" s="363"/>
      <c r="AE162" s="363"/>
      <c r="AF162" s="17">
        <v>0</v>
      </c>
      <c r="AG162" s="362" t="s">
        <v>1661</v>
      </c>
      <c r="AH162" s="363"/>
      <c r="AI162" s="363"/>
      <c r="AJ162" s="363"/>
      <c r="AK162" s="363"/>
      <c r="AL162" s="363"/>
      <c r="AM162" s="363"/>
      <c r="AN162" s="363"/>
      <c r="AO162" s="363"/>
      <c r="AP162" s="363"/>
      <c r="AQ162" s="363"/>
      <c r="AR162" s="363"/>
      <c r="AS162" s="363"/>
      <c r="AT162" s="363"/>
    </row>
    <row r="163" spans="1:46" s="24" customFormat="1" ht="63" customHeight="1" thickTop="1" thickBot="1" x14ac:dyDescent="0.25">
      <c r="A163" s="385" t="s">
        <v>153</v>
      </c>
      <c r="B163" s="386"/>
      <c r="C163" s="386"/>
      <c r="D163" s="386"/>
      <c r="E163" s="386"/>
      <c r="F163" s="386"/>
      <c r="G163" s="386"/>
      <c r="H163" s="386"/>
      <c r="I163" s="386"/>
      <c r="J163" s="386"/>
      <c r="K163" s="386"/>
      <c r="L163" s="386"/>
      <c r="M163" s="386"/>
      <c r="N163" s="386"/>
      <c r="O163" s="386"/>
      <c r="P163" s="387"/>
      <c r="Q163" s="17">
        <v>0</v>
      </c>
      <c r="R163" s="362" t="s">
        <v>1661</v>
      </c>
      <c r="S163" s="363"/>
      <c r="T163" s="363"/>
      <c r="U163" s="363"/>
      <c r="V163" s="363"/>
      <c r="W163" s="363"/>
      <c r="X163" s="363"/>
      <c r="Y163" s="363"/>
      <c r="Z163" s="363"/>
      <c r="AA163" s="363"/>
      <c r="AB163" s="363"/>
      <c r="AC163" s="363"/>
      <c r="AD163" s="363"/>
      <c r="AE163" s="363"/>
      <c r="AF163" s="17">
        <v>0</v>
      </c>
      <c r="AG163" s="362" t="s">
        <v>1661</v>
      </c>
      <c r="AH163" s="363"/>
      <c r="AI163" s="363"/>
      <c r="AJ163" s="363"/>
      <c r="AK163" s="363"/>
      <c r="AL163" s="363"/>
      <c r="AM163" s="363"/>
      <c r="AN163" s="363"/>
      <c r="AO163" s="363"/>
      <c r="AP163" s="363"/>
      <c r="AQ163" s="363"/>
      <c r="AR163" s="363"/>
      <c r="AS163" s="363"/>
      <c r="AT163" s="363"/>
    </row>
    <row r="164" spans="1:46" s="24" customFormat="1" ht="63" customHeight="1" thickTop="1" thickBot="1" x14ac:dyDescent="0.25">
      <c r="A164" s="408" t="s">
        <v>154</v>
      </c>
      <c r="B164" s="409"/>
      <c r="C164" s="409"/>
      <c r="D164" s="409"/>
      <c r="E164" s="409"/>
      <c r="F164" s="409"/>
      <c r="G164" s="409"/>
      <c r="H164" s="409"/>
      <c r="I164" s="409"/>
      <c r="J164" s="409"/>
      <c r="K164" s="409"/>
      <c r="L164" s="409"/>
      <c r="M164" s="409"/>
      <c r="N164" s="409"/>
      <c r="O164" s="409"/>
      <c r="P164" s="410"/>
      <c r="Q164" s="17">
        <v>0</v>
      </c>
      <c r="R164" s="362" t="s">
        <v>1661</v>
      </c>
      <c r="S164" s="363"/>
      <c r="T164" s="363"/>
      <c r="U164" s="363"/>
      <c r="V164" s="363"/>
      <c r="W164" s="363"/>
      <c r="X164" s="363"/>
      <c r="Y164" s="363"/>
      <c r="Z164" s="363"/>
      <c r="AA164" s="363"/>
      <c r="AB164" s="363"/>
      <c r="AC164" s="363"/>
      <c r="AD164" s="363"/>
      <c r="AE164" s="363"/>
      <c r="AF164" s="17">
        <v>0</v>
      </c>
      <c r="AG164" s="362" t="s">
        <v>1661</v>
      </c>
      <c r="AH164" s="363"/>
      <c r="AI164" s="363"/>
      <c r="AJ164" s="363"/>
      <c r="AK164" s="363"/>
      <c r="AL164" s="363"/>
      <c r="AM164" s="363"/>
      <c r="AN164" s="363"/>
      <c r="AO164" s="363"/>
      <c r="AP164" s="363"/>
      <c r="AQ164" s="363"/>
      <c r="AR164" s="363"/>
      <c r="AS164" s="363"/>
      <c r="AT164" s="363"/>
    </row>
    <row r="165" spans="1:46" s="24" customFormat="1" ht="63" customHeight="1" thickTop="1" thickBot="1" x14ac:dyDescent="0.25">
      <c r="A165" s="385" t="s">
        <v>155</v>
      </c>
      <c r="B165" s="386"/>
      <c r="C165" s="386"/>
      <c r="D165" s="386"/>
      <c r="E165" s="386"/>
      <c r="F165" s="386"/>
      <c r="G165" s="386"/>
      <c r="H165" s="386"/>
      <c r="I165" s="386"/>
      <c r="J165" s="386"/>
      <c r="K165" s="386"/>
      <c r="L165" s="386"/>
      <c r="M165" s="386"/>
      <c r="N165" s="386"/>
      <c r="O165" s="386"/>
      <c r="P165" s="387"/>
      <c r="Q165" s="17">
        <v>0</v>
      </c>
      <c r="R165" s="362" t="s">
        <v>1661</v>
      </c>
      <c r="S165" s="363"/>
      <c r="T165" s="363"/>
      <c r="U165" s="363"/>
      <c r="V165" s="363"/>
      <c r="W165" s="363"/>
      <c r="X165" s="363"/>
      <c r="Y165" s="363"/>
      <c r="Z165" s="363"/>
      <c r="AA165" s="363"/>
      <c r="AB165" s="363"/>
      <c r="AC165" s="363"/>
      <c r="AD165" s="363"/>
      <c r="AE165" s="363"/>
      <c r="AF165" s="17">
        <v>0</v>
      </c>
      <c r="AG165" s="362" t="s">
        <v>1661</v>
      </c>
      <c r="AH165" s="363"/>
      <c r="AI165" s="363"/>
      <c r="AJ165" s="363"/>
      <c r="AK165" s="363"/>
      <c r="AL165" s="363"/>
      <c r="AM165" s="363"/>
      <c r="AN165" s="363"/>
      <c r="AO165" s="363"/>
      <c r="AP165" s="363"/>
      <c r="AQ165" s="363"/>
      <c r="AR165" s="363"/>
      <c r="AS165" s="363"/>
      <c r="AT165" s="363"/>
    </row>
    <row r="166" spans="1:46" s="24" customFormat="1" ht="63" customHeight="1" thickTop="1" thickBot="1" x14ac:dyDescent="0.25">
      <c r="A166" s="385" t="s">
        <v>658</v>
      </c>
      <c r="B166" s="386"/>
      <c r="C166" s="386"/>
      <c r="D166" s="386"/>
      <c r="E166" s="386"/>
      <c r="F166" s="386"/>
      <c r="G166" s="386"/>
      <c r="H166" s="386"/>
      <c r="I166" s="386"/>
      <c r="J166" s="386"/>
      <c r="K166" s="386"/>
      <c r="L166" s="386"/>
      <c r="M166" s="386"/>
      <c r="N166" s="386"/>
      <c r="O166" s="386"/>
      <c r="P166" s="387"/>
      <c r="Q166" s="17">
        <v>0</v>
      </c>
      <c r="R166" s="362" t="s">
        <v>1661</v>
      </c>
      <c r="S166" s="363"/>
      <c r="T166" s="363"/>
      <c r="U166" s="363"/>
      <c r="V166" s="363"/>
      <c r="W166" s="363"/>
      <c r="X166" s="363"/>
      <c r="Y166" s="363"/>
      <c r="Z166" s="363"/>
      <c r="AA166" s="363"/>
      <c r="AB166" s="363"/>
      <c r="AC166" s="363"/>
      <c r="AD166" s="363"/>
      <c r="AE166" s="363"/>
      <c r="AF166" s="17">
        <v>0</v>
      </c>
      <c r="AG166" s="362" t="s">
        <v>1661</v>
      </c>
      <c r="AH166" s="363"/>
      <c r="AI166" s="363"/>
      <c r="AJ166" s="363"/>
      <c r="AK166" s="363"/>
      <c r="AL166" s="363"/>
      <c r="AM166" s="363"/>
      <c r="AN166" s="363"/>
      <c r="AO166" s="363"/>
      <c r="AP166" s="363"/>
      <c r="AQ166" s="363"/>
      <c r="AR166" s="363"/>
      <c r="AS166" s="363"/>
      <c r="AT166" s="363"/>
    </row>
    <row r="167" spans="1:46" s="24" customFormat="1" ht="63" customHeight="1" thickTop="1" thickBot="1" x14ac:dyDescent="0.25">
      <c r="A167" s="385" t="s">
        <v>659</v>
      </c>
      <c r="B167" s="386"/>
      <c r="C167" s="386"/>
      <c r="D167" s="386"/>
      <c r="E167" s="386"/>
      <c r="F167" s="386"/>
      <c r="G167" s="386"/>
      <c r="H167" s="386"/>
      <c r="I167" s="386"/>
      <c r="J167" s="386"/>
      <c r="K167" s="386"/>
      <c r="L167" s="386"/>
      <c r="M167" s="386"/>
      <c r="N167" s="386"/>
      <c r="O167" s="386"/>
      <c r="P167" s="387"/>
      <c r="Q167" s="17">
        <v>0</v>
      </c>
      <c r="R167" s="362" t="s">
        <v>1661</v>
      </c>
      <c r="S167" s="363"/>
      <c r="T167" s="363"/>
      <c r="U167" s="363"/>
      <c r="V167" s="363"/>
      <c r="W167" s="363"/>
      <c r="X167" s="363"/>
      <c r="Y167" s="363"/>
      <c r="Z167" s="363"/>
      <c r="AA167" s="363"/>
      <c r="AB167" s="363"/>
      <c r="AC167" s="363"/>
      <c r="AD167" s="363"/>
      <c r="AE167" s="363"/>
      <c r="AF167" s="17">
        <v>0</v>
      </c>
      <c r="AG167" s="362" t="s">
        <v>1661</v>
      </c>
      <c r="AH167" s="363"/>
      <c r="AI167" s="363"/>
      <c r="AJ167" s="363"/>
      <c r="AK167" s="363"/>
      <c r="AL167" s="363"/>
      <c r="AM167" s="363"/>
      <c r="AN167" s="363"/>
      <c r="AO167" s="363"/>
      <c r="AP167" s="363"/>
      <c r="AQ167" s="363"/>
      <c r="AR167" s="363"/>
      <c r="AS167" s="363"/>
      <c r="AT167" s="363"/>
    </row>
    <row r="168" spans="1:46" s="24" customFormat="1" ht="75" customHeight="1" thickTop="1" thickBot="1" x14ac:dyDescent="0.25">
      <c r="A168" s="385" t="s">
        <v>156</v>
      </c>
      <c r="B168" s="386"/>
      <c r="C168" s="386"/>
      <c r="D168" s="386"/>
      <c r="E168" s="386"/>
      <c r="F168" s="386"/>
      <c r="G168" s="386"/>
      <c r="H168" s="386"/>
      <c r="I168" s="386"/>
      <c r="J168" s="386"/>
      <c r="K168" s="386"/>
      <c r="L168" s="386"/>
      <c r="M168" s="386"/>
      <c r="N168" s="386"/>
      <c r="O168" s="386"/>
      <c r="P168" s="387"/>
      <c r="Q168" s="17">
        <v>0</v>
      </c>
      <c r="R168" s="362" t="s">
        <v>1661</v>
      </c>
      <c r="S168" s="363"/>
      <c r="T168" s="363"/>
      <c r="U168" s="363"/>
      <c r="V168" s="363"/>
      <c r="W168" s="363"/>
      <c r="X168" s="363"/>
      <c r="Y168" s="363"/>
      <c r="Z168" s="363"/>
      <c r="AA168" s="363"/>
      <c r="AB168" s="363"/>
      <c r="AC168" s="363"/>
      <c r="AD168" s="363"/>
      <c r="AE168" s="363"/>
      <c r="AF168" s="17">
        <v>0</v>
      </c>
      <c r="AG168" s="362" t="s">
        <v>1661</v>
      </c>
      <c r="AH168" s="363"/>
      <c r="AI168" s="363"/>
      <c r="AJ168" s="363"/>
      <c r="AK168" s="363"/>
      <c r="AL168" s="363"/>
      <c r="AM168" s="363"/>
      <c r="AN168" s="363"/>
      <c r="AO168" s="363"/>
      <c r="AP168" s="363"/>
      <c r="AQ168" s="363"/>
      <c r="AR168" s="363"/>
      <c r="AS168" s="363"/>
      <c r="AT168" s="363"/>
    </row>
    <row r="169" spans="1:46" s="24" customFormat="1" ht="84" customHeight="1" thickTop="1" thickBot="1" x14ac:dyDescent="0.25">
      <c r="A169" s="385" t="s">
        <v>157</v>
      </c>
      <c r="B169" s="386"/>
      <c r="C169" s="386"/>
      <c r="D169" s="386"/>
      <c r="E169" s="386"/>
      <c r="F169" s="386"/>
      <c r="G169" s="386"/>
      <c r="H169" s="386"/>
      <c r="I169" s="386"/>
      <c r="J169" s="386"/>
      <c r="K169" s="386"/>
      <c r="L169" s="386"/>
      <c r="M169" s="386"/>
      <c r="N169" s="386"/>
      <c r="O169" s="386"/>
      <c r="P169" s="387"/>
      <c r="Q169" s="17">
        <v>0</v>
      </c>
      <c r="R169" s="362" t="s">
        <v>1661</v>
      </c>
      <c r="S169" s="363"/>
      <c r="T169" s="363"/>
      <c r="U169" s="363"/>
      <c r="V169" s="363"/>
      <c r="W169" s="363"/>
      <c r="X169" s="363"/>
      <c r="Y169" s="363"/>
      <c r="Z169" s="363"/>
      <c r="AA169" s="363"/>
      <c r="AB169" s="363"/>
      <c r="AC169" s="363"/>
      <c r="AD169" s="363"/>
      <c r="AE169" s="363"/>
      <c r="AF169" s="17">
        <v>0</v>
      </c>
      <c r="AG169" s="362" t="s">
        <v>1661</v>
      </c>
      <c r="AH169" s="363"/>
      <c r="AI169" s="363"/>
      <c r="AJ169" s="363"/>
      <c r="AK169" s="363"/>
      <c r="AL169" s="363"/>
      <c r="AM169" s="363"/>
      <c r="AN169" s="363"/>
      <c r="AO169" s="363"/>
      <c r="AP169" s="363"/>
      <c r="AQ169" s="363"/>
      <c r="AR169" s="363"/>
      <c r="AS169" s="363"/>
      <c r="AT169" s="363"/>
    </row>
    <row r="170" spans="1:46" s="24" customFormat="1" ht="63" customHeight="1" thickTop="1" thickBot="1" x14ac:dyDescent="0.25">
      <c r="A170" s="385" t="s">
        <v>158</v>
      </c>
      <c r="B170" s="386"/>
      <c r="C170" s="386"/>
      <c r="D170" s="386"/>
      <c r="E170" s="386"/>
      <c r="F170" s="386"/>
      <c r="G170" s="386"/>
      <c r="H170" s="386"/>
      <c r="I170" s="386"/>
      <c r="J170" s="386"/>
      <c r="K170" s="386"/>
      <c r="L170" s="386"/>
      <c r="M170" s="386"/>
      <c r="N170" s="386"/>
      <c r="O170" s="386"/>
      <c r="P170" s="387"/>
      <c r="Q170" s="17">
        <v>0</v>
      </c>
      <c r="R170" s="362" t="s">
        <v>1661</v>
      </c>
      <c r="S170" s="363"/>
      <c r="T170" s="363"/>
      <c r="U170" s="363"/>
      <c r="V170" s="363"/>
      <c r="W170" s="363"/>
      <c r="X170" s="363"/>
      <c r="Y170" s="363"/>
      <c r="Z170" s="363"/>
      <c r="AA170" s="363"/>
      <c r="AB170" s="363"/>
      <c r="AC170" s="363"/>
      <c r="AD170" s="363"/>
      <c r="AE170" s="363"/>
      <c r="AF170" s="17">
        <v>0</v>
      </c>
      <c r="AG170" s="362" t="s">
        <v>1661</v>
      </c>
      <c r="AH170" s="363"/>
      <c r="AI170" s="363"/>
      <c r="AJ170" s="363"/>
      <c r="AK170" s="363"/>
      <c r="AL170" s="363"/>
      <c r="AM170" s="363"/>
      <c r="AN170" s="363"/>
      <c r="AO170" s="363"/>
      <c r="AP170" s="363"/>
      <c r="AQ170" s="363"/>
      <c r="AR170" s="363"/>
      <c r="AS170" s="363"/>
      <c r="AT170" s="363"/>
    </row>
    <row r="171" spans="1:46" s="24" customFormat="1" ht="63" customHeight="1" thickTop="1" thickBot="1" x14ac:dyDescent="0.25">
      <c r="A171" s="385" t="s">
        <v>159</v>
      </c>
      <c r="B171" s="386"/>
      <c r="C171" s="386"/>
      <c r="D171" s="386"/>
      <c r="E171" s="386"/>
      <c r="F171" s="386"/>
      <c r="G171" s="386"/>
      <c r="H171" s="386"/>
      <c r="I171" s="386"/>
      <c r="J171" s="386"/>
      <c r="K171" s="386"/>
      <c r="L171" s="386"/>
      <c r="M171" s="386"/>
      <c r="N171" s="386"/>
      <c r="O171" s="386"/>
      <c r="P171" s="387"/>
      <c r="Q171" s="17">
        <v>0</v>
      </c>
      <c r="R171" s="362" t="s">
        <v>1661</v>
      </c>
      <c r="S171" s="363"/>
      <c r="T171" s="363"/>
      <c r="U171" s="363"/>
      <c r="V171" s="363"/>
      <c r="W171" s="363"/>
      <c r="X171" s="363"/>
      <c r="Y171" s="363"/>
      <c r="Z171" s="363"/>
      <c r="AA171" s="363"/>
      <c r="AB171" s="363"/>
      <c r="AC171" s="363"/>
      <c r="AD171" s="363"/>
      <c r="AE171" s="363"/>
      <c r="AF171" s="17">
        <v>0</v>
      </c>
      <c r="AG171" s="362" t="s">
        <v>1661</v>
      </c>
      <c r="AH171" s="363"/>
      <c r="AI171" s="363"/>
      <c r="AJ171" s="363"/>
      <c r="AK171" s="363"/>
      <c r="AL171" s="363"/>
      <c r="AM171" s="363"/>
      <c r="AN171" s="363"/>
      <c r="AO171" s="363"/>
      <c r="AP171" s="363"/>
      <c r="AQ171" s="363"/>
      <c r="AR171" s="363"/>
      <c r="AS171" s="363"/>
      <c r="AT171" s="363"/>
    </row>
    <row r="172" spans="1:46" s="24" customFormat="1" ht="63" customHeight="1" thickTop="1" thickBot="1" x14ac:dyDescent="0.25">
      <c r="A172" s="385" t="s">
        <v>977</v>
      </c>
      <c r="B172" s="386"/>
      <c r="C172" s="386"/>
      <c r="D172" s="386"/>
      <c r="E172" s="386"/>
      <c r="F172" s="386"/>
      <c r="G172" s="386"/>
      <c r="H172" s="386"/>
      <c r="I172" s="386"/>
      <c r="J172" s="386"/>
      <c r="K172" s="386"/>
      <c r="L172" s="386"/>
      <c r="M172" s="386"/>
      <c r="N172" s="386"/>
      <c r="O172" s="386"/>
      <c r="P172" s="387"/>
      <c r="Q172" s="17">
        <v>0</v>
      </c>
      <c r="R172" s="362" t="s">
        <v>1661</v>
      </c>
      <c r="S172" s="363"/>
      <c r="T172" s="363"/>
      <c r="U172" s="363"/>
      <c r="V172" s="363"/>
      <c r="W172" s="363"/>
      <c r="X172" s="363"/>
      <c r="Y172" s="363"/>
      <c r="Z172" s="363"/>
      <c r="AA172" s="363"/>
      <c r="AB172" s="363"/>
      <c r="AC172" s="363"/>
      <c r="AD172" s="363"/>
      <c r="AE172" s="363"/>
      <c r="AF172" s="17">
        <v>0</v>
      </c>
      <c r="AG172" s="362" t="s">
        <v>1661</v>
      </c>
      <c r="AH172" s="363"/>
      <c r="AI172" s="363"/>
      <c r="AJ172" s="363"/>
      <c r="AK172" s="363"/>
      <c r="AL172" s="363"/>
      <c r="AM172" s="363"/>
      <c r="AN172" s="363"/>
      <c r="AO172" s="363"/>
      <c r="AP172" s="363"/>
      <c r="AQ172" s="363"/>
      <c r="AR172" s="363"/>
      <c r="AS172" s="363"/>
      <c r="AT172" s="363"/>
    </row>
    <row r="173" spans="1:46" s="24" customFormat="1" ht="63" customHeight="1" thickTop="1" thickBot="1" x14ac:dyDescent="0.25">
      <c r="A173" s="385" t="s">
        <v>660</v>
      </c>
      <c r="B173" s="386"/>
      <c r="C173" s="386"/>
      <c r="D173" s="386"/>
      <c r="E173" s="386"/>
      <c r="F173" s="386"/>
      <c r="G173" s="386"/>
      <c r="H173" s="386"/>
      <c r="I173" s="386"/>
      <c r="J173" s="386"/>
      <c r="K173" s="386"/>
      <c r="L173" s="386"/>
      <c r="M173" s="386"/>
      <c r="N173" s="386"/>
      <c r="O173" s="386"/>
      <c r="P173" s="387"/>
      <c r="Q173" s="17">
        <v>0</v>
      </c>
      <c r="R173" s="362" t="s">
        <v>1661</v>
      </c>
      <c r="S173" s="363"/>
      <c r="T173" s="363"/>
      <c r="U173" s="363"/>
      <c r="V173" s="363"/>
      <c r="W173" s="363"/>
      <c r="X173" s="363"/>
      <c r="Y173" s="363"/>
      <c r="Z173" s="363"/>
      <c r="AA173" s="363"/>
      <c r="AB173" s="363"/>
      <c r="AC173" s="363"/>
      <c r="AD173" s="363"/>
      <c r="AE173" s="363"/>
      <c r="AF173" s="17">
        <v>0</v>
      </c>
      <c r="AG173" s="362" t="s">
        <v>1661</v>
      </c>
      <c r="AH173" s="363"/>
      <c r="AI173" s="363"/>
      <c r="AJ173" s="363"/>
      <c r="AK173" s="363"/>
      <c r="AL173" s="363"/>
      <c r="AM173" s="363"/>
      <c r="AN173" s="363"/>
      <c r="AO173" s="363"/>
      <c r="AP173" s="363"/>
      <c r="AQ173" s="363"/>
      <c r="AR173" s="363"/>
      <c r="AS173" s="363"/>
      <c r="AT173" s="363"/>
    </row>
    <row r="174" spans="1:46" s="24" customFormat="1" ht="63" customHeight="1" thickTop="1" thickBot="1" x14ac:dyDescent="0.25">
      <c r="A174" s="385" t="s">
        <v>160</v>
      </c>
      <c r="B174" s="386"/>
      <c r="C174" s="386"/>
      <c r="D174" s="386"/>
      <c r="E174" s="386"/>
      <c r="F174" s="386"/>
      <c r="G174" s="386"/>
      <c r="H174" s="386"/>
      <c r="I174" s="386"/>
      <c r="J174" s="386"/>
      <c r="K174" s="386"/>
      <c r="L174" s="386"/>
      <c r="M174" s="386"/>
      <c r="N174" s="386"/>
      <c r="O174" s="386"/>
      <c r="P174" s="387"/>
      <c r="Q174" s="17">
        <v>0</v>
      </c>
      <c r="R174" s="362" t="s">
        <v>1661</v>
      </c>
      <c r="S174" s="363"/>
      <c r="T174" s="363"/>
      <c r="U174" s="363"/>
      <c r="V174" s="363"/>
      <c r="W174" s="363"/>
      <c r="X174" s="363"/>
      <c r="Y174" s="363"/>
      <c r="Z174" s="363"/>
      <c r="AA174" s="363"/>
      <c r="AB174" s="363"/>
      <c r="AC174" s="363"/>
      <c r="AD174" s="363"/>
      <c r="AE174" s="363"/>
      <c r="AF174" s="17">
        <v>0</v>
      </c>
      <c r="AG174" s="362" t="s">
        <v>1661</v>
      </c>
      <c r="AH174" s="363"/>
      <c r="AI174" s="363"/>
      <c r="AJ174" s="363"/>
      <c r="AK174" s="363"/>
      <c r="AL174" s="363"/>
      <c r="AM174" s="363"/>
      <c r="AN174" s="363"/>
      <c r="AO174" s="363"/>
      <c r="AP174" s="363"/>
      <c r="AQ174" s="363"/>
      <c r="AR174" s="363"/>
      <c r="AS174" s="363"/>
      <c r="AT174" s="363"/>
    </row>
    <row r="175" spans="1:46" s="24" customFormat="1" ht="63" customHeight="1" thickTop="1" thickBot="1" x14ac:dyDescent="0.25">
      <c r="A175" s="408" t="s">
        <v>161</v>
      </c>
      <c r="B175" s="409"/>
      <c r="C175" s="409"/>
      <c r="D175" s="409"/>
      <c r="E175" s="409"/>
      <c r="F175" s="409"/>
      <c r="G175" s="409"/>
      <c r="H175" s="409"/>
      <c r="I175" s="409"/>
      <c r="J175" s="409"/>
      <c r="K175" s="409"/>
      <c r="L175" s="409"/>
      <c r="M175" s="409"/>
      <c r="N175" s="409"/>
      <c r="O175" s="409"/>
      <c r="P175" s="410"/>
      <c r="Q175" s="17">
        <v>0</v>
      </c>
      <c r="R175" s="362" t="s">
        <v>1661</v>
      </c>
      <c r="S175" s="363"/>
      <c r="T175" s="363"/>
      <c r="U175" s="363"/>
      <c r="V175" s="363"/>
      <c r="W175" s="363"/>
      <c r="X175" s="363"/>
      <c r="Y175" s="363"/>
      <c r="Z175" s="363"/>
      <c r="AA175" s="363"/>
      <c r="AB175" s="363"/>
      <c r="AC175" s="363"/>
      <c r="AD175" s="363"/>
      <c r="AE175" s="363"/>
      <c r="AF175" s="17">
        <v>0</v>
      </c>
      <c r="AG175" s="362" t="s">
        <v>1661</v>
      </c>
      <c r="AH175" s="363"/>
      <c r="AI175" s="363"/>
      <c r="AJ175" s="363"/>
      <c r="AK175" s="363"/>
      <c r="AL175" s="363"/>
      <c r="AM175" s="363"/>
      <c r="AN175" s="363"/>
      <c r="AO175" s="363"/>
      <c r="AP175" s="363"/>
      <c r="AQ175" s="363"/>
      <c r="AR175" s="363"/>
      <c r="AS175" s="363"/>
      <c r="AT175" s="363"/>
    </row>
    <row r="176" spans="1:46" s="24" customFormat="1" ht="63" customHeight="1" thickTop="1" thickBot="1" x14ac:dyDescent="0.25">
      <c r="A176" s="385" t="s">
        <v>162</v>
      </c>
      <c r="B176" s="386"/>
      <c r="C176" s="386"/>
      <c r="D176" s="386"/>
      <c r="E176" s="386"/>
      <c r="F176" s="386"/>
      <c r="G176" s="386"/>
      <c r="H176" s="386"/>
      <c r="I176" s="386"/>
      <c r="J176" s="386"/>
      <c r="K176" s="386"/>
      <c r="L176" s="386"/>
      <c r="M176" s="386"/>
      <c r="N176" s="386"/>
      <c r="O176" s="386"/>
      <c r="P176" s="387"/>
      <c r="Q176" s="17">
        <v>0</v>
      </c>
      <c r="R176" s="362" t="s">
        <v>1661</v>
      </c>
      <c r="S176" s="363"/>
      <c r="T176" s="363"/>
      <c r="U176" s="363"/>
      <c r="V176" s="363"/>
      <c r="W176" s="363"/>
      <c r="X176" s="363"/>
      <c r="Y176" s="363"/>
      <c r="Z176" s="363"/>
      <c r="AA176" s="363"/>
      <c r="AB176" s="363"/>
      <c r="AC176" s="363"/>
      <c r="AD176" s="363"/>
      <c r="AE176" s="363"/>
      <c r="AF176" s="17">
        <v>0</v>
      </c>
      <c r="AG176" s="362" t="s">
        <v>1661</v>
      </c>
      <c r="AH176" s="363"/>
      <c r="AI176" s="363"/>
      <c r="AJ176" s="363"/>
      <c r="AK176" s="363"/>
      <c r="AL176" s="363"/>
      <c r="AM176" s="363"/>
      <c r="AN176" s="363"/>
      <c r="AO176" s="363"/>
      <c r="AP176" s="363"/>
      <c r="AQ176" s="363"/>
      <c r="AR176" s="363"/>
      <c r="AS176" s="363"/>
      <c r="AT176" s="363"/>
    </row>
    <row r="177" spans="1:46" s="24" customFormat="1" ht="63" customHeight="1" thickTop="1" thickBot="1" x14ac:dyDescent="0.25">
      <c r="A177" s="385" t="s">
        <v>163</v>
      </c>
      <c r="B177" s="386"/>
      <c r="C177" s="386"/>
      <c r="D177" s="386"/>
      <c r="E177" s="386"/>
      <c r="F177" s="386"/>
      <c r="G177" s="386"/>
      <c r="H177" s="386"/>
      <c r="I177" s="386"/>
      <c r="J177" s="386"/>
      <c r="K177" s="386"/>
      <c r="L177" s="386"/>
      <c r="M177" s="386"/>
      <c r="N177" s="386"/>
      <c r="O177" s="386"/>
      <c r="P177" s="387"/>
      <c r="Q177" s="17">
        <v>0</v>
      </c>
      <c r="R177" s="362" t="s">
        <v>1661</v>
      </c>
      <c r="S177" s="363"/>
      <c r="T177" s="363"/>
      <c r="U177" s="363"/>
      <c r="V177" s="363"/>
      <c r="W177" s="363"/>
      <c r="X177" s="363"/>
      <c r="Y177" s="363"/>
      <c r="Z177" s="363"/>
      <c r="AA177" s="363"/>
      <c r="AB177" s="363"/>
      <c r="AC177" s="363"/>
      <c r="AD177" s="363"/>
      <c r="AE177" s="363"/>
      <c r="AF177" s="17">
        <v>0</v>
      </c>
      <c r="AG177" s="362" t="s">
        <v>1661</v>
      </c>
      <c r="AH177" s="363"/>
      <c r="AI177" s="363"/>
      <c r="AJ177" s="363"/>
      <c r="AK177" s="363"/>
      <c r="AL177" s="363"/>
      <c r="AM177" s="363"/>
      <c r="AN177" s="363"/>
      <c r="AO177" s="363"/>
      <c r="AP177" s="363"/>
      <c r="AQ177" s="363"/>
      <c r="AR177" s="363"/>
      <c r="AS177" s="363"/>
      <c r="AT177" s="363"/>
    </row>
    <row r="178" spans="1:46" s="24" customFormat="1" ht="63" customHeight="1" thickTop="1" thickBot="1" x14ac:dyDescent="0.25">
      <c r="A178" s="385" t="s">
        <v>164</v>
      </c>
      <c r="B178" s="386"/>
      <c r="C178" s="386"/>
      <c r="D178" s="386"/>
      <c r="E178" s="386"/>
      <c r="F178" s="386"/>
      <c r="G178" s="386"/>
      <c r="H178" s="386"/>
      <c r="I178" s="386"/>
      <c r="J178" s="386"/>
      <c r="K178" s="386"/>
      <c r="L178" s="386"/>
      <c r="M178" s="386"/>
      <c r="N178" s="386"/>
      <c r="O178" s="386"/>
      <c r="P178" s="387"/>
      <c r="Q178" s="17">
        <v>0</v>
      </c>
      <c r="R178" s="362" t="s">
        <v>1661</v>
      </c>
      <c r="S178" s="363"/>
      <c r="T178" s="363"/>
      <c r="U178" s="363"/>
      <c r="V178" s="363"/>
      <c r="W178" s="363"/>
      <c r="X178" s="363"/>
      <c r="Y178" s="363"/>
      <c r="Z178" s="363"/>
      <c r="AA178" s="363"/>
      <c r="AB178" s="363"/>
      <c r="AC178" s="363"/>
      <c r="AD178" s="363"/>
      <c r="AE178" s="363"/>
      <c r="AF178" s="17">
        <v>0</v>
      </c>
      <c r="AG178" s="362" t="s">
        <v>1661</v>
      </c>
      <c r="AH178" s="363"/>
      <c r="AI178" s="363"/>
      <c r="AJ178" s="363"/>
      <c r="AK178" s="363"/>
      <c r="AL178" s="363"/>
      <c r="AM178" s="363"/>
      <c r="AN178" s="363"/>
      <c r="AO178" s="363"/>
      <c r="AP178" s="363"/>
      <c r="AQ178" s="363"/>
      <c r="AR178" s="363"/>
      <c r="AS178" s="363"/>
      <c r="AT178" s="363"/>
    </row>
    <row r="179" spans="1:46" s="24" customFormat="1" ht="63" customHeight="1" thickTop="1" thickBot="1" x14ac:dyDescent="0.25">
      <c r="A179" s="385" t="s">
        <v>165</v>
      </c>
      <c r="B179" s="386"/>
      <c r="C179" s="386"/>
      <c r="D179" s="386"/>
      <c r="E179" s="386"/>
      <c r="F179" s="386"/>
      <c r="G179" s="386"/>
      <c r="H179" s="386"/>
      <c r="I179" s="386"/>
      <c r="J179" s="386"/>
      <c r="K179" s="386"/>
      <c r="L179" s="386"/>
      <c r="M179" s="386"/>
      <c r="N179" s="386"/>
      <c r="O179" s="386"/>
      <c r="P179" s="387"/>
      <c r="Q179" s="17">
        <v>0</v>
      </c>
      <c r="R179" s="362" t="s">
        <v>1661</v>
      </c>
      <c r="S179" s="363"/>
      <c r="T179" s="363"/>
      <c r="U179" s="363"/>
      <c r="V179" s="363"/>
      <c r="W179" s="363"/>
      <c r="X179" s="363"/>
      <c r="Y179" s="363"/>
      <c r="Z179" s="363"/>
      <c r="AA179" s="363"/>
      <c r="AB179" s="363"/>
      <c r="AC179" s="363"/>
      <c r="AD179" s="363"/>
      <c r="AE179" s="363"/>
      <c r="AF179" s="17">
        <v>0</v>
      </c>
      <c r="AG179" s="362" t="s">
        <v>1661</v>
      </c>
      <c r="AH179" s="363"/>
      <c r="AI179" s="363"/>
      <c r="AJ179" s="363"/>
      <c r="AK179" s="363"/>
      <c r="AL179" s="363"/>
      <c r="AM179" s="363"/>
      <c r="AN179" s="363"/>
      <c r="AO179" s="363"/>
      <c r="AP179" s="363"/>
      <c r="AQ179" s="363"/>
      <c r="AR179" s="363"/>
      <c r="AS179" s="363"/>
      <c r="AT179" s="363"/>
    </row>
    <row r="180" spans="1:46" s="24" customFormat="1" ht="63" customHeight="1" thickTop="1" thickBot="1" x14ac:dyDescent="0.25">
      <c r="A180" s="385" t="s">
        <v>166</v>
      </c>
      <c r="B180" s="386"/>
      <c r="C180" s="386"/>
      <c r="D180" s="386"/>
      <c r="E180" s="386"/>
      <c r="F180" s="386"/>
      <c r="G180" s="386"/>
      <c r="H180" s="386"/>
      <c r="I180" s="386"/>
      <c r="J180" s="386"/>
      <c r="K180" s="386"/>
      <c r="L180" s="386"/>
      <c r="M180" s="386"/>
      <c r="N180" s="386"/>
      <c r="O180" s="386"/>
      <c r="P180" s="387"/>
      <c r="Q180" s="17">
        <v>0</v>
      </c>
      <c r="R180" s="362" t="s">
        <v>1661</v>
      </c>
      <c r="S180" s="363"/>
      <c r="T180" s="363"/>
      <c r="U180" s="363"/>
      <c r="V180" s="363"/>
      <c r="W180" s="363"/>
      <c r="X180" s="363"/>
      <c r="Y180" s="363"/>
      <c r="Z180" s="363"/>
      <c r="AA180" s="363"/>
      <c r="AB180" s="363"/>
      <c r="AC180" s="363"/>
      <c r="AD180" s="363"/>
      <c r="AE180" s="363"/>
      <c r="AF180" s="17">
        <v>0</v>
      </c>
      <c r="AG180" s="362" t="s">
        <v>1661</v>
      </c>
      <c r="AH180" s="363"/>
      <c r="AI180" s="363"/>
      <c r="AJ180" s="363"/>
      <c r="AK180" s="363"/>
      <c r="AL180" s="363"/>
      <c r="AM180" s="363"/>
      <c r="AN180" s="363"/>
      <c r="AO180" s="363"/>
      <c r="AP180" s="363"/>
      <c r="AQ180" s="363"/>
      <c r="AR180" s="363"/>
      <c r="AS180" s="363"/>
      <c r="AT180" s="363"/>
    </row>
    <row r="181" spans="1:46" s="24" customFormat="1" ht="63" customHeight="1" thickTop="1" thickBot="1" x14ac:dyDescent="0.25">
      <c r="A181" s="385" t="s">
        <v>167</v>
      </c>
      <c r="B181" s="386"/>
      <c r="C181" s="386"/>
      <c r="D181" s="386"/>
      <c r="E181" s="386"/>
      <c r="F181" s="386"/>
      <c r="G181" s="386"/>
      <c r="H181" s="386"/>
      <c r="I181" s="386"/>
      <c r="J181" s="386"/>
      <c r="K181" s="386"/>
      <c r="L181" s="386"/>
      <c r="M181" s="386"/>
      <c r="N181" s="386"/>
      <c r="O181" s="386"/>
      <c r="P181" s="387"/>
      <c r="Q181" s="17">
        <v>0</v>
      </c>
      <c r="R181" s="362" t="s">
        <v>1661</v>
      </c>
      <c r="S181" s="363"/>
      <c r="T181" s="363"/>
      <c r="U181" s="363"/>
      <c r="V181" s="363"/>
      <c r="W181" s="363"/>
      <c r="X181" s="363"/>
      <c r="Y181" s="363"/>
      <c r="Z181" s="363"/>
      <c r="AA181" s="363"/>
      <c r="AB181" s="363"/>
      <c r="AC181" s="363"/>
      <c r="AD181" s="363"/>
      <c r="AE181" s="363"/>
      <c r="AF181" s="17">
        <v>0</v>
      </c>
      <c r="AG181" s="362" t="s">
        <v>1661</v>
      </c>
      <c r="AH181" s="363"/>
      <c r="AI181" s="363"/>
      <c r="AJ181" s="363"/>
      <c r="AK181" s="363"/>
      <c r="AL181" s="363"/>
      <c r="AM181" s="363"/>
      <c r="AN181" s="363"/>
      <c r="AO181" s="363"/>
      <c r="AP181" s="363"/>
      <c r="AQ181" s="363"/>
      <c r="AR181" s="363"/>
      <c r="AS181" s="363"/>
      <c r="AT181" s="363"/>
    </row>
    <row r="182" spans="1:46" s="24" customFormat="1" ht="63" customHeight="1" thickTop="1" thickBot="1" x14ac:dyDescent="0.25">
      <c r="A182" s="385" t="s">
        <v>168</v>
      </c>
      <c r="B182" s="386"/>
      <c r="C182" s="386"/>
      <c r="D182" s="386"/>
      <c r="E182" s="386"/>
      <c r="F182" s="386"/>
      <c r="G182" s="386"/>
      <c r="H182" s="386"/>
      <c r="I182" s="386"/>
      <c r="J182" s="386"/>
      <c r="K182" s="386"/>
      <c r="L182" s="386"/>
      <c r="M182" s="386"/>
      <c r="N182" s="386"/>
      <c r="O182" s="386"/>
      <c r="P182" s="387"/>
      <c r="Q182" s="17">
        <v>0</v>
      </c>
      <c r="R182" s="362" t="s">
        <v>1661</v>
      </c>
      <c r="S182" s="363"/>
      <c r="T182" s="363"/>
      <c r="U182" s="363"/>
      <c r="V182" s="363"/>
      <c r="W182" s="363"/>
      <c r="X182" s="363"/>
      <c r="Y182" s="363"/>
      <c r="Z182" s="363"/>
      <c r="AA182" s="363"/>
      <c r="AB182" s="363"/>
      <c r="AC182" s="363"/>
      <c r="AD182" s="363"/>
      <c r="AE182" s="363"/>
      <c r="AF182" s="17">
        <v>0</v>
      </c>
      <c r="AG182" s="362" t="s">
        <v>1661</v>
      </c>
      <c r="AH182" s="363"/>
      <c r="AI182" s="363"/>
      <c r="AJ182" s="363"/>
      <c r="AK182" s="363"/>
      <c r="AL182" s="363"/>
      <c r="AM182" s="363"/>
      <c r="AN182" s="363"/>
      <c r="AO182" s="363"/>
      <c r="AP182" s="363"/>
      <c r="AQ182" s="363"/>
      <c r="AR182" s="363"/>
      <c r="AS182" s="363"/>
      <c r="AT182" s="363"/>
    </row>
    <row r="183" spans="1:46" s="24" customFormat="1" ht="63" customHeight="1" thickTop="1" thickBot="1" x14ac:dyDescent="0.25">
      <c r="A183" s="385" t="s">
        <v>169</v>
      </c>
      <c r="B183" s="386"/>
      <c r="C183" s="386"/>
      <c r="D183" s="386"/>
      <c r="E183" s="386"/>
      <c r="F183" s="386"/>
      <c r="G183" s="386"/>
      <c r="H183" s="386"/>
      <c r="I183" s="386"/>
      <c r="J183" s="386"/>
      <c r="K183" s="386"/>
      <c r="L183" s="386"/>
      <c r="M183" s="386"/>
      <c r="N183" s="386"/>
      <c r="O183" s="386"/>
      <c r="P183" s="387"/>
      <c r="Q183" s="17">
        <v>0</v>
      </c>
      <c r="R183" s="362" t="s">
        <v>1661</v>
      </c>
      <c r="S183" s="363"/>
      <c r="T183" s="363"/>
      <c r="U183" s="363"/>
      <c r="V183" s="363"/>
      <c r="W183" s="363"/>
      <c r="X183" s="363"/>
      <c r="Y183" s="363"/>
      <c r="Z183" s="363"/>
      <c r="AA183" s="363"/>
      <c r="AB183" s="363"/>
      <c r="AC183" s="363"/>
      <c r="AD183" s="363"/>
      <c r="AE183" s="363"/>
      <c r="AF183" s="17">
        <v>0</v>
      </c>
      <c r="AG183" s="362" t="s">
        <v>1661</v>
      </c>
      <c r="AH183" s="363"/>
      <c r="AI183" s="363"/>
      <c r="AJ183" s="363"/>
      <c r="AK183" s="363"/>
      <c r="AL183" s="363"/>
      <c r="AM183" s="363"/>
      <c r="AN183" s="363"/>
      <c r="AO183" s="363"/>
      <c r="AP183" s="363"/>
      <c r="AQ183" s="363"/>
      <c r="AR183" s="363"/>
      <c r="AS183" s="363"/>
      <c r="AT183" s="363"/>
    </row>
    <row r="184" spans="1:46" s="24" customFormat="1" ht="63" customHeight="1" thickTop="1" thickBot="1" x14ac:dyDescent="0.25">
      <c r="A184" s="385" t="s">
        <v>170</v>
      </c>
      <c r="B184" s="386"/>
      <c r="C184" s="386"/>
      <c r="D184" s="386"/>
      <c r="E184" s="386"/>
      <c r="F184" s="386"/>
      <c r="G184" s="386"/>
      <c r="H184" s="386"/>
      <c r="I184" s="386"/>
      <c r="J184" s="386"/>
      <c r="K184" s="386"/>
      <c r="L184" s="386"/>
      <c r="M184" s="386"/>
      <c r="N184" s="386"/>
      <c r="O184" s="386"/>
      <c r="P184" s="387"/>
      <c r="Q184" s="17">
        <v>0</v>
      </c>
      <c r="R184" s="362" t="s">
        <v>1661</v>
      </c>
      <c r="S184" s="363"/>
      <c r="T184" s="363"/>
      <c r="U184" s="363"/>
      <c r="V184" s="363"/>
      <c r="W184" s="363"/>
      <c r="X184" s="363"/>
      <c r="Y184" s="363"/>
      <c r="Z184" s="363"/>
      <c r="AA184" s="363"/>
      <c r="AB184" s="363"/>
      <c r="AC184" s="363"/>
      <c r="AD184" s="363"/>
      <c r="AE184" s="363"/>
      <c r="AF184" s="17">
        <v>0</v>
      </c>
      <c r="AG184" s="362" t="s">
        <v>1661</v>
      </c>
      <c r="AH184" s="363"/>
      <c r="AI184" s="363"/>
      <c r="AJ184" s="363"/>
      <c r="AK184" s="363"/>
      <c r="AL184" s="363"/>
      <c r="AM184" s="363"/>
      <c r="AN184" s="363"/>
      <c r="AO184" s="363"/>
      <c r="AP184" s="363"/>
      <c r="AQ184" s="363"/>
      <c r="AR184" s="363"/>
      <c r="AS184" s="363"/>
      <c r="AT184" s="363"/>
    </row>
    <row r="185" spans="1:46" s="24" customFormat="1" ht="63" customHeight="1" thickTop="1" thickBot="1" x14ac:dyDescent="0.25">
      <c r="A185" s="385" t="s">
        <v>171</v>
      </c>
      <c r="B185" s="386"/>
      <c r="C185" s="386"/>
      <c r="D185" s="386"/>
      <c r="E185" s="386"/>
      <c r="F185" s="386"/>
      <c r="G185" s="386"/>
      <c r="H185" s="386"/>
      <c r="I185" s="386"/>
      <c r="J185" s="386"/>
      <c r="K185" s="386"/>
      <c r="L185" s="386"/>
      <c r="M185" s="386"/>
      <c r="N185" s="386"/>
      <c r="O185" s="386"/>
      <c r="P185" s="387"/>
      <c r="Q185" s="17">
        <v>0</v>
      </c>
      <c r="R185" s="362" t="s">
        <v>1661</v>
      </c>
      <c r="S185" s="363"/>
      <c r="T185" s="363"/>
      <c r="U185" s="363"/>
      <c r="V185" s="363"/>
      <c r="W185" s="363"/>
      <c r="X185" s="363"/>
      <c r="Y185" s="363"/>
      <c r="Z185" s="363"/>
      <c r="AA185" s="363"/>
      <c r="AB185" s="363"/>
      <c r="AC185" s="363"/>
      <c r="AD185" s="363"/>
      <c r="AE185" s="363"/>
      <c r="AF185" s="17">
        <v>0</v>
      </c>
      <c r="AG185" s="362" t="s">
        <v>1661</v>
      </c>
      <c r="AH185" s="363"/>
      <c r="AI185" s="363"/>
      <c r="AJ185" s="363"/>
      <c r="AK185" s="363"/>
      <c r="AL185" s="363"/>
      <c r="AM185" s="363"/>
      <c r="AN185" s="363"/>
      <c r="AO185" s="363"/>
      <c r="AP185" s="363"/>
      <c r="AQ185" s="363"/>
      <c r="AR185" s="363"/>
      <c r="AS185" s="363"/>
      <c r="AT185" s="363"/>
    </row>
    <row r="186" spans="1:46" s="24" customFormat="1" ht="63" customHeight="1" thickTop="1" thickBot="1" x14ac:dyDescent="0.25">
      <c r="A186" s="385" t="s">
        <v>172</v>
      </c>
      <c r="B186" s="386"/>
      <c r="C186" s="386"/>
      <c r="D186" s="386"/>
      <c r="E186" s="386"/>
      <c r="F186" s="386"/>
      <c r="G186" s="386"/>
      <c r="H186" s="386"/>
      <c r="I186" s="386"/>
      <c r="J186" s="386"/>
      <c r="K186" s="386"/>
      <c r="L186" s="386"/>
      <c r="M186" s="386"/>
      <c r="N186" s="386"/>
      <c r="O186" s="386"/>
      <c r="P186" s="387"/>
      <c r="Q186" s="17">
        <v>0</v>
      </c>
      <c r="R186" s="362" t="s">
        <v>1661</v>
      </c>
      <c r="S186" s="363"/>
      <c r="T186" s="363"/>
      <c r="U186" s="363"/>
      <c r="V186" s="363"/>
      <c r="W186" s="363"/>
      <c r="X186" s="363"/>
      <c r="Y186" s="363"/>
      <c r="Z186" s="363"/>
      <c r="AA186" s="363"/>
      <c r="AB186" s="363"/>
      <c r="AC186" s="363"/>
      <c r="AD186" s="363"/>
      <c r="AE186" s="363"/>
      <c r="AF186" s="17">
        <v>0</v>
      </c>
      <c r="AG186" s="362" t="s">
        <v>1661</v>
      </c>
      <c r="AH186" s="363"/>
      <c r="AI186" s="363"/>
      <c r="AJ186" s="363"/>
      <c r="AK186" s="363"/>
      <c r="AL186" s="363"/>
      <c r="AM186" s="363"/>
      <c r="AN186" s="363"/>
      <c r="AO186" s="363"/>
      <c r="AP186" s="363"/>
      <c r="AQ186" s="363"/>
      <c r="AR186" s="363"/>
      <c r="AS186" s="363"/>
      <c r="AT186" s="363"/>
    </row>
    <row r="187" spans="1:46" s="24" customFormat="1" ht="63" customHeight="1" thickTop="1" thickBot="1" x14ac:dyDescent="0.25">
      <c r="A187" s="385" t="s">
        <v>173</v>
      </c>
      <c r="B187" s="386"/>
      <c r="C187" s="386"/>
      <c r="D187" s="386"/>
      <c r="E187" s="386"/>
      <c r="F187" s="386"/>
      <c r="G187" s="386"/>
      <c r="H187" s="386"/>
      <c r="I187" s="386"/>
      <c r="J187" s="386"/>
      <c r="K187" s="386"/>
      <c r="L187" s="386"/>
      <c r="M187" s="386"/>
      <c r="N187" s="386"/>
      <c r="O187" s="386"/>
      <c r="P187" s="387"/>
      <c r="Q187" s="17">
        <v>0</v>
      </c>
      <c r="R187" s="362" t="s">
        <v>1661</v>
      </c>
      <c r="S187" s="363"/>
      <c r="T187" s="363"/>
      <c r="U187" s="363"/>
      <c r="V187" s="363"/>
      <c r="W187" s="363"/>
      <c r="X187" s="363"/>
      <c r="Y187" s="363"/>
      <c r="Z187" s="363"/>
      <c r="AA187" s="363"/>
      <c r="AB187" s="363"/>
      <c r="AC187" s="363"/>
      <c r="AD187" s="363"/>
      <c r="AE187" s="363"/>
      <c r="AF187" s="17">
        <v>0</v>
      </c>
      <c r="AG187" s="362" t="s">
        <v>1661</v>
      </c>
      <c r="AH187" s="363"/>
      <c r="AI187" s="363"/>
      <c r="AJ187" s="363"/>
      <c r="AK187" s="363"/>
      <c r="AL187" s="363"/>
      <c r="AM187" s="363"/>
      <c r="AN187" s="363"/>
      <c r="AO187" s="363"/>
      <c r="AP187" s="363"/>
      <c r="AQ187" s="363"/>
      <c r="AR187" s="363"/>
      <c r="AS187" s="363"/>
      <c r="AT187" s="363"/>
    </row>
    <row r="188" spans="1:46" s="24" customFormat="1" ht="63" customHeight="1" thickTop="1" thickBot="1" x14ac:dyDescent="0.25">
      <c r="A188" s="385" t="s">
        <v>174</v>
      </c>
      <c r="B188" s="386"/>
      <c r="C188" s="386"/>
      <c r="D188" s="386"/>
      <c r="E188" s="386"/>
      <c r="F188" s="386"/>
      <c r="G188" s="386"/>
      <c r="H188" s="386"/>
      <c r="I188" s="386"/>
      <c r="J188" s="386"/>
      <c r="K188" s="386"/>
      <c r="L188" s="386"/>
      <c r="M188" s="386"/>
      <c r="N188" s="386"/>
      <c r="O188" s="386"/>
      <c r="P188" s="387"/>
      <c r="Q188" s="17">
        <v>0</v>
      </c>
      <c r="R188" s="362" t="s">
        <v>1661</v>
      </c>
      <c r="S188" s="363"/>
      <c r="T188" s="363"/>
      <c r="U188" s="363"/>
      <c r="V188" s="363"/>
      <c r="W188" s="363"/>
      <c r="X188" s="363"/>
      <c r="Y188" s="363"/>
      <c r="Z188" s="363"/>
      <c r="AA188" s="363"/>
      <c r="AB188" s="363"/>
      <c r="AC188" s="363"/>
      <c r="AD188" s="363"/>
      <c r="AE188" s="363"/>
      <c r="AF188" s="17">
        <v>0</v>
      </c>
      <c r="AG188" s="362" t="s">
        <v>1661</v>
      </c>
      <c r="AH188" s="363"/>
      <c r="AI188" s="363"/>
      <c r="AJ188" s="363"/>
      <c r="AK188" s="363"/>
      <c r="AL188" s="363"/>
      <c r="AM188" s="363"/>
      <c r="AN188" s="363"/>
      <c r="AO188" s="363"/>
      <c r="AP188" s="363"/>
      <c r="AQ188" s="363"/>
      <c r="AR188" s="363"/>
      <c r="AS188" s="363"/>
      <c r="AT188" s="363"/>
    </row>
    <row r="189" spans="1:46" s="24" customFormat="1" ht="63" customHeight="1" thickTop="1" thickBot="1" x14ac:dyDescent="0.25">
      <c r="A189" s="385" t="s">
        <v>664</v>
      </c>
      <c r="B189" s="386"/>
      <c r="C189" s="386"/>
      <c r="D189" s="386"/>
      <c r="E189" s="386"/>
      <c r="F189" s="386"/>
      <c r="G189" s="386"/>
      <c r="H189" s="386"/>
      <c r="I189" s="386"/>
      <c r="J189" s="386"/>
      <c r="K189" s="386"/>
      <c r="L189" s="386"/>
      <c r="M189" s="386"/>
      <c r="N189" s="386"/>
      <c r="O189" s="386"/>
      <c r="P189" s="387"/>
      <c r="Q189" s="17">
        <v>0</v>
      </c>
      <c r="R189" s="362" t="s">
        <v>1661</v>
      </c>
      <c r="S189" s="363"/>
      <c r="T189" s="363"/>
      <c r="U189" s="363"/>
      <c r="V189" s="363"/>
      <c r="W189" s="363"/>
      <c r="X189" s="363"/>
      <c r="Y189" s="363"/>
      <c r="Z189" s="363"/>
      <c r="AA189" s="363"/>
      <c r="AB189" s="363"/>
      <c r="AC189" s="363"/>
      <c r="AD189" s="363"/>
      <c r="AE189" s="363"/>
      <c r="AF189" s="17">
        <v>0</v>
      </c>
      <c r="AG189" s="362" t="s">
        <v>1661</v>
      </c>
      <c r="AH189" s="363"/>
      <c r="AI189" s="363"/>
      <c r="AJ189" s="363"/>
      <c r="AK189" s="363"/>
      <c r="AL189" s="363"/>
      <c r="AM189" s="363"/>
      <c r="AN189" s="363"/>
      <c r="AO189" s="363"/>
      <c r="AP189" s="363"/>
      <c r="AQ189" s="363"/>
      <c r="AR189" s="363"/>
      <c r="AS189" s="363"/>
      <c r="AT189" s="363"/>
    </row>
    <row r="190" spans="1:46" s="24" customFormat="1" ht="63" customHeight="1" thickTop="1" thickBot="1" x14ac:dyDescent="0.25">
      <c r="A190" s="385" t="s">
        <v>175</v>
      </c>
      <c r="B190" s="386"/>
      <c r="C190" s="386"/>
      <c r="D190" s="386"/>
      <c r="E190" s="386"/>
      <c r="F190" s="386"/>
      <c r="G190" s="386"/>
      <c r="H190" s="386"/>
      <c r="I190" s="386"/>
      <c r="J190" s="386"/>
      <c r="K190" s="386"/>
      <c r="L190" s="386"/>
      <c r="M190" s="386"/>
      <c r="N190" s="386"/>
      <c r="O190" s="386"/>
      <c r="P190" s="387"/>
      <c r="Q190" s="17">
        <v>0</v>
      </c>
      <c r="R190" s="362" t="s">
        <v>1661</v>
      </c>
      <c r="S190" s="363"/>
      <c r="T190" s="363"/>
      <c r="U190" s="363"/>
      <c r="V190" s="363"/>
      <c r="W190" s="363"/>
      <c r="X190" s="363"/>
      <c r="Y190" s="363"/>
      <c r="Z190" s="363"/>
      <c r="AA190" s="363"/>
      <c r="AB190" s="363"/>
      <c r="AC190" s="363"/>
      <c r="AD190" s="363"/>
      <c r="AE190" s="363"/>
      <c r="AF190" s="17">
        <v>0</v>
      </c>
      <c r="AG190" s="362" t="s">
        <v>1661</v>
      </c>
      <c r="AH190" s="363"/>
      <c r="AI190" s="363"/>
      <c r="AJ190" s="363"/>
      <c r="AK190" s="363"/>
      <c r="AL190" s="363"/>
      <c r="AM190" s="363"/>
      <c r="AN190" s="363"/>
      <c r="AO190" s="363"/>
      <c r="AP190" s="363"/>
      <c r="AQ190" s="363"/>
      <c r="AR190" s="363"/>
      <c r="AS190" s="363"/>
      <c r="AT190" s="363"/>
    </row>
    <row r="191" spans="1:46" s="24" customFormat="1" ht="63" customHeight="1" thickTop="1" thickBot="1" x14ac:dyDescent="0.25">
      <c r="A191" s="385" t="s">
        <v>176</v>
      </c>
      <c r="B191" s="386"/>
      <c r="C191" s="386"/>
      <c r="D191" s="386"/>
      <c r="E191" s="386"/>
      <c r="F191" s="386"/>
      <c r="G191" s="386"/>
      <c r="H191" s="386"/>
      <c r="I191" s="386"/>
      <c r="J191" s="386"/>
      <c r="K191" s="386"/>
      <c r="L191" s="386"/>
      <c r="M191" s="386"/>
      <c r="N191" s="386"/>
      <c r="O191" s="386"/>
      <c r="P191" s="387"/>
      <c r="Q191" s="17">
        <v>0</v>
      </c>
      <c r="R191" s="362" t="s">
        <v>1661</v>
      </c>
      <c r="S191" s="363"/>
      <c r="T191" s="363"/>
      <c r="U191" s="363"/>
      <c r="V191" s="363"/>
      <c r="W191" s="363"/>
      <c r="X191" s="363"/>
      <c r="Y191" s="363"/>
      <c r="Z191" s="363"/>
      <c r="AA191" s="363"/>
      <c r="AB191" s="363"/>
      <c r="AC191" s="363"/>
      <c r="AD191" s="363"/>
      <c r="AE191" s="363"/>
      <c r="AF191" s="17">
        <v>0</v>
      </c>
      <c r="AG191" s="362" t="s">
        <v>1661</v>
      </c>
      <c r="AH191" s="363"/>
      <c r="AI191" s="363"/>
      <c r="AJ191" s="363"/>
      <c r="AK191" s="363"/>
      <c r="AL191" s="363"/>
      <c r="AM191" s="363"/>
      <c r="AN191" s="363"/>
      <c r="AO191" s="363"/>
      <c r="AP191" s="363"/>
      <c r="AQ191" s="363"/>
      <c r="AR191" s="363"/>
      <c r="AS191" s="363"/>
      <c r="AT191" s="363"/>
    </row>
    <row r="192" spans="1:46" s="24" customFormat="1" ht="63" customHeight="1" thickTop="1" thickBot="1" x14ac:dyDescent="0.25">
      <c r="A192" s="385" t="s">
        <v>661</v>
      </c>
      <c r="B192" s="386"/>
      <c r="C192" s="386"/>
      <c r="D192" s="386"/>
      <c r="E192" s="386"/>
      <c r="F192" s="386"/>
      <c r="G192" s="386"/>
      <c r="H192" s="386"/>
      <c r="I192" s="386"/>
      <c r="J192" s="386"/>
      <c r="K192" s="386"/>
      <c r="L192" s="386"/>
      <c r="M192" s="386"/>
      <c r="N192" s="386"/>
      <c r="O192" s="386"/>
      <c r="P192" s="387"/>
      <c r="Q192" s="17">
        <v>0</v>
      </c>
      <c r="R192" s="362" t="s">
        <v>1661</v>
      </c>
      <c r="S192" s="363"/>
      <c r="T192" s="363"/>
      <c r="U192" s="363"/>
      <c r="V192" s="363"/>
      <c r="W192" s="363"/>
      <c r="X192" s="363"/>
      <c r="Y192" s="363"/>
      <c r="Z192" s="363"/>
      <c r="AA192" s="363"/>
      <c r="AB192" s="363"/>
      <c r="AC192" s="363"/>
      <c r="AD192" s="363"/>
      <c r="AE192" s="363"/>
      <c r="AF192" s="17">
        <v>0</v>
      </c>
      <c r="AG192" s="362" t="s">
        <v>1661</v>
      </c>
      <c r="AH192" s="363"/>
      <c r="AI192" s="363"/>
      <c r="AJ192" s="363"/>
      <c r="AK192" s="363"/>
      <c r="AL192" s="363"/>
      <c r="AM192" s="363"/>
      <c r="AN192" s="363"/>
      <c r="AO192" s="363"/>
      <c r="AP192" s="363"/>
      <c r="AQ192" s="363"/>
      <c r="AR192" s="363"/>
      <c r="AS192" s="363"/>
      <c r="AT192" s="363"/>
    </row>
    <row r="193" spans="1:46" s="24" customFormat="1" ht="63" customHeight="1" thickTop="1" thickBot="1" x14ac:dyDescent="0.25">
      <c r="A193" s="385" t="s">
        <v>662</v>
      </c>
      <c r="B193" s="386"/>
      <c r="C193" s="386"/>
      <c r="D193" s="386"/>
      <c r="E193" s="386"/>
      <c r="F193" s="386"/>
      <c r="G193" s="386"/>
      <c r="H193" s="386"/>
      <c r="I193" s="386"/>
      <c r="J193" s="386"/>
      <c r="K193" s="386"/>
      <c r="L193" s="386"/>
      <c r="M193" s="386"/>
      <c r="N193" s="386"/>
      <c r="O193" s="386"/>
      <c r="P193" s="387"/>
      <c r="Q193" s="17">
        <v>0</v>
      </c>
      <c r="R193" s="362" t="s">
        <v>1661</v>
      </c>
      <c r="S193" s="363"/>
      <c r="T193" s="363"/>
      <c r="U193" s="363"/>
      <c r="V193" s="363"/>
      <c r="W193" s="363"/>
      <c r="X193" s="363"/>
      <c r="Y193" s="363"/>
      <c r="Z193" s="363"/>
      <c r="AA193" s="363"/>
      <c r="AB193" s="363"/>
      <c r="AC193" s="363"/>
      <c r="AD193" s="363"/>
      <c r="AE193" s="363"/>
      <c r="AF193" s="17">
        <v>0</v>
      </c>
      <c r="AG193" s="362" t="s">
        <v>1661</v>
      </c>
      <c r="AH193" s="363"/>
      <c r="AI193" s="363"/>
      <c r="AJ193" s="363"/>
      <c r="AK193" s="363"/>
      <c r="AL193" s="363"/>
      <c r="AM193" s="363"/>
      <c r="AN193" s="363"/>
      <c r="AO193" s="363"/>
      <c r="AP193" s="363"/>
      <c r="AQ193" s="363"/>
      <c r="AR193" s="363"/>
      <c r="AS193" s="363"/>
      <c r="AT193" s="363"/>
    </row>
    <row r="194" spans="1:46" s="24" customFormat="1" ht="75" customHeight="1" thickTop="1" thickBot="1" x14ac:dyDescent="0.25">
      <c r="A194" s="385" t="s">
        <v>177</v>
      </c>
      <c r="B194" s="386"/>
      <c r="C194" s="386"/>
      <c r="D194" s="386"/>
      <c r="E194" s="386"/>
      <c r="F194" s="386"/>
      <c r="G194" s="386"/>
      <c r="H194" s="386"/>
      <c r="I194" s="386"/>
      <c r="J194" s="386"/>
      <c r="K194" s="386"/>
      <c r="L194" s="386"/>
      <c r="M194" s="386"/>
      <c r="N194" s="386"/>
      <c r="O194" s="386"/>
      <c r="P194" s="387"/>
      <c r="Q194" s="17">
        <v>0</v>
      </c>
      <c r="R194" s="362" t="s">
        <v>1661</v>
      </c>
      <c r="S194" s="363"/>
      <c r="T194" s="363"/>
      <c r="U194" s="363"/>
      <c r="V194" s="363"/>
      <c r="W194" s="363"/>
      <c r="X194" s="363"/>
      <c r="Y194" s="363"/>
      <c r="Z194" s="363"/>
      <c r="AA194" s="363"/>
      <c r="AB194" s="363"/>
      <c r="AC194" s="363"/>
      <c r="AD194" s="363"/>
      <c r="AE194" s="363"/>
      <c r="AF194" s="17">
        <v>0</v>
      </c>
      <c r="AG194" s="362" t="s">
        <v>1661</v>
      </c>
      <c r="AH194" s="363"/>
      <c r="AI194" s="363"/>
      <c r="AJ194" s="363"/>
      <c r="AK194" s="363"/>
      <c r="AL194" s="363"/>
      <c r="AM194" s="363"/>
      <c r="AN194" s="363"/>
      <c r="AO194" s="363"/>
      <c r="AP194" s="363"/>
      <c r="AQ194" s="363"/>
      <c r="AR194" s="363"/>
      <c r="AS194" s="363"/>
      <c r="AT194" s="363"/>
    </row>
    <row r="195" spans="1:46" s="24" customFormat="1" ht="84" customHeight="1" thickTop="1" thickBot="1" x14ac:dyDescent="0.25">
      <c r="A195" s="385" t="s">
        <v>178</v>
      </c>
      <c r="B195" s="386"/>
      <c r="C195" s="386"/>
      <c r="D195" s="386"/>
      <c r="E195" s="386"/>
      <c r="F195" s="386"/>
      <c r="G195" s="386"/>
      <c r="H195" s="386"/>
      <c r="I195" s="386"/>
      <c r="J195" s="386"/>
      <c r="K195" s="386"/>
      <c r="L195" s="386"/>
      <c r="M195" s="386"/>
      <c r="N195" s="386"/>
      <c r="O195" s="386"/>
      <c r="P195" s="387"/>
      <c r="Q195" s="17">
        <v>0</v>
      </c>
      <c r="R195" s="362" t="s">
        <v>1661</v>
      </c>
      <c r="S195" s="363"/>
      <c r="T195" s="363"/>
      <c r="U195" s="363"/>
      <c r="V195" s="363"/>
      <c r="W195" s="363"/>
      <c r="X195" s="363"/>
      <c r="Y195" s="363"/>
      <c r="Z195" s="363"/>
      <c r="AA195" s="363"/>
      <c r="AB195" s="363"/>
      <c r="AC195" s="363"/>
      <c r="AD195" s="363"/>
      <c r="AE195" s="363"/>
      <c r="AF195" s="17">
        <v>0</v>
      </c>
      <c r="AG195" s="362" t="s">
        <v>1661</v>
      </c>
      <c r="AH195" s="363"/>
      <c r="AI195" s="363"/>
      <c r="AJ195" s="363"/>
      <c r="AK195" s="363"/>
      <c r="AL195" s="363"/>
      <c r="AM195" s="363"/>
      <c r="AN195" s="363"/>
      <c r="AO195" s="363"/>
      <c r="AP195" s="363"/>
      <c r="AQ195" s="363"/>
      <c r="AR195" s="363"/>
      <c r="AS195" s="363"/>
      <c r="AT195" s="363"/>
    </row>
    <row r="196" spans="1:46" s="24" customFormat="1" ht="63" customHeight="1" thickTop="1" thickBot="1" x14ac:dyDescent="0.25">
      <c r="A196" s="385" t="s">
        <v>179</v>
      </c>
      <c r="B196" s="386"/>
      <c r="C196" s="386"/>
      <c r="D196" s="386"/>
      <c r="E196" s="386"/>
      <c r="F196" s="386"/>
      <c r="G196" s="386"/>
      <c r="H196" s="386"/>
      <c r="I196" s="386"/>
      <c r="J196" s="386"/>
      <c r="K196" s="386"/>
      <c r="L196" s="386"/>
      <c r="M196" s="386"/>
      <c r="N196" s="386"/>
      <c r="O196" s="386"/>
      <c r="P196" s="387"/>
      <c r="Q196" s="17">
        <v>0</v>
      </c>
      <c r="R196" s="362" t="s">
        <v>1661</v>
      </c>
      <c r="S196" s="363"/>
      <c r="T196" s="363"/>
      <c r="U196" s="363"/>
      <c r="V196" s="363"/>
      <c r="W196" s="363"/>
      <c r="X196" s="363"/>
      <c r="Y196" s="363"/>
      <c r="Z196" s="363"/>
      <c r="AA196" s="363"/>
      <c r="AB196" s="363"/>
      <c r="AC196" s="363"/>
      <c r="AD196" s="363"/>
      <c r="AE196" s="363"/>
      <c r="AF196" s="17">
        <v>0</v>
      </c>
      <c r="AG196" s="362" t="s">
        <v>1661</v>
      </c>
      <c r="AH196" s="363"/>
      <c r="AI196" s="363"/>
      <c r="AJ196" s="363"/>
      <c r="AK196" s="363"/>
      <c r="AL196" s="363"/>
      <c r="AM196" s="363"/>
      <c r="AN196" s="363"/>
      <c r="AO196" s="363"/>
      <c r="AP196" s="363"/>
      <c r="AQ196" s="363"/>
      <c r="AR196" s="363"/>
      <c r="AS196" s="363"/>
      <c r="AT196" s="363"/>
    </row>
    <row r="197" spans="1:46" s="24" customFormat="1" ht="63" customHeight="1" thickTop="1" thickBot="1" x14ac:dyDescent="0.25">
      <c r="A197" s="385" t="s">
        <v>180</v>
      </c>
      <c r="B197" s="386"/>
      <c r="C197" s="386"/>
      <c r="D197" s="386"/>
      <c r="E197" s="386"/>
      <c r="F197" s="386"/>
      <c r="G197" s="386"/>
      <c r="H197" s="386"/>
      <c r="I197" s="386"/>
      <c r="J197" s="386"/>
      <c r="K197" s="386"/>
      <c r="L197" s="386"/>
      <c r="M197" s="386"/>
      <c r="N197" s="386"/>
      <c r="O197" s="386"/>
      <c r="P197" s="387"/>
      <c r="Q197" s="17">
        <v>0</v>
      </c>
      <c r="R197" s="362" t="s">
        <v>1661</v>
      </c>
      <c r="S197" s="363"/>
      <c r="T197" s="363"/>
      <c r="U197" s="363"/>
      <c r="V197" s="363"/>
      <c r="W197" s="363"/>
      <c r="X197" s="363"/>
      <c r="Y197" s="363"/>
      <c r="Z197" s="363"/>
      <c r="AA197" s="363"/>
      <c r="AB197" s="363"/>
      <c r="AC197" s="363"/>
      <c r="AD197" s="363"/>
      <c r="AE197" s="363"/>
      <c r="AF197" s="17">
        <v>0</v>
      </c>
      <c r="AG197" s="362" t="s">
        <v>1661</v>
      </c>
      <c r="AH197" s="363"/>
      <c r="AI197" s="363"/>
      <c r="AJ197" s="363"/>
      <c r="AK197" s="363"/>
      <c r="AL197" s="363"/>
      <c r="AM197" s="363"/>
      <c r="AN197" s="363"/>
      <c r="AO197" s="363"/>
      <c r="AP197" s="363"/>
      <c r="AQ197" s="363"/>
      <c r="AR197" s="363"/>
      <c r="AS197" s="363"/>
      <c r="AT197" s="363"/>
    </row>
    <row r="198" spans="1:46" s="24" customFormat="1" ht="63" customHeight="1" thickTop="1" thickBot="1" x14ac:dyDescent="0.25">
      <c r="A198" s="385" t="s">
        <v>978</v>
      </c>
      <c r="B198" s="386"/>
      <c r="C198" s="386"/>
      <c r="D198" s="386"/>
      <c r="E198" s="386"/>
      <c r="F198" s="386"/>
      <c r="G198" s="386"/>
      <c r="H198" s="386"/>
      <c r="I198" s="386"/>
      <c r="J198" s="386"/>
      <c r="K198" s="386"/>
      <c r="L198" s="386"/>
      <c r="M198" s="386"/>
      <c r="N198" s="386"/>
      <c r="O198" s="386"/>
      <c r="P198" s="387"/>
      <c r="Q198" s="17">
        <v>0</v>
      </c>
      <c r="R198" s="362" t="s">
        <v>1661</v>
      </c>
      <c r="S198" s="363"/>
      <c r="T198" s="363"/>
      <c r="U198" s="363"/>
      <c r="V198" s="363"/>
      <c r="W198" s="363"/>
      <c r="X198" s="363"/>
      <c r="Y198" s="363"/>
      <c r="Z198" s="363"/>
      <c r="AA198" s="363"/>
      <c r="AB198" s="363"/>
      <c r="AC198" s="363"/>
      <c r="AD198" s="363"/>
      <c r="AE198" s="363"/>
      <c r="AF198" s="17">
        <v>0</v>
      </c>
      <c r="AG198" s="362" t="s">
        <v>1661</v>
      </c>
      <c r="AH198" s="363"/>
      <c r="AI198" s="363"/>
      <c r="AJ198" s="363"/>
      <c r="AK198" s="363"/>
      <c r="AL198" s="363"/>
      <c r="AM198" s="363"/>
      <c r="AN198" s="363"/>
      <c r="AO198" s="363"/>
      <c r="AP198" s="363"/>
      <c r="AQ198" s="363"/>
      <c r="AR198" s="363"/>
      <c r="AS198" s="363"/>
      <c r="AT198" s="363"/>
    </row>
    <row r="199" spans="1:46" s="24" customFormat="1" ht="63" customHeight="1" thickTop="1" thickBot="1" x14ac:dyDescent="0.25">
      <c r="A199" s="385" t="s">
        <v>663</v>
      </c>
      <c r="B199" s="386"/>
      <c r="C199" s="386"/>
      <c r="D199" s="386"/>
      <c r="E199" s="386"/>
      <c r="F199" s="386"/>
      <c r="G199" s="386"/>
      <c r="H199" s="386"/>
      <c r="I199" s="386"/>
      <c r="J199" s="386"/>
      <c r="K199" s="386"/>
      <c r="L199" s="386"/>
      <c r="M199" s="386"/>
      <c r="N199" s="386"/>
      <c r="O199" s="386"/>
      <c r="P199" s="387"/>
      <c r="Q199" s="17">
        <v>0</v>
      </c>
      <c r="R199" s="362" t="s">
        <v>1661</v>
      </c>
      <c r="S199" s="363"/>
      <c r="T199" s="363"/>
      <c r="U199" s="363"/>
      <c r="V199" s="363"/>
      <c r="W199" s="363"/>
      <c r="X199" s="363"/>
      <c r="Y199" s="363"/>
      <c r="Z199" s="363"/>
      <c r="AA199" s="363"/>
      <c r="AB199" s="363"/>
      <c r="AC199" s="363"/>
      <c r="AD199" s="363"/>
      <c r="AE199" s="363"/>
      <c r="AF199" s="17">
        <v>0</v>
      </c>
      <c r="AG199" s="362" t="s">
        <v>1661</v>
      </c>
      <c r="AH199" s="363"/>
      <c r="AI199" s="363"/>
      <c r="AJ199" s="363"/>
      <c r="AK199" s="363"/>
      <c r="AL199" s="363"/>
      <c r="AM199" s="363"/>
      <c r="AN199" s="363"/>
      <c r="AO199" s="363"/>
      <c r="AP199" s="363"/>
      <c r="AQ199" s="363"/>
      <c r="AR199" s="363"/>
      <c r="AS199" s="363"/>
      <c r="AT199" s="363"/>
    </row>
    <row r="200" spans="1:46" s="24" customFormat="1" ht="63" customHeight="1" thickTop="1" thickBot="1" x14ac:dyDescent="0.25">
      <c r="A200" s="385" t="s">
        <v>181</v>
      </c>
      <c r="B200" s="386"/>
      <c r="C200" s="386"/>
      <c r="D200" s="386"/>
      <c r="E200" s="386"/>
      <c r="F200" s="386"/>
      <c r="G200" s="386"/>
      <c r="H200" s="386"/>
      <c r="I200" s="386"/>
      <c r="J200" s="386"/>
      <c r="K200" s="386"/>
      <c r="L200" s="386"/>
      <c r="M200" s="386"/>
      <c r="N200" s="386"/>
      <c r="O200" s="386"/>
      <c r="P200" s="387"/>
      <c r="Q200" s="17">
        <v>0</v>
      </c>
      <c r="R200" s="362" t="s">
        <v>1661</v>
      </c>
      <c r="S200" s="363"/>
      <c r="T200" s="363"/>
      <c r="U200" s="363"/>
      <c r="V200" s="363"/>
      <c r="W200" s="363"/>
      <c r="X200" s="363"/>
      <c r="Y200" s="363"/>
      <c r="Z200" s="363"/>
      <c r="AA200" s="363"/>
      <c r="AB200" s="363"/>
      <c r="AC200" s="363"/>
      <c r="AD200" s="363"/>
      <c r="AE200" s="363"/>
      <c r="AF200" s="17">
        <v>0</v>
      </c>
      <c r="AG200" s="362" t="s">
        <v>1661</v>
      </c>
      <c r="AH200" s="363"/>
      <c r="AI200" s="363"/>
      <c r="AJ200" s="363"/>
      <c r="AK200" s="363"/>
      <c r="AL200" s="363"/>
      <c r="AM200" s="363"/>
      <c r="AN200" s="363"/>
      <c r="AO200" s="363"/>
      <c r="AP200" s="363"/>
      <c r="AQ200" s="363"/>
      <c r="AR200" s="363"/>
      <c r="AS200" s="363"/>
      <c r="AT200" s="363"/>
    </row>
    <row r="201" spans="1:46" s="24" customFormat="1" ht="63" customHeight="1" thickTop="1" thickBot="1" x14ac:dyDescent="0.25">
      <c r="A201" s="385" t="s">
        <v>182</v>
      </c>
      <c r="B201" s="386"/>
      <c r="C201" s="386"/>
      <c r="D201" s="386"/>
      <c r="E201" s="386"/>
      <c r="F201" s="386"/>
      <c r="G201" s="386"/>
      <c r="H201" s="386"/>
      <c r="I201" s="386"/>
      <c r="J201" s="386"/>
      <c r="K201" s="386"/>
      <c r="L201" s="386"/>
      <c r="M201" s="386"/>
      <c r="N201" s="386"/>
      <c r="O201" s="386"/>
      <c r="P201" s="387"/>
      <c r="Q201" s="17">
        <v>0</v>
      </c>
      <c r="R201" s="362" t="s">
        <v>1661</v>
      </c>
      <c r="S201" s="363"/>
      <c r="T201" s="363"/>
      <c r="U201" s="363"/>
      <c r="V201" s="363"/>
      <c r="W201" s="363"/>
      <c r="X201" s="363"/>
      <c r="Y201" s="363"/>
      <c r="Z201" s="363"/>
      <c r="AA201" s="363"/>
      <c r="AB201" s="363"/>
      <c r="AC201" s="363"/>
      <c r="AD201" s="363"/>
      <c r="AE201" s="363"/>
      <c r="AF201" s="17">
        <v>0</v>
      </c>
      <c r="AG201" s="362" t="s">
        <v>1661</v>
      </c>
      <c r="AH201" s="363"/>
      <c r="AI201" s="363"/>
      <c r="AJ201" s="363"/>
      <c r="AK201" s="363"/>
      <c r="AL201" s="363"/>
      <c r="AM201" s="363"/>
      <c r="AN201" s="363"/>
      <c r="AO201" s="363"/>
      <c r="AP201" s="363"/>
      <c r="AQ201" s="363"/>
      <c r="AR201" s="363"/>
      <c r="AS201" s="363"/>
      <c r="AT201" s="363"/>
    </row>
    <row r="202" spans="1:46" s="24" customFormat="1" ht="63" customHeight="1" thickTop="1" thickBot="1" x14ac:dyDescent="0.25">
      <c r="A202" s="385" t="s">
        <v>183</v>
      </c>
      <c r="B202" s="386"/>
      <c r="C202" s="386"/>
      <c r="D202" s="386"/>
      <c r="E202" s="386"/>
      <c r="F202" s="386"/>
      <c r="G202" s="386"/>
      <c r="H202" s="386"/>
      <c r="I202" s="386"/>
      <c r="J202" s="386"/>
      <c r="K202" s="386"/>
      <c r="L202" s="386"/>
      <c r="M202" s="386"/>
      <c r="N202" s="386"/>
      <c r="O202" s="386"/>
      <c r="P202" s="387"/>
      <c r="Q202" s="17">
        <v>0</v>
      </c>
      <c r="R202" s="362" t="s">
        <v>1661</v>
      </c>
      <c r="S202" s="363"/>
      <c r="T202" s="363"/>
      <c r="U202" s="363"/>
      <c r="V202" s="363"/>
      <c r="W202" s="363"/>
      <c r="X202" s="363"/>
      <c r="Y202" s="363"/>
      <c r="Z202" s="363"/>
      <c r="AA202" s="363"/>
      <c r="AB202" s="363"/>
      <c r="AC202" s="363"/>
      <c r="AD202" s="363"/>
      <c r="AE202" s="363"/>
      <c r="AF202" s="17">
        <v>0</v>
      </c>
      <c r="AG202" s="362" t="s">
        <v>1661</v>
      </c>
      <c r="AH202" s="363"/>
      <c r="AI202" s="363"/>
      <c r="AJ202" s="363"/>
      <c r="AK202" s="363"/>
      <c r="AL202" s="363"/>
      <c r="AM202" s="363"/>
      <c r="AN202" s="363"/>
      <c r="AO202" s="363"/>
      <c r="AP202" s="363"/>
      <c r="AQ202" s="363"/>
      <c r="AR202" s="363"/>
      <c r="AS202" s="363"/>
      <c r="AT202" s="363"/>
    </row>
    <row r="203" spans="1:46" s="24" customFormat="1" ht="18" customHeight="1" thickTop="1" thickBot="1" x14ac:dyDescent="0.25">
      <c r="Q203" s="42"/>
      <c r="R203" s="326" t="s">
        <v>1661</v>
      </c>
      <c r="S203" s="326" t="s">
        <v>1661</v>
      </c>
      <c r="T203" s="326" t="s">
        <v>1661</v>
      </c>
      <c r="U203" s="326" t="s">
        <v>1661</v>
      </c>
      <c r="V203" s="326" t="s">
        <v>1661</v>
      </c>
      <c r="W203" s="326" t="s">
        <v>1661</v>
      </c>
      <c r="X203" s="326" t="s">
        <v>1661</v>
      </c>
      <c r="Y203" s="326" t="s">
        <v>1661</v>
      </c>
      <c r="Z203" s="326" t="s">
        <v>1661</v>
      </c>
      <c r="AA203" s="326" t="s">
        <v>1661</v>
      </c>
      <c r="AB203" s="326" t="s">
        <v>1661</v>
      </c>
      <c r="AC203" s="326" t="s">
        <v>1661</v>
      </c>
      <c r="AD203" s="326" t="s">
        <v>1661</v>
      </c>
      <c r="AE203" s="326" t="s">
        <v>1661</v>
      </c>
      <c r="AF203" s="42"/>
    </row>
    <row r="204" spans="1:46" s="24" customFormat="1" ht="18" customHeight="1" thickTop="1" thickBot="1" x14ac:dyDescent="0.25">
      <c r="A204" s="368" t="s">
        <v>139</v>
      </c>
      <c r="B204" s="369"/>
      <c r="C204" s="369"/>
      <c r="D204" s="369"/>
      <c r="E204" s="369"/>
      <c r="F204" s="369"/>
      <c r="G204" s="369"/>
      <c r="H204" s="369"/>
      <c r="I204" s="369"/>
      <c r="J204" s="369"/>
      <c r="K204" s="369"/>
      <c r="L204" s="369"/>
      <c r="M204" s="369"/>
      <c r="N204" s="369"/>
      <c r="O204" s="369"/>
      <c r="P204" s="369"/>
      <c r="Q204" s="323" t="s">
        <v>4</v>
      </c>
      <c r="R204" s="370" t="s">
        <v>1384</v>
      </c>
      <c r="S204" s="370"/>
      <c r="T204" s="370"/>
      <c r="U204" s="370"/>
      <c r="V204" s="370"/>
      <c r="W204" s="370"/>
      <c r="X204" s="370"/>
      <c r="Y204" s="370"/>
      <c r="Z204" s="370"/>
      <c r="AA204" s="370"/>
      <c r="AB204" s="370"/>
      <c r="AC204" s="370"/>
      <c r="AD204" s="370"/>
      <c r="AE204" s="371"/>
      <c r="AF204" s="324" t="s">
        <v>4</v>
      </c>
      <c r="AG204" s="417" t="s">
        <v>1384</v>
      </c>
      <c r="AH204" s="417"/>
      <c r="AI204" s="417"/>
      <c r="AJ204" s="417"/>
      <c r="AK204" s="417"/>
      <c r="AL204" s="417"/>
      <c r="AM204" s="417"/>
      <c r="AN204" s="417"/>
      <c r="AO204" s="417"/>
      <c r="AP204" s="417"/>
      <c r="AQ204" s="417"/>
      <c r="AR204" s="417"/>
      <c r="AS204" s="417"/>
      <c r="AT204" s="418"/>
    </row>
    <row r="205" spans="1:46" s="24" customFormat="1" ht="63" customHeight="1" thickTop="1" thickBot="1" x14ac:dyDescent="0.25">
      <c r="A205" s="364" t="s">
        <v>184</v>
      </c>
      <c r="B205" s="364"/>
      <c r="C205" s="364"/>
      <c r="D205" s="364"/>
      <c r="E205" s="364"/>
      <c r="F205" s="364"/>
      <c r="G205" s="364"/>
      <c r="H205" s="364"/>
      <c r="I205" s="364"/>
      <c r="J205" s="364"/>
      <c r="K205" s="364"/>
      <c r="L205" s="364"/>
      <c r="M205" s="364"/>
      <c r="N205" s="364"/>
      <c r="O205" s="364"/>
      <c r="P205" s="364"/>
      <c r="Q205" s="17">
        <v>0</v>
      </c>
      <c r="R205" s="366" t="s">
        <v>1663</v>
      </c>
      <c r="S205" s="367"/>
      <c r="T205" s="367"/>
      <c r="U205" s="367"/>
      <c r="V205" s="367"/>
      <c r="W205" s="367"/>
      <c r="X205" s="367"/>
      <c r="Y205" s="367"/>
      <c r="Z205" s="367"/>
      <c r="AA205" s="367"/>
      <c r="AB205" s="367"/>
      <c r="AC205" s="367"/>
      <c r="AD205" s="367"/>
      <c r="AE205" s="367"/>
      <c r="AF205" s="17">
        <v>0</v>
      </c>
      <c r="AG205" s="366" t="s">
        <v>1663</v>
      </c>
      <c r="AH205" s="367"/>
      <c r="AI205" s="367"/>
      <c r="AJ205" s="367"/>
      <c r="AK205" s="367"/>
      <c r="AL205" s="367"/>
      <c r="AM205" s="367"/>
      <c r="AN205" s="367"/>
      <c r="AO205" s="367"/>
      <c r="AP205" s="367"/>
      <c r="AQ205" s="367"/>
      <c r="AR205" s="367"/>
      <c r="AS205" s="367"/>
      <c r="AT205" s="367"/>
    </row>
    <row r="206" spans="1:46" s="24" customFormat="1" ht="63" customHeight="1" thickTop="1" thickBot="1" x14ac:dyDescent="0.25">
      <c r="A206" s="364" t="s">
        <v>674</v>
      </c>
      <c r="B206" s="364"/>
      <c r="C206" s="364"/>
      <c r="D206" s="364"/>
      <c r="E206" s="364"/>
      <c r="F206" s="364"/>
      <c r="G206" s="364"/>
      <c r="H206" s="364"/>
      <c r="I206" s="364"/>
      <c r="J206" s="364"/>
      <c r="K206" s="364"/>
      <c r="L206" s="364"/>
      <c r="M206" s="364"/>
      <c r="N206" s="364"/>
      <c r="O206" s="364"/>
      <c r="P206" s="364"/>
      <c r="Q206" s="17">
        <v>0</v>
      </c>
      <c r="R206" s="362" t="s">
        <v>1661</v>
      </c>
      <c r="S206" s="363"/>
      <c r="T206" s="363"/>
      <c r="U206" s="363"/>
      <c r="V206" s="363"/>
      <c r="W206" s="363"/>
      <c r="X206" s="363"/>
      <c r="Y206" s="363"/>
      <c r="Z206" s="363"/>
      <c r="AA206" s="363"/>
      <c r="AB206" s="363"/>
      <c r="AC206" s="363"/>
      <c r="AD206" s="363"/>
      <c r="AE206" s="363"/>
      <c r="AF206" s="17">
        <v>0</v>
      </c>
      <c r="AG206" s="362" t="s">
        <v>1661</v>
      </c>
      <c r="AH206" s="363"/>
      <c r="AI206" s="363"/>
      <c r="AJ206" s="363"/>
      <c r="AK206" s="363"/>
      <c r="AL206" s="363"/>
      <c r="AM206" s="363"/>
      <c r="AN206" s="363"/>
      <c r="AO206" s="363"/>
      <c r="AP206" s="363"/>
      <c r="AQ206" s="363"/>
      <c r="AR206" s="363"/>
      <c r="AS206" s="363"/>
      <c r="AT206" s="363"/>
    </row>
    <row r="207" spans="1:46" s="24" customFormat="1" ht="63" customHeight="1" thickTop="1" thickBot="1" x14ac:dyDescent="0.25">
      <c r="A207" s="364" t="s">
        <v>675</v>
      </c>
      <c r="B207" s="364"/>
      <c r="C207" s="364"/>
      <c r="D207" s="364"/>
      <c r="E207" s="364"/>
      <c r="F207" s="364"/>
      <c r="G207" s="364"/>
      <c r="H207" s="364"/>
      <c r="I207" s="364"/>
      <c r="J207" s="364"/>
      <c r="K207" s="364"/>
      <c r="L207" s="364"/>
      <c r="M207" s="364"/>
      <c r="N207" s="364"/>
      <c r="O207" s="364"/>
      <c r="P207" s="364"/>
      <c r="Q207" s="17">
        <v>0</v>
      </c>
      <c r="R207" s="366" t="s">
        <v>1664</v>
      </c>
      <c r="S207" s="367"/>
      <c r="T207" s="367"/>
      <c r="U207" s="367"/>
      <c r="V207" s="367"/>
      <c r="W207" s="367"/>
      <c r="X207" s="367"/>
      <c r="Y207" s="367"/>
      <c r="Z207" s="367"/>
      <c r="AA207" s="367"/>
      <c r="AB207" s="367"/>
      <c r="AC207" s="367"/>
      <c r="AD207" s="367"/>
      <c r="AE207" s="367"/>
      <c r="AF207" s="17">
        <v>0</v>
      </c>
      <c r="AG207" s="366" t="s">
        <v>1664</v>
      </c>
      <c r="AH207" s="367"/>
      <c r="AI207" s="367"/>
      <c r="AJ207" s="367"/>
      <c r="AK207" s="367"/>
      <c r="AL207" s="367"/>
      <c r="AM207" s="367"/>
      <c r="AN207" s="367"/>
      <c r="AO207" s="367"/>
      <c r="AP207" s="367"/>
      <c r="AQ207" s="367"/>
      <c r="AR207" s="367"/>
      <c r="AS207" s="367"/>
      <c r="AT207" s="367"/>
    </row>
    <row r="208" spans="1:46" s="23" customFormat="1" ht="18" customHeight="1" thickTop="1" thickBot="1" x14ac:dyDescent="0.25"/>
    <row r="209" spans="1:46" s="23" customFormat="1" ht="18" customHeight="1" thickTop="1" thickBot="1" x14ac:dyDescent="0.25">
      <c r="A209" s="368" t="s">
        <v>140</v>
      </c>
      <c r="B209" s="369"/>
      <c r="C209" s="369"/>
      <c r="D209" s="369"/>
      <c r="E209" s="369"/>
      <c r="F209" s="369"/>
      <c r="G209" s="369"/>
      <c r="H209" s="369"/>
      <c r="I209" s="369"/>
      <c r="J209" s="369"/>
      <c r="K209" s="369"/>
      <c r="L209" s="369"/>
      <c r="M209" s="369"/>
      <c r="N209" s="369"/>
      <c r="O209" s="369"/>
      <c r="P209" s="369"/>
      <c r="Q209" s="323" t="s">
        <v>4</v>
      </c>
      <c r="R209" s="370" t="s">
        <v>1384</v>
      </c>
      <c r="S209" s="370"/>
      <c r="T209" s="370"/>
      <c r="U209" s="370"/>
      <c r="V209" s="370"/>
      <c r="W209" s="370"/>
      <c r="X209" s="370"/>
      <c r="Y209" s="370"/>
      <c r="Z209" s="370"/>
      <c r="AA209" s="370"/>
      <c r="AB209" s="370"/>
      <c r="AC209" s="370"/>
      <c r="AD209" s="370"/>
      <c r="AE209" s="371"/>
      <c r="AF209" s="324" t="s">
        <v>4</v>
      </c>
      <c r="AG209" s="417" t="s">
        <v>1384</v>
      </c>
      <c r="AH209" s="417"/>
      <c r="AI209" s="417"/>
      <c r="AJ209" s="417"/>
      <c r="AK209" s="417"/>
      <c r="AL209" s="417"/>
      <c r="AM209" s="417"/>
      <c r="AN209" s="417"/>
      <c r="AO209" s="417"/>
      <c r="AP209" s="417"/>
      <c r="AQ209" s="417"/>
      <c r="AR209" s="417"/>
      <c r="AS209" s="417"/>
      <c r="AT209" s="418"/>
    </row>
    <row r="210" spans="1:46" s="23" customFormat="1" ht="63" customHeight="1" thickTop="1" thickBot="1" x14ac:dyDescent="0.25">
      <c r="A210" s="364" t="s">
        <v>185</v>
      </c>
      <c r="B210" s="364"/>
      <c r="C210" s="364"/>
      <c r="D210" s="364"/>
      <c r="E210" s="364"/>
      <c r="F210" s="364"/>
      <c r="G210" s="364"/>
      <c r="H210" s="364"/>
      <c r="I210" s="364"/>
      <c r="J210" s="364"/>
      <c r="K210" s="364"/>
      <c r="L210" s="364"/>
      <c r="M210" s="364"/>
      <c r="N210" s="364"/>
      <c r="O210" s="364"/>
      <c r="P210" s="364"/>
      <c r="Q210" s="17">
        <v>0</v>
      </c>
      <c r="R210" s="366" t="s">
        <v>1665</v>
      </c>
      <c r="S210" s="367"/>
      <c r="T210" s="367"/>
      <c r="U210" s="367"/>
      <c r="V210" s="367"/>
      <c r="W210" s="367"/>
      <c r="X210" s="367"/>
      <c r="Y210" s="367"/>
      <c r="Z210" s="367"/>
      <c r="AA210" s="367"/>
      <c r="AB210" s="367"/>
      <c r="AC210" s="367"/>
      <c r="AD210" s="367"/>
      <c r="AE210" s="367"/>
      <c r="AF210" s="17">
        <v>0</v>
      </c>
      <c r="AG210" s="366" t="s">
        <v>1665</v>
      </c>
      <c r="AH210" s="367"/>
      <c r="AI210" s="367"/>
      <c r="AJ210" s="367"/>
      <c r="AK210" s="367"/>
      <c r="AL210" s="367"/>
      <c r="AM210" s="367"/>
      <c r="AN210" s="367"/>
      <c r="AO210" s="367"/>
      <c r="AP210" s="367"/>
      <c r="AQ210" s="367"/>
      <c r="AR210" s="367"/>
      <c r="AS210" s="367"/>
      <c r="AT210" s="367"/>
    </row>
    <row r="211" spans="1:46" s="23" customFormat="1" ht="63" customHeight="1" thickTop="1" thickBot="1" x14ac:dyDescent="0.25">
      <c r="A211" s="364" t="s">
        <v>500</v>
      </c>
      <c r="B211" s="364"/>
      <c r="C211" s="364"/>
      <c r="D211" s="364"/>
      <c r="E211" s="364"/>
      <c r="F211" s="364"/>
      <c r="G211" s="364"/>
      <c r="H211" s="364"/>
      <c r="I211" s="364"/>
      <c r="J211" s="364"/>
      <c r="K211" s="364"/>
      <c r="L211" s="364"/>
      <c r="M211" s="364"/>
      <c r="N211" s="364"/>
      <c r="O211" s="364"/>
      <c r="P211" s="364"/>
      <c r="Q211" s="17">
        <v>0</v>
      </c>
      <c r="R211" s="366" t="s">
        <v>1666</v>
      </c>
      <c r="S211" s="367"/>
      <c r="T211" s="367"/>
      <c r="U211" s="367"/>
      <c r="V211" s="367"/>
      <c r="W211" s="367"/>
      <c r="X211" s="367"/>
      <c r="Y211" s="367"/>
      <c r="Z211" s="367"/>
      <c r="AA211" s="367"/>
      <c r="AB211" s="367"/>
      <c r="AC211" s="367"/>
      <c r="AD211" s="367"/>
      <c r="AE211" s="367"/>
      <c r="AF211" s="17">
        <v>0</v>
      </c>
      <c r="AG211" s="366" t="s">
        <v>1666</v>
      </c>
      <c r="AH211" s="367"/>
      <c r="AI211" s="367"/>
      <c r="AJ211" s="367"/>
      <c r="AK211" s="367"/>
      <c r="AL211" s="367"/>
      <c r="AM211" s="367"/>
      <c r="AN211" s="367"/>
      <c r="AO211" s="367"/>
      <c r="AP211" s="367"/>
      <c r="AQ211" s="367"/>
      <c r="AR211" s="367"/>
      <c r="AS211" s="367"/>
      <c r="AT211" s="367"/>
    </row>
    <row r="212" spans="1:46" s="23" customFormat="1" ht="63" customHeight="1" thickTop="1" thickBot="1" x14ac:dyDescent="0.25">
      <c r="A212" s="364" t="s">
        <v>501</v>
      </c>
      <c r="B212" s="364"/>
      <c r="C212" s="364"/>
      <c r="D212" s="364"/>
      <c r="E212" s="364"/>
      <c r="F212" s="364"/>
      <c r="G212" s="364"/>
      <c r="H212" s="364"/>
      <c r="I212" s="364"/>
      <c r="J212" s="364"/>
      <c r="K212" s="364"/>
      <c r="L212" s="364"/>
      <c r="M212" s="364"/>
      <c r="N212" s="364"/>
      <c r="O212" s="364"/>
      <c r="P212" s="364"/>
      <c r="Q212" s="17">
        <v>0</v>
      </c>
      <c r="R212" s="366" t="s">
        <v>1670</v>
      </c>
      <c r="S212" s="367"/>
      <c r="T212" s="367"/>
      <c r="U212" s="367"/>
      <c r="V212" s="367"/>
      <c r="W212" s="367"/>
      <c r="X212" s="367"/>
      <c r="Y212" s="367"/>
      <c r="Z212" s="367"/>
      <c r="AA212" s="367"/>
      <c r="AB212" s="367"/>
      <c r="AC212" s="367"/>
      <c r="AD212" s="367"/>
      <c r="AE212" s="367"/>
      <c r="AF212" s="17">
        <v>0</v>
      </c>
      <c r="AG212" s="366" t="s">
        <v>1670</v>
      </c>
      <c r="AH212" s="367"/>
      <c r="AI212" s="367"/>
      <c r="AJ212" s="367"/>
      <c r="AK212" s="367"/>
      <c r="AL212" s="367"/>
      <c r="AM212" s="367"/>
      <c r="AN212" s="367"/>
      <c r="AO212" s="367"/>
      <c r="AP212" s="367"/>
      <c r="AQ212" s="367"/>
      <c r="AR212" s="367"/>
      <c r="AS212" s="367"/>
      <c r="AT212" s="367"/>
    </row>
    <row r="213" spans="1:46" s="23" customFormat="1" ht="18" customHeight="1" thickTop="1" thickBot="1" x14ac:dyDescent="0.25"/>
    <row r="214" spans="1:46" s="23" customFormat="1" ht="18" customHeight="1" thickTop="1" thickBot="1" x14ac:dyDescent="0.25">
      <c r="A214" s="368" t="s">
        <v>141</v>
      </c>
      <c r="B214" s="369"/>
      <c r="C214" s="369"/>
      <c r="D214" s="369"/>
      <c r="E214" s="369"/>
      <c r="F214" s="369"/>
      <c r="G214" s="369"/>
      <c r="H214" s="369"/>
      <c r="I214" s="369"/>
      <c r="J214" s="369"/>
      <c r="K214" s="369"/>
      <c r="L214" s="369"/>
      <c r="M214" s="369"/>
      <c r="N214" s="369"/>
      <c r="O214" s="369"/>
      <c r="P214" s="369"/>
      <c r="Q214" s="323" t="s">
        <v>4</v>
      </c>
      <c r="R214" s="370" t="s">
        <v>1384</v>
      </c>
      <c r="S214" s="370"/>
      <c r="T214" s="370"/>
      <c r="U214" s="370"/>
      <c r="V214" s="370"/>
      <c r="W214" s="370"/>
      <c r="X214" s="370"/>
      <c r="Y214" s="370"/>
      <c r="Z214" s="370"/>
      <c r="AA214" s="370"/>
      <c r="AB214" s="370"/>
      <c r="AC214" s="370"/>
      <c r="AD214" s="370"/>
      <c r="AE214" s="371"/>
      <c r="AF214" s="324" t="s">
        <v>4</v>
      </c>
      <c r="AG214" s="417" t="s">
        <v>1384</v>
      </c>
      <c r="AH214" s="417"/>
      <c r="AI214" s="417"/>
      <c r="AJ214" s="417"/>
      <c r="AK214" s="417"/>
      <c r="AL214" s="417"/>
      <c r="AM214" s="417"/>
      <c r="AN214" s="417"/>
      <c r="AO214" s="417"/>
      <c r="AP214" s="417"/>
      <c r="AQ214" s="417"/>
      <c r="AR214" s="417"/>
      <c r="AS214" s="417"/>
      <c r="AT214" s="418"/>
    </row>
    <row r="215" spans="1:46" s="23" customFormat="1" ht="63" customHeight="1" thickTop="1" thickBot="1" x14ac:dyDescent="0.25">
      <c r="A215" s="364" t="s">
        <v>186</v>
      </c>
      <c r="B215" s="364"/>
      <c r="C215" s="364"/>
      <c r="D215" s="364"/>
      <c r="E215" s="364"/>
      <c r="F215" s="364"/>
      <c r="G215" s="364"/>
      <c r="H215" s="364"/>
      <c r="I215" s="364"/>
      <c r="J215" s="364"/>
      <c r="K215" s="364"/>
      <c r="L215" s="364"/>
      <c r="M215" s="364"/>
      <c r="N215" s="364"/>
      <c r="O215" s="364"/>
      <c r="P215" s="364"/>
      <c r="Q215" s="17">
        <v>0</v>
      </c>
      <c r="R215" s="366" t="s">
        <v>1669</v>
      </c>
      <c r="S215" s="367"/>
      <c r="T215" s="367"/>
      <c r="U215" s="367"/>
      <c r="V215" s="367"/>
      <c r="W215" s="367"/>
      <c r="X215" s="367"/>
      <c r="Y215" s="367"/>
      <c r="Z215" s="367"/>
      <c r="AA215" s="367"/>
      <c r="AB215" s="367"/>
      <c r="AC215" s="367"/>
      <c r="AD215" s="367"/>
      <c r="AE215" s="367"/>
      <c r="AF215" s="17">
        <v>0</v>
      </c>
      <c r="AG215" s="366" t="s">
        <v>1669</v>
      </c>
      <c r="AH215" s="367"/>
      <c r="AI215" s="367"/>
      <c r="AJ215" s="367"/>
      <c r="AK215" s="367"/>
      <c r="AL215" s="367"/>
      <c r="AM215" s="367"/>
      <c r="AN215" s="367"/>
      <c r="AO215" s="367"/>
      <c r="AP215" s="367"/>
      <c r="AQ215" s="367"/>
      <c r="AR215" s="367"/>
      <c r="AS215" s="367"/>
      <c r="AT215" s="367"/>
    </row>
    <row r="216" spans="1:46" s="23" customFormat="1" ht="63" customHeight="1" thickTop="1" thickBot="1" x14ac:dyDescent="0.25">
      <c r="A216" s="364" t="s">
        <v>187</v>
      </c>
      <c r="B216" s="364"/>
      <c r="C216" s="364"/>
      <c r="D216" s="364"/>
      <c r="E216" s="364"/>
      <c r="F216" s="364"/>
      <c r="G216" s="364"/>
      <c r="H216" s="364"/>
      <c r="I216" s="364"/>
      <c r="J216" s="364"/>
      <c r="K216" s="364"/>
      <c r="L216" s="364"/>
      <c r="M216" s="364"/>
      <c r="N216" s="364"/>
      <c r="O216" s="364"/>
      <c r="P216" s="364"/>
      <c r="Q216" s="17">
        <v>0</v>
      </c>
      <c r="R216" s="362" t="s">
        <v>1661</v>
      </c>
      <c r="S216" s="363"/>
      <c r="T216" s="363"/>
      <c r="U216" s="363"/>
      <c r="V216" s="363"/>
      <c r="W216" s="363"/>
      <c r="X216" s="363"/>
      <c r="Y216" s="363"/>
      <c r="Z216" s="363"/>
      <c r="AA216" s="363"/>
      <c r="AB216" s="363"/>
      <c r="AC216" s="363"/>
      <c r="AD216" s="363"/>
      <c r="AE216" s="363"/>
      <c r="AF216" s="17">
        <v>0</v>
      </c>
      <c r="AG216" s="362" t="s">
        <v>1661</v>
      </c>
      <c r="AH216" s="363"/>
      <c r="AI216" s="363"/>
      <c r="AJ216" s="363"/>
      <c r="AK216" s="363"/>
      <c r="AL216" s="363"/>
      <c r="AM216" s="363"/>
      <c r="AN216" s="363"/>
      <c r="AO216" s="363"/>
      <c r="AP216" s="363"/>
      <c r="AQ216" s="363"/>
      <c r="AR216" s="363"/>
      <c r="AS216" s="363"/>
      <c r="AT216" s="363"/>
    </row>
    <row r="217" spans="1:46" s="23" customFormat="1" ht="18" customHeight="1" thickTop="1" x14ac:dyDescent="0.2">
      <c r="Q217" s="38"/>
      <c r="AF217" s="38"/>
    </row>
    <row r="218" spans="1:46" s="23" customFormat="1" ht="18" customHeight="1" x14ac:dyDescent="0.2">
      <c r="Q218" s="38"/>
      <c r="AF218" s="38"/>
    </row>
    <row r="219" spans="1:46" s="24" customFormat="1" ht="36" customHeight="1" x14ac:dyDescent="0.2">
      <c r="A219" s="383" t="s">
        <v>188</v>
      </c>
      <c r="B219" s="383"/>
      <c r="C219" s="383"/>
      <c r="D219" s="383"/>
      <c r="E219" s="383"/>
      <c r="F219" s="383"/>
      <c r="G219" s="383"/>
      <c r="H219" s="383"/>
      <c r="I219" s="383"/>
      <c r="J219" s="383"/>
      <c r="K219" s="383"/>
      <c r="L219" s="383"/>
      <c r="M219" s="383"/>
      <c r="N219" s="383"/>
      <c r="O219" s="383"/>
      <c r="P219" s="383"/>
      <c r="Q219" s="383"/>
      <c r="R219" s="383"/>
      <c r="S219" s="383"/>
      <c r="T219" s="383"/>
      <c r="U219" s="383"/>
      <c r="V219" s="383"/>
      <c r="W219" s="383"/>
      <c r="X219" s="383"/>
      <c r="Y219" s="383"/>
      <c r="Z219" s="383"/>
      <c r="AA219" s="383"/>
      <c r="AB219" s="383"/>
      <c r="AC219" s="383"/>
      <c r="AD219" s="383"/>
      <c r="AE219" s="383"/>
    </row>
    <row r="220" spans="1:46" s="24" customFormat="1" ht="18" customHeight="1" x14ac:dyDescent="0.2">
      <c r="A220" s="280" t="s">
        <v>1385</v>
      </c>
      <c r="B220" s="280"/>
      <c r="C220" s="280"/>
      <c r="D220" s="280"/>
      <c r="E220" s="280"/>
      <c r="F220" s="280"/>
      <c r="G220" s="280"/>
      <c r="H220" s="280"/>
      <c r="I220" s="280"/>
      <c r="J220" s="280"/>
      <c r="K220" s="280"/>
      <c r="L220" s="280"/>
      <c r="M220" s="280"/>
      <c r="N220" s="280"/>
      <c r="O220" s="280"/>
      <c r="P220" s="280"/>
      <c r="Q220" s="280"/>
      <c r="R220" s="280"/>
      <c r="S220" s="280"/>
      <c r="T220" s="280"/>
      <c r="U220" s="280"/>
      <c r="V220" s="280"/>
      <c r="W220" s="280"/>
      <c r="X220" s="280"/>
      <c r="Y220" s="280"/>
      <c r="Z220" s="280"/>
      <c r="AA220" s="280"/>
      <c r="AB220" s="280"/>
      <c r="AC220" s="20"/>
      <c r="AD220" s="20"/>
      <c r="AE220" s="20"/>
      <c r="AF220" s="40"/>
      <c r="AG220" s="20"/>
      <c r="AH220" s="20"/>
      <c r="AI220" s="20"/>
      <c r="AJ220" s="20"/>
      <c r="AK220" s="20"/>
      <c r="AL220" s="20"/>
      <c r="AM220" s="20"/>
      <c r="AN220" s="20"/>
      <c r="AO220" s="20"/>
      <c r="AP220" s="20"/>
      <c r="AQ220" s="20"/>
      <c r="AR220" s="20"/>
      <c r="AS220" s="20"/>
      <c r="AT220" s="20"/>
    </row>
    <row r="221" spans="1:46" s="24" customFormat="1" ht="18" customHeight="1" x14ac:dyDescent="0.2">
      <c r="A221" s="20"/>
      <c r="B221" s="20"/>
      <c r="C221" s="20"/>
      <c r="D221" s="20"/>
      <c r="E221" s="20"/>
      <c r="F221" s="20"/>
      <c r="G221" s="20"/>
      <c r="H221" s="20"/>
      <c r="I221" s="20"/>
      <c r="J221" s="20"/>
      <c r="K221" s="20"/>
      <c r="L221" s="20"/>
      <c r="M221" s="20"/>
      <c r="N221" s="20"/>
      <c r="O221" s="20"/>
      <c r="P221" s="20"/>
      <c r="Q221" s="40"/>
      <c r="R221" s="20"/>
      <c r="S221" s="20"/>
      <c r="T221" s="20"/>
      <c r="U221" s="20"/>
      <c r="V221" s="20"/>
      <c r="W221" s="20"/>
      <c r="X221" s="20"/>
      <c r="Y221" s="20"/>
      <c r="Z221" s="20"/>
      <c r="AA221" s="20"/>
      <c r="AB221" s="20"/>
      <c r="AC221" s="20"/>
      <c r="AD221" s="20"/>
      <c r="AE221" s="20"/>
      <c r="AF221" s="40"/>
      <c r="AG221" s="20"/>
      <c r="AH221" s="20"/>
      <c r="AI221" s="20"/>
      <c r="AJ221" s="20"/>
      <c r="AK221" s="20"/>
      <c r="AL221" s="20"/>
      <c r="AM221" s="20"/>
      <c r="AN221" s="20"/>
      <c r="AO221" s="20"/>
      <c r="AP221" s="20"/>
      <c r="AQ221" s="20"/>
      <c r="AR221" s="20"/>
      <c r="AS221" s="20"/>
      <c r="AT221" s="20"/>
    </row>
    <row r="222" spans="1:46" s="23" customFormat="1" ht="18" customHeight="1" x14ac:dyDescent="0.2">
      <c r="Q222" s="38"/>
      <c r="AF222" s="38"/>
    </row>
    <row r="223" spans="1:46" s="24" customFormat="1" ht="36" customHeight="1" x14ac:dyDescent="0.2">
      <c r="A223" s="383" t="s">
        <v>189</v>
      </c>
      <c r="B223" s="383"/>
      <c r="C223" s="383"/>
      <c r="D223" s="383"/>
      <c r="E223" s="383"/>
      <c r="F223" s="383"/>
      <c r="G223" s="383"/>
      <c r="H223" s="383"/>
      <c r="I223" s="383"/>
      <c r="J223" s="383"/>
      <c r="K223" s="383"/>
      <c r="L223" s="383"/>
      <c r="M223" s="383"/>
      <c r="N223" s="383"/>
      <c r="O223" s="383"/>
      <c r="P223" s="383"/>
      <c r="Q223" s="383"/>
      <c r="R223" s="383"/>
      <c r="S223" s="383"/>
      <c r="T223" s="383"/>
      <c r="U223" s="383"/>
      <c r="V223" s="383"/>
      <c r="W223" s="383"/>
      <c r="X223" s="383"/>
      <c r="Y223" s="383"/>
      <c r="Z223" s="383"/>
      <c r="AA223" s="383"/>
      <c r="AB223" s="383"/>
      <c r="AC223" s="383"/>
      <c r="AD223" s="383"/>
      <c r="AE223" s="383"/>
    </row>
    <row r="224" spans="1:46" s="24" customFormat="1" ht="18" customHeight="1" x14ac:dyDescent="0.2">
      <c r="A224" s="280" t="s">
        <v>1385</v>
      </c>
      <c r="B224" s="280"/>
      <c r="C224" s="280"/>
      <c r="D224" s="280"/>
      <c r="E224" s="280"/>
      <c r="F224" s="280"/>
      <c r="G224" s="280"/>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0"/>
      <c r="AD224" s="20"/>
      <c r="AE224" s="20"/>
      <c r="AF224" s="40"/>
      <c r="AG224" s="20"/>
      <c r="AH224" s="20"/>
      <c r="AI224" s="20"/>
      <c r="AJ224" s="20"/>
      <c r="AK224" s="20"/>
      <c r="AL224" s="20"/>
      <c r="AM224" s="20"/>
      <c r="AN224" s="20"/>
      <c r="AO224" s="20"/>
      <c r="AP224" s="20"/>
      <c r="AQ224" s="20"/>
      <c r="AR224" s="20"/>
      <c r="AS224" s="20"/>
      <c r="AT224" s="20"/>
    </row>
    <row r="225" spans="1:46" s="24" customFormat="1" ht="18" customHeight="1" x14ac:dyDescent="0.2">
      <c r="A225" s="20"/>
      <c r="B225" s="20"/>
      <c r="C225" s="20"/>
      <c r="D225" s="20"/>
      <c r="E225" s="20"/>
      <c r="F225" s="20"/>
      <c r="G225" s="20"/>
      <c r="H225" s="20"/>
      <c r="I225" s="20"/>
      <c r="J225" s="20"/>
      <c r="K225" s="20"/>
      <c r="L225" s="20"/>
      <c r="M225" s="20"/>
      <c r="N225" s="20"/>
      <c r="O225" s="20"/>
      <c r="P225" s="20"/>
      <c r="Q225" s="40"/>
      <c r="R225" s="20"/>
      <c r="S225" s="20"/>
      <c r="T225" s="20"/>
      <c r="U225" s="20"/>
      <c r="V225" s="20"/>
      <c r="W225" s="20"/>
      <c r="X225" s="20"/>
      <c r="Y225" s="20"/>
      <c r="Z225" s="20"/>
      <c r="AA225" s="20"/>
      <c r="AB225" s="20"/>
      <c r="AC225" s="20"/>
      <c r="AD225" s="20"/>
      <c r="AE225" s="20"/>
      <c r="AF225" s="40"/>
      <c r="AG225" s="20"/>
      <c r="AH225" s="20"/>
      <c r="AI225" s="20"/>
      <c r="AJ225" s="20"/>
      <c r="AK225" s="20"/>
      <c r="AL225" s="20"/>
      <c r="AM225" s="20"/>
      <c r="AN225" s="20"/>
      <c r="AO225" s="20"/>
      <c r="AP225" s="20"/>
      <c r="AQ225" s="20"/>
      <c r="AR225" s="20"/>
      <c r="AS225" s="20"/>
      <c r="AT225" s="20"/>
    </row>
    <row r="226" spans="1:46" s="23" customFormat="1" ht="18" customHeight="1" x14ac:dyDescent="0.2">
      <c r="Q226" s="38"/>
      <c r="AF226" s="38"/>
    </row>
    <row r="227" spans="1:46" s="24" customFormat="1" ht="36" customHeight="1" x14ac:dyDescent="0.2">
      <c r="A227" s="365" t="s">
        <v>190</v>
      </c>
      <c r="B227" s="365"/>
      <c r="C227" s="365"/>
      <c r="D227" s="365"/>
      <c r="E227" s="365"/>
      <c r="F227" s="365"/>
      <c r="G227" s="365"/>
      <c r="H227" s="365"/>
      <c r="I227" s="365"/>
      <c r="J227" s="365"/>
      <c r="K227" s="365"/>
      <c r="L227" s="365"/>
      <c r="M227" s="365"/>
      <c r="N227" s="365"/>
      <c r="O227" s="365"/>
      <c r="P227" s="365"/>
      <c r="Q227" s="365"/>
      <c r="R227" s="365"/>
      <c r="S227" s="365"/>
      <c r="T227" s="365"/>
      <c r="U227" s="365"/>
      <c r="V227" s="365"/>
      <c r="W227" s="365"/>
      <c r="X227" s="365"/>
      <c r="Y227" s="365"/>
      <c r="Z227" s="365"/>
      <c r="AA227" s="365"/>
      <c r="AB227" s="365"/>
      <c r="AC227" s="365"/>
      <c r="AD227" s="365"/>
      <c r="AE227" s="365"/>
    </row>
    <row r="228" spans="1:46" s="24" customFormat="1" ht="18" customHeight="1" x14ac:dyDescent="0.2">
      <c r="A228" s="280" t="s">
        <v>1385</v>
      </c>
      <c r="B228" s="280"/>
      <c r="C228" s="280"/>
      <c r="D228" s="280"/>
      <c r="E228" s="280"/>
      <c r="F228" s="280"/>
      <c r="G228" s="280"/>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0"/>
      <c r="AD228" s="20"/>
      <c r="AE228" s="20"/>
      <c r="AF228" s="40"/>
      <c r="AG228" s="20"/>
      <c r="AH228" s="20"/>
      <c r="AI228" s="20"/>
      <c r="AJ228" s="20"/>
      <c r="AK228" s="20"/>
      <c r="AL228" s="20"/>
      <c r="AM228" s="20"/>
      <c r="AN228" s="20"/>
      <c r="AO228" s="20"/>
      <c r="AP228" s="20"/>
      <c r="AQ228" s="20"/>
      <c r="AR228" s="20"/>
      <c r="AS228" s="20"/>
      <c r="AT228" s="20"/>
    </row>
    <row r="229" spans="1:46" s="24" customFormat="1" ht="18" customHeight="1" x14ac:dyDescent="0.2">
      <c r="A229" s="20"/>
      <c r="B229" s="20"/>
      <c r="C229" s="20"/>
      <c r="D229" s="20"/>
      <c r="E229" s="20"/>
      <c r="F229" s="20"/>
      <c r="G229" s="20"/>
      <c r="H229" s="20"/>
      <c r="I229" s="20"/>
      <c r="J229" s="20"/>
      <c r="K229" s="20"/>
      <c r="L229" s="20"/>
      <c r="M229" s="20"/>
      <c r="N229" s="20"/>
      <c r="O229" s="20"/>
      <c r="P229" s="20"/>
      <c r="Q229" s="40"/>
      <c r="R229" s="20"/>
      <c r="S229" s="20"/>
      <c r="T229" s="20"/>
      <c r="U229" s="20"/>
      <c r="V229" s="20"/>
      <c r="W229" s="20"/>
      <c r="X229" s="20"/>
      <c r="Y229" s="20"/>
      <c r="Z229" s="20"/>
      <c r="AA229" s="20"/>
      <c r="AB229" s="20"/>
      <c r="AC229" s="20"/>
      <c r="AD229" s="20"/>
      <c r="AE229" s="20"/>
      <c r="AF229" s="40"/>
      <c r="AG229" s="20"/>
      <c r="AH229" s="20"/>
      <c r="AI229" s="20"/>
      <c r="AJ229" s="20"/>
      <c r="AK229" s="20"/>
      <c r="AL229" s="20"/>
      <c r="AM229" s="20"/>
      <c r="AN229" s="20"/>
      <c r="AO229" s="20"/>
      <c r="AP229" s="20"/>
      <c r="AQ229" s="20"/>
      <c r="AR229" s="20"/>
      <c r="AS229" s="20"/>
      <c r="AT229" s="20"/>
    </row>
    <row r="230" spans="1:46" s="23" customFormat="1" ht="18" customHeight="1" x14ac:dyDescent="0.2">
      <c r="Q230" s="38"/>
      <c r="AF230" s="38"/>
    </row>
    <row r="231" spans="1:46" s="24" customFormat="1" ht="36" customHeight="1" x14ac:dyDescent="0.2">
      <c r="A231" s="383" t="s">
        <v>192</v>
      </c>
      <c r="B231" s="383"/>
      <c r="C231" s="383"/>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3"/>
      <c r="AD231" s="383"/>
      <c r="AE231" s="383"/>
    </row>
    <row r="232" spans="1:46" s="24" customFormat="1" ht="18" customHeight="1" x14ac:dyDescent="0.2">
      <c r="A232" s="20"/>
      <c r="B232" s="20"/>
      <c r="C232" s="20"/>
      <c r="D232" s="20"/>
      <c r="E232" s="20"/>
      <c r="F232" s="20"/>
      <c r="G232" s="20"/>
      <c r="H232" s="20"/>
      <c r="I232" s="20"/>
      <c r="J232" s="20"/>
      <c r="K232" s="20"/>
      <c r="L232" s="20"/>
      <c r="M232" s="20"/>
      <c r="N232" s="20"/>
      <c r="O232" s="20"/>
      <c r="P232" s="20"/>
      <c r="Q232" s="40"/>
      <c r="R232" s="20"/>
      <c r="S232" s="20"/>
      <c r="T232" s="20"/>
      <c r="U232" s="20"/>
      <c r="V232" s="20"/>
      <c r="W232" s="20"/>
      <c r="X232" s="20"/>
      <c r="Y232" s="20"/>
      <c r="Z232" s="20"/>
      <c r="AA232" s="20"/>
      <c r="AB232" s="20"/>
      <c r="AC232" s="20"/>
      <c r="AD232" s="20"/>
      <c r="AE232" s="20"/>
      <c r="AF232" s="40"/>
      <c r="AG232" s="20"/>
      <c r="AH232" s="20"/>
      <c r="AI232" s="20"/>
      <c r="AJ232" s="20"/>
      <c r="AK232" s="20"/>
      <c r="AL232" s="20"/>
      <c r="AM232" s="20"/>
      <c r="AN232" s="20"/>
      <c r="AO232" s="20"/>
      <c r="AP232" s="20"/>
      <c r="AQ232" s="20"/>
      <c r="AR232" s="20"/>
      <c r="AS232" s="20"/>
      <c r="AT232" s="20"/>
    </row>
    <row r="233" spans="1:46" s="24" customFormat="1" ht="18" customHeight="1" x14ac:dyDescent="0.2">
      <c r="A233" s="15" t="s">
        <v>6</v>
      </c>
      <c r="B233" s="21"/>
      <c r="C233" s="21"/>
      <c r="D233" s="21"/>
      <c r="E233" s="21"/>
      <c r="F233" s="21"/>
      <c r="G233" s="21"/>
      <c r="H233" s="21"/>
      <c r="I233" s="21"/>
      <c r="J233" s="21"/>
      <c r="K233" s="21"/>
      <c r="L233" s="21"/>
      <c r="M233" s="21"/>
      <c r="N233" s="21"/>
      <c r="O233" s="21"/>
      <c r="P233" s="21"/>
      <c r="Q233" s="41"/>
      <c r="R233" s="21"/>
      <c r="S233" s="21"/>
      <c r="T233" s="21"/>
      <c r="U233" s="21"/>
      <c r="V233" s="21"/>
      <c r="W233" s="21"/>
      <c r="X233" s="21"/>
      <c r="Y233" s="21"/>
      <c r="Z233" s="21"/>
      <c r="AA233" s="21"/>
      <c r="AB233" s="21"/>
      <c r="AC233" s="21"/>
      <c r="AD233" s="21"/>
      <c r="AE233" s="21"/>
      <c r="AF233" s="41"/>
      <c r="AG233" s="21"/>
      <c r="AH233" s="21"/>
      <c r="AI233" s="21"/>
      <c r="AJ233" s="21"/>
      <c r="AK233" s="21"/>
      <c r="AL233" s="21"/>
      <c r="AM233" s="21"/>
      <c r="AN233" s="21"/>
      <c r="AO233" s="21"/>
      <c r="AP233" s="21"/>
      <c r="AQ233" s="21"/>
      <c r="AR233" s="21"/>
      <c r="AS233" s="21"/>
      <c r="AT233" s="21"/>
    </row>
    <row r="234" spans="1:46" s="24" customFormat="1" ht="18" customHeight="1" x14ac:dyDescent="0.2">
      <c r="Q234" s="42"/>
      <c r="AF234" s="42"/>
    </row>
    <row r="235" spans="1:46" s="24" customFormat="1" ht="54" customHeight="1" thickBot="1" x14ac:dyDescent="0.25">
      <c r="A235" s="372" t="s">
        <v>683</v>
      </c>
      <c r="B235" s="372"/>
      <c r="C235" s="372"/>
      <c r="D235" s="372"/>
      <c r="E235" s="372"/>
      <c r="F235" s="372"/>
      <c r="G235" s="372"/>
      <c r="H235" s="372"/>
      <c r="I235" s="372"/>
      <c r="J235" s="372"/>
      <c r="K235" s="372"/>
      <c r="L235" s="372"/>
      <c r="M235" s="372"/>
      <c r="N235" s="372"/>
      <c r="O235" s="372"/>
      <c r="P235" s="372"/>
      <c r="Q235" s="42"/>
      <c r="V235" s="373"/>
      <c r="W235" s="373"/>
      <c r="X235" s="373"/>
      <c r="Y235" s="373"/>
      <c r="Z235" s="373"/>
      <c r="AA235" s="373"/>
      <c r="AB235" s="373"/>
      <c r="AC235" s="373"/>
      <c r="AD235" s="373"/>
      <c r="AE235" s="373"/>
      <c r="AF235" s="42"/>
      <c r="AK235" s="373"/>
      <c r="AL235" s="373"/>
      <c r="AM235" s="373"/>
      <c r="AN235" s="373"/>
      <c r="AO235" s="373"/>
      <c r="AP235" s="373"/>
      <c r="AQ235" s="373"/>
      <c r="AR235" s="373"/>
      <c r="AS235" s="373"/>
      <c r="AT235" s="373"/>
    </row>
    <row r="236" spans="1:46" s="24" customFormat="1" ht="18" customHeight="1" thickTop="1" thickBot="1" x14ac:dyDescent="0.25">
      <c r="A236" s="374" t="s">
        <v>138</v>
      </c>
      <c r="B236" s="375"/>
      <c r="C236" s="375"/>
      <c r="D236" s="375"/>
      <c r="E236" s="375"/>
      <c r="F236" s="375"/>
      <c r="G236" s="375"/>
      <c r="H236" s="375"/>
      <c r="I236" s="375"/>
      <c r="J236" s="375"/>
      <c r="K236" s="375"/>
      <c r="L236" s="375"/>
      <c r="M236" s="375"/>
      <c r="N236" s="375"/>
      <c r="O236" s="375"/>
      <c r="P236" s="375"/>
      <c r="Q236" s="36" t="s">
        <v>4</v>
      </c>
      <c r="R236" s="375" t="s">
        <v>1384</v>
      </c>
      <c r="S236" s="375"/>
      <c r="T236" s="375"/>
      <c r="U236" s="375"/>
      <c r="V236" s="375"/>
      <c r="W236" s="375"/>
      <c r="X236" s="375"/>
      <c r="Y236" s="375"/>
      <c r="Z236" s="375"/>
      <c r="AA236" s="375"/>
      <c r="AB236" s="375"/>
      <c r="AC236" s="375"/>
      <c r="AD236" s="375"/>
      <c r="AE236" s="376"/>
      <c r="AF236" s="228" t="s">
        <v>4</v>
      </c>
      <c r="AG236" s="415" t="s">
        <v>1384</v>
      </c>
      <c r="AH236" s="415"/>
      <c r="AI236" s="415"/>
      <c r="AJ236" s="415"/>
      <c r="AK236" s="415"/>
      <c r="AL236" s="415"/>
      <c r="AM236" s="415"/>
      <c r="AN236" s="415"/>
      <c r="AO236" s="415"/>
      <c r="AP236" s="415"/>
      <c r="AQ236" s="415"/>
      <c r="AR236" s="415"/>
      <c r="AS236" s="415"/>
      <c r="AT236" s="416"/>
    </row>
    <row r="237" spans="1:46" s="24" customFormat="1" ht="81" customHeight="1" thickTop="1" thickBot="1" x14ac:dyDescent="0.25">
      <c r="A237" s="361" t="s">
        <v>684</v>
      </c>
      <c r="B237" s="361"/>
      <c r="C237" s="361"/>
      <c r="D237" s="361"/>
      <c r="E237" s="361"/>
      <c r="F237" s="361"/>
      <c r="G237" s="361"/>
      <c r="H237" s="361"/>
      <c r="I237" s="361"/>
      <c r="J237" s="361"/>
      <c r="K237" s="361"/>
      <c r="L237" s="361"/>
      <c r="M237" s="361"/>
      <c r="N237" s="361"/>
      <c r="O237" s="361"/>
      <c r="P237" s="361"/>
      <c r="Q237" s="17">
        <v>0</v>
      </c>
      <c r="R237" s="366" t="s">
        <v>1660</v>
      </c>
      <c r="S237" s="367"/>
      <c r="T237" s="367"/>
      <c r="U237" s="367"/>
      <c r="V237" s="367"/>
      <c r="W237" s="367"/>
      <c r="X237" s="367"/>
      <c r="Y237" s="367"/>
      <c r="Z237" s="367"/>
      <c r="AA237" s="367"/>
      <c r="AB237" s="367"/>
      <c r="AC237" s="367"/>
      <c r="AD237" s="367"/>
      <c r="AE237" s="367"/>
      <c r="AF237" s="17">
        <v>0</v>
      </c>
      <c r="AG237" s="366" t="s">
        <v>1660</v>
      </c>
      <c r="AH237" s="367"/>
      <c r="AI237" s="367"/>
      <c r="AJ237" s="367"/>
      <c r="AK237" s="367"/>
      <c r="AL237" s="367"/>
      <c r="AM237" s="367"/>
      <c r="AN237" s="367"/>
      <c r="AO237" s="367"/>
      <c r="AP237" s="367"/>
      <c r="AQ237" s="367"/>
      <c r="AR237" s="367"/>
      <c r="AS237" s="367"/>
      <c r="AT237" s="367"/>
    </row>
    <row r="238" spans="1:46" s="24" customFormat="1" ht="63" customHeight="1" thickTop="1" thickBot="1" x14ac:dyDescent="0.25">
      <c r="A238" s="361" t="s">
        <v>193</v>
      </c>
      <c r="B238" s="361"/>
      <c r="C238" s="361"/>
      <c r="D238" s="361"/>
      <c r="E238" s="361"/>
      <c r="F238" s="361"/>
      <c r="G238" s="361"/>
      <c r="H238" s="361"/>
      <c r="I238" s="361"/>
      <c r="J238" s="361"/>
      <c r="K238" s="361"/>
      <c r="L238" s="361"/>
      <c r="M238" s="361"/>
      <c r="N238" s="361"/>
      <c r="O238" s="361"/>
      <c r="P238" s="361"/>
      <c r="Q238" s="17">
        <v>0</v>
      </c>
      <c r="R238" s="362" t="s">
        <v>1661</v>
      </c>
      <c r="S238" s="363"/>
      <c r="T238" s="363"/>
      <c r="U238" s="363"/>
      <c r="V238" s="363"/>
      <c r="W238" s="363"/>
      <c r="X238" s="363"/>
      <c r="Y238" s="363"/>
      <c r="Z238" s="363"/>
      <c r="AA238" s="363"/>
      <c r="AB238" s="363"/>
      <c r="AC238" s="363"/>
      <c r="AD238" s="363"/>
      <c r="AE238" s="363"/>
      <c r="AF238" s="17">
        <v>0</v>
      </c>
      <c r="AG238" s="362" t="s">
        <v>1661</v>
      </c>
      <c r="AH238" s="363"/>
      <c r="AI238" s="363"/>
      <c r="AJ238" s="363"/>
      <c r="AK238" s="363"/>
      <c r="AL238" s="363"/>
      <c r="AM238" s="363"/>
      <c r="AN238" s="363"/>
      <c r="AO238" s="363"/>
      <c r="AP238" s="363"/>
      <c r="AQ238" s="363"/>
      <c r="AR238" s="363"/>
      <c r="AS238" s="363"/>
      <c r="AT238" s="363"/>
    </row>
    <row r="239" spans="1:46" s="24" customFormat="1" ht="63" customHeight="1" thickTop="1" thickBot="1" x14ac:dyDescent="0.25">
      <c r="A239" s="361" t="s">
        <v>194</v>
      </c>
      <c r="B239" s="361"/>
      <c r="C239" s="361"/>
      <c r="D239" s="361"/>
      <c r="E239" s="361"/>
      <c r="F239" s="361"/>
      <c r="G239" s="361"/>
      <c r="H239" s="361"/>
      <c r="I239" s="361"/>
      <c r="J239" s="361"/>
      <c r="K239" s="361"/>
      <c r="L239" s="361"/>
      <c r="M239" s="361"/>
      <c r="N239" s="361"/>
      <c r="O239" s="361"/>
      <c r="P239" s="361"/>
      <c r="Q239" s="17">
        <v>0</v>
      </c>
      <c r="R239" s="362" t="s">
        <v>1661</v>
      </c>
      <c r="S239" s="363"/>
      <c r="T239" s="363"/>
      <c r="U239" s="363"/>
      <c r="V239" s="363"/>
      <c r="W239" s="363"/>
      <c r="X239" s="363"/>
      <c r="Y239" s="363"/>
      <c r="Z239" s="363"/>
      <c r="AA239" s="363"/>
      <c r="AB239" s="363"/>
      <c r="AC239" s="363"/>
      <c r="AD239" s="363"/>
      <c r="AE239" s="363"/>
      <c r="AF239" s="17">
        <v>0</v>
      </c>
      <c r="AG239" s="362" t="s">
        <v>1661</v>
      </c>
      <c r="AH239" s="363"/>
      <c r="AI239" s="363"/>
      <c r="AJ239" s="363"/>
      <c r="AK239" s="363"/>
      <c r="AL239" s="363"/>
      <c r="AM239" s="363"/>
      <c r="AN239" s="363"/>
      <c r="AO239" s="363"/>
      <c r="AP239" s="363"/>
      <c r="AQ239" s="363"/>
      <c r="AR239" s="363"/>
      <c r="AS239" s="363"/>
      <c r="AT239" s="363"/>
    </row>
    <row r="240" spans="1:46" s="24" customFormat="1" ht="63" customHeight="1" thickTop="1" thickBot="1" x14ac:dyDescent="0.25">
      <c r="A240" s="361" t="s">
        <v>195</v>
      </c>
      <c r="B240" s="361"/>
      <c r="C240" s="361"/>
      <c r="D240" s="361"/>
      <c r="E240" s="361"/>
      <c r="F240" s="361"/>
      <c r="G240" s="361"/>
      <c r="H240" s="361"/>
      <c r="I240" s="361"/>
      <c r="J240" s="361"/>
      <c r="K240" s="361"/>
      <c r="L240" s="361"/>
      <c r="M240" s="361"/>
      <c r="N240" s="361"/>
      <c r="O240" s="361"/>
      <c r="P240" s="361"/>
      <c r="Q240" s="17">
        <v>0</v>
      </c>
      <c r="R240" s="362" t="s">
        <v>1661</v>
      </c>
      <c r="S240" s="363"/>
      <c r="T240" s="363"/>
      <c r="U240" s="363"/>
      <c r="V240" s="363"/>
      <c r="W240" s="363"/>
      <c r="X240" s="363"/>
      <c r="Y240" s="363"/>
      <c r="Z240" s="363"/>
      <c r="AA240" s="363"/>
      <c r="AB240" s="363"/>
      <c r="AC240" s="363"/>
      <c r="AD240" s="363"/>
      <c r="AE240" s="363"/>
      <c r="AF240" s="17">
        <v>0</v>
      </c>
      <c r="AG240" s="362" t="s">
        <v>1661</v>
      </c>
      <c r="AH240" s="363"/>
      <c r="AI240" s="363"/>
      <c r="AJ240" s="363"/>
      <c r="AK240" s="363"/>
      <c r="AL240" s="363"/>
      <c r="AM240" s="363"/>
      <c r="AN240" s="363"/>
      <c r="AO240" s="363"/>
      <c r="AP240" s="363"/>
      <c r="AQ240" s="363"/>
      <c r="AR240" s="363"/>
      <c r="AS240" s="363"/>
      <c r="AT240" s="363"/>
    </row>
    <row r="241" spans="1:46" s="24" customFormat="1" ht="81" customHeight="1" thickTop="1" thickBot="1" x14ac:dyDescent="0.25">
      <c r="A241" s="361" t="s">
        <v>196</v>
      </c>
      <c r="B241" s="361"/>
      <c r="C241" s="361"/>
      <c r="D241" s="361"/>
      <c r="E241" s="361"/>
      <c r="F241" s="361"/>
      <c r="G241" s="361"/>
      <c r="H241" s="361"/>
      <c r="I241" s="361"/>
      <c r="J241" s="361"/>
      <c r="K241" s="361"/>
      <c r="L241" s="361"/>
      <c r="M241" s="361"/>
      <c r="N241" s="361"/>
      <c r="O241" s="361"/>
      <c r="P241" s="361"/>
      <c r="Q241" s="17">
        <v>0</v>
      </c>
      <c r="R241" s="362" t="s">
        <v>1661</v>
      </c>
      <c r="S241" s="363"/>
      <c r="T241" s="363"/>
      <c r="U241" s="363"/>
      <c r="V241" s="363"/>
      <c r="W241" s="363"/>
      <c r="X241" s="363"/>
      <c r="Y241" s="363"/>
      <c r="Z241" s="363"/>
      <c r="AA241" s="363"/>
      <c r="AB241" s="363"/>
      <c r="AC241" s="363"/>
      <c r="AD241" s="363"/>
      <c r="AE241" s="363"/>
      <c r="AF241" s="17">
        <v>0</v>
      </c>
      <c r="AG241" s="362" t="s">
        <v>1661</v>
      </c>
      <c r="AH241" s="363"/>
      <c r="AI241" s="363"/>
      <c r="AJ241" s="363"/>
      <c r="AK241" s="363"/>
      <c r="AL241" s="363"/>
      <c r="AM241" s="363"/>
      <c r="AN241" s="363"/>
      <c r="AO241" s="363"/>
      <c r="AP241" s="363"/>
      <c r="AQ241" s="363"/>
      <c r="AR241" s="363"/>
      <c r="AS241" s="363"/>
      <c r="AT241" s="363"/>
    </row>
    <row r="242" spans="1:46" s="24" customFormat="1" ht="63" customHeight="1" thickTop="1" thickBot="1" x14ac:dyDescent="0.25">
      <c r="A242" s="361" t="s">
        <v>197</v>
      </c>
      <c r="B242" s="361"/>
      <c r="C242" s="361"/>
      <c r="D242" s="361"/>
      <c r="E242" s="361"/>
      <c r="F242" s="361"/>
      <c r="G242" s="361"/>
      <c r="H242" s="361"/>
      <c r="I242" s="361"/>
      <c r="J242" s="361"/>
      <c r="K242" s="361"/>
      <c r="L242" s="361"/>
      <c r="M242" s="361"/>
      <c r="N242" s="361"/>
      <c r="O242" s="361"/>
      <c r="P242" s="361"/>
      <c r="Q242" s="17">
        <v>0</v>
      </c>
      <c r="R242" s="362" t="s">
        <v>1661</v>
      </c>
      <c r="S242" s="363"/>
      <c r="T242" s="363"/>
      <c r="U242" s="363"/>
      <c r="V242" s="363"/>
      <c r="W242" s="363"/>
      <c r="X242" s="363"/>
      <c r="Y242" s="363"/>
      <c r="Z242" s="363"/>
      <c r="AA242" s="363"/>
      <c r="AB242" s="363"/>
      <c r="AC242" s="363"/>
      <c r="AD242" s="363"/>
      <c r="AE242" s="363"/>
      <c r="AF242" s="17">
        <v>0</v>
      </c>
      <c r="AG242" s="362" t="s">
        <v>1661</v>
      </c>
      <c r="AH242" s="363"/>
      <c r="AI242" s="363"/>
      <c r="AJ242" s="363"/>
      <c r="AK242" s="363"/>
      <c r="AL242" s="363"/>
      <c r="AM242" s="363"/>
      <c r="AN242" s="363"/>
      <c r="AO242" s="363"/>
      <c r="AP242" s="363"/>
      <c r="AQ242" s="363"/>
      <c r="AR242" s="363"/>
      <c r="AS242" s="363"/>
      <c r="AT242" s="363"/>
    </row>
    <row r="243" spans="1:46" s="24" customFormat="1" ht="72" customHeight="1" thickTop="1" thickBot="1" x14ac:dyDescent="0.25">
      <c r="A243" s="361" t="s">
        <v>685</v>
      </c>
      <c r="B243" s="361"/>
      <c r="C243" s="361"/>
      <c r="D243" s="361"/>
      <c r="E243" s="361"/>
      <c r="F243" s="361"/>
      <c r="G243" s="361"/>
      <c r="H243" s="361"/>
      <c r="I243" s="361"/>
      <c r="J243" s="361"/>
      <c r="K243" s="361"/>
      <c r="L243" s="361"/>
      <c r="M243" s="361"/>
      <c r="N243" s="361"/>
      <c r="O243" s="361"/>
      <c r="P243" s="361"/>
      <c r="Q243" s="17">
        <v>0</v>
      </c>
      <c r="R243" s="362" t="s">
        <v>1661</v>
      </c>
      <c r="S243" s="363"/>
      <c r="T243" s="363"/>
      <c r="U243" s="363"/>
      <c r="V243" s="363"/>
      <c r="W243" s="363"/>
      <c r="X243" s="363"/>
      <c r="Y243" s="363"/>
      <c r="Z243" s="363"/>
      <c r="AA243" s="363"/>
      <c r="AB243" s="363"/>
      <c r="AC243" s="363"/>
      <c r="AD243" s="363"/>
      <c r="AE243" s="363"/>
      <c r="AF243" s="17">
        <v>0</v>
      </c>
      <c r="AG243" s="362" t="s">
        <v>1661</v>
      </c>
      <c r="AH243" s="363"/>
      <c r="AI243" s="363"/>
      <c r="AJ243" s="363"/>
      <c r="AK243" s="363"/>
      <c r="AL243" s="363"/>
      <c r="AM243" s="363"/>
      <c r="AN243" s="363"/>
      <c r="AO243" s="363"/>
      <c r="AP243" s="363"/>
      <c r="AQ243" s="363"/>
      <c r="AR243" s="363"/>
      <c r="AS243" s="363"/>
      <c r="AT243" s="363"/>
    </row>
    <row r="244" spans="1:46" s="24" customFormat="1" ht="63" customHeight="1" thickTop="1" thickBot="1" x14ac:dyDescent="0.25">
      <c r="A244" s="361" t="s">
        <v>686</v>
      </c>
      <c r="B244" s="361"/>
      <c r="C244" s="361"/>
      <c r="D244" s="361"/>
      <c r="E244" s="361"/>
      <c r="F244" s="361"/>
      <c r="G244" s="361"/>
      <c r="H244" s="361"/>
      <c r="I244" s="361"/>
      <c r="J244" s="361"/>
      <c r="K244" s="361"/>
      <c r="L244" s="361"/>
      <c r="M244" s="361"/>
      <c r="N244" s="361"/>
      <c r="O244" s="361"/>
      <c r="P244" s="361"/>
      <c r="Q244" s="17">
        <v>0</v>
      </c>
      <c r="R244" s="362" t="s">
        <v>1661</v>
      </c>
      <c r="S244" s="363"/>
      <c r="T244" s="363"/>
      <c r="U244" s="363"/>
      <c r="V244" s="363"/>
      <c r="W244" s="363"/>
      <c r="X244" s="363"/>
      <c r="Y244" s="363"/>
      <c r="Z244" s="363"/>
      <c r="AA244" s="363"/>
      <c r="AB244" s="363"/>
      <c r="AC244" s="363"/>
      <c r="AD244" s="363"/>
      <c r="AE244" s="363"/>
      <c r="AF244" s="17">
        <v>0</v>
      </c>
      <c r="AG244" s="362" t="s">
        <v>1661</v>
      </c>
      <c r="AH244" s="363"/>
      <c r="AI244" s="363"/>
      <c r="AJ244" s="363"/>
      <c r="AK244" s="363"/>
      <c r="AL244" s="363"/>
      <c r="AM244" s="363"/>
      <c r="AN244" s="363"/>
      <c r="AO244" s="363"/>
      <c r="AP244" s="363"/>
      <c r="AQ244" s="363"/>
      <c r="AR244" s="363"/>
      <c r="AS244" s="363"/>
      <c r="AT244" s="363"/>
    </row>
    <row r="245" spans="1:46" s="24" customFormat="1" ht="63" customHeight="1" thickTop="1" thickBot="1" x14ac:dyDescent="0.25">
      <c r="A245" s="378" t="s">
        <v>198</v>
      </c>
      <c r="B245" s="379"/>
      <c r="C245" s="379"/>
      <c r="D245" s="379"/>
      <c r="E245" s="379"/>
      <c r="F245" s="379"/>
      <c r="G245" s="379"/>
      <c r="H245" s="379"/>
      <c r="I245" s="379"/>
      <c r="J245" s="379"/>
      <c r="K245" s="379"/>
      <c r="L245" s="379"/>
      <c r="M245" s="379"/>
      <c r="N245" s="379"/>
      <c r="O245" s="379"/>
      <c r="P245" s="379"/>
      <c r="Q245" s="17">
        <v>0</v>
      </c>
      <c r="R245" s="362" t="s">
        <v>1661</v>
      </c>
      <c r="S245" s="363"/>
      <c r="T245" s="363"/>
      <c r="U245" s="363"/>
      <c r="V245" s="363"/>
      <c r="W245" s="363"/>
      <c r="X245" s="363"/>
      <c r="Y245" s="363"/>
      <c r="Z245" s="363"/>
      <c r="AA245" s="363"/>
      <c r="AB245" s="363"/>
      <c r="AC245" s="363"/>
      <c r="AD245" s="363"/>
      <c r="AE245" s="363"/>
      <c r="AF245" s="17">
        <v>0</v>
      </c>
      <c r="AG245" s="362" t="s">
        <v>1661</v>
      </c>
      <c r="AH245" s="363"/>
      <c r="AI245" s="363"/>
      <c r="AJ245" s="363"/>
      <c r="AK245" s="363"/>
      <c r="AL245" s="363"/>
      <c r="AM245" s="363"/>
      <c r="AN245" s="363"/>
      <c r="AO245" s="363"/>
      <c r="AP245" s="363"/>
      <c r="AQ245" s="363"/>
      <c r="AR245" s="363"/>
      <c r="AS245" s="363"/>
      <c r="AT245" s="363"/>
    </row>
    <row r="246" spans="1:46" s="24" customFormat="1" ht="18" customHeight="1" thickTop="1" thickBot="1" x14ac:dyDescent="0.25">
      <c r="Q246" s="42"/>
      <c r="AF246" s="42"/>
    </row>
    <row r="247" spans="1:46" s="24" customFormat="1" ht="18" customHeight="1" thickTop="1" thickBot="1" x14ac:dyDescent="0.25">
      <c r="A247" s="368" t="s">
        <v>139</v>
      </c>
      <c r="B247" s="369"/>
      <c r="C247" s="369"/>
      <c r="D247" s="369"/>
      <c r="E247" s="369"/>
      <c r="F247" s="369"/>
      <c r="G247" s="369"/>
      <c r="H247" s="369"/>
      <c r="I247" s="369"/>
      <c r="J247" s="369"/>
      <c r="K247" s="369"/>
      <c r="L247" s="369"/>
      <c r="M247" s="369"/>
      <c r="N247" s="369"/>
      <c r="O247" s="369"/>
      <c r="P247" s="369"/>
      <c r="Q247" s="323" t="s">
        <v>4</v>
      </c>
      <c r="R247" s="370" t="s">
        <v>1384</v>
      </c>
      <c r="S247" s="370"/>
      <c r="T247" s="370"/>
      <c r="U247" s="370"/>
      <c r="V247" s="370"/>
      <c r="W247" s="370"/>
      <c r="X247" s="370"/>
      <c r="Y247" s="370"/>
      <c r="Z247" s="370"/>
      <c r="AA247" s="370"/>
      <c r="AB247" s="370"/>
      <c r="AC247" s="370"/>
      <c r="AD247" s="370"/>
      <c r="AE247" s="371"/>
      <c r="AF247" s="324" t="s">
        <v>4</v>
      </c>
      <c r="AG247" s="417" t="s">
        <v>1384</v>
      </c>
      <c r="AH247" s="417"/>
      <c r="AI247" s="417"/>
      <c r="AJ247" s="417"/>
      <c r="AK247" s="417"/>
      <c r="AL247" s="417"/>
      <c r="AM247" s="417"/>
      <c r="AN247" s="417"/>
      <c r="AO247" s="417"/>
      <c r="AP247" s="417"/>
      <c r="AQ247" s="417"/>
      <c r="AR247" s="417"/>
      <c r="AS247" s="417"/>
      <c r="AT247" s="418"/>
    </row>
    <row r="248" spans="1:46" s="24" customFormat="1" ht="63" customHeight="1" thickTop="1" thickBot="1" x14ac:dyDescent="0.25">
      <c r="A248" s="364" t="s">
        <v>199</v>
      </c>
      <c r="B248" s="364"/>
      <c r="C248" s="364"/>
      <c r="D248" s="364"/>
      <c r="E248" s="364"/>
      <c r="F248" s="364"/>
      <c r="G248" s="364"/>
      <c r="H248" s="364"/>
      <c r="I248" s="364"/>
      <c r="J248" s="364"/>
      <c r="K248" s="364"/>
      <c r="L248" s="364"/>
      <c r="M248" s="364"/>
      <c r="N248" s="364"/>
      <c r="O248" s="364"/>
      <c r="P248" s="364"/>
      <c r="Q248" s="17">
        <v>0</v>
      </c>
      <c r="R248" s="366" t="s">
        <v>1663</v>
      </c>
      <c r="S248" s="367"/>
      <c r="T248" s="367"/>
      <c r="U248" s="367"/>
      <c r="V248" s="367"/>
      <c r="W248" s="367"/>
      <c r="X248" s="367"/>
      <c r="Y248" s="367"/>
      <c r="Z248" s="367"/>
      <c r="AA248" s="367"/>
      <c r="AB248" s="367"/>
      <c r="AC248" s="367"/>
      <c r="AD248" s="367"/>
      <c r="AE248" s="367"/>
      <c r="AF248" s="17">
        <v>0</v>
      </c>
      <c r="AG248" s="366" t="s">
        <v>1663</v>
      </c>
      <c r="AH248" s="367"/>
      <c r="AI248" s="367"/>
      <c r="AJ248" s="367"/>
      <c r="AK248" s="367"/>
      <c r="AL248" s="367"/>
      <c r="AM248" s="367"/>
      <c r="AN248" s="367"/>
      <c r="AO248" s="367"/>
      <c r="AP248" s="367"/>
      <c r="AQ248" s="367"/>
      <c r="AR248" s="367"/>
      <c r="AS248" s="367"/>
      <c r="AT248" s="367"/>
    </row>
    <row r="249" spans="1:46" s="24" customFormat="1" ht="63" customHeight="1" thickTop="1" thickBot="1" x14ac:dyDescent="0.25">
      <c r="A249" s="364" t="s">
        <v>682</v>
      </c>
      <c r="B249" s="364"/>
      <c r="C249" s="364"/>
      <c r="D249" s="364"/>
      <c r="E249" s="364"/>
      <c r="F249" s="364"/>
      <c r="G249" s="364"/>
      <c r="H249" s="364"/>
      <c r="I249" s="364"/>
      <c r="J249" s="364"/>
      <c r="K249" s="364"/>
      <c r="L249" s="364"/>
      <c r="M249" s="364"/>
      <c r="N249" s="364"/>
      <c r="O249" s="364"/>
      <c r="P249" s="364"/>
      <c r="Q249" s="17">
        <v>0</v>
      </c>
      <c r="R249" s="362" t="s">
        <v>1661</v>
      </c>
      <c r="S249" s="363"/>
      <c r="T249" s="363"/>
      <c r="U249" s="363"/>
      <c r="V249" s="363"/>
      <c r="W249" s="363"/>
      <c r="X249" s="363"/>
      <c r="Y249" s="363"/>
      <c r="Z249" s="363"/>
      <c r="AA249" s="363"/>
      <c r="AB249" s="363"/>
      <c r="AC249" s="363"/>
      <c r="AD249" s="363"/>
      <c r="AE249" s="363"/>
      <c r="AF249" s="17">
        <v>0</v>
      </c>
      <c r="AG249" s="362" t="s">
        <v>1661</v>
      </c>
      <c r="AH249" s="363"/>
      <c r="AI249" s="363"/>
      <c r="AJ249" s="363"/>
      <c r="AK249" s="363"/>
      <c r="AL249" s="363"/>
      <c r="AM249" s="363"/>
      <c r="AN249" s="363"/>
      <c r="AO249" s="363"/>
      <c r="AP249" s="363"/>
      <c r="AQ249" s="363"/>
      <c r="AR249" s="363"/>
      <c r="AS249" s="363"/>
      <c r="AT249" s="363"/>
    </row>
    <row r="250" spans="1:46" s="24" customFormat="1" ht="63" customHeight="1" thickTop="1" thickBot="1" x14ac:dyDescent="0.25">
      <c r="A250" s="364" t="s">
        <v>687</v>
      </c>
      <c r="B250" s="364"/>
      <c r="C250" s="364"/>
      <c r="D250" s="364"/>
      <c r="E250" s="364"/>
      <c r="F250" s="364"/>
      <c r="G250" s="364"/>
      <c r="H250" s="364"/>
      <c r="I250" s="364"/>
      <c r="J250" s="364"/>
      <c r="K250" s="364"/>
      <c r="L250" s="364"/>
      <c r="M250" s="364"/>
      <c r="N250" s="364"/>
      <c r="O250" s="364"/>
      <c r="P250" s="364"/>
      <c r="Q250" s="17">
        <v>0</v>
      </c>
      <c r="R250" s="366" t="s">
        <v>1664</v>
      </c>
      <c r="S250" s="367"/>
      <c r="T250" s="367"/>
      <c r="U250" s="367"/>
      <c r="V250" s="367"/>
      <c r="W250" s="367"/>
      <c r="X250" s="367"/>
      <c r="Y250" s="367"/>
      <c r="Z250" s="367"/>
      <c r="AA250" s="367"/>
      <c r="AB250" s="367"/>
      <c r="AC250" s="367"/>
      <c r="AD250" s="367"/>
      <c r="AE250" s="367"/>
      <c r="AF250" s="17">
        <v>0</v>
      </c>
      <c r="AG250" s="366" t="s">
        <v>1664</v>
      </c>
      <c r="AH250" s="367"/>
      <c r="AI250" s="367"/>
      <c r="AJ250" s="367"/>
      <c r="AK250" s="367"/>
      <c r="AL250" s="367"/>
      <c r="AM250" s="367"/>
      <c r="AN250" s="367"/>
      <c r="AO250" s="367"/>
      <c r="AP250" s="367"/>
      <c r="AQ250" s="367"/>
      <c r="AR250" s="367"/>
      <c r="AS250" s="367"/>
      <c r="AT250" s="367"/>
    </row>
    <row r="251" spans="1:46" s="24" customFormat="1" ht="18" customHeight="1" thickTop="1" thickBot="1" x14ac:dyDescent="0.25">
      <c r="A251" s="23"/>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c r="AA251" s="23"/>
      <c r="AB251" s="23"/>
      <c r="AC251" s="23"/>
      <c r="AD251" s="23"/>
      <c r="AE251" s="23"/>
      <c r="AF251" s="23"/>
      <c r="AG251" s="23"/>
      <c r="AH251" s="23"/>
      <c r="AI251" s="23"/>
      <c r="AJ251" s="23"/>
      <c r="AK251" s="23"/>
      <c r="AL251" s="23"/>
      <c r="AM251" s="23"/>
      <c r="AN251" s="23"/>
      <c r="AO251" s="23"/>
      <c r="AP251" s="23"/>
      <c r="AQ251" s="23"/>
      <c r="AR251" s="23"/>
      <c r="AS251" s="23"/>
      <c r="AT251" s="23"/>
    </row>
    <row r="252" spans="1:46" s="24" customFormat="1" ht="18" customHeight="1" thickTop="1" thickBot="1" x14ac:dyDescent="0.25">
      <c r="A252" s="368" t="s">
        <v>140</v>
      </c>
      <c r="B252" s="369"/>
      <c r="C252" s="369"/>
      <c r="D252" s="369"/>
      <c r="E252" s="369"/>
      <c r="F252" s="369"/>
      <c r="G252" s="369"/>
      <c r="H252" s="369"/>
      <c r="I252" s="369"/>
      <c r="J252" s="369"/>
      <c r="K252" s="369"/>
      <c r="L252" s="369"/>
      <c r="M252" s="369"/>
      <c r="N252" s="369"/>
      <c r="O252" s="369"/>
      <c r="P252" s="369"/>
      <c r="Q252" s="323" t="s">
        <v>4</v>
      </c>
      <c r="R252" s="370" t="s">
        <v>1384</v>
      </c>
      <c r="S252" s="370"/>
      <c r="T252" s="370"/>
      <c r="U252" s="370"/>
      <c r="V252" s="370"/>
      <c r="W252" s="370"/>
      <c r="X252" s="370"/>
      <c r="Y252" s="370"/>
      <c r="Z252" s="370"/>
      <c r="AA252" s="370"/>
      <c r="AB252" s="370"/>
      <c r="AC252" s="370"/>
      <c r="AD252" s="370"/>
      <c r="AE252" s="371"/>
      <c r="AF252" s="324" t="s">
        <v>4</v>
      </c>
      <c r="AG252" s="417" t="s">
        <v>1384</v>
      </c>
      <c r="AH252" s="417"/>
      <c r="AI252" s="417"/>
      <c r="AJ252" s="417"/>
      <c r="AK252" s="417"/>
      <c r="AL252" s="417"/>
      <c r="AM252" s="417"/>
      <c r="AN252" s="417"/>
      <c r="AO252" s="417"/>
      <c r="AP252" s="417"/>
      <c r="AQ252" s="417"/>
      <c r="AR252" s="417"/>
      <c r="AS252" s="417"/>
      <c r="AT252" s="418"/>
    </row>
    <row r="253" spans="1:46" s="23" customFormat="1" ht="63" customHeight="1" thickTop="1" thickBot="1" x14ac:dyDescent="0.25">
      <c r="A253" s="364" t="s">
        <v>191</v>
      </c>
      <c r="B253" s="364"/>
      <c r="C253" s="364"/>
      <c r="D253" s="364"/>
      <c r="E253" s="364"/>
      <c r="F253" s="364"/>
      <c r="G253" s="364"/>
      <c r="H253" s="364"/>
      <c r="I253" s="364"/>
      <c r="J253" s="364"/>
      <c r="K253" s="364"/>
      <c r="L253" s="364"/>
      <c r="M253" s="364"/>
      <c r="N253" s="364"/>
      <c r="O253" s="364"/>
      <c r="P253" s="364"/>
      <c r="Q253" s="17">
        <v>0</v>
      </c>
      <c r="R253" s="366" t="s">
        <v>1665</v>
      </c>
      <c r="S253" s="367"/>
      <c r="T253" s="367"/>
      <c r="U253" s="367"/>
      <c r="V253" s="367"/>
      <c r="W253" s="367"/>
      <c r="X253" s="367"/>
      <c r="Y253" s="367"/>
      <c r="Z253" s="367"/>
      <c r="AA253" s="367"/>
      <c r="AB253" s="367"/>
      <c r="AC253" s="367"/>
      <c r="AD253" s="367"/>
      <c r="AE253" s="367"/>
      <c r="AF253" s="17">
        <v>0</v>
      </c>
      <c r="AG253" s="366" t="s">
        <v>1665</v>
      </c>
      <c r="AH253" s="367"/>
      <c r="AI253" s="367"/>
      <c r="AJ253" s="367"/>
      <c r="AK253" s="367"/>
      <c r="AL253" s="367"/>
      <c r="AM253" s="367"/>
      <c r="AN253" s="367"/>
      <c r="AO253" s="367"/>
      <c r="AP253" s="367"/>
      <c r="AQ253" s="367"/>
      <c r="AR253" s="367"/>
      <c r="AS253" s="367"/>
      <c r="AT253" s="367"/>
    </row>
    <row r="254" spans="1:46" s="23" customFormat="1" ht="63" customHeight="1" thickTop="1" thickBot="1" x14ac:dyDescent="0.25">
      <c r="A254" s="364" t="s">
        <v>498</v>
      </c>
      <c r="B254" s="364"/>
      <c r="C254" s="364"/>
      <c r="D254" s="364"/>
      <c r="E254" s="364"/>
      <c r="F254" s="364"/>
      <c r="G254" s="364"/>
      <c r="H254" s="364"/>
      <c r="I254" s="364"/>
      <c r="J254" s="364"/>
      <c r="K254" s="364"/>
      <c r="L254" s="364"/>
      <c r="M254" s="364"/>
      <c r="N254" s="364"/>
      <c r="O254" s="364"/>
      <c r="P254" s="364"/>
      <c r="Q254" s="17">
        <v>0</v>
      </c>
      <c r="R254" s="366" t="s">
        <v>1666</v>
      </c>
      <c r="S254" s="367"/>
      <c r="T254" s="367"/>
      <c r="U254" s="367"/>
      <c r="V254" s="367"/>
      <c r="W254" s="367"/>
      <c r="X254" s="367"/>
      <c r="Y254" s="367"/>
      <c r="Z254" s="367"/>
      <c r="AA254" s="367"/>
      <c r="AB254" s="367"/>
      <c r="AC254" s="367"/>
      <c r="AD254" s="367"/>
      <c r="AE254" s="367"/>
      <c r="AF254" s="17">
        <v>0</v>
      </c>
      <c r="AG254" s="366" t="s">
        <v>1666</v>
      </c>
      <c r="AH254" s="367"/>
      <c r="AI254" s="367"/>
      <c r="AJ254" s="367"/>
      <c r="AK254" s="367"/>
      <c r="AL254" s="367"/>
      <c r="AM254" s="367"/>
      <c r="AN254" s="367"/>
      <c r="AO254" s="367"/>
      <c r="AP254" s="367"/>
      <c r="AQ254" s="367"/>
      <c r="AR254" s="367"/>
      <c r="AS254" s="367"/>
      <c r="AT254" s="367"/>
    </row>
    <row r="255" spans="1:46" s="23" customFormat="1" ht="63" customHeight="1" thickTop="1" thickBot="1" x14ac:dyDescent="0.25">
      <c r="A255" s="364" t="s">
        <v>499</v>
      </c>
      <c r="B255" s="364"/>
      <c r="C255" s="364"/>
      <c r="D255" s="364"/>
      <c r="E255" s="364"/>
      <c r="F255" s="364"/>
      <c r="G255" s="364"/>
      <c r="H255" s="364"/>
      <c r="I255" s="364"/>
      <c r="J255" s="364"/>
      <c r="K255" s="364"/>
      <c r="L255" s="364"/>
      <c r="M255" s="364"/>
      <c r="N255" s="364"/>
      <c r="O255" s="364"/>
      <c r="P255" s="364"/>
      <c r="Q255" s="17">
        <v>0</v>
      </c>
      <c r="R255" s="366" t="s">
        <v>1670</v>
      </c>
      <c r="S255" s="367"/>
      <c r="T255" s="367"/>
      <c r="U255" s="367"/>
      <c r="V255" s="367"/>
      <c r="W255" s="367"/>
      <c r="X255" s="367"/>
      <c r="Y255" s="367"/>
      <c r="Z255" s="367"/>
      <c r="AA255" s="367"/>
      <c r="AB255" s="367"/>
      <c r="AC255" s="367"/>
      <c r="AD255" s="367"/>
      <c r="AE255" s="367"/>
      <c r="AF255" s="17">
        <v>0</v>
      </c>
      <c r="AG255" s="366" t="s">
        <v>1670</v>
      </c>
      <c r="AH255" s="367"/>
      <c r="AI255" s="367"/>
      <c r="AJ255" s="367"/>
      <c r="AK255" s="367"/>
      <c r="AL255" s="367"/>
      <c r="AM255" s="367"/>
      <c r="AN255" s="367"/>
      <c r="AO255" s="367"/>
      <c r="AP255" s="367"/>
      <c r="AQ255" s="367"/>
      <c r="AR255" s="367"/>
      <c r="AS255" s="367"/>
      <c r="AT255" s="367"/>
    </row>
    <row r="256" spans="1:46" s="23" customFormat="1" ht="18" customHeight="1" thickTop="1" thickBot="1" x14ac:dyDescent="0.25"/>
    <row r="257" spans="1:46" s="23" customFormat="1" ht="18" customHeight="1" thickTop="1" thickBot="1" x14ac:dyDescent="0.25">
      <c r="A257" s="368" t="s">
        <v>141</v>
      </c>
      <c r="B257" s="369"/>
      <c r="C257" s="369"/>
      <c r="D257" s="369"/>
      <c r="E257" s="369"/>
      <c r="F257" s="369"/>
      <c r="G257" s="369"/>
      <c r="H257" s="369"/>
      <c r="I257" s="369"/>
      <c r="J257" s="369"/>
      <c r="K257" s="369"/>
      <c r="L257" s="369"/>
      <c r="M257" s="369"/>
      <c r="N257" s="369"/>
      <c r="O257" s="369"/>
      <c r="P257" s="369"/>
      <c r="Q257" s="323" t="s">
        <v>4</v>
      </c>
      <c r="R257" s="370" t="s">
        <v>1384</v>
      </c>
      <c r="S257" s="370"/>
      <c r="T257" s="370"/>
      <c r="U257" s="370"/>
      <c r="V257" s="370"/>
      <c r="W257" s="370"/>
      <c r="X257" s="370"/>
      <c r="Y257" s="370"/>
      <c r="Z257" s="370"/>
      <c r="AA257" s="370"/>
      <c r="AB257" s="370"/>
      <c r="AC257" s="370"/>
      <c r="AD257" s="370"/>
      <c r="AE257" s="371"/>
      <c r="AF257" s="324" t="s">
        <v>4</v>
      </c>
      <c r="AG257" s="417" t="s">
        <v>1384</v>
      </c>
      <c r="AH257" s="417"/>
      <c r="AI257" s="417"/>
      <c r="AJ257" s="417"/>
      <c r="AK257" s="417"/>
      <c r="AL257" s="417"/>
      <c r="AM257" s="417"/>
      <c r="AN257" s="417"/>
      <c r="AO257" s="417"/>
      <c r="AP257" s="417"/>
      <c r="AQ257" s="417"/>
      <c r="AR257" s="417"/>
      <c r="AS257" s="417"/>
      <c r="AT257" s="418"/>
    </row>
    <row r="258" spans="1:46" s="23" customFormat="1" ht="63" customHeight="1" thickTop="1" thickBot="1" x14ac:dyDescent="0.25">
      <c r="A258" s="364" t="s">
        <v>200</v>
      </c>
      <c r="B258" s="364"/>
      <c r="C258" s="364"/>
      <c r="D258" s="364"/>
      <c r="E258" s="364"/>
      <c r="F258" s="364"/>
      <c r="G258" s="364"/>
      <c r="H258" s="364"/>
      <c r="I258" s="364"/>
      <c r="J258" s="364"/>
      <c r="K258" s="364"/>
      <c r="L258" s="364"/>
      <c r="M258" s="364"/>
      <c r="N258" s="364"/>
      <c r="O258" s="364"/>
      <c r="P258" s="364"/>
      <c r="Q258" s="17">
        <v>0</v>
      </c>
      <c r="R258" s="366" t="s">
        <v>1669</v>
      </c>
      <c r="S258" s="367"/>
      <c r="T258" s="367"/>
      <c r="U258" s="367"/>
      <c r="V258" s="367"/>
      <c r="W258" s="367"/>
      <c r="X258" s="367"/>
      <c r="Y258" s="367"/>
      <c r="Z258" s="367"/>
      <c r="AA258" s="367"/>
      <c r="AB258" s="367"/>
      <c r="AC258" s="367"/>
      <c r="AD258" s="367"/>
      <c r="AE258" s="367"/>
      <c r="AF258" s="17">
        <v>0</v>
      </c>
      <c r="AG258" s="366" t="s">
        <v>1669</v>
      </c>
      <c r="AH258" s="367"/>
      <c r="AI258" s="367"/>
      <c r="AJ258" s="367"/>
      <c r="AK258" s="367"/>
      <c r="AL258" s="367"/>
      <c r="AM258" s="367"/>
      <c r="AN258" s="367"/>
      <c r="AO258" s="367"/>
      <c r="AP258" s="367"/>
      <c r="AQ258" s="367"/>
      <c r="AR258" s="367"/>
      <c r="AS258" s="367"/>
      <c r="AT258" s="367"/>
    </row>
    <row r="259" spans="1:46" s="23" customFormat="1" ht="63" customHeight="1" thickTop="1" thickBot="1" x14ac:dyDescent="0.25">
      <c r="A259" s="364" t="s">
        <v>418</v>
      </c>
      <c r="B259" s="364"/>
      <c r="C259" s="364"/>
      <c r="D259" s="364"/>
      <c r="E259" s="364"/>
      <c r="F259" s="364"/>
      <c r="G259" s="364"/>
      <c r="H259" s="364"/>
      <c r="I259" s="364"/>
      <c r="J259" s="364"/>
      <c r="K259" s="364"/>
      <c r="L259" s="364"/>
      <c r="M259" s="364"/>
      <c r="N259" s="364"/>
      <c r="O259" s="364"/>
      <c r="P259" s="364"/>
      <c r="Q259" s="17">
        <v>0</v>
      </c>
      <c r="R259" s="362" t="s">
        <v>1661</v>
      </c>
      <c r="S259" s="363"/>
      <c r="T259" s="363"/>
      <c r="U259" s="363"/>
      <c r="V259" s="363"/>
      <c r="W259" s="363"/>
      <c r="X259" s="363"/>
      <c r="Y259" s="363"/>
      <c r="Z259" s="363"/>
      <c r="AA259" s="363"/>
      <c r="AB259" s="363"/>
      <c r="AC259" s="363"/>
      <c r="AD259" s="363"/>
      <c r="AE259" s="363"/>
      <c r="AF259" s="17">
        <v>0</v>
      </c>
      <c r="AG259" s="362" t="s">
        <v>1661</v>
      </c>
      <c r="AH259" s="363"/>
      <c r="AI259" s="363"/>
      <c r="AJ259" s="363"/>
      <c r="AK259" s="363"/>
      <c r="AL259" s="363"/>
      <c r="AM259" s="363"/>
      <c r="AN259" s="363"/>
      <c r="AO259" s="363"/>
      <c r="AP259" s="363"/>
      <c r="AQ259" s="363"/>
      <c r="AR259" s="363"/>
      <c r="AS259" s="363"/>
      <c r="AT259" s="363"/>
    </row>
    <row r="260" spans="1:46" s="23" customFormat="1" ht="18" customHeight="1" thickTop="1" x14ac:dyDescent="0.2">
      <c r="Q260" s="38"/>
      <c r="AF260" s="38"/>
    </row>
    <row r="261" spans="1:46" s="23" customFormat="1" ht="18" customHeight="1" x14ac:dyDescent="0.2">
      <c r="Q261" s="38"/>
      <c r="AF261" s="38"/>
    </row>
    <row r="262" spans="1:46" s="24" customFormat="1" ht="36" customHeight="1" x14ac:dyDescent="0.2">
      <c r="A262" s="383" t="s">
        <v>201</v>
      </c>
      <c r="B262" s="383"/>
      <c r="C262" s="383"/>
      <c r="D262" s="383"/>
      <c r="E262" s="383"/>
      <c r="F262" s="383"/>
      <c r="G262" s="383"/>
      <c r="H262" s="383"/>
      <c r="I262" s="383"/>
      <c r="J262" s="383"/>
      <c r="K262" s="383"/>
      <c r="L262" s="383"/>
      <c r="M262" s="383"/>
      <c r="N262" s="383"/>
      <c r="O262" s="383"/>
      <c r="P262" s="383"/>
      <c r="Q262" s="383"/>
      <c r="R262" s="383"/>
      <c r="S262" s="383"/>
      <c r="T262" s="383"/>
      <c r="U262" s="383"/>
      <c r="V262" s="383"/>
      <c r="W262" s="383"/>
      <c r="X262" s="383"/>
      <c r="Y262" s="383"/>
      <c r="Z262" s="383"/>
      <c r="AA262" s="383"/>
      <c r="AB262" s="383"/>
      <c r="AC262" s="383"/>
      <c r="AD262" s="383"/>
      <c r="AE262" s="383"/>
    </row>
    <row r="263" spans="1:46" s="24" customFormat="1" ht="18" customHeight="1" x14ac:dyDescent="0.2">
      <c r="A263" s="280" t="s">
        <v>1385</v>
      </c>
      <c r="B263" s="280"/>
      <c r="C263" s="280"/>
      <c r="D263" s="280"/>
      <c r="E263" s="280"/>
      <c r="F263" s="280"/>
      <c r="G263" s="280"/>
      <c r="H263" s="280"/>
      <c r="I263" s="280"/>
      <c r="J263" s="280"/>
      <c r="K263" s="280"/>
      <c r="L263" s="280"/>
      <c r="M263" s="280"/>
      <c r="N263" s="280"/>
      <c r="O263" s="280"/>
      <c r="P263" s="280"/>
      <c r="Q263" s="280"/>
      <c r="R263" s="280"/>
      <c r="S263" s="280"/>
      <c r="T263" s="280"/>
      <c r="U263" s="280"/>
      <c r="V263" s="280"/>
      <c r="W263" s="280"/>
      <c r="X263" s="280"/>
      <c r="Y263" s="280"/>
      <c r="Z263" s="280"/>
      <c r="AA263" s="280"/>
      <c r="AB263" s="280"/>
      <c r="AC263" s="20"/>
      <c r="AD263" s="20"/>
      <c r="AE263" s="20"/>
      <c r="AF263" s="40"/>
      <c r="AG263" s="20"/>
      <c r="AH263" s="20"/>
      <c r="AI263" s="20"/>
      <c r="AJ263" s="20"/>
      <c r="AK263" s="20"/>
      <c r="AL263" s="20"/>
      <c r="AM263" s="20"/>
      <c r="AN263" s="20"/>
      <c r="AO263" s="20"/>
      <c r="AP263" s="20"/>
      <c r="AQ263" s="20"/>
      <c r="AR263" s="20"/>
      <c r="AS263" s="20"/>
      <c r="AT263" s="20"/>
    </row>
    <row r="264" spans="1:46" s="24" customFormat="1" ht="18" customHeight="1" x14ac:dyDescent="0.2">
      <c r="A264" s="20"/>
      <c r="B264" s="20"/>
      <c r="C264" s="20"/>
      <c r="D264" s="20"/>
      <c r="E264" s="20"/>
      <c r="F264" s="20"/>
      <c r="G264" s="20"/>
      <c r="H264" s="20"/>
      <c r="I264" s="20"/>
      <c r="J264" s="20"/>
      <c r="K264" s="20"/>
      <c r="L264" s="20"/>
      <c r="M264" s="20"/>
      <c r="N264" s="20"/>
      <c r="O264" s="20"/>
      <c r="P264" s="20"/>
      <c r="Q264" s="40"/>
      <c r="R264" s="20"/>
      <c r="S264" s="20"/>
      <c r="T264" s="20"/>
      <c r="U264" s="20"/>
      <c r="V264" s="20"/>
      <c r="W264" s="20"/>
      <c r="X264" s="20"/>
      <c r="Y264" s="20"/>
      <c r="Z264" s="20"/>
      <c r="AA264" s="20"/>
      <c r="AB264" s="20"/>
      <c r="AC264" s="20"/>
      <c r="AD264" s="20"/>
      <c r="AE264" s="20"/>
      <c r="AF264" s="40"/>
      <c r="AG264" s="20"/>
      <c r="AH264" s="20"/>
      <c r="AI264" s="20"/>
      <c r="AJ264" s="20"/>
      <c r="AK264" s="20"/>
      <c r="AL264" s="20"/>
      <c r="AM264" s="20"/>
      <c r="AN264" s="20"/>
      <c r="AO264" s="20"/>
      <c r="AP264" s="20"/>
      <c r="AQ264" s="20"/>
      <c r="AR264" s="20"/>
      <c r="AS264" s="20"/>
      <c r="AT264" s="20"/>
    </row>
    <row r="265" spans="1:46" s="23" customFormat="1" ht="18" customHeight="1" x14ac:dyDescent="0.2">
      <c r="Q265" s="38"/>
      <c r="AF265" s="38"/>
    </row>
    <row r="266" spans="1:46" s="24" customFormat="1" ht="36" customHeight="1" x14ac:dyDescent="0.2">
      <c r="A266" s="365" t="s">
        <v>202</v>
      </c>
      <c r="B266" s="365"/>
      <c r="C266" s="365"/>
      <c r="D266" s="365"/>
      <c r="E266" s="365"/>
      <c r="F266" s="365"/>
      <c r="G266" s="365"/>
      <c r="H266" s="365"/>
      <c r="I266" s="365"/>
      <c r="J266" s="365"/>
      <c r="K266" s="365"/>
      <c r="L266" s="365"/>
      <c r="M266" s="365"/>
      <c r="N266" s="365"/>
      <c r="O266" s="365"/>
      <c r="P266" s="365"/>
      <c r="Q266" s="365"/>
      <c r="R266" s="365"/>
      <c r="S266" s="365"/>
      <c r="T266" s="365"/>
      <c r="U266" s="365"/>
      <c r="V266" s="365"/>
      <c r="W266" s="365"/>
      <c r="X266" s="365"/>
      <c r="Y266" s="365"/>
      <c r="Z266" s="365"/>
      <c r="AA266" s="365"/>
      <c r="AB266" s="365"/>
      <c r="AC266" s="365"/>
      <c r="AD266" s="365"/>
      <c r="AE266" s="365"/>
    </row>
    <row r="267" spans="1:46" s="24" customFormat="1" ht="18" customHeight="1" x14ac:dyDescent="0.2">
      <c r="A267" s="280" t="s">
        <v>1385</v>
      </c>
      <c r="B267" s="280"/>
      <c r="C267" s="280"/>
      <c r="D267" s="280"/>
      <c r="E267" s="280"/>
      <c r="F267" s="280"/>
      <c r="G267" s="280"/>
      <c r="H267" s="280"/>
      <c r="I267" s="280"/>
      <c r="J267" s="280"/>
      <c r="K267" s="280"/>
      <c r="L267" s="280"/>
      <c r="M267" s="280"/>
      <c r="N267" s="280"/>
      <c r="O267" s="280"/>
      <c r="P267" s="280"/>
      <c r="Q267" s="280"/>
      <c r="R267" s="280"/>
      <c r="S267" s="280"/>
      <c r="T267" s="280"/>
      <c r="U267" s="280"/>
      <c r="V267" s="280"/>
      <c r="W267" s="280"/>
      <c r="X267" s="280"/>
      <c r="Y267" s="280"/>
      <c r="Z267" s="280"/>
      <c r="AA267" s="280"/>
      <c r="AB267" s="280"/>
      <c r="AC267" s="20"/>
      <c r="AD267" s="20"/>
      <c r="AE267" s="20"/>
      <c r="AF267" s="40"/>
      <c r="AG267" s="20"/>
      <c r="AH267" s="20"/>
      <c r="AI267" s="20"/>
      <c r="AJ267" s="20"/>
      <c r="AK267" s="20"/>
      <c r="AL267" s="20"/>
      <c r="AM267" s="20"/>
      <c r="AN267" s="20"/>
      <c r="AO267" s="20"/>
      <c r="AP267" s="20"/>
      <c r="AQ267" s="20"/>
      <c r="AR267" s="20"/>
      <c r="AS267" s="20"/>
      <c r="AT267" s="20"/>
    </row>
    <row r="268" spans="1:46" s="24" customFormat="1" ht="18" customHeight="1" x14ac:dyDescent="0.2">
      <c r="A268" s="20"/>
      <c r="B268" s="20"/>
      <c r="C268" s="20"/>
      <c r="D268" s="20"/>
      <c r="E268" s="20"/>
      <c r="F268" s="20"/>
      <c r="G268" s="20"/>
      <c r="H268" s="20"/>
      <c r="I268" s="20"/>
      <c r="J268" s="20"/>
      <c r="K268" s="20"/>
      <c r="L268" s="20"/>
      <c r="M268" s="20"/>
      <c r="N268" s="20"/>
      <c r="O268" s="20"/>
      <c r="P268" s="20"/>
      <c r="Q268" s="40"/>
      <c r="R268" s="20"/>
      <c r="S268" s="20"/>
      <c r="T268" s="20"/>
      <c r="U268" s="20"/>
      <c r="V268" s="20"/>
      <c r="W268" s="20"/>
      <c r="X268" s="20"/>
      <c r="Y268" s="20"/>
      <c r="Z268" s="20"/>
      <c r="AA268" s="20"/>
      <c r="AB268" s="20"/>
      <c r="AC268" s="20"/>
      <c r="AD268" s="20"/>
      <c r="AE268" s="20"/>
      <c r="AF268" s="40"/>
      <c r="AG268" s="20"/>
      <c r="AH268" s="20"/>
      <c r="AI268" s="20"/>
      <c r="AJ268" s="20"/>
      <c r="AK268" s="20"/>
      <c r="AL268" s="20"/>
      <c r="AM268" s="20"/>
      <c r="AN268" s="20"/>
      <c r="AO268" s="20"/>
      <c r="AP268" s="20"/>
      <c r="AQ268" s="20"/>
      <c r="AR268" s="20"/>
      <c r="AS268" s="20"/>
      <c r="AT268" s="20"/>
    </row>
    <row r="269" spans="1:46" s="23" customFormat="1" ht="18" customHeight="1" x14ac:dyDescent="0.2">
      <c r="Q269" s="38"/>
      <c r="AF269" s="38"/>
    </row>
    <row r="270" spans="1:46" s="24" customFormat="1" ht="36" customHeight="1" x14ac:dyDescent="0.2">
      <c r="A270" s="394" t="s">
        <v>205</v>
      </c>
      <c r="B270" s="394"/>
      <c r="C270" s="394"/>
      <c r="D270" s="394"/>
      <c r="E270" s="394"/>
      <c r="F270" s="394"/>
      <c r="G270" s="394"/>
      <c r="H270" s="394"/>
      <c r="I270" s="394"/>
      <c r="J270" s="394"/>
      <c r="K270" s="394"/>
      <c r="L270" s="394"/>
      <c r="M270" s="394"/>
      <c r="N270" s="394"/>
      <c r="O270" s="394"/>
      <c r="P270" s="394"/>
      <c r="Q270" s="394"/>
      <c r="R270" s="394"/>
      <c r="S270" s="394"/>
      <c r="T270" s="394"/>
      <c r="U270" s="394"/>
      <c r="V270" s="394"/>
      <c r="W270" s="394"/>
      <c r="X270" s="394"/>
      <c r="Y270" s="394"/>
      <c r="Z270" s="394"/>
      <c r="AA270" s="394"/>
      <c r="AB270" s="394"/>
      <c r="AC270" s="394"/>
      <c r="AD270" s="394"/>
      <c r="AE270" s="394"/>
    </row>
    <row r="271" spans="1:46" s="24" customFormat="1" ht="18" customHeight="1" x14ac:dyDescent="0.2">
      <c r="A271" s="280" t="s">
        <v>1385</v>
      </c>
      <c r="B271" s="280"/>
      <c r="C271" s="280"/>
      <c r="D271" s="280"/>
      <c r="E271" s="280"/>
      <c r="F271" s="280"/>
      <c r="G271" s="280"/>
      <c r="H271" s="280"/>
      <c r="I271" s="280"/>
      <c r="J271" s="280"/>
      <c r="K271" s="280"/>
      <c r="L271" s="280"/>
      <c r="M271" s="280"/>
      <c r="N271" s="280"/>
      <c r="O271" s="280"/>
      <c r="P271" s="280"/>
      <c r="Q271" s="280"/>
      <c r="R271" s="280"/>
      <c r="S271" s="280"/>
      <c r="T271" s="280"/>
      <c r="U271" s="280"/>
      <c r="V271" s="280"/>
      <c r="W271" s="280"/>
      <c r="X271" s="280"/>
      <c r="Y271" s="280"/>
      <c r="Z271" s="280"/>
      <c r="AA271" s="280"/>
      <c r="AB271" s="280"/>
      <c r="AC271" s="20"/>
      <c r="AD271" s="20"/>
      <c r="AE271" s="20"/>
      <c r="AF271" s="40"/>
      <c r="AG271" s="20"/>
      <c r="AH271" s="20"/>
      <c r="AI271" s="20"/>
      <c r="AJ271" s="20"/>
      <c r="AK271" s="20"/>
      <c r="AL271" s="20"/>
      <c r="AM271" s="20"/>
      <c r="AN271" s="20"/>
      <c r="AO271" s="20"/>
      <c r="AP271" s="20"/>
      <c r="AQ271" s="20"/>
      <c r="AR271" s="20"/>
      <c r="AS271" s="20"/>
      <c r="AT271" s="20"/>
    </row>
    <row r="272" spans="1:46" s="24" customFormat="1" ht="18" customHeight="1" x14ac:dyDescent="0.2">
      <c r="A272" s="20"/>
      <c r="B272" s="20"/>
      <c r="C272" s="20"/>
      <c r="D272" s="20"/>
      <c r="E272" s="20"/>
      <c r="F272" s="20"/>
      <c r="G272" s="20"/>
      <c r="H272" s="20"/>
      <c r="I272" s="20"/>
      <c r="J272" s="20"/>
      <c r="K272" s="20"/>
      <c r="L272" s="20"/>
      <c r="M272" s="20"/>
      <c r="N272" s="20"/>
      <c r="O272" s="20"/>
      <c r="P272" s="20"/>
      <c r="Q272" s="40"/>
      <c r="R272" s="20"/>
      <c r="S272" s="20"/>
      <c r="T272" s="20"/>
      <c r="U272" s="20"/>
      <c r="V272" s="20"/>
      <c r="W272" s="20"/>
      <c r="X272" s="20"/>
      <c r="Y272" s="20"/>
      <c r="Z272" s="20"/>
      <c r="AA272" s="20"/>
      <c r="AB272" s="20"/>
      <c r="AC272" s="20"/>
      <c r="AD272" s="20"/>
      <c r="AE272" s="20"/>
      <c r="AF272" s="40"/>
      <c r="AG272" s="20"/>
      <c r="AH272" s="20"/>
      <c r="AI272" s="20"/>
      <c r="AJ272" s="20"/>
      <c r="AK272" s="20"/>
      <c r="AL272" s="20"/>
      <c r="AM272" s="20"/>
      <c r="AN272" s="20"/>
      <c r="AO272" s="20"/>
      <c r="AP272" s="20"/>
      <c r="AQ272" s="20"/>
      <c r="AR272" s="20"/>
      <c r="AS272" s="20"/>
      <c r="AT272" s="20"/>
    </row>
    <row r="273" spans="1:46" s="23" customFormat="1" ht="18" customHeight="1" x14ac:dyDescent="0.2">
      <c r="Q273" s="38"/>
      <c r="AF273" s="38"/>
    </row>
    <row r="274" spans="1:46" s="24" customFormat="1" ht="36" customHeight="1" x14ac:dyDescent="0.2">
      <c r="A274" s="383" t="s">
        <v>206</v>
      </c>
      <c r="B274" s="383"/>
      <c r="C274" s="383"/>
      <c r="D274" s="383"/>
      <c r="E274" s="383"/>
      <c r="F274" s="383"/>
      <c r="G274" s="383"/>
      <c r="H274" s="383"/>
      <c r="I274" s="383"/>
      <c r="J274" s="383"/>
      <c r="K274" s="383"/>
      <c r="L274" s="383"/>
      <c r="M274" s="383"/>
      <c r="N274" s="383"/>
      <c r="O274" s="383"/>
      <c r="P274" s="383"/>
      <c r="Q274" s="383"/>
      <c r="R274" s="383"/>
      <c r="S274" s="383"/>
      <c r="T274" s="383"/>
      <c r="U274" s="383"/>
      <c r="V274" s="383"/>
      <c r="W274" s="383"/>
      <c r="X274" s="383"/>
      <c r="Y274" s="383"/>
      <c r="Z274" s="383"/>
      <c r="AA274" s="383"/>
      <c r="AB274" s="383"/>
      <c r="AC274" s="383"/>
      <c r="AD274" s="383"/>
      <c r="AE274" s="383"/>
    </row>
    <row r="275" spans="1:46" s="24" customFormat="1" ht="18" customHeight="1" x14ac:dyDescent="0.2">
      <c r="A275" s="280" t="s">
        <v>1385</v>
      </c>
      <c r="B275" s="280"/>
      <c r="C275" s="280"/>
      <c r="D275" s="280"/>
      <c r="E275" s="280"/>
      <c r="F275" s="280"/>
      <c r="G275" s="280"/>
      <c r="H275" s="280"/>
      <c r="I275" s="280"/>
      <c r="J275" s="280"/>
      <c r="K275" s="280"/>
      <c r="L275" s="280"/>
      <c r="M275" s="280"/>
      <c r="N275" s="280"/>
      <c r="O275" s="280"/>
      <c r="P275" s="280"/>
      <c r="Q275" s="280"/>
      <c r="R275" s="280"/>
      <c r="S275" s="280"/>
      <c r="T275" s="280"/>
      <c r="U275" s="280"/>
      <c r="V275" s="280"/>
      <c r="W275" s="280"/>
      <c r="X275" s="280"/>
      <c r="Y275" s="280"/>
      <c r="Z275" s="280"/>
      <c r="AA275" s="280"/>
      <c r="AB275" s="280"/>
      <c r="AC275" s="20"/>
      <c r="AD275" s="20"/>
      <c r="AE275" s="20"/>
      <c r="AF275" s="40"/>
      <c r="AG275" s="20"/>
      <c r="AH275" s="20"/>
      <c r="AI275" s="20"/>
      <c r="AJ275" s="20"/>
      <c r="AK275" s="20"/>
      <c r="AL275" s="20"/>
      <c r="AM275" s="20"/>
      <c r="AN275" s="20"/>
      <c r="AO275" s="20"/>
      <c r="AP275" s="20"/>
      <c r="AQ275" s="20"/>
      <c r="AR275" s="20"/>
      <c r="AS275" s="20"/>
      <c r="AT275" s="20"/>
    </row>
    <row r="276" spans="1:46" s="24" customFormat="1" ht="18" customHeight="1" x14ac:dyDescent="0.2">
      <c r="A276" s="62"/>
      <c r="B276" s="62"/>
      <c r="C276" s="62"/>
      <c r="D276" s="62"/>
      <c r="E276" s="62"/>
      <c r="F276" s="62"/>
      <c r="G276" s="62"/>
      <c r="H276" s="62"/>
      <c r="I276" s="62"/>
      <c r="J276" s="62"/>
      <c r="K276" s="62"/>
      <c r="L276" s="62"/>
      <c r="M276" s="62"/>
      <c r="N276" s="62"/>
      <c r="O276" s="62"/>
      <c r="P276" s="62"/>
      <c r="Q276" s="62"/>
      <c r="R276" s="62"/>
      <c r="S276" s="62"/>
      <c r="T276" s="62"/>
      <c r="U276" s="62"/>
      <c r="V276" s="62"/>
      <c r="W276" s="62"/>
      <c r="X276" s="62"/>
      <c r="Y276" s="62"/>
      <c r="Z276" s="62"/>
      <c r="AA276" s="62"/>
      <c r="AB276" s="62"/>
      <c r="AC276" s="62"/>
      <c r="AD276" s="62"/>
      <c r="AE276" s="62"/>
      <c r="AF276" s="62"/>
      <c r="AG276" s="62"/>
      <c r="AH276" s="62"/>
      <c r="AI276" s="62"/>
      <c r="AJ276" s="62"/>
      <c r="AK276" s="62"/>
      <c r="AL276" s="62"/>
      <c r="AM276" s="62"/>
      <c r="AN276" s="62"/>
      <c r="AO276" s="62"/>
      <c r="AP276" s="62"/>
      <c r="AQ276" s="62"/>
      <c r="AR276" s="62"/>
      <c r="AS276" s="62"/>
      <c r="AT276" s="62"/>
    </row>
    <row r="277" spans="1:46" s="23" customFormat="1" ht="18" customHeight="1" x14ac:dyDescent="0.2">
      <c r="Q277" s="38"/>
      <c r="AF277" s="38"/>
    </row>
    <row r="278" spans="1:46" s="24" customFormat="1" ht="36" customHeight="1" x14ac:dyDescent="0.2">
      <c r="A278" s="383" t="s">
        <v>207</v>
      </c>
      <c r="B278" s="383"/>
      <c r="C278" s="383"/>
      <c r="D278" s="383"/>
      <c r="E278" s="383"/>
      <c r="F278" s="383"/>
      <c r="G278" s="383"/>
      <c r="H278" s="383"/>
      <c r="I278" s="383"/>
      <c r="J278" s="383"/>
      <c r="K278" s="383"/>
      <c r="L278" s="383"/>
      <c r="M278" s="383"/>
      <c r="N278" s="383"/>
      <c r="O278" s="383"/>
      <c r="P278" s="383"/>
      <c r="Q278" s="383"/>
      <c r="R278" s="383"/>
      <c r="S278" s="383"/>
      <c r="T278" s="383"/>
      <c r="U278" s="383"/>
      <c r="V278" s="383"/>
      <c r="W278" s="383"/>
      <c r="X278" s="383"/>
      <c r="Y278" s="383"/>
      <c r="Z278" s="383"/>
      <c r="AA278" s="383"/>
      <c r="AB278" s="383"/>
      <c r="AC278" s="383"/>
      <c r="AD278" s="383"/>
      <c r="AE278" s="383"/>
    </row>
    <row r="279" spans="1:46" s="24" customFormat="1" ht="18" customHeight="1" x14ac:dyDescent="0.2">
      <c r="A279" s="20"/>
      <c r="B279" s="20"/>
      <c r="C279" s="20"/>
      <c r="D279" s="20"/>
      <c r="E279" s="20"/>
      <c r="F279" s="20"/>
      <c r="G279" s="20"/>
      <c r="H279" s="20"/>
      <c r="I279" s="20"/>
      <c r="J279" s="20"/>
      <c r="K279" s="20"/>
      <c r="L279" s="20"/>
      <c r="M279" s="20"/>
      <c r="N279" s="20"/>
      <c r="O279" s="20"/>
      <c r="P279" s="20"/>
      <c r="Q279" s="40"/>
      <c r="R279" s="20"/>
      <c r="S279" s="20"/>
      <c r="T279" s="20"/>
      <c r="U279" s="20"/>
      <c r="V279" s="20"/>
      <c r="W279" s="20"/>
      <c r="X279" s="20"/>
      <c r="Y279" s="20"/>
      <c r="Z279" s="20"/>
      <c r="AA279" s="20"/>
      <c r="AB279" s="20"/>
      <c r="AC279" s="20"/>
      <c r="AD279" s="20"/>
      <c r="AE279" s="20"/>
      <c r="AF279" s="40"/>
      <c r="AG279" s="20"/>
      <c r="AH279" s="20"/>
      <c r="AI279" s="20"/>
      <c r="AJ279" s="20"/>
      <c r="AK279" s="20"/>
      <c r="AL279" s="20"/>
      <c r="AM279" s="20"/>
      <c r="AN279" s="20"/>
      <c r="AO279" s="20"/>
      <c r="AP279" s="20"/>
      <c r="AQ279" s="20"/>
      <c r="AR279" s="20"/>
      <c r="AS279" s="20"/>
      <c r="AT279" s="20"/>
    </row>
    <row r="280" spans="1:46" s="24" customFormat="1" ht="18" customHeight="1" x14ac:dyDescent="0.2">
      <c r="A280" s="15" t="s">
        <v>6</v>
      </c>
      <c r="B280" s="21"/>
      <c r="C280" s="21"/>
      <c r="D280" s="21"/>
      <c r="E280" s="21"/>
      <c r="F280" s="21"/>
      <c r="G280" s="21"/>
      <c r="H280" s="21"/>
      <c r="I280" s="21"/>
      <c r="J280" s="21"/>
      <c r="K280" s="21"/>
      <c r="L280" s="21"/>
      <c r="M280" s="21"/>
      <c r="N280" s="21"/>
      <c r="O280" s="21"/>
      <c r="P280" s="21"/>
      <c r="Q280" s="41"/>
      <c r="R280" s="21"/>
      <c r="S280" s="21"/>
      <c r="T280" s="21"/>
      <c r="U280" s="21"/>
      <c r="V280" s="21"/>
      <c r="W280" s="21"/>
      <c r="X280" s="21"/>
      <c r="Y280" s="21"/>
      <c r="Z280" s="21"/>
      <c r="AA280" s="21"/>
      <c r="AB280" s="21"/>
      <c r="AC280" s="21"/>
      <c r="AD280" s="21"/>
      <c r="AE280" s="21"/>
      <c r="AF280" s="41"/>
      <c r="AG280" s="21"/>
      <c r="AH280" s="21"/>
      <c r="AI280" s="21"/>
      <c r="AJ280" s="21"/>
      <c r="AK280" s="21"/>
      <c r="AL280" s="21"/>
      <c r="AM280" s="21"/>
      <c r="AN280" s="21"/>
      <c r="AO280" s="21"/>
      <c r="AP280" s="21"/>
      <c r="AQ280" s="21"/>
      <c r="AR280" s="21"/>
      <c r="AS280" s="21"/>
      <c r="AT280" s="21"/>
    </row>
    <row r="281" spans="1:46" s="24" customFormat="1" ht="18" customHeight="1" x14ac:dyDescent="0.2">
      <c r="Q281" s="42"/>
      <c r="AF281" s="42"/>
    </row>
    <row r="282" spans="1:46" s="24" customFormat="1" ht="54" customHeight="1" thickBot="1" x14ac:dyDescent="0.25">
      <c r="A282" s="372" t="s">
        <v>620</v>
      </c>
      <c r="B282" s="372"/>
      <c r="C282" s="372"/>
      <c r="D282" s="372"/>
      <c r="E282" s="372"/>
      <c r="F282" s="372"/>
      <c r="G282" s="372"/>
      <c r="H282" s="372"/>
      <c r="I282" s="372"/>
      <c r="J282" s="372"/>
      <c r="K282" s="372"/>
      <c r="L282" s="372"/>
      <c r="M282" s="372"/>
      <c r="N282" s="372"/>
      <c r="O282" s="372"/>
      <c r="P282" s="372"/>
      <c r="Q282" s="42"/>
      <c r="V282" s="373"/>
      <c r="W282" s="373"/>
      <c r="X282" s="373"/>
      <c r="Y282" s="373"/>
      <c r="Z282" s="373"/>
      <c r="AA282" s="373"/>
      <c r="AB282" s="373"/>
      <c r="AC282" s="373"/>
      <c r="AD282" s="373"/>
      <c r="AE282" s="373"/>
      <c r="AF282" s="42"/>
      <c r="AK282" s="373"/>
      <c r="AL282" s="373"/>
      <c r="AM282" s="373"/>
      <c r="AN282" s="373"/>
      <c r="AO282" s="373"/>
      <c r="AP282" s="373"/>
      <c r="AQ282" s="373"/>
      <c r="AR282" s="373"/>
      <c r="AS282" s="373"/>
      <c r="AT282" s="373"/>
    </row>
    <row r="283" spans="1:46" s="24" customFormat="1" ht="18" customHeight="1" thickTop="1" thickBot="1" x14ac:dyDescent="0.25">
      <c r="A283" s="374" t="s">
        <v>138</v>
      </c>
      <c r="B283" s="375"/>
      <c r="C283" s="375"/>
      <c r="D283" s="375"/>
      <c r="E283" s="375"/>
      <c r="F283" s="375"/>
      <c r="G283" s="375"/>
      <c r="H283" s="375"/>
      <c r="I283" s="375"/>
      <c r="J283" s="375"/>
      <c r="K283" s="375"/>
      <c r="L283" s="375"/>
      <c r="M283" s="375"/>
      <c r="N283" s="375"/>
      <c r="O283" s="375"/>
      <c r="P283" s="375"/>
      <c r="Q283" s="36" t="s">
        <v>4</v>
      </c>
      <c r="R283" s="375" t="s">
        <v>1384</v>
      </c>
      <c r="S283" s="375"/>
      <c r="T283" s="375"/>
      <c r="U283" s="375"/>
      <c r="V283" s="375"/>
      <c r="W283" s="375"/>
      <c r="X283" s="375"/>
      <c r="Y283" s="375"/>
      <c r="Z283" s="375"/>
      <c r="AA283" s="375"/>
      <c r="AB283" s="375"/>
      <c r="AC283" s="375"/>
      <c r="AD283" s="375"/>
      <c r="AE283" s="376"/>
      <c r="AF283" s="228" t="s">
        <v>4</v>
      </c>
      <c r="AG283" s="415" t="s">
        <v>1384</v>
      </c>
      <c r="AH283" s="415"/>
      <c r="AI283" s="415"/>
      <c r="AJ283" s="415"/>
      <c r="AK283" s="415"/>
      <c r="AL283" s="415"/>
      <c r="AM283" s="415"/>
      <c r="AN283" s="415"/>
      <c r="AO283" s="415"/>
      <c r="AP283" s="415"/>
      <c r="AQ283" s="415"/>
      <c r="AR283" s="415"/>
      <c r="AS283" s="415"/>
      <c r="AT283" s="416"/>
    </row>
    <row r="284" spans="1:46" s="24" customFormat="1" ht="63" customHeight="1" thickTop="1" thickBot="1" x14ac:dyDescent="0.25">
      <c r="A284" s="364" t="s">
        <v>208</v>
      </c>
      <c r="B284" s="364"/>
      <c r="C284" s="364"/>
      <c r="D284" s="364"/>
      <c r="E284" s="364"/>
      <c r="F284" s="364"/>
      <c r="G284" s="364"/>
      <c r="H284" s="364"/>
      <c r="I284" s="364"/>
      <c r="J284" s="364"/>
      <c r="K284" s="364"/>
      <c r="L284" s="364"/>
      <c r="M284" s="364"/>
      <c r="N284" s="364"/>
      <c r="O284" s="364"/>
      <c r="P284" s="364"/>
      <c r="Q284" s="17">
        <v>0</v>
      </c>
      <c r="R284" s="366" t="s">
        <v>1660</v>
      </c>
      <c r="S284" s="367"/>
      <c r="T284" s="367"/>
      <c r="U284" s="367"/>
      <c r="V284" s="367"/>
      <c r="W284" s="367"/>
      <c r="X284" s="367"/>
      <c r="Y284" s="367"/>
      <c r="Z284" s="367"/>
      <c r="AA284" s="367"/>
      <c r="AB284" s="367"/>
      <c r="AC284" s="367"/>
      <c r="AD284" s="367"/>
      <c r="AE284" s="367"/>
      <c r="AF284" s="17">
        <v>0</v>
      </c>
      <c r="AG284" s="366" t="s">
        <v>1660</v>
      </c>
      <c r="AH284" s="367"/>
      <c r="AI284" s="367"/>
      <c r="AJ284" s="367"/>
      <c r="AK284" s="367"/>
      <c r="AL284" s="367"/>
      <c r="AM284" s="367"/>
      <c r="AN284" s="367"/>
      <c r="AO284" s="367"/>
      <c r="AP284" s="367"/>
      <c r="AQ284" s="367"/>
      <c r="AR284" s="367"/>
      <c r="AS284" s="367"/>
      <c r="AT284" s="367"/>
    </row>
    <row r="285" spans="1:46" s="24" customFormat="1" ht="78" customHeight="1" thickTop="1" thickBot="1" x14ac:dyDescent="0.25">
      <c r="A285" s="364" t="s">
        <v>739</v>
      </c>
      <c r="B285" s="364"/>
      <c r="C285" s="364"/>
      <c r="D285" s="364"/>
      <c r="E285" s="364"/>
      <c r="F285" s="364"/>
      <c r="G285" s="364"/>
      <c r="H285" s="364"/>
      <c r="I285" s="364"/>
      <c r="J285" s="364"/>
      <c r="K285" s="364"/>
      <c r="L285" s="364"/>
      <c r="M285" s="364"/>
      <c r="N285" s="364"/>
      <c r="O285" s="364"/>
      <c r="P285" s="364"/>
      <c r="Q285" s="17">
        <v>0</v>
      </c>
      <c r="R285" s="362" t="s">
        <v>1661</v>
      </c>
      <c r="S285" s="363"/>
      <c r="T285" s="363"/>
      <c r="U285" s="363"/>
      <c r="V285" s="363"/>
      <c r="W285" s="363"/>
      <c r="X285" s="363"/>
      <c r="Y285" s="363"/>
      <c r="Z285" s="363"/>
      <c r="AA285" s="363"/>
      <c r="AB285" s="363"/>
      <c r="AC285" s="363"/>
      <c r="AD285" s="363"/>
      <c r="AE285" s="363"/>
      <c r="AF285" s="17">
        <v>0</v>
      </c>
      <c r="AG285" s="362" t="s">
        <v>1661</v>
      </c>
      <c r="AH285" s="363"/>
      <c r="AI285" s="363"/>
      <c r="AJ285" s="363"/>
      <c r="AK285" s="363"/>
      <c r="AL285" s="363"/>
      <c r="AM285" s="363"/>
      <c r="AN285" s="363"/>
      <c r="AO285" s="363"/>
      <c r="AP285" s="363"/>
      <c r="AQ285" s="363"/>
      <c r="AR285" s="363"/>
      <c r="AS285" s="363"/>
      <c r="AT285" s="363"/>
    </row>
    <row r="286" spans="1:46" s="24" customFormat="1" ht="63" customHeight="1" thickTop="1" thickBot="1" x14ac:dyDescent="0.25">
      <c r="A286" s="364" t="s">
        <v>209</v>
      </c>
      <c r="B286" s="364"/>
      <c r="C286" s="364"/>
      <c r="D286" s="364"/>
      <c r="E286" s="364"/>
      <c r="F286" s="364"/>
      <c r="G286" s="364"/>
      <c r="H286" s="364"/>
      <c r="I286" s="364"/>
      <c r="J286" s="364"/>
      <c r="K286" s="364"/>
      <c r="L286" s="364"/>
      <c r="M286" s="364"/>
      <c r="N286" s="364"/>
      <c r="O286" s="364"/>
      <c r="P286" s="364"/>
      <c r="Q286" s="17">
        <v>0</v>
      </c>
      <c r="R286" s="362" t="s">
        <v>1661</v>
      </c>
      <c r="S286" s="363"/>
      <c r="T286" s="363"/>
      <c r="U286" s="363"/>
      <c r="V286" s="363"/>
      <c r="W286" s="363"/>
      <c r="X286" s="363"/>
      <c r="Y286" s="363"/>
      <c r="Z286" s="363"/>
      <c r="AA286" s="363"/>
      <c r="AB286" s="363"/>
      <c r="AC286" s="363"/>
      <c r="AD286" s="363"/>
      <c r="AE286" s="363"/>
      <c r="AF286" s="17">
        <v>0</v>
      </c>
      <c r="AG286" s="362" t="s">
        <v>1661</v>
      </c>
      <c r="AH286" s="363"/>
      <c r="AI286" s="363"/>
      <c r="AJ286" s="363"/>
      <c r="AK286" s="363"/>
      <c r="AL286" s="363"/>
      <c r="AM286" s="363"/>
      <c r="AN286" s="363"/>
      <c r="AO286" s="363"/>
      <c r="AP286" s="363"/>
      <c r="AQ286" s="363"/>
      <c r="AR286" s="363"/>
      <c r="AS286" s="363"/>
      <c r="AT286" s="363"/>
    </row>
    <row r="287" spans="1:46" s="24" customFormat="1" ht="63" customHeight="1" thickTop="1" thickBot="1" x14ac:dyDescent="0.25">
      <c r="A287" s="364" t="s">
        <v>10</v>
      </c>
      <c r="B287" s="364"/>
      <c r="C287" s="364"/>
      <c r="D287" s="364"/>
      <c r="E287" s="364"/>
      <c r="F287" s="364"/>
      <c r="G287" s="364"/>
      <c r="H287" s="364"/>
      <c r="I287" s="364"/>
      <c r="J287" s="364"/>
      <c r="K287" s="364"/>
      <c r="L287" s="364"/>
      <c r="M287" s="364"/>
      <c r="N287" s="364"/>
      <c r="O287" s="364"/>
      <c r="P287" s="364"/>
      <c r="Q287" s="17">
        <v>0</v>
      </c>
      <c r="R287" s="362" t="s">
        <v>1661</v>
      </c>
      <c r="S287" s="363"/>
      <c r="T287" s="363"/>
      <c r="U287" s="363"/>
      <c r="V287" s="363"/>
      <c r="W287" s="363"/>
      <c r="X287" s="363"/>
      <c r="Y287" s="363"/>
      <c r="Z287" s="363"/>
      <c r="AA287" s="363"/>
      <c r="AB287" s="363"/>
      <c r="AC287" s="363"/>
      <c r="AD287" s="363"/>
      <c r="AE287" s="363"/>
      <c r="AF287" s="17">
        <v>0</v>
      </c>
      <c r="AG287" s="362" t="s">
        <v>1661</v>
      </c>
      <c r="AH287" s="363"/>
      <c r="AI287" s="363"/>
      <c r="AJ287" s="363"/>
      <c r="AK287" s="363"/>
      <c r="AL287" s="363"/>
      <c r="AM287" s="363"/>
      <c r="AN287" s="363"/>
      <c r="AO287" s="363"/>
      <c r="AP287" s="363"/>
      <c r="AQ287" s="363"/>
      <c r="AR287" s="363"/>
      <c r="AS287" s="363"/>
      <c r="AT287" s="363"/>
    </row>
    <row r="288" spans="1:46" s="24" customFormat="1" ht="63" customHeight="1" thickTop="1" thickBot="1" x14ac:dyDescent="0.25">
      <c r="A288" s="364" t="s">
        <v>210</v>
      </c>
      <c r="B288" s="364"/>
      <c r="C288" s="364"/>
      <c r="D288" s="364"/>
      <c r="E288" s="364"/>
      <c r="F288" s="364"/>
      <c r="G288" s="364"/>
      <c r="H288" s="364"/>
      <c r="I288" s="364"/>
      <c r="J288" s="364"/>
      <c r="K288" s="364"/>
      <c r="L288" s="364"/>
      <c r="M288" s="364"/>
      <c r="N288" s="364"/>
      <c r="O288" s="364"/>
      <c r="P288" s="364"/>
      <c r="Q288" s="17">
        <v>0</v>
      </c>
      <c r="R288" s="362" t="s">
        <v>1661</v>
      </c>
      <c r="S288" s="363"/>
      <c r="T288" s="363"/>
      <c r="U288" s="363"/>
      <c r="V288" s="363"/>
      <c r="W288" s="363"/>
      <c r="X288" s="363"/>
      <c r="Y288" s="363"/>
      <c r="Z288" s="363"/>
      <c r="AA288" s="363"/>
      <c r="AB288" s="363"/>
      <c r="AC288" s="363"/>
      <c r="AD288" s="363"/>
      <c r="AE288" s="363"/>
      <c r="AF288" s="17">
        <v>0</v>
      </c>
      <c r="AG288" s="362" t="s">
        <v>1661</v>
      </c>
      <c r="AH288" s="363"/>
      <c r="AI288" s="363"/>
      <c r="AJ288" s="363"/>
      <c r="AK288" s="363"/>
      <c r="AL288" s="363"/>
      <c r="AM288" s="363"/>
      <c r="AN288" s="363"/>
      <c r="AO288" s="363"/>
      <c r="AP288" s="363"/>
      <c r="AQ288" s="363"/>
      <c r="AR288" s="363"/>
      <c r="AS288" s="363"/>
      <c r="AT288" s="363"/>
    </row>
    <row r="289" spans="1:46" s="24" customFormat="1" ht="63" customHeight="1" thickTop="1" thickBot="1" x14ac:dyDescent="0.25">
      <c r="A289" s="364" t="s">
        <v>211</v>
      </c>
      <c r="B289" s="364"/>
      <c r="C289" s="364"/>
      <c r="D289" s="364"/>
      <c r="E289" s="364"/>
      <c r="F289" s="364"/>
      <c r="G289" s="364"/>
      <c r="H289" s="364"/>
      <c r="I289" s="364"/>
      <c r="J289" s="364"/>
      <c r="K289" s="364"/>
      <c r="L289" s="364"/>
      <c r="M289" s="364"/>
      <c r="N289" s="364"/>
      <c r="O289" s="364"/>
      <c r="P289" s="364"/>
      <c r="Q289" s="17">
        <v>0</v>
      </c>
      <c r="R289" s="362" t="s">
        <v>1661</v>
      </c>
      <c r="S289" s="363"/>
      <c r="T289" s="363"/>
      <c r="U289" s="363"/>
      <c r="V289" s="363"/>
      <c r="W289" s="363"/>
      <c r="X289" s="363"/>
      <c r="Y289" s="363"/>
      <c r="Z289" s="363"/>
      <c r="AA289" s="363"/>
      <c r="AB289" s="363"/>
      <c r="AC289" s="363"/>
      <c r="AD289" s="363"/>
      <c r="AE289" s="363"/>
      <c r="AF289" s="17">
        <v>0</v>
      </c>
      <c r="AG289" s="362" t="s">
        <v>1661</v>
      </c>
      <c r="AH289" s="363"/>
      <c r="AI289" s="363"/>
      <c r="AJ289" s="363"/>
      <c r="AK289" s="363"/>
      <c r="AL289" s="363"/>
      <c r="AM289" s="363"/>
      <c r="AN289" s="363"/>
      <c r="AO289" s="363"/>
      <c r="AP289" s="363"/>
      <c r="AQ289" s="363"/>
      <c r="AR289" s="363"/>
      <c r="AS289" s="363"/>
      <c r="AT289" s="363"/>
    </row>
    <row r="290" spans="1:46" s="24" customFormat="1" ht="63" customHeight="1" thickTop="1" thickBot="1" x14ac:dyDescent="0.25">
      <c r="A290" s="364" t="s">
        <v>212</v>
      </c>
      <c r="B290" s="364"/>
      <c r="C290" s="364"/>
      <c r="D290" s="364"/>
      <c r="E290" s="364"/>
      <c r="F290" s="364"/>
      <c r="G290" s="364"/>
      <c r="H290" s="364"/>
      <c r="I290" s="364"/>
      <c r="J290" s="364"/>
      <c r="K290" s="364"/>
      <c r="L290" s="364"/>
      <c r="M290" s="364"/>
      <c r="N290" s="364"/>
      <c r="O290" s="364"/>
      <c r="P290" s="364"/>
      <c r="Q290" s="17">
        <v>0</v>
      </c>
      <c r="R290" s="362" t="s">
        <v>1661</v>
      </c>
      <c r="S290" s="363"/>
      <c r="T290" s="363"/>
      <c r="U290" s="363"/>
      <c r="V290" s="363"/>
      <c r="W290" s="363"/>
      <c r="X290" s="363"/>
      <c r="Y290" s="363"/>
      <c r="Z290" s="363"/>
      <c r="AA290" s="363"/>
      <c r="AB290" s="363"/>
      <c r="AC290" s="363"/>
      <c r="AD290" s="363"/>
      <c r="AE290" s="363"/>
      <c r="AF290" s="17">
        <v>0</v>
      </c>
      <c r="AG290" s="362" t="s">
        <v>1661</v>
      </c>
      <c r="AH290" s="363"/>
      <c r="AI290" s="363"/>
      <c r="AJ290" s="363"/>
      <c r="AK290" s="363"/>
      <c r="AL290" s="363"/>
      <c r="AM290" s="363"/>
      <c r="AN290" s="363"/>
      <c r="AO290" s="363"/>
      <c r="AP290" s="363"/>
      <c r="AQ290" s="363"/>
      <c r="AR290" s="363"/>
      <c r="AS290" s="363"/>
      <c r="AT290" s="363"/>
    </row>
    <row r="291" spans="1:46" s="24" customFormat="1" ht="63" customHeight="1" thickTop="1" thickBot="1" x14ac:dyDescent="0.25">
      <c r="A291" s="364" t="s">
        <v>213</v>
      </c>
      <c r="B291" s="364"/>
      <c r="C291" s="364"/>
      <c r="D291" s="364"/>
      <c r="E291" s="364"/>
      <c r="F291" s="364"/>
      <c r="G291" s="364"/>
      <c r="H291" s="364"/>
      <c r="I291" s="364"/>
      <c r="J291" s="364"/>
      <c r="K291" s="364"/>
      <c r="L291" s="364"/>
      <c r="M291" s="364"/>
      <c r="N291" s="364"/>
      <c r="O291" s="364"/>
      <c r="P291" s="364"/>
      <c r="Q291" s="17">
        <v>0</v>
      </c>
      <c r="R291" s="362" t="s">
        <v>1661</v>
      </c>
      <c r="S291" s="363"/>
      <c r="T291" s="363"/>
      <c r="U291" s="363"/>
      <c r="V291" s="363"/>
      <c r="W291" s="363"/>
      <c r="X291" s="363"/>
      <c r="Y291" s="363"/>
      <c r="Z291" s="363"/>
      <c r="AA291" s="363"/>
      <c r="AB291" s="363"/>
      <c r="AC291" s="363"/>
      <c r="AD291" s="363"/>
      <c r="AE291" s="363"/>
      <c r="AF291" s="17">
        <v>0</v>
      </c>
      <c r="AG291" s="362" t="s">
        <v>1661</v>
      </c>
      <c r="AH291" s="363"/>
      <c r="AI291" s="363"/>
      <c r="AJ291" s="363"/>
      <c r="AK291" s="363"/>
      <c r="AL291" s="363"/>
      <c r="AM291" s="363"/>
      <c r="AN291" s="363"/>
      <c r="AO291" s="363"/>
      <c r="AP291" s="363"/>
      <c r="AQ291" s="363"/>
      <c r="AR291" s="363"/>
      <c r="AS291" s="363"/>
      <c r="AT291" s="363"/>
    </row>
    <row r="292" spans="1:46" s="24" customFormat="1" ht="63" customHeight="1" thickTop="1" thickBot="1" x14ac:dyDescent="0.25">
      <c r="A292" s="381" t="s">
        <v>214</v>
      </c>
      <c r="B292" s="382"/>
      <c r="C292" s="382"/>
      <c r="D292" s="382"/>
      <c r="E292" s="382"/>
      <c r="F292" s="382"/>
      <c r="G292" s="382"/>
      <c r="H292" s="382"/>
      <c r="I292" s="382"/>
      <c r="J292" s="382"/>
      <c r="K292" s="382"/>
      <c r="L292" s="382"/>
      <c r="M292" s="382"/>
      <c r="N292" s="382"/>
      <c r="O292" s="382"/>
      <c r="P292" s="382"/>
      <c r="Q292" s="17">
        <v>0</v>
      </c>
      <c r="R292" s="362" t="s">
        <v>1661</v>
      </c>
      <c r="S292" s="363"/>
      <c r="T292" s="363"/>
      <c r="U292" s="363"/>
      <c r="V292" s="363"/>
      <c r="W292" s="363"/>
      <c r="X292" s="363"/>
      <c r="Y292" s="363"/>
      <c r="Z292" s="363"/>
      <c r="AA292" s="363"/>
      <c r="AB292" s="363"/>
      <c r="AC292" s="363"/>
      <c r="AD292" s="363"/>
      <c r="AE292" s="363"/>
      <c r="AF292" s="17">
        <v>0</v>
      </c>
      <c r="AG292" s="362" t="s">
        <v>1661</v>
      </c>
      <c r="AH292" s="363"/>
      <c r="AI292" s="363"/>
      <c r="AJ292" s="363"/>
      <c r="AK292" s="363"/>
      <c r="AL292" s="363"/>
      <c r="AM292" s="363"/>
      <c r="AN292" s="363"/>
      <c r="AO292" s="363"/>
      <c r="AP292" s="363"/>
      <c r="AQ292" s="363"/>
      <c r="AR292" s="363"/>
      <c r="AS292" s="363"/>
      <c r="AT292" s="363"/>
    </row>
    <row r="293" spans="1:46" s="24" customFormat="1" ht="63" customHeight="1" thickTop="1" thickBot="1" x14ac:dyDescent="0.25">
      <c r="A293" s="364" t="s">
        <v>215</v>
      </c>
      <c r="B293" s="364"/>
      <c r="C293" s="364"/>
      <c r="D293" s="364"/>
      <c r="E293" s="364"/>
      <c r="F293" s="364"/>
      <c r="G293" s="364"/>
      <c r="H293" s="364"/>
      <c r="I293" s="364"/>
      <c r="J293" s="364"/>
      <c r="K293" s="364"/>
      <c r="L293" s="364"/>
      <c r="M293" s="364"/>
      <c r="N293" s="364"/>
      <c r="O293" s="364"/>
      <c r="P293" s="364"/>
      <c r="Q293" s="17">
        <v>0</v>
      </c>
      <c r="R293" s="362" t="s">
        <v>1661</v>
      </c>
      <c r="S293" s="363"/>
      <c r="T293" s="363"/>
      <c r="U293" s="363"/>
      <c r="V293" s="363"/>
      <c r="W293" s="363"/>
      <c r="X293" s="363"/>
      <c r="Y293" s="363"/>
      <c r="Z293" s="363"/>
      <c r="AA293" s="363"/>
      <c r="AB293" s="363"/>
      <c r="AC293" s="363"/>
      <c r="AD293" s="363"/>
      <c r="AE293" s="363"/>
      <c r="AF293" s="17">
        <v>0</v>
      </c>
      <c r="AG293" s="362" t="s">
        <v>1661</v>
      </c>
      <c r="AH293" s="363"/>
      <c r="AI293" s="363"/>
      <c r="AJ293" s="363"/>
      <c r="AK293" s="363"/>
      <c r="AL293" s="363"/>
      <c r="AM293" s="363"/>
      <c r="AN293" s="363"/>
      <c r="AO293" s="363"/>
      <c r="AP293" s="363"/>
      <c r="AQ293" s="363"/>
      <c r="AR293" s="363"/>
      <c r="AS293" s="363"/>
      <c r="AT293" s="363"/>
    </row>
    <row r="294" spans="1:46" s="24" customFormat="1" ht="84" customHeight="1" thickTop="1" thickBot="1" x14ac:dyDescent="0.25">
      <c r="A294" s="364" t="s">
        <v>696</v>
      </c>
      <c r="B294" s="364"/>
      <c r="C294" s="364"/>
      <c r="D294" s="364"/>
      <c r="E294" s="364"/>
      <c r="F294" s="364"/>
      <c r="G294" s="364"/>
      <c r="H294" s="364"/>
      <c r="I294" s="364"/>
      <c r="J294" s="364"/>
      <c r="K294" s="364"/>
      <c r="L294" s="364"/>
      <c r="M294" s="364"/>
      <c r="N294" s="364"/>
      <c r="O294" s="364"/>
      <c r="P294" s="364"/>
      <c r="Q294" s="17">
        <v>0</v>
      </c>
      <c r="R294" s="362" t="s">
        <v>1661</v>
      </c>
      <c r="S294" s="363"/>
      <c r="T294" s="363"/>
      <c r="U294" s="363"/>
      <c r="V294" s="363"/>
      <c r="W294" s="363"/>
      <c r="X294" s="363"/>
      <c r="Y294" s="363"/>
      <c r="Z294" s="363"/>
      <c r="AA294" s="363"/>
      <c r="AB294" s="363"/>
      <c r="AC294" s="363"/>
      <c r="AD294" s="363"/>
      <c r="AE294" s="363"/>
      <c r="AF294" s="17">
        <v>0</v>
      </c>
      <c r="AG294" s="362" t="s">
        <v>1661</v>
      </c>
      <c r="AH294" s="363"/>
      <c r="AI294" s="363"/>
      <c r="AJ294" s="363"/>
      <c r="AK294" s="363"/>
      <c r="AL294" s="363"/>
      <c r="AM294" s="363"/>
      <c r="AN294" s="363"/>
      <c r="AO294" s="363"/>
      <c r="AP294" s="363"/>
      <c r="AQ294" s="363"/>
      <c r="AR294" s="363"/>
      <c r="AS294" s="363"/>
      <c r="AT294" s="363"/>
    </row>
    <row r="295" spans="1:46" s="24" customFormat="1" ht="63" customHeight="1" thickTop="1" thickBot="1" x14ac:dyDescent="0.25">
      <c r="A295" s="364" t="s">
        <v>216</v>
      </c>
      <c r="B295" s="364"/>
      <c r="C295" s="364"/>
      <c r="D295" s="364"/>
      <c r="E295" s="364"/>
      <c r="F295" s="364"/>
      <c r="G295" s="364"/>
      <c r="H295" s="364"/>
      <c r="I295" s="364"/>
      <c r="J295" s="364"/>
      <c r="K295" s="364"/>
      <c r="L295" s="364"/>
      <c r="M295" s="364"/>
      <c r="N295" s="364"/>
      <c r="O295" s="364"/>
      <c r="P295" s="364"/>
      <c r="Q295" s="17">
        <v>0</v>
      </c>
      <c r="R295" s="362" t="s">
        <v>1661</v>
      </c>
      <c r="S295" s="363"/>
      <c r="T295" s="363"/>
      <c r="U295" s="363"/>
      <c r="V295" s="363"/>
      <c r="W295" s="363"/>
      <c r="X295" s="363"/>
      <c r="Y295" s="363"/>
      <c r="Z295" s="363"/>
      <c r="AA295" s="363"/>
      <c r="AB295" s="363"/>
      <c r="AC295" s="363"/>
      <c r="AD295" s="363"/>
      <c r="AE295" s="363"/>
      <c r="AF295" s="17">
        <v>0</v>
      </c>
      <c r="AG295" s="362" t="s">
        <v>1661</v>
      </c>
      <c r="AH295" s="363"/>
      <c r="AI295" s="363"/>
      <c r="AJ295" s="363"/>
      <c r="AK295" s="363"/>
      <c r="AL295" s="363"/>
      <c r="AM295" s="363"/>
      <c r="AN295" s="363"/>
      <c r="AO295" s="363"/>
      <c r="AP295" s="363"/>
      <c r="AQ295" s="363"/>
      <c r="AR295" s="363"/>
      <c r="AS295" s="363"/>
      <c r="AT295" s="363"/>
    </row>
    <row r="296" spans="1:46" s="24" customFormat="1" ht="63" customHeight="1" thickTop="1" thickBot="1" x14ac:dyDescent="0.25">
      <c r="A296" s="364" t="s">
        <v>217</v>
      </c>
      <c r="B296" s="364"/>
      <c r="C296" s="364"/>
      <c r="D296" s="364"/>
      <c r="E296" s="364"/>
      <c r="F296" s="364"/>
      <c r="G296" s="364"/>
      <c r="H296" s="364"/>
      <c r="I296" s="364"/>
      <c r="J296" s="364"/>
      <c r="K296" s="364"/>
      <c r="L296" s="364"/>
      <c r="M296" s="364"/>
      <c r="N296" s="364"/>
      <c r="O296" s="364"/>
      <c r="P296" s="364"/>
      <c r="Q296" s="17">
        <v>0</v>
      </c>
      <c r="R296" s="362" t="s">
        <v>1661</v>
      </c>
      <c r="S296" s="363"/>
      <c r="T296" s="363"/>
      <c r="U296" s="363"/>
      <c r="V296" s="363"/>
      <c r="W296" s="363"/>
      <c r="X296" s="363"/>
      <c r="Y296" s="363"/>
      <c r="Z296" s="363"/>
      <c r="AA296" s="363"/>
      <c r="AB296" s="363"/>
      <c r="AC296" s="363"/>
      <c r="AD296" s="363"/>
      <c r="AE296" s="363"/>
      <c r="AF296" s="17">
        <v>0</v>
      </c>
      <c r="AG296" s="362" t="s">
        <v>1661</v>
      </c>
      <c r="AH296" s="363"/>
      <c r="AI296" s="363"/>
      <c r="AJ296" s="363"/>
      <c r="AK296" s="363"/>
      <c r="AL296" s="363"/>
      <c r="AM296" s="363"/>
      <c r="AN296" s="363"/>
      <c r="AO296" s="363"/>
      <c r="AP296" s="363"/>
      <c r="AQ296" s="363"/>
      <c r="AR296" s="363"/>
      <c r="AS296" s="363"/>
      <c r="AT296" s="363"/>
    </row>
    <row r="297" spans="1:46" s="24" customFormat="1" ht="63" customHeight="1" thickTop="1" thickBot="1" x14ac:dyDescent="0.25">
      <c r="A297" s="364" t="s">
        <v>218</v>
      </c>
      <c r="B297" s="364"/>
      <c r="C297" s="364"/>
      <c r="D297" s="364"/>
      <c r="E297" s="364"/>
      <c r="F297" s="364"/>
      <c r="G297" s="364"/>
      <c r="H297" s="364"/>
      <c r="I297" s="364"/>
      <c r="J297" s="364"/>
      <c r="K297" s="364"/>
      <c r="L297" s="364"/>
      <c r="M297" s="364"/>
      <c r="N297" s="364"/>
      <c r="O297" s="364"/>
      <c r="P297" s="364"/>
      <c r="Q297" s="17">
        <v>0</v>
      </c>
      <c r="R297" s="362" t="s">
        <v>1661</v>
      </c>
      <c r="S297" s="363"/>
      <c r="T297" s="363"/>
      <c r="U297" s="363"/>
      <c r="V297" s="363"/>
      <c r="W297" s="363"/>
      <c r="X297" s="363"/>
      <c r="Y297" s="363"/>
      <c r="Z297" s="363"/>
      <c r="AA297" s="363"/>
      <c r="AB297" s="363"/>
      <c r="AC297" s="363"/>
      <c r="AD297" s="363"/>
      <c r="AE297" s="363"/>
      <c r="AF297" s="17">
        <v>0</v>
      </c>
      <c r="AG297" s="362" t="s">
        <v>1661</v>
      </c>
      <c r="AH297" s="363"/>
      <c r="AI297" s="363"/>
      <c r="AJ297" s="363"/>
      <c r="AK297" s="363"/>
      <c r="AL297" s="363"/>
      <c r="AM297" s="363"/>
      <c r="AN297" s="363"/>
      <c r="AO297" s="363"/>
      <c r="AP297" s="363"/>
      <c r="AQ297" s="363"/>
      <c r="AR297" s="363"/>
      <c r="AS297" s="363"/>
      <c r="AT297" s="363"/>
    </row>
    <row r="298" spans="1:46" s="24" customFormat="1" ht="63" customHeight="1" thickTop="1" thickBot="1" x14ac:dyDescent="0.25">
      <c r="A298" s="364" t="s">
        <v>219</v>
      </c>
      <c r="B298" s="364"/>
      <c r="C298" s="364"/>
      <c r="D298" s="364"/>
      <c r="E298" s="364"/>
      <c r="F298" s="364"/>
      <c r="G298" s="364"/>
      <c r="H298" s="364"/>
      <c r="I298" s="364"/>
      <c r="J298" s="364"/>
      <c r="K298" s="364"/>
      <c r="L298" s="364"/>
      <c r="M298" s="364"/>
      <c r="N298" s="364"/>
      <c r="O298" s="364"/>
      <c r="P298" s="364"/>
      <c r="Q298" s="17">
        <v>0</v>
      </c>
      <c r="R298" s="362" t="s">
        <v>1661</v>
      </c>
      <c r="S298" s="363"/>
      <c r="T298" s="363"/>
      <c r="U298" s="363"/>
      <c r="V298" s="363"/>
      <c r="W298" s="363"/>
      <c r="X298" s="363"/>
      <c r="Y298" s="363"/>
      <c r="Z298" s="363"/>
      <c r="AA298" s="363"/>
      <c r="AB298" s="363"/>
      <c r="AC298" s="363"/>
      <c r="AD298" s="363"/>
      <c r="AE298" s="363"/>
      <c r="AF298" s="17">
        <v>0</v>
      </c>
      <c r="AG298" s="362" t="s">
        <v>1661</v>
      </c>
      <c r="AH298" s="363"/>
      <c r="AI298" s="363"/>
      <c r="AJ298" s="363"/>
      <c r="AK298" s="363"/>
      <c r="AL298" s="363"/>
      <c r="AM298" s="363"/>
      <c r="AN298" s="363"/>
      <c r="AO298" s="363"/>
      <c r="AP298" s="363"/>
      <c r="AQ298" s="363"/>
      <c r="AR298" s="363"/>
      <c r="AS298" s="363"/>
      <c r="AT298" s="363"/>
    </row>
    <row r="299" spans="1:46" s="24" customFormat="1" ht="63" customHeight="1" thickTop="1" thickBot="1" x14ac:dyDescent="0.25">
      <c r="A299" s="364" t="s">
        <v>220</v>
      </c>
      <c r="B299" s="364"/>
      <c r="C299" s="364"/>
      <c r="D299" s="364"/>
      <c r="E299" s="364"/>
      <c r="F299" s="364"/>
      <c r="G299" s="364"/>
      <c r="H299" s="364"/>
      <c r="I299" s="364"/>
      <c r="J299" s="364"/>
      <c r="K299" s="364"/>
      <c r="L299" s="364"/>
      <c r="M299" s="364"/>
      <c r="N299" s="364"/>
      <c r="O299" s="364"/>
      <c r="P299" s="364"/>
      <c r="Q299" s="17">
        <v>0</v>
      </c>
      <c r="R299" s="362" t="s">
        <v>1661</v>
      </c>
      <c r="S299" s="363"/>
      <c r="T299" s="363"/>
      <c r="U299" s="363"/>
      <c r="V299" s="363"/>
      <c r="W299" s="363"/>
      <c r="X299" s="363"/>
      <c r="Y299" s="363"/>
      <c r="Z299" s="363"/>
      <c r="AA299" s="363"/>
      <c r="AB299" s="363"/>
      <c r="AC299" s="363"/>
      <c r="AD299" s="363"/>
      <c r="AE299" s="363"/>
      <c r="AF299" s="17">
        <v>0</v>
      </c>
      <c r="AG299" s="362" t="s">
        <v>1661</v>
      </c>
      <c r="AH299" s="363"/>
      <c r="AI299" s="363"/>
      <c r="AJ299" s="363"/>
      <c r="AK299" s="363"/>
      <c r="AL299" s="363"/>
      <c r="AM299" s="363"/>
      <c r="AN299" s="363"/>
      <c r="AO299" s="363"/>
      <c r="AP299" s="363"/>
      <c r="AQ299" s="363"/>
      <c r="AR299" s="363"/>
      <c r="AS299" s="363"/>
      <c r="AT299" s="363"/>
    </row>
    <row r="300" spans="1:46" s="24" customFormat="1" ht="63" customHeight="1" thickTop="1" thickBot="1" x14ac:dyDescent="0.25">
      <c r="A300" s="364" t="s">
        <v>221</v>
      </c>
      <c r="B300" s="364"/>
      <c r="C300" s="364"/>
      <c r="D300" s="364"/>
      <c r="E300" s="364"/>
      <c r="F300" s="364"/>
      <c r="G300" s="364"/>
      <c r="H300" s="364"/>
      <c r="I300" s="364"/>
      <c r="J300" s="364"/>
      <c r="K300" s="364"/>
      <c r="L300" s="364"/>
      <c r="M300" s="364"/>
      <c r="N300" s="364"/>
      <c r="O300" s="364"/>
      <c r="P300" s="364"/>
      <c r="Q300" s="17">
        <v>0</v>
      </c>
      <c r="R300" s="362" t="s">
        <v>1661</v>
      </c>
      <c r="S300" s="363"/>
      <c r="T300" s="363"/>
      <c r="U300" s="363"/>
      <c r="V300" s="363"/>
      <c r="W300" s="363"/>
      <c r="X300" s="363"/>
      <c r="Y300" s="363"/>
      <c r="Z300" s="363"/>
      <c r="AA300" s="363"/>
      <c r="AB300" s="363"/>
      <c r="AC300" s="363"/>
      <c r="AD300" s="363"/>
      <c r="AE300" s="363"/>
      <c r="AF300" s="17">
        <v>0</v>
      </c>
      <c r="AG300" s="362" t="s">
        <v>1661</v>
      </c>
      <c r="AH300" s="363"/>
      <c r="AI300" s="363"/>
      <c r="AJ300" s="363"/>
      <c r="AK300" s="363"/>
      <c r="AL300" s="363"/>
      <c r="AM300" s="363"/>
      <c r="AN300" s="363"/>
      <c r="AO300" s="363"/>
      <c r="AP300" s="363"/>
      <c r="AQ300" s="363"/>
      <c r="AR300" s="363"/>
      <c r="AS300" s="363"/>
      <c r="AT300" s="363"/>
    </row>
    <row r="301" spans="1:46" s="24" customFormat="1" ht="63" customHeight="1" thickTop="1" thickBot="1" x14ac:dyDescent="0.25">
      <c r="A301" s="364" t="s">
        <v>222</v>
      </c>
      <c r="B301" s="364"/>
      <c r="C301" s="364"/>
      <c r="D301" s="364"/>
      <c r="E301" s="364"/>
      <c r="F301" s="364"/>
      <c r="G301" s="364"/>
      <c r="H301" s="364"/>
      <c r="I301" s="364"/>
      <c r="J301" s="364"/>
      <c r="K301" s="364"/>
      <c r="L301" s="364"/>
      <c r="M301" s="364"/>
      <c r="N301" s="364"/>
      <c r="O301" s="364"/>
      <c r="P301" s="364"/>
      <c r="Q301" s="17">
        <v>0</v>
      </c>
      <c r="R301" s="362" t="s">
        <v>1661</v>
      </c>
      <c r="S301" s="363"/>
      <c r="T301" s="363"/>
      <c r="U301" s="363"/>
      <c r="V301" s="363"/>
      <c r="W301" s="363"/>
      <c r="X301" s="363"/>
      <c r="Y301" s="363"/>
      <c r="Z301" s="363"/>
      <c r="AA301" s="363"/>
      <c r="AB301" s="363"/>
      <c r="AC301" s="363"/>
      <c r="AD301" s="363"/>
      <c r="AE301" s="363"/>
      <c r="AF301" s="17">
        <v>0</v>
      </c>
      <c r="AG301" s="362" t="s">
        <v>1661</v>
      </c>
      <c r="AH301" s="363"/>
      <c r="AI301" s="363"/>
      <c r="AJ301" s="363"/>
      <c r="AK301" s="363"/>
      <c r="AL301" s="363"/>
      <c r="AM301" s="363"/>
      <c r="AN301" s="363"/>
      <c r="AO301" s="363"/>
      <c r="AP301" s="363"/>
      <c r="AQ301" s="363"/>
      <c r="AR301" s="363"/>
      <c r="AS301" s="363"/>
      <c r="AT301" s="363"/>
    </row>
    <row r="302" spans="1:46" s="24" customFormat="1" ht="63" customHeight="1" thickTop="1" thickBot="1" x14ac:dyDescent="0.25">
      <c r="A302" s="364" t="s">
        <v>223</v>
      </c>
      <c r="B302" s="364"/>
      <c r="C302" s="364"/>
      <c r="D302" s="364"/>
      <c r="E302" s="364"/>
      <c r="F302" s="364"/>
      <c r="G302" s="364"/>
      <c r="H302" s="364"/>
      <c r="I302" s="364"/>
      <c r="J302" s="364"/>
      <c r="K302" s="364"/>
      <c r="L302" s="364"/>
      <c r="M302" s="364"/>
      <c r="N302" s="364"/>
      <c r="O302" s="364"/>
      <c r="P302" s="364"/>
      <c r="Q302" s="17">
        <v>0</v>
      </c>
      <c r="R302" s="362" t="s">
        <v>1661</v>
      </c>
      <c r="S302" s="363"/>
      <c r="T302" s="363"/>
      <c r="U302" s="363"/>
      <c r="V302" s="363"/>
      <c r="W302" s="363"/>
      <c r="X302" s="363"/>
      <c r="Y302" s="363"/>
      <c r="Z302" s="363"/>
      <c r="AA302" s="363"/>
      <c r="AB302" s="363"/>
      <c r="AC302" s="363"/>
      <c r="AD302" s="363"/>
      <c r="AE302" s="363"/>
      <c r="AF302" s="17">
        <v>0</v>
      </c>
      <c r="AG302" s="362" t="s">
        <v>1661</v>
      </c>
      <c r="AH302" s="363"/>
      <c r="AI302" s="363"/>
      <c r="AJ302" s="363"/>
      <c r="AK302" s="363"/>
      <c r="AL302" s="363"/>
      <c r="AM302" s="363"/>
      <c r="AN302" s="363"/>
      <c r="AO302" s="363"/>
      <c r="AP302" s="363"/>
      <c r="AQ302" s="363"/>
      <c r="AR302" s="363"/>
      <c r="AS302" s="363"/>
      <c r="AT302" s="363"/>
    </row>
    <row r="303" spans="1:46" s="24" customFormat="1" ht="84.75" customHeight="1" thickTop="1" thickBot="1" x14ac:dyDescent="0.25">
      <c r="A303" s="364" t="s">
        <v>697</v>
      </c>
      <c r="B303" s="364"/>
      <c r="C303" s="364"/>
      <c r="D303" s="364"/>
      <c r="E303" s="364"/>
      <c r="F303" s="364"/>
      <c r="G303" s="364"/>
      <c r="H303" s="364"/>
      <c r="I303" s="364"/>
      <c r="J303" s="364"/>
      <c r="K303" s="364"/>
      <c r="L303" s="364"/>
      <c r="M303" s="364"/>
      <c r="N303" s="364"/>
      <c r="O303" s="364"/>
      <c r="P303" s="364"/>
      <c r="Q303" s="17">
        <v>0</v>
      </c>
      <c r="R303" s="362" t="s">
        <v>1661</v>
      </c>
      <c r="S303" s="363"/>
      <c r="T303" s="363"/>
      <c r="U303" s="363"/>
      <c r="V303" s="363"/>
      <c r="W303" s="363"/>
      <c r="X303" s="363"/>
      <c r="Y303" s="363"/>
      <c r="Z303" s="363"/>
      <c r="AA303" s="363"/>
      <c r="AB303" s="363"/>
      <c r="AC303" s="363"/>
      <c r="AD303" s="363"/>
      <c r="AE303" s="363"/>
      <c r="AF303" s="17">
        <v>0</v>
      </c>
      <c r="AG303" s="362" t="s">
        <v>1661</v>
      </c>
      <c r="AH303" s="363"/>
      <c r="AI303" s="363"/>
      <c r="AJ303" s="363"/>
      <c r="AK303" s="363"/>
      <c r="AL303" s="363"/>
      <c r="AM303" s="363"/>
      <c r="AN303" s="363"/>
      <c r="AO303" s="363"/>
      <c r="AP303" s="363"/>
      <c r="AQ303" s="363"/>
      <c r="AR303" s="363"/>
      <c r="AS303" s="363"/>
      <c r="AT303" s="363"/>
    </row>
    <row r="304" spans="1:46" s="24" customFormat="1" ht="63" customHeight="1" thickTop="1" thickBot="1" x14ac:dyDescent="0.25">
      <c r="A304" s="364" t="s">
        <v>224</v>
      </c>
      <c r="B304" s="364"/>
      <c r="C304" s="364"/>
      <c r="D304" s="364"/>
      <c r="E304" s="364"/>
      <c r="F304" s="364"/>
      <c r="G304" s="364"/>
      <c r="H304" s="364"/>
      <c r="I304" s="364"/>
      <c r="J304" s="364"/>
      <c r="K304" s="364"/>
      <c r="L304" s="364"/>
      <c r="M304" s="364"/>
      <c r="N304" s="364"/>
      <c r="O304" s="364"/>
      <c r="P304" s="364"/>
      <c r="Q304" s="17">
        <v>0</v>
      </c>
      <c r="R304" s="362" t="s">
        <v>1661</v>
      </c>
      <c r="S304" s="363"/>
      <c r="T304" s="363"/>
      <c r="U304" s="363"/>
      <c r="V304" s="363"/>
      <c r="W304" s="363"/>
      <c r="X304" s="363"/>
      <c r="Y304" s="363"/>
      <c r="Z304" s="363"/>
      <c r="AA304" s="363"/>
      <c r="AB304" s="363"/>
      <c r="AC304" s="363"/>
      <c r="AD304" s="363"/>
      <c r="AE304" s="363"/>
      <c r="AF304" s="17">
        <v>0</v>
      </c>
      <c r="AG304" s="362" t="s">
        <v>1661</v>
      </c>
      <c r="AH304" s="363"/>
      <c r="AI304" s="363"/>
      <c r="AJ304" s="363"/>
      <c r="AK304" s="363"/>
      <c r="AL304" s="363"/>
      <c r="AM304" s="363"/>
      <c r="AN304" s="363"/>
      <c r="AO304" s="363"/>
      <c r="AP304" s="363"/>
      <c r="AQ304" s="363"/>
      <c r="AR304" s="363"/>
      <c r="AS304" s="363"/>
      <c r="AT304" s="363"/>
    </row>
    <row r="305" spans="1:46" s="24" customFormat="1" ht="63" customHeight="1" thickTop="1" thickBot="1" x14ac:dyDescent="0.25">
      <c r="A305" s="364" t="s">
        <v>225</v>
      </c>
      <c r="B305" s="364"/>
      <c r="C305" s="364"/>
      <c r="D305" s="364"/>
      <c r="E305" s="364"/>
      <c r="F305" s="364"/>
      <c r="G305" s="364"/>
      <c r="H305" s="364"/>
      <c r="I305" s="364"/>
      <c r="J305" s="364"/>
      <c r="K305" s="364"/>
      <c r="L305" s="364"/>
      <c r="M305" s="364"/>
      <c r="N305" s="364"/>
      <c r="O305" s="364"/>
      <c r="P305" s="364"/>
      <c r="Q305" s="17">
        <v>0</v>
      </c>
      <c r="R305" s="362" t="s">
        <v>1661</v>
      </c>
      <c r="S305" s="363"/>
      <c r="T305" s="363"/>
      <c r="U305" s="363"/>
      <c r="V305" s="363"/>
      <c r="W305" s="363"/>
      <c r="X305" s="363"/>
      <c r="Y305" s="363"/>
      <c r="Z305" s="363"/>
      <c r="AA305" s="363"/>
      <c r="AB305" s="363"/>
      <c r="AC305" s="363"/>
      <c r="AD305" s="363"/>
      <c r="AE305" s="363"/>
      <c r="AF305" s="17">
        <v>0</v>
      </c>
      <c r="AG305" s="362" t="s">
        <v>1661</v>
      </c>
      <c r="AH305" s="363"/>
      <c r="AI305" s="363"/>
      <c r="AJ305" s="363"/>
      <c r="AK305" s="363"/>
      <c r="AL305" s="363"/>
      <c r="AM305" s="363"/>
      <c r="AN305" s="363"/>
      <c r="AO305" s="363"/>
      <c r="AP305" s="363"/>
      <c r="AQ305" s="363"/>
      <c r="AR305" s="363"/>
      <c r="AS305" s="363"/>
      <c r="AT305" s="363"/>
    </row>
    <row r="306" spans="1:46" s="24" customFormat="1" ht="18" customHeight="1" thickTop="1" thickBot="1" x14ac:dyDescent="0.25">
      <c r="Q306" s="42"/>
      <c r="AF306" s="42"/>
    </row>
    <row r="307" spans="1:46" s="24" customFormat="1" ht="18" customHeight="1" thickTop="1" thickBot="1" x14ac:dyDescent="0.25">
      <c r="A307" s="368" t="s">
        <v>139</v>
      </c>
      <c r="B307" s="369"/>
      <c r="C307" s="369"/>
      <c r="D307" s="369"/>
      <c r="E307" s="369"/>
      <c r="F307" s="369"/>
      <c r="G307" s="369"/>
      <c r="H307" s="369"/>
      <c r="I307" s="369"/>
      <c r="J307" s="369"/>
      <c r="K307" s="369"/>
      <c r="L307" s="369"/>
      <c r="M307" s="369"/>
      <c r="N307" s="369"/>
      <c r="O307" s="369"/>
      <c r="P307" s="369"/>
      <c r="Q307" s="323" t="s">
        <v>4</v>
      </c>
      <c r="R307" s="370" t="s">
        <v>1384</v>
      </c>
      <c r="S307" s="370"/>
      <c r="T307" s="370"/>
      <c r="U307" s="370"/>
      <c r="V307" s="370"/>
      <c r="W307" s="370"/>
      <c r="X307" s="370"/>
      <c r="Y307" s="370"/>
      <c r="Z307" s="370"/>
      <c r="AA307" s="370"/>
      <c r="AB307" s="370"/>
      <c r="AC307" s="370"/>
      <c r="AD307" s="370"/>
      <c r="AE307" s="371"/>
      <c r="AF307" s="324" t="s">
        <v>4</v>
      </c>
      <c r="AG307" s="417" t="s">
        <v>1384</v>
      </c>
      <c r="AH307" s="417"/>
      <c r="AI307" s="417"/>
      <c r="AJ307" s="417"/>
      <c r="AK307" s="417"/>
      <c r="AL307" s="417"/>
      <c r="AM307" s="417"/>
      <c r="AN307" s="417"/>
      <c r="AO307" s="417"/>
      <c r="AP307" s="417"/>
      <c r="AQ307" s="417"/>
      <c r="AR307" s="417"/>
      <c r="AS307" s="417"/>
      <c r="AT307" s="418"/>
    </row>
    <row r="308" spans="1:46" s="24" customFormat="1" ht="63" customHeight="1" thickTop="1" thickBot="1" x14ac:dyDescent="0.25">
      <c r="A308" s="364" t="s">
        <v>227</v>
      </c>
      <c r="B308" s="364"/>
      <c r="C308" s="364"/>
      <c r="D308" s="364"/>
      <c r="E308" s="364"/>
      <c r="F308" s="364"/>
      <c r="G308" s="364"/>
      <c r="H308" s="364"/>
      <c r="I308" s="364"/>
      <c r="J308" s="364"/>
      <c r="K308" s="364"/>
      <c r="L308" s="364"/>
      <c r="M308" s="364"/>
      <c r="N308" s="364"/>
      <c r="O308" s="364"/>
      <c r="P308" s="364"/>
      <c r="Q308" s="17">
        <v>0</v>
      </c>
      <c r="R308" s="366" t="s">
        <v>1663</v>
      </c>
      <c r="S308" s="367"/>
      <c r="T308" s="367"/>
      <c r="U308" s="367"/>
      <c r="V308" s="367"/>
      <c r="W308" s="367"/>
      <c r="X308" s="367"/>
      <c r="Y308" s="367"/>
      <c r="Z308" s="367"/>
      <c r="AA308" s="367"/>
      <c r="AB308" s="367"/>
      <c r="AC308" s="367"/>
      <c r="AD308" s="367"/>
      <c r="AE308" s="367"/>
      <c r="AF308" s="17">
        <v>0</v>
      </c>
      <c r="AG308" s="366" t="s">
        <v>1663</v>
      </c>
      <c r="AH308" s="367"/>
      <c r="AI308" s="367"/>
      <c r="AJ308" s="367"/>
      <c r="AK308" s="367"/>
      <c r="AL308" s="367"/>
      <c r="AM308" s="367"/>
      <c r="AN308" s="367"/>
      <c r="AO308" s="367"/>
      <c r="AP308" s="367"/>
      <c r="AQ308" s="367"/>
      <c r="AR308" s="367"/>
      <c r="AS308" s="367"/>
      <c r="AT308" s="367"/>
    </row>
    <row r="309" spans="1:46" s="24" customFormat="1" ht="63" customHeight="1" thickTop="1" thickBot="1" x14ac:dyDescent="0.25">
      <c r="A309" s="364" t="s">
        <v>702</v>
      </c>
      <c r="B309" s="364"/>
      <c r="C309" s="364"/>
      <c r="D309" s="364"/>
      <c r="E309" s="364"/>
      <c r="F309" s="364"/>
      <c r="G309" s="364"/>
      <c r="H309" s="364"/>
      <c r="I309" s="364"/>
      <c r="J309" s="364"/>
      <c r="K309" s="364"/>
      <c r="L309" s="364"/>
      <c r="M309" s="364"/>
      <c r="N309" s="364"/>
      <c r="O309" s="364"/>
      <c r="P309" s="364"/>
      <c r="Q309" s="17">
        <v>0</v>
      </c>
      <c r="R309" s="362" t="s">
        <v>1661</v>
      </c>
      <c r="S309" s="363"/>
      <c r="T309" s="363"/>
      <c r="U309" s="363"/>
      <c r="V309" s="363"/>
      <c r="W309" s="363"/>
      <c r="X309" s="363"/>
      <c r="Y309" s="363"/>
      <c r="Z309" s="363"/>
      <c r="AA309" s="363"/>
      <c r="AB309" s="363"/>
      <c r="AC309" s="363"/>
      <c r="AD309" s="363"/>
      <c r="AE309" s="363"/>
      <c r="AF309" s="17">
        <v>0</v>
      </c>
      <c r="AG309" s="362" t="s">
        <v>1661</v>
      </c>
      <c r="AH309" s="363"/>
      <c r="AI309" s="363"/>
      <c r="AJ309" s="363"/>
      <c r="AK309" s="363"/>
      <c r="AL309" s="363"/>
      <c r="AM309" s="363"/>
      <c r="AN309" s="363"/>
      <c r="AO309" s="363"/>
      <c r="AP309" s="363"/>
      <c r="AQ309" s="363"/>
      <c r="AR309" s="363"/>
      <c r="AS309" s="363"/>
      <c r="AT309" s="363"/>
    </row>
    <row r="310" spans="1:46" s="24" customFormat="1" ht="63" customHeight="1" thickTop="1" thickBot="1" x14ac:dyDescent="0.25">
      <c r="A310" s="364" t="s">
        <v>703</v>
      </c>
      <c r="B310" s="364"/>
      <c r="C310" s="364"/>
      <c r="D310" s="364"/>
      <c r="E310" s="364"/>
      <c r="F310" s="364"/>
      <c r="G310" s="364"/>
      <c r="H310" s="364"/>
      <c r="I310" s="364"/>
      <c r="J310" s="364"/>
      <c r="K310" s="364"/>
      <c r="L310" s="364"/>
      <c r="M310" s="364"/>
      <c r="N310" s="364"/>
      <c r="O310" s="364"/>
      <c r="P310" s="364"/>
      <c r="Q310" s="17">
        <v>0</v>
      </c>
      <c r="R310" s="366" t="s">
        <v>1664</v>
      </c>
      <c r="S310" s="367"/>
      <c r="T310" s="367"/>
      <c r="U310" s="367"/>
      <c r="V310" s="367"/>
      <c r="W310" s="367"/>
      <c r="X310" s="367"/>
      <c r="Y310" s="367"/>
      <c r="Z310" s="367"/>
      <c r="AA310" s="367"/>
      <c r="AB310" s="367"/>
      <c r="AC310" s="367"/>
      <c r="AD310" s="367"/>
      <c r="AE310" s="367"/>
      <c r="AF310" s="17">
        <v>0</v>
      </c>
      <c r="AG310" s="366" t="s">
        <v>1664</v>
      </c>
      <c r="AH310" s="367"/>
      <c r="AI310" s="367"/>
      <c r="AJ310" s="367"/>
      <c r="AK310" s="367"/>
      <c r="AL310" s="367"/>
      <c r="AM310" s="367"/>
      <c r="AN310" s="367"/>
      <c r="AO310" s="367"/>
      <c r="AP310" s="367"/>
      <c r="AQ310" s="367"/>
      <c r="AR310" s="367"/>
      <c r="AS310" s="367"/>
      <c r="AT310" s="367"/>
    </row>
    <row r="311" spans="1:46" s="24" customFormat="1" ht="18" customHeight="1" thickTop="1" thickBot="1" x14ac:dyDescent="0.25">
      <c r="A311" s="23"/>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c r="AA311" s="23"/>
      <c r="AB311" s="23"/>
      <c r="AC311" s="23"/>
      <c r="AD311" s="23"/>
      <c r="AE311" s="23"/>
      <c r="AF311" s="23"/>
      <c r="AG311" s="23"/>
      <c r="AH311" s="23"/>
      <c r="AI311" s="23"/>
      <c r="AJ311" s="23"/>
      <c r="AK311" s="23"/>
      <c r="AL311" s="23"/>
      <c r="AM311" s="23"/>
      <c r="AN311" s="23"/>
      <c r="AO311" s="23"/>
      <c r="AP311" s="23"/>
      <c r="AQ311" s="23"/>
      <c r="AR311" s="23"/>
      <c r="AS311" s="23"/>
      <c r="AT311" s="23"/>
    </row>
    <row r="312" spans="1:46" s="24" customFormat="1" ht="18" customHeight="1" thickTop="1" thickBot="1" x14ac:dyDescent="0.25">
      <c r="A312" s="368" t="s">
        <v>140</v>
      </c>
      <c r="B312" s="369"/>
      <c r="C312" s="369"/>
      <c r="D312" s="369"/>
      <c r="E312" s="369"/>
      <c r="F312" s="369"/>
      <c r="G312" s="369"/>
      <c r="H312" s="369"/>
      <c r="I312" s="369"/>
      <c r="J312" s="369"/>
      <c r="K312" s="369"/>
      <c r="L312" s="369"/>
      <c r="M312" s="369"/>
      <c r="N312" s="369"/>
      <c r="O312" s="369"/>
      <c r="P312" s="369"/>
      <c r="Q312" s="323" t="s">
        <v>4</v>
      </c>
      <c r="R312" s="370" t="s">
        <v>1384</v>
      </c>
      <c r="S312" s="370"/>
      <c r="T312" s="370"/>
      <c r="U312" s="370"/>
      <c r="V312" s="370"/>
      <c r="W312" s="370"/>
      <c r="X312" s="370"/>
      <c r="Y312" s="370"/>
      <c r="Z312" s="370"/>
      <c r="AA312" s="370"/>
      <c r="AB312" s="370"/>
      <c r="AC312" s="370"/>
      <c r="AD312" s="370"/>
      <c r="AE312" s="371"/>
      <c r="AF312" s="324" t="s">
        <v>4</v>
      </c>
      <c r="AG312" s="417" t="s">
        <v>1384</v>
      </c>
      <c r="AH312" s="417"/>
      <c r="AI312" s="417"/>
      <c r="AJ312" s="417"/>
      <c r="AK312" s="417"/>
      <c r="AL312" s="417"/>
      <c r="AM312" s="417"/>
      <c r="AN312" s="417"/>
      <c r="AO312" s="417"/>
      <c r="AP312" s="417"/>
      <c r="AQ312" s="417"/>
      <c r="AR312" s="417"/>
      <c r="AS312" s="417"/>
      <c r="AT312" s="418"/>
    </row>
    <row r="313" spans="1:46" s="23" customFormat="1" ht="63" customHeight="1" thickTop="1" thickBot="1" x14ac:dyDescent="0.25">
      <c r="A313" s="364" t="s">
        <v>228</v>
      </c>
      <c r="B313" s="364"/>
      <c r="C313" s="364"/>
      <c r="D313" s="364"/>
      <c r="E313" s="364"/>
      <c r="F313" s="364"/>
      <c r="G313" s="364"/>
      <c r="H313" s="364"/>
      <c r="I313" s="364"/>
      <c r="J313" s="364"/>
      <c r="K313" s="364"/>
      <c r="L313" s="364"/>
      <c r="M313" s="364"/>
      <c r="N313" s="364"/>
      <c r="O313" s="364"/>
      <c r="P313" s="364"/>
      <c r="Q313" s="17">
        <v>0</v>
      </c>
      <c r="R313" s="366" t="s">
        <v>1665</v>
      </c>
      <c r="S313" s="367"/>
      <c r="T313" s="367"/>
      <c r="U313" s="367"/>
      <c r="V313" s="367"/>
      <c r="W313" s="367"/>
      <c r="X313" s="367"/>
      <c r="Y313" s="367"/>
      <c r="Z313" s="367"/>
      <c r="AA313" s="367"/>
      <c r="AB313" s="367"/>
      <c r="AC313" s="367"/>
      <c r="AD313" s="367"/>
      <c r="AE313" s="367"/>
      <c r="AF313" s="17">
        <v>0</v>
      </c>
      <c r="AG313" s="366" t="s">
        <v>1665</v>
      </c>
      <c r="AH313" s="367"/>
      <c r="AI313" s="367"/>
      <c r="AJ313" s="367"/>
      <c r="AK313" s="367"/>
      <c r="AL313" s="367"/>
      <c r="AM313" s="367"/>
      <c r="AN313" s="367"/>
      <c r="AO313" s="367"/>
      <c r="AP313" s="367"/>
      <c r="AQ313" s="367"/>
      <c r="AR313" s="367"/>
      <c r="AS313" s="367"/>
      <c r="AT313" s="367"/>
    </row>
    <row r="314" spans="1:46" s="23" customFormat="1" ht="63" customHeight="1" thickTop="1" thickBot="1" x14ac:dyDescent="0.25">
      <c r="A314" s="364" t="s">
        <v>496</v>
      </c>
      <c r="B314" s="364"/>
      <c r="C314" s="364"/>
      <c r="D314" s="364"/>
      <c r="E314" s="364"/>
      <c r="F314" s="364"/>
      <c r="G314" s="364"/>
      <c r="H314" s="364"/>
      <c r="I314" s="364"/>
      <c r="J314" s="364"/>
      <c r="K314" s="364"/>
      <c r="L314" s="364"/>
      <c r="M314" s="364"/>
      <c r="N314" s="364"/>
      <c r="O314" s="364"/>
      <c r="P314" s="364"/>
      <c r="Q314" s="17">
        <v>0</v>
      </c>
      <c r="R314" s="366" t="s">
        <v>1666</v>
      </c>
      <c r="S314" s="367"/>
      <c r="T314" s="367"/>
      <c r="U314" s="367"/>
      <c r="V314" s="367"/>
      <c r="W314" s="367"/>
      <c r="X314" s="367"/>
      <c r="Y314" s="367"/>
      <c r="Z314" s="367"/>
      <c r="AA314" s="367"/>
      <c r="AB314" s="367"/>
      <c r="AC314" s="367"/>
      <c r="AD314" s="367"/>
      <c r="AE314" s="367"/>
      <c r="AF314" s="17">
        <v>0</v>
      </c>
      <c r="AG314" s="366" t="s">
        <v>1666</v>
      </c>
      <c r="AH314" s="367"/>
      <c r="AI314" s="367"/>
      <c r="AJ314" s="367"/>
      <c r="AK314" s="367"/>
      <c r="AL314" s="367"/>
      <c r="AM314" s="367"/>
      <c r="AN314" s="367"/>
      <c r="AO314" s="367"/>
      <c r="AP314" s="367"/>
      <c r="AQ314" s="367"/>
      <c r="AR314" s="367"/>
      <c r="AS314" s="367"/>
      <c r="AT314" s="367"/>
    </row>
    <row r="315" spans="1:46" s="23" customFormat="1" ht="63" customHeight="1" thickTop="1" thickBot="1" x14ac:dyDescent="0.25">
      <c r="A315" s="364" t="s">
        <v>495</v>
      </c>
      <c r="B315" s="364"/>
      <c r="C315" s="364"/>
      <c r="D315" s="364"/>
      <c r="E315" s="364"/>
      <c r="F315" s="364"/>
      <c r="G315" s="364"/>
      <c r="H315" s="364"/>
      <c r="I315" s="364"/>
      <c r="J315" s="364"/>
      <c r="K315" s="364"/>
      <c r="L315" s="364"/>
      <c r="M315" s="364"/>
      <c r="N315" s="364"/>
      <c r="O315" s="364"/>
      <c r="P315" s="364"/>
      <c r="Q315" s="17">
        <v>0</v>
      </c>
      <c r="R315" s="366" t="s">
        <v>1670</v>
      </c>
      <c r="S315" s="367"/>
      <c r="T315" s="367"/>
      <c r="U315" s="367"/>
      <c r="V315" s="367"/>
      <c r="W315" s="367"/>
      <c r="X315" s="367"/>
      <c r="Y315" s="367"/>
      <c r="Z315" s="367"/>
      <c r="AA315" s="367"/>
      <c r="AB315" s="367"/>
      <c r="AC315" s="367"/>
      <c r="AD315" s="367"/>
      <c r="AE315" s="367"/>
      <c r="AF315" s="17">
        <v>0</v>
      </c>
      <c r="AG315" s="366" t="s">
        <v>1670</v>
      </c>
      <c r="AH315" s="367"/>
      <c r="AI315" s="367"/>
      <c r="AJ315" s="367"/>
      <c r="AK315" s="367"/>
      <c r="AL315" s="367"/>
      <c r="AM315" s="367"/>
      <c r="AN315" s="367"/>
      <c r="AO315" s="367"/>
      <c r="AP315" s="367"/>
      <c r="AQ315" s="367"/>
      <c r="AR315" s="367"/>
      <c r="AS315" s="367"/>
      <c r="AT315" s="367"/>
    </row>
    <row r="316" spans="1:46" s="23" customFormat="1" ht="18" customHeight="1" thickTop="1" thickBot="1" x14ac:dyDescent="0.25"/>
    <row r="317" spans="1:46" s="23" customFormat="1" ht="18" customHeight="1" thickTop="1" thickBot="1" x14ac:dyDescent="0.25">
      <c r="A317" s="368" t="s">
        <v>141</v>
      </c>
      <c r="B317" s="369"/>
      <c r="C317" s="369"/>
      <c r="D317" s="369"/>
      <c r="E317" s="369"/>
      <c r="F317" s="369"/>
      <c r="G317" s="369"/>
      <c r="H317" s="369"/>
      <c r="I317" s="369"/>
      <c r="J317" s="369"/>
      <c r="K317" s="369"/>
      <c r="L317" s="369"/>
      <c r="M317" s="369"/>
      <c r="N317" s="369"/>
      <c r="O317" s="369"/>
      <c r="P317" s="369"/>
      <c r="Q317" s="323" t="s">
        <v>4</v>
      </c>
      <c r="R317" s="370" t="s">
        <v>1384</v>
      </c>
      <c r="S317" s="370"/>
      <c r="T317" s="370"/>
      <c r="U317" s="370"/>
      <c r="V317" s="370"/>
      <c r="W317" s="370"/>
      <c r="X317" s="370"/>
      <c r="Y317" s="370"/>
      <c r="Z317" s="370"/>
      <c r="AA317" s="370"/>
      <c r="AB317" s="370"/>
      <c r="AC317" s="370"/>
      <c r="AD317" s="370"/>
      <c r="AE317" s="371"/>
      <c r="AF317" s="324" t="s">
        <v>4</v>
      </c>
      <c r="AG317" s="417" t="s">
        <v>1384</v>
      </c>
      <c r="AH317" s="417"/>
      <c r="AI317" s="417"/>
      <c r="AJ317" s="417"/>
      <c r="AK317" s="417"/>
      <c r="AL317" s="417"/>
      <c r="AM317" s="417"/>
      <c r="AN317" s="417"/>
      <c r="AO317" s="417"/>
      <c r="AP317" s="417"/>
      <c r="AQ317" s="417"/>
      <c r="AR317" s="417"/>
      <c r="AS317" s="417"/>
      <c r="AT317" s="418"/>
    </row>
    <row r="318" spans="1:46" s="23" customFormat="1" ht="63" customHeight="1" thickTop="1" thickBot="1" x14ac:dyDescent="0.25">
      <c r="A318" s="364" t="s">
        <v>229</v>
      </c>
      <c r="B318" s="364"/>
      <c r="C318" s="364"/>
      <c r="D318" s="364"/>
      <c r="E318" s="364"/>
      <c r="F318" s="364"/>
      <c r="G318" s="364"/>
      <c r="H318" s="364"/>
      <c r="I318" s="364"/>
      <c r="J318" s="364"/>
      <c r="K318" s="364"/>
      <c r="L318" s="364"/>
      <c r="M318" s="364"/>
      <c r="N318" s="364"/>
      <c r="O318" s="364"/>
      <c r="P318" s="364"/>
      <c r="Q318" s="17">
        <v>0</v>
      </c>
      <c r="R318" s="366" t="s">
        <v>1669</v>
      </c>
      <c r="S318" s="367"/>
      <c r="T318" s="367"/>
      <c r="U318" s="367"/>
      <c r="V318" s="367"/>
      <c r="W318" s="367"/>
      <c r="X318" s="367"/>
      <c r="Y318" s="367"/>
      <c r="Z318" s="367"/>
      <c r="AA318" s="367"/>
      <c r="AB318" s="367"/>
      <c r="AC318" s="367"/>
      <c r="AD318" s="367"/>
      <c r="AE318" s="367"/>
      <c r="AF318" s="17">
        <v>0</v>
      </c>
      <c r="AG318" s="366" t="s">
        <v>1669</v>
      </c>
      <c r="AH318" s="367"/>
      <c r="AI318" s="367"/>
      <c r="AJ318" s="367"/>
      <c r="AK318" s="367"/>
      <c r="AL318" s="367"/>
      <c r="AM318" s="367"/>
      <c r="AN318" s="367"/>
      <c r="AO318" s="367"/>
      <c r="AP318" s="367"/>
      <c r="AQ318" s="367"/>
      <c r="AR318" s="367"/>
      <c r="AS318" s="367"/>
      <c r="AT318" s="367"/>
    </row>
    <row r="319" spans="1:46" s="23" customFormat="1" ht="63" customHeight="1" thickTop="1" thickBot="1" x14ac:dyDescent="0.25">
      <c r="A319" s="364" t="s">
        <v>230</v>
      </c>
      <c r="B319" s="364"/>
      <c r="C319" s="364"/>
      <c r="D319" s="364"/>
      <c r="E319" s="364"/>
      <c r="F319" s="364"/>
      <c r="G319" s="364"/>
      <c r="H319" s="364"/>
      <c r="I319" s="364"/>
      <c r="J319" s="364"/>
      <c r="K319" s="364"/>
      <c r="L319" s="364"/>
      <c r="M319" s="364"/>
      <c r="N319" s="364"/>
      <c r="O319" s="364"/>
      <c r="P319" s="364"/>
      <c r="Q319" s="17">
        <v>0</v>
      </c>
      <c r="R319" s="362" t="s">
        <v>1661</v>
      </c>
      <c r="S319" s="363"/>
      <c r="T319" s="363"/>
      <c r="U319" s="363"/>
      <c r="V319" s="363"/>
      <c r="W319" s="363"/>
      <c r="X319" s="363"/>
      <c r="Y319" s="363"/>
      <c r="Z319" s="363"/>
      <c r="AA319" s="363"/>
      <c r="AB319" s="363"/>
      <c r="AC319" s="363"/>
      <c r="AD319" s="363"/>
      <c r="AE319" s="363"/>
      <c r="AF319" s="17">
        <v>0</v>
      </c>
      <c r="AG319" s="362" t="s">
        <v>1661</v>
      </c>
      <c r="AH319" s="363"/>
      <c r="AI319" s="363"/>
      <c r="AJ319" s="363"/>
      <c r="AK319" s="363"/>
      <c r="AL319" s="363"/>
      <c r="AM319" s="363"/>
      <c r="AN319" s="363"/>
      <c r="AO319" s="363"/>
      <c r="AP319" s="363"/>
      <c r="AQ319" s="363"/>
      <c r="AR319" s="363"/>
      <c r="AS319" s="363"/>
      <c r="AT319" s="363"/>
    </row>
    <row r="320" spans="1:46" s="23" customFormat="1" ht="18" customHeight="1" thickTop="1" x14ac:dyDescent="0.2">
      <c r="Q320" s="38"/>
      <c r="AF320" s="38"/>
    </row>
    <row r="321" spans="1:46" s="23" customFormat="1" ht="18" customHeight="1" x14ac:dyDescent="0.2">
      <c r="Q321" s="38"/>
      <c r="AF321" s="38"/>
    </row>
    <row r="322" spans="1:46" s="24" customFormat="1" ht="36" customHeight="1" x14ac:dyDescent="0.2">
      <c r="A322" s="383" t="s">
        <v>231</v>
      </c>
      <c r="B322" s="383"/>
      <c r="C322" s="383"/>
      <c r="D322" s="383"/>
      <c r="E322" s="383"/>
      <c r="F322" s="383"/>
      <c r="G322" s="383"/>
      <c r="H322" s="383"/>
      <c r="I322" s="383"/>
      <c r="J322" s="383"/>
      <c r="K322" s="383"/>
      <c r="L322" s="383"/>
      <c r="M322" s="383"/>
      <c r="N322" s="383"/>
      <c r="O322" s="383"/>
      <c r="P322" s="383"/>
      <c r="Q322" s="383"/>
      <c r="R322" s="383"/>
      <c r="S322" s="383"/>
      <c r="T322" s="383"/>
      <c r="U322" s="383"/>
      <c r="V322" s="383"/>
      <c r="W322" s="383"/>
      <c r="X322" s="383"/>
      <c r="Y322" s="383"/>
      <c r="Z322" s="383"/>
      <c r="AA322" s="383"/>
      <c r="AB322" s="383"/>
      <c r="AC322" s="383"/>
      <c r="AD322" s="383"/>
      <c r="AE322" s="383"/>
    </row>
    <row r="323" spans="1:46" s="24" customFormat="1" ht="18" customHeight="1" x14ac:dyDescent="0.2">
      <c r="A323" s="20"/>
      <c r="B323" s="20"/>
      <c r="C323" s="20"/>
      <c r="D323" s="20"/>
      <c r="E323" s="20"/>
      <c r="F323" s="20"/>
      <c r="G323" s="20"/>
      <c r="H323" s="20"/>
      <c r="I323" s="20"/>
      <c r="J323" s="20"/>
      <c r="K323" s="20"/>
      <c r="L323" s="20"/>
      <c r="M323" s="20"/>
      <c r="N323" s="20"/>
      <c r="O323" s="20"/>
      <c r="P323" s="20"/>
      <c r="Q323" s="40"/>
      <c r="R323" s="20"/>
      <c r="S323" s="20"/>
      <c r="T323" s="20"/>
      <c r="U323" s="20"/>
      <c r="V323" s="20"/>
      <c r="W323" s="20"/>
      <c r="X323" s="20"/>
      <c r="Y323" s="20"/>
      <c r="Z323" s="20"/>
      <c r="AA323" s="20"/>
      <c r="AB323" s="20"/>
      <c r="AC323" s="20"/>
      <c r="AD323" s="20"/>
      <c r="AE323" s="20"/>
      <c r="AF323" s="40"/>
      <c r="AG323" s="20"/>
      <c r="AH323" s="20"/>
      <c r="AI323" s="20"/>
      <c r="AJ323" s="20"/>
      <c r="AK323" s="20"/>
      <c r="AL323" s="20"/>
      <c r="AM323" s="20"/>
      <c r="AN323" s="20"/>
      <c r="AO323" s="20"/>
      <c r="AP323" s="20"/>
      <c r="AQ323" s="20"/>
      <c r="AR323" s="20"/>
      <c r="AS323" s="20"/>
      <c r="AT323" s="20"/>
    </row>
    <row r="324" spans="1:46" s="24" customFormat="1" ht="18" customHeight="1" x14ac:dyDescent="0.2">
      <c r="A324" s="15" t="s">
        <v>6</v>
      </c>
      <c r="B324" s="21"/>
      <c r="C324" s="21"/>
      <c r="D324" s="21"/>
      <c r="E324" s="21"/>
      <c r="F324" s="21"/>
      <c r="G324" s="21"/>
      <c r="H324" s="21"/>
      <c r="I324" s="21"/>
      <c r="J324" s="21"/>
      <c r="K324" s="21"/>
      <c r="L324" s="21"/>
      <c r="M324" s="21"/>
      <c r="N324" s="21"/>
      <c r="O324" s="21"/>
      <c r="P324" s="21"/>
      <c r="Q324" s="41"/>
      <c r="R324" s="21"/>
      <c r="S324" s="21"/>
      <c r="T324" s="21"/>
      <c r="U324" s="21"/>
      <c r="V324" s="21"/>
      <c r="W324" s="21"/>
      <c r="X324" s="21"/>
      <c r="Y324" s="21"/>
      <c r="Z324" s="21"/>
      <c r="AA324" s="21"/>
      <c r="AB324" s="21"/>
      <c r="AC324" s="21"/>
      <c r="AD324" s="21"/>
      <c r="AE324" s="21"/>
      <c r="AF324" s="41"/>
      <c r="AG324" s="21"/>
      <c r="AH324" s="21"/>
      <c r="AI324" s="21"/>
      <c r="AJ324" s="21"/>
      <c r="AK324" s="21"/>
      <c r="AL324" s="21"/>
      <c r="AM324" s="21"/>
      <c r="AN324" s="21"/>
      <c r="AO324" s="21"/>
      <c r="AP324" s="21"/>
      <c r="AQ324" s="21"/>
      <c r="AR324" s="21"/>
      <c r="AS324" s="21"/>
      <c r="AT324" s="21"/>
    </row>
    <row r="325" spans="1:46" s="24" customFormat="1" ht="18" customHeight="1" x14ac:dyDescent="0.2">
      <c r="Q325" s="42"/>
      <c r="AF325" s="42"/>
    </row>
    <row r="326" spans="1:46" s="24" customFormat="1" ht="54" customHeight="1" thickBot="1" x14ac:dyDescent="0.25">
      <c r="A326" s="372" t="s">
        <v>620</v>
      </c>
      <c r="B326" s="372"/>
      <c r="C326" s="372"/>
      <c r="D326" s="372"/>
      <c r="E326" s="372"/>
      <c r="F326" s="372"/>
      <c r="G326" s="372"/>
      <c r="H326" s="372"/>
      <c r="I326" s="372"/>
      <c r="J326" s="372"/>
      <c r="K326" s="372"/>
      <c r="L326" s="372"/>
      <c r="M326" s="372"/>
      <c r="N326" s="372"/>
      <c r="O326" s="372"/>
      <c r="P326" s="372"/>
      <c r="Q326" s="42"/>
      <c r="V326" s="373"/>
      <c r="W326" s="373"/>
      <c r="X326" s="373"/>
      <c r="Y326" s="373"/>
      <c r="Z326" s="373"/>
      <c r="AA326" s="373"/>
      <c r="AB326" s="373"/>
      <c r="AC326" s="373"/>
      <c r="AD326" s="373"/>
      <c r="AE326" s="373"/>
      <c r="AF326" s="42"/>
      <c r="AK326" s="373"/>
      <c r="AL326" s="373"/>
      <c r="AM326" s="373"/>
      <c r="AN326" s="373"/>
      <c r="AO326" s="373"/>
      <c r="AP326" s="373"/>
      <c r="AQ326" s="373"/>
      <c r="AR326" s="373"/>
      <c r="AS326" s="373"/>
      <c r="AT326" s="373"/>
    </row>
    <row r="327" spans="1:46" s="24" customFormat="1" ht="18" customHeight="1" thickTop="1" thickBot="1" x14ac:dyDescent="0.25">
      <c r="A327" s="374" t="s">
        <v>138</v>
      </c>
      <c r="B327" s="375"/>
      <c r="C327" s="375"/>
      <c r="D327" s="375"/>
      <c r="E327" s="375"/>
      <c r="F327" s="375"/>
      <c r="G327" s="375"/>
      <c r="H327" s="375"/>
      <c r="I327" s="375"/>
      <c r="J327" s="375"/>
      <c r="K327" s="375"/>
      <c r="L327" s="375"/>
      <c r="M327" s="375"/>
      <c r="N327" s="375"/>
      <c r="O327" s="375"/>
      <c r="P327" s="375"/>
      <c r="Q327" s="36" t="s">
        <v>4</v>
      </c>
      <c r="R327" s="375" t="s">
        <v>1384</v>
      </c>
      <c r="S327" s="375"/>
      <c r="T327" s="375"/>
      <c r="U327" s="375"/>
      <c r="V327" s="375"/>
      <c r="W327" s="375"/>
      <c r="X327" s="375"/>
      <c r="Y327" s="375"/>
      <c r="Z327" s="375"/>
      <c r="AA327" s="375"/>
      <c r="AB327" s="375"/>
      <c r="AC327" s="375"/>
      <c r="AD327" s="375"/>
      <c r="AE327" s="376"/>
      <c r="AF327" s="228" t="s">
        <v>4</v>
      </c>
      <c r="AG327" s="415" t="s">
        <v>1384</v>
      </c>
      <c r="AH327" s="415"/>
      <c r="AI327" s="415"/>
      <c r="AJ327" s="415"/>
      <c r="AK327" s="415"/>
      <c r="AL327" s="415"/>
      <c r="AM327" s="415"/>
      <c r="AN327" s="415"/>
      <c r="AO327" s="415"/>
      <c r="AP327" s="415"/>
      <c r="AQ327" s="415"/>
      <c r="AR327" s="415"/>
      <c r="AS327" s="415"/>
      <c r="AT327" s="416"/>
    </row>
    <row r="328" spans="1:46" s="24" customFormat="1" ht="63" customHeight="1" thickTop="1" thickBot="1" x14ac:dyDescent="0.25">
      <c r="A328" s="364" t="s">
        <v>232</v>
      </c>
      <c r="B328" s="364"/>
      <c r="C328" s="364"/>
      <c r="D328" s="364"/>
      <c r="E328" s="364"/>
      <c r="F328" s="364"/>
      <c r="G328" s="364"/>
      <c r="H328" s="364"/>
      <c r="I328" s="364"/>
      <c r="J328" s="364"/>
      <c r="K328" s="364"/>
      <c r="L328" s="364"/>
      <c r="M328" s="364"/>
      <c r="N328" s="364"/>
      <c r="O328" s="364"/>
      <c r="P328" s="364"/>
      <c r="Q328" s="17">
        <v>0</v>
      </c>
      <c r="R328" s="366" t="s">
        <v>1660</v>
      </c>
      <c r="S328" s="367"/>
      <c r="T328" s="367"/>
      <c r="U328" s="367"/>
      <c r="V328" s="367"/>
      <c r="W328" s="367"/>
      <c r="X328" s="367"/>
      <c r="Y328" s="367"/>
      <c r="Z328" s="367"/>
      <c r="AA328" s="367"/>
      <c r="AB328" s="367"/>
      <c r="AC328" s="367"/>
      <c r="AD328" s="367"/>
      <c r="AE328" s="367"/>
      <c r="AF328" s="17">
        <v>0</v>
      </c>
      <c r="AG328" s="366" t="s">
        <v>1660</v>
      </c>
      <c r="AH328" s="367"/>
      <c r="AI328" s="367"/>
      <c r="AJ328" s="367"/>
      <c r="AK328" s="367"/>
      <c r="AL328" s="367"/>
      <c r="AM328" s="367"/>
      <c r="AN328" s="367"/>
      <c r="AO328" s="367"/>
      <c r="AP328" s="367"/>
      <c r="AQ328" s="367"/>
      <c r="AR328" s="367"/>
      <c r="AS328" s="367"/>
      <c r="AT328" s="367"/>
    </row>
    <row r="329" spans="1:46" s="24" customFormat="1" ht="63" customHeight="1" thickTop="1" thickBot="1" x14ac:dyDescent="0.25">
      <c r="A329" s="364" t="s">
        <v>710</v>
      </c>
      <c r="B329" s="364"/>
      <c r="C329" s="364"/>
      <c r="D329" s="364"/>
      <c r="E329" s="364"/>
      <c r="F329" s="364"/>
      <c r="G329" s="364"/>
      <c r="H329" s="364"/>
      <c r="I329" s="364"/>
      <c r="J329" s="364"/>
      <c r="K329" s="364"/>
      <c r="L329" s="364"/>
      <c r="M329" s="364"/>
      <c r="N329" s="364"/>
      <c r="O329" s="364"/>
      <c r="P329" s="364"/>
      <c r="Q329" s="17">
        <v>0</v>
      </c>
      <c r="R329" s="362" t="s">
        <v>1661</v>
      </c>
      <c r="S329" s="363"/>
      <c r="T329" s="363"/>
      <c r="U329" s="363"/>
      <c r="V329" s="363"/>
      <c r="W329" s="363"/>
      <c r="X329" s="363"/>
      <c r="Y329" s="363"/>
      <c r="Z329" s="363"/>
      <c r="AA329" s="363"/>
      <c r="AB329" s="363"/>
      <c r="AC329" s="363"/>
      <c r="AD329" s="363"/>
      <c r="AE329" s="363"/>
      <c r="AF329" s="17">
        <v>0</v>
      </c>
      <c r="AG329" s="362" t="s">
        <v>1661</v>
      </c>
      <c r="AH329" s="363"/>
      <c r="AI329" s="363"/>
      <c r="AJ329" s="363"/>
      <c r="AK329" s="363"/>
      <c r="AL329" s="363"/>
      <c r="AM329" s="363"/>
      <c r="AN329" s="363"/>
      <c r="AO329" s="363"/>
      <c r="AP329" s="363"/>
      <c r="AQ329" s="363"/>
      <c r="AR329" s="363"/>
      <c r="AS329" s="363"/>
      <c r="AT329" s="363"/>
    </row>
    <row r="330" spans="1:46" s="24" customFormat="1" ht="78" customHeight="1" thickTop="1" thickBot="1" x14ac:dyDescent="0.25">
      <c r="A330" s="364" t="s">
        <v>711</v>
      </c>
      <c r="B330" s="364"/>
      <c r="C330" s="364"/>
      <c r="D330" s="364"/>
      <c r="E330" s="364"/>
      <c r="F330" s="364"/>
      <c r="G330" s="364"/>
      <c r="H330" s="364"/>
      <c r="I330" s="364"/>
      <c r="J330" s="364"/>
      <c r="K330" s="364"/>
      <c r="L330" s="364"/>
      <c r="M330" s="364"/>
      <c r="N330" s="364"/>
      <c r="O330" s="364"/>
      <c r="P330" s="364"/>
      <c r="Q330" s="17">
        <v>0</v>
      </c>
      <c r="R330" s="362" t="s">
        <v>1661</v>
      </c>
      <c r="S330" s="363"/>
      <c r="T330" s="363"/>
      <c r="U330" s="363"/>
      <c r="V330" s="363"/>
      <c r="W330" s="363"/>
      <c r="X330" s="363"/>
      <c r="Y330" s="363"/>
      <c r="Z330" s="363"/>
      <c r="AA330" s="363"/>
      <c r="AB330" s="363"/>
      <c r="AC330" s="363"/>
      <c r="AD330" s="363"/>
      <c r="AE330" s="363"/>
      <c r="AF330" s="17">
        <v>0</v>
      </c>
      <c r="AG330" s="362" t="s">
        <v>1661</v>
      </c>
      <c r="AH330" s="363"/>
      <c r="AI330" s="363"/>
      <c r="AJ330" s="363"/>
      <c r="AK330" s="363"/>
      <c r="AL330" s="363"/>
      <c r="AM330" s="363"/>
      <c r="AN330" s="363"/>
      <c r="AO330" s="363"/>
      <c r="AP330" s="363"/>
      <c r="AQ330" s="363"/>
      <c r="AR330" s="363"/>
      <c r="AS330" s="363"/>
      <c r="AT330" s="363"/>
    </row>
    <row r="331" spans="1:46" s="24" customFormat="1" ht="63" customHeight="1" thickTop="1" thickBot="1" x14ac:dyDescent="0.25">
      <c r="A331" s="364" t="s">
        <v>712</v>
      </c>
      <c r="B331" s="364"/>
      <c r="C331" s="364"/>
      <c r="D331" s="364"/>
      <c r="E331" s="364"/>
      <c r="F331" s="364"/>
      <c r="G331" s="364"/>
      <c r="H331" s="364"/>
      <c r="I331" s="364"/>
      <c r="J331" s="364"/>
      <c r="K331" s="364"/>
      <c r="L331" s="364"/>
      <c r="M331" s="364"/>
      <c r="N331" s="364"/>
      <c r="O331" s="364"/>
      <c r="P331" s="364"/>
      <c r="Q331" s="17">
        <v>0</v>
      </c>
      <c r="R331" s="362" t="s">
        <v>1661</v>
      </c>
      <c r="S331" s="363"/>
      <c r="T331" s="363"/>
      <c r="U331" s="363"/>
      <c r="V331" s="363"/>
      <c r="W331" s="363"/>
      <c r="X331" s="363"/>
      <c r="Y331" s="363"/>
      <c r="Z331" s="363"/>
      <c r="AA331" s="363"/>
      <c r="AB331" s="363"/>
      <c r="AC331" s="363"/>
      <c r="AD331" s="363"/>
      <c r="AE331" s="363"/>
      <c r="AF331" s="17">
        <v>0</v>
      </c>
      <c r="AG331" s="362" t="s">
        <v>1661</v>
      </c>
      <c r="AH331" s="363"/>
      <c r="AI331" s="363"/>
      <c r="AJ331" s="363"/>
      <c r="AK331" s="363"/>
      <c r="AL331" s="363"/>
      <c r="AM331" s="363"/>
      <c r="AN331" s="363"/>
      <c r="AO331" s="363"/>
      <c r="AP331" s="363"/>
      <c r="AQ331" s="363"/>
      <c r="AR331" s="363"/>
      <c r="AS331" s="363"/>
      <c r="AT331" s="363"/>
    </row>
    <row r="332" spans="1:46" s="24" customFormat="1" ht="63" customHeight="1" thickTop="1" thickBot="1" x14ac:dyDescent="0.25">
      <c r="A332" s="364" t="s">
        <v>233</v>
      </c>
      <c r="B332" s="364"/>
      <c r="C332" s="364"/>
      <c r="D332" s="364"/>
      <c r="E332" s="364"/>
      <c r="F332" s="364"/>
      <c r="G332" s="364"/>
      <c r="H332" s="364"/>
      <c r="I332" s="364"/>
      <c r="J332" s="364"/>
      <c r="K332" s="364"/>
      <c r="L332" s="364"/>
      <c r="M332" s="364"/>
      <c r="N332" s="364"/>
      <c r="O332" s="364"/>
      <c r="P332" s="364"/>
      <c r="Q332" s="17">
        <v>0</v>
      </c>
      <c r="R332" s="362" t="s">
        <v>1661</v>
      </c>
      <c r="S332" s="363"/>
      <c r="T332" s="363"/>
      <c r="U332" s="363"/>
      <c r="V332" s="363"/>
      <c r="W332" s="363"/>
      <c r="X332" s="363"/>
      <c r="Y332" s="363"/>
      <c r="Z332" s="363"/>
      <c r="AA332" s="363"/>
      <c r="AB332" s="363"/>
      <c r="AC332" s="363"/>
      <c r="AD332" s="363"/>
      <c r="AE332" s="363"/>
      <c r="AF332" s="17">
        <v>0</v>
      </c>
      <c r="AG332" s="362" t="s">
        <v>1661</v>
      </c>
      <c r="AH332" s="363"/>
      <c r="AI332" s="363"/>
      <c r="AJ332" s="363"/>
      <c r="AK332" s="363"/>
      <c r="AL332" s="363"/>
      <c r="AM332" s="363"/>
      <c r="AN332" s="363"/>
      <c r="AO332" s="363"/>
      <c r="AP332" s="363"/>
      <c r="AQ332" s="363"/>
      <c r="AR332" s="363"/>
      <c r="AS332" s="363"/>
      <c r="AT332" s="363"/>
    </row>
    <row r="333" spans="1:46" s="24" customFormat="1" ht="63" customHeight="1" thickTop="1" thickBot="1" x14ac:dyDescent="0.25">
      <c r="A333" s="364" t="s">
        <v>234</v>
      </c>
      <c r="B333" s="364"/>
      <c r="C333" s="364"/>
      <c r="D333" s="364"/>
      <c r="E333" s="364"/>
      <c r="F333" s="364"/>
      <c r="G333" s="364"/>
      <c r="H333" s="364"/>
      <c r="I333" s="364"/>
      <c r="J333" s="364"/>
      <c r="K333" s="364"/>
      <c r="L333" s="364"/>
      <c r="M333" s="364"/>
      <c r="N333" s="364"/>
      <c r="O333" s="364"/>
      <c r="P333" s="364"/>
      <c r="Q333" s="17">
        <v>0</v>
      </c>
      <c r="R333" s="362" t="s">
        <v>1661</v>
      </c>
      <c r="S333" s="363"/>
      <c r="T333" s="363"/>
      <c r="U333" s="363"/>
      <c r="V333" s="363"/>
      <c r="W333" s="363"/>
      <c r="X333" s="363"/>
      <c r="Y333" s="363"/>
      <c r="Z333" s="363"/>
      <c r="AA333" s="363"/>
      <c r="AB333" s="363"/>
      <c r="AC333" s="363"/>
      <c r="AD333" s="363"/>
      <c r="AE333" s="363"/>
      <c r="AF333" s="17">
        <v>0</v>
      </c>
      <c r="AG333" s="362" t="s">
        <v>1661</v>
      </c>
      <c r="AH333" s="363"/>
      <c r="AI333" s="363"/>
      <c r="AJ333" s="363"/>
      <c r="AK333" s="363"/>
      <c r="AL333" s="363"/>
      <c r="AM333" s="363"/>
      <c r="AN333" s="363"/>
      <c r="AO333" s="363"/>
      <c r="AP333" s="363"/>
      <c r="AQ333" s="363"/>
      <c r="AR333" s="363"/>
      <c r="AS333" s="363"/>
      <c r="AT333" s="363"/>
    </row>
    <row r="334" spans="1:46" s="24" customFormat="1" ht="63" customHeight="1" thickTop="1" thickBot="1" x14ac:dyDescent="0.25">
      <c r="A334" s="364" t="s">
        <v>235</v>
      </c>
      <c r="B334" s="364"/>
      <c r="C334" s="364"/>
      <c r="D334" s="364"/>
      <c r="E334" s="364"/>
      <c r="F334" s="364"/>
      <c r="G334" s="364"/>
      <c r="H334" s="364"/>
      <c r="I334" s="364"/>
      <c r="J334" s="364"/>
      <c r="K334" s="364"/>
      <c r="L334" s="364"/>
      <c r="M334" s="364"/>
      <c r="N334" s="364"/>
      <c r="O334" s="364"/>
      <c r="P334" s="364"/>
      <c r="Q334" s="17">
        <v>0</v>
      </c>
      <c r="R334" s="362" t="s">
        <v>1661</v>
      </c>
      <c r="S334" s="363"/>
      <c r="T334" s="363"/>
      <c r="U334" s="363"/>
      <c r="V334" s="363"/>
      <c r="W334" s="363"/>
      <c r="X334" s="363"/>
      <c r="Y334" s="363"/>
      <c r="Z334" s="363"/>
      <c r="AA334" s="363"/>
      <c r="AB334" s="363"/>
      <c r="AC334" s="363"/>
      <c r="AD334" s="363"/>
      <c r="AE334" s="363"/>
      <c r="AF334" s="17">
        <v>0</v>
      </c>
      <c r="AG334" s="362" t="s">
        <v>1661</v>
      </c>
      <c r="AH334" s="363"/>
      <c r="AI334" s="363"/>
      <c r="AJ334" s="363"/>
      <c r="AK334" s="363"/>
      <c r="AL334" s="363"/>
      <c r="AM334" s="363"/>
      <c r="AN334" s="363"/>
      <c r="AO334" s="363"/>
      <c r="AP334" s="363"/>
      <c r="AQ334" s="363"/>
      <c r="AR334" s="363"/>
      <c r="AS334" s="363"/>
      <c r="AT334" s="363"/>
    </row>
    <row r="335" spans="1:46" s="24" customFormat="1" ht="63" customHeight="1" thickTop="1" thickBot="1" x14ac:dyDescent="0.25">
      <c r="A335" s="364" t="s">
        <v>236</v>
      </c>
      <c r="B335" s="364"/>
      <c r="C335" s="364"/>
      <c r="D335" s="364"/>
      <c r="E335" s="364"/>
      <c r="F335" s="364"/>
      <c r="G335" s="364"/>
      <c r="H335" s="364"/>
      <c r="I335" s="364"/>
      <c r="J335" s="364"/>
      <c r="K335" s="364"/>
      <c r="L335" s="364"/>
      <c r="M335" s="364"/>
      <c r="N335" s="364"/>
      <c r="O335" s="364"/>
      <c r="P335" s="364"/>
      <c r="Q335" s="17">
        <v>0</v>
      </c>
      <c r="R335" s="362" t="s">
        <v>1661</v>
      </c>
      <c r="S335" s="363"/>
      <c r="T335" s="363"/>
      <c r="U335" s="363"/>
      <c r="V335" s="363"/>
      <c r="W335" s="363"/>
      <c r="X335" s="363"/>
      <c r="Y335" s="363"/>
      <c r="Z335" s="363"/>
      <c r="AA335" s="363"/>
      <c r="AB335" s="363"/>
      <c r="AC335" s="363"/>
      <c r="AD335" s="363"/>
      <c r="AE335" s="363"/>
      <c r="AF335" s="17">
        <v>0</v>
      </c>
      <c r="AG335" s="362" t="s">
        <v>1661</v>
      </c>
      <c r="AH335" s="363"/>
      <c r="AI335" s="363"/>
      <c r="AJ335" s="363"/>
      <c r="AK335" s="363"/>
      <c r="AL335" s="363"/>
      <c r="AM335" s="363"/>
      <c r="AN335" s="363"/>
      <c r="AO335" s="363"/>
      <c r="AP335" s="363"/>
      <c r="AQ335" s="363"/>
      <c r="AR335" s="363"/>
      <c r="AS335" s="363"/>
      <c r="AT335" s="363"/>
    </row>
    <row r="336" spans="1:46" s="24" customFormat="1" ht="63" customHeight="1" thickTop="1" thickBot="1" x14ac:dyDescent="0.25">
      <c r="A336" s="381" t="s">
        <v>237</v>
      </c>
      <c r="B336" s="382"/>
      <c r="C336" s="382"/>
      <c r="D336" s="382"/>
      <c r="E336" s="382"/>
      <c r="F336" s="382"/>
      <c r="G336" s="382"/>
      <c r="H336" s="382"/>
      <c r="I336" s="382"/>
      <c r="J336" s="382"/>
      <c r="K336" s="382"/>
      <c r="L336" s="382"/>
      <c r="M336" s="382"/>
      <c r="N336" s="382"/>
      <c r="O336" s="382"/>
      <c r="P336" s="382"/>
      <c r="Q336" s="17">
        <v>0</v>
      </c>
      <c r="R336" s="362" t="s">
        <v>1661</v>
      </c>
      <c r="S336" s="363"/>
      <c r="T336" s="363"/>
      <c r="U336" s="363"/>
      <c r="V336" s="363"/>
      <c r="W336" s="363"/>
      <c r="X336" s="363"/>
      <c r="Y336" s="363"/>
      <c r="Z336" s="363"/>
      <c r="AA336" s="363"/>
      <c r="AB336" s="363"/>
      <c r="AC336" s="363"/>
      <c r="AD336" s="363"/>
      <c r="AE336" s="363"/>
      <c r="AF336" s="17">
        <v>0</v>
      </c>
      <c r="AG336" s="362" t="s">
        <v>1661</v>
      </c>
      <c r="AH336" s="363"/>
      <c r="AI336" s="363"/>
      <c r="AJ336" s="363"/>
      <c r="AK336" s="363"/>
      <c r="AL336" s="363"/>
      <c r="AM336" s="363"/>
      <c r="AN336" s="363"/>
      <c r="AO336" s="363"/>
      <c r="AP336" s="363"/>
      <c r="AQ336" s="363"/>
      <c r="AR336" s="363"/>
      <c r="AS336" s="363"/>
      <c r="AT336" s="363"/>
    </row>
    <row r="337" spans="1:46" s="24" customFormat="1" ht="63" customHeight="1" thickTop="1" thickBot="1" x14ac:dyDescent="0.25">
      <c r="A337" s="364" t="s">
        <v>238</v>
      </c>
      <c r="B337" s="364"/>
      <c r="C337" s="364"/>
      <c r="D337" s="364"/>
      <c r="E337" s="364"/>
      <c r="F337" s="364"/>
      <c r="G337" s="364"/>
      <c r="H337" s="364"/>
      <c r="I337" s="364"/>
      <c r="J337" s="364"/>
      <c r="K337" s="364"/>
      <c r="L337" s="364"/>
      <c r="M337" s="364"/>
      <c r="N337" s="364"/>
      <c r="O337" s="364"/>
      <c r="P337" s="364"/>
      <c r="Q337" s="17">
        <v>0</v>
      </c>
      <c r="R337" s="362" t="s">
        <v>1661</v>
      </c>
      <c r="S337" s="363"/>
      <c r="T337" s="363"/>
      <c r="U337" s="363"/>
      <c r="V337" s="363"/>
      <c r="W337" s="363"/>
      <c r="X337" s="363"/>
      <c r="Y337" s="363"/>
      <c r="Z337" s="363"/>
      <c r="AA337" s="363"/>
      <c r="AB337" s="363"/>
      <c r="AC337" s="363"/>
      <c r="AD337" s="363"/>
      <c r="AE337" s="363"/>
      <c r="AF337" s="17">
        <v>0</v>
      </c>
      <c r="AG337" s="362" t="s">
        <v>1661</v>
      </c>
      <c r="AH337" s="363"/>
      <c r="AI337" s="363"/>
      <c r="AJ337" s="363"/>
      <c r="AK337" s="363"/>
      <c r="AL337" s="363"/>
      <c r="AM337" s="363"/>
      <c r="AN337" s="363"/>
      <c r="AO337" s="363"/>
      <c r="AP337" s="363"/>
      <c r="AQ337" s="363"/>
      <c r="AR337" s="363"/>
      <c r="AS337" s="363"/>
      <c r="AT337" s="363"/>
    </row>
    <row r="338" spans="1:46" s="24" customFormat="1" ht="63" customHeight="1" thickTop="1" thickBot="1" x14ac:dyDescent="0.25">
      <c r="A338" s="364" t="s">
        <v>239</v>
      </c>
      <c r="B338" s="364"/>
      <c r="C338" s="364"/>
      <c r="D338" s="364"/>
      <c r="E338" s="364"/>
      <c r="F338" s="364"/>
      <c r="G338" s="364"/>
      <c r="H338" s="364"/>
      <c r="I338" s="364"/>
      <c r="J338" s="364"/>
      <c r="K338" s="364"/>
      <c r="L338" s="364"/>
      <c r="M338" s="364"/>
      <c r="N338" s="364"/>
      <c r="O338" s="364"/>
      <c r="P338" s="364"/>
      <c r="Q338" s="17">
        <v>0</v>
      </c>
      <c r="R338" s="362" t="s">
        <v>1661</v>
      </c>
      <c r="S338" s="363"/>
      <c r="T338" s="363"/>
      <c r="U338" s="363"/>
      <c r="V338" s="363"/>
      <c r="W338" s="363"/>
      <c r="X338" s="363"/>
      <c r="Y338" s="363"/>
      <c r="Z338" s="363"/>
      <c r="AA338" s="363"/>
      <c r="AB338" s="363"/>
      <c r="AC338" s="363"/>
      <c r="AD338" s="363"/>
      <c r="AE338" s="363"/>
      <c r="AF338" s="17">
        <v>0</v>
      </c>
      <c r="AG338" s="362" t="s">
        <v>1661</v>
      </c>
      <c r="AH338" s="363"/>
      <c r="AI338" s="363"/>
      <c r="AJ338" s="363"/>
      <c r="AK338" s="363"/>
      <c r="AL338" s="363"/>
      <c r="AM338" s="363"/>
      <c r="AN338" s="363"/>
      <c r="AO338" s="363"/>
      <c r="AP338" s="363"/>
      <c r="AQ338" s="363"/>
      <c r="AR338" s="363"/>
      <c r="AS338" s="363"/>
      <c r="AT338" s="363"/>
    </row>
    <row r="339" spans="1:46" s="24" customFormat="1" ht="63" customHeight="1" thickTop="1" thickBot="1" x14ac:dyDescent="0.25">
      <c r="A339" s="364" t="s">
        <v>713</v>
      </c>
      <c r="B339" s="364"/>
      <c r="C339" s="364"/>
      <c r="D339" s="364"/>
      <c r="E339" s="364"/>
      <c r="F339" s="364"/>
      <c r="G339" s="364"/>
      <c r="H339" s="364"/>
      <c r="I339" s="364"/>
      <c r="J339" s="364"/>
      <c r="K339" s="364"/>
      <c r="L339" s="364"/>
      <c r="M339" s="364"/>
      <c r="N339" s="364"/>
      <c r="O339" s="364"/>
      <c r="P339" s="364"/>
      <c r="Q339" s="17">
        <v>0</v>
      </c>
      <c r="R339" s="362" t="s">
        <v>1661</v>
      </c>
      <c r="S339" s="363"/>
      <c r="T339" s="363"/>
      <c r="U339" s="363"/>
      <c r="V339" s="363"/>
      <c r="W339" s="363"/>
      <c r="X339" s="363"/>
      <c r="Y339" s="363"/>
      <c r="Z339" s="363"/>
      <c r="AA339" s="363"/>
      <c r="AB339" s="363"/>
      <c r="AC339" s="363"/>
      <c r="AD339" s="363"/>
      <c r="AE339" s="363"/>
      <c r="AF339" s="17">
        <v>0</v>
      </c>
      <c r="AG339" s="362" t="s">
        <v>1661</v>
      </c>
      <c r="AH339" s="363"/>
      <c r="AI339" s="363"/>
      <c r="AJ339" s="363"/>
      <c r="AK339" s="363"/>
      <c r="AL339" s="363"/>
      <c r="AM339" s="363"/>
      <c r="AN339" s="363"/>
      <c r="AO339" s="363"/>
      <c r="AP339" s="363"/>
      <c r="AQ339" s="363"/>
      <c r="AR339" s="363"/>
      <c r="AS339" s="363"/>
      <c r="AT339" s="363"/>
    </row>
    <row r="340" spans="1:46" s="24" customFormat="1" ht="84" customHeight="1" thickTop="1" thickBot="1" x14ac:dyDescent="0.25">
      <c r="A340" s="364" t="s">
        <v>714</v>
      </c>
      <c r="B340" s="364"/>
      <c r="C340" s="364"/>
      <c r="D340" s="364"/>
      <c r="E340" s="364"/>
      <c r="F340" s="364"/>
      <c r="G340" s="364"/>
      <c r="H340" s="364"/>
      <c r="I340" s="364"/>
      <c r="J340" s="364"/>
      <c r="K340" s="364"/>
      <c r="L340" s="364"/>
      <c r="M340" s="364"/>
      <c r="N340" s="364"/>
      <c r="O340" s="364"/>
      <c r="P340" s="364"/>
      <c r="Q340" s="17">
        <v>0</v>
      </c>
      <c r="R340" s="362" t="s">
        <v>1661</v>
      </c>
      <c r="S340" s="363"/>
      <c r="T340" s="363"/>
      <c r="U340" s="363"/>
      <c r="V340" s="363"/>
      <c r="W340" s="363"/>
      <c r="X340" s="363"/>
      <c r="Y340" s="363"/>
      <c r="Z340" s="363"/>
      <c r="AA340" s="363"/>
      <c r="AB340" s="363"/>
      <c r="AC340" s="363"/>
      <c r="AD340" s="363"/>
      <c r="AE340" s="363"/>
      <c r="AF340" s="17">
        <v>0</v>
      </c>
      <c r="AG340" s="362" t="s">
        <v>1661</v>
      </c>
      <c r="AH340" s="363"/>
      <c r="AI340" s="363"/>
      <c r="AJ340" s="363"/>
      <c r="AK340" s="363"/>
      <c r="AL340" s="363"/>
      <c r="AM340" s="363"/>
      <c r="AN340" s="363"/>
      <c r="AO340" s="363"/>
      <c r="AP340" s="363"/>
      <c r="AQ340" s="363"/>
      <c r="AR340" s="363"/>
      <c r="AS340" s="363"/>
      <c r="AT340" s="363"/>
    </row>
    <row r="341" spans="1:46" s="24" customFormat="1" ht="63" customHeight="1" thickTop="1" thickBot="1" x14ac:dyDescent="0.25">
      <c r="A341" s="364" t="s">
        <v>240</v>
      </c>
      <c r="B341" s="364"/>
      <c r="C341" s="364"/>
      <c r="D341" s="364"/>
      <c r="E341" s="364"/>
      <c r="F341" s="364"/>
      <c r="G341" s="364"/>
      <c r="H341" s="364"/>
      <c r="I341" s="364"/>
      <c r="J341" s="364"/>
      <c r="K341" s="364"/>
      <c r="L341" s="364"/>
      <c r="M341" s="364"/>
      <c r="N341" s="364"/>
      <c r="O341" s="364"/>
      <c r="P341" s="364"/>
      <c r="Q341" s="17">
        <v>0</v>
      </c>
      <c r="R341" s="362" t="s">
        <v>1661</v>
      </c>
      <c r="S341" s="363"/>
      <c r="T341" s="363"/>
      <c r="U341" s="363"/>
      <c r="V341" s="363"/>
      <c r="W341" s="363"/>
      <c r="X341" s="363"/>
      <c r="Y341" s="363"/>
      <c r="Z341" s="363"/>
      <c r="AA341" s="363"/>
      <c r="AB341" s="363"/>
      <c r="AC341" s="363"/>
      <c r="AD341" s="363"/>
      <c r="AE341" s="363"/>
      <c r="AF341" s="17">
        <v>0</v>
      </c>
      <c r="AG341" s="362" t="s">
        <v>1661</v>
      </c>
      <c r="AH341" s="363"/>
      <c r="AI341" s="363"/>
      <c r="AJ341" s="363"/>
      <c r="AK341" s="363"/>
      <c r="AL341" s="363"/>
      <c r="AM341" s="363"/>
      <c r="AN341" s="363"/>
      <c r="AO341" s="363"/>
      <c r="AP341" s="363"/>
      <c r="AQ341" s="363"/>
      <c r="AR341" s="363"/>
      <c r="AS341" s="363"/>
      <c r="AT341" s="363"/>
    </row>
    <row r="342" spans="1:46" s="24" customFormat="1" ht="63" customHeight="1" thickTop="1" thickBot="1" x14ac:dyDescent="0.25">
      <c r="A342" s="381" t="s">
        <v>241</v>
      </c>
      <c r="B342" s="382"/>
      <c r="C342" s="382"/>
      <c r="D342" s="382"/>
      <c r="E342" s="382"/>
      <c r="F342" s="382"/>
      <c r="G342" s="382"/>
      <c r="H342" s="382"/>
      <c r="I342" s="382"/>
      <c r="J342" s="382"/>
      <c r="K342" s="382"/>
      <c r="L342" s="382"/>
      <c r="M342" s="382"/>
      <c r="N342" s="382"/>
      <c r="O342" s="382"/>
      <c r="P342" s="382"/>
      <c r="Q342" s="17">
        <v>0</v>
      </c>
      <c r="R342" s="362" t="s">
        <v>1661</v>
      </c>
      <c r="S342" s="363"/>
      <c r="T342" s="363"/>
      <c r="U342" s="363"/>
      <c r="V342" s="363"/>
      <c r="W342" s="363"/>
      <c r="X342" s="363"/>
      <c r="Y342" s="363"/>
      <c r="Z342" s="363"/>
      <c r="AA342" s="363"/>
      <c r="AB342" s="363"/>
      <c r="AC342" s="363"/>
      <c r="AD342" s="363"/>
      <c r="AE342" s="363"/>
      <c r="AF342" s="17">
        <v>0</v>
      </c>
      <c r="AG342" s="362" t="s">
        <v>1661</v>
      </c>
      <c r="AH342" s="363"/>
      <c r="AI342" s="363"/>
      <c r="AJ342" s="363"/>
      <c r="AK342" s="363"/>
      <c r="AL342" s="363"/>
      <c r="AM342" s="363"/>
      <c r="AN342" s="363"/>
      <c r="AO342" s="363"/>
      <c r="AP342" s="363"/>
      <c r="AQ342" s="363"/>
      <c r="AR342" s="363"/>
      <c r="AS342" s="363"/>
      <c r="AT342" s="363"/>
    </row>
    <row r="343" spans="1:46" s="24" customFormat="1" ht="63" customHeight="1" thickTop="1" thickBot="1" x14ac:dyDescent="0.25">
      <c r="A343" s="364" t="s">
        <v>715</v>
      </c>
      <c r="B343" s="364"/>
      <c r="C343" s="364"/>
      <c r="D343" s="364"/>
      <c r="E343" s="364"/>
      <c r="F343" s="364"/>
      <c r="G343" s="364"/>
      <c r="H343" s="364"/>
      <c r="I343" s="364"/>
      <c r="J343" s="364"/>
      <c r="K343" s="364"/>
      <c r="L343" s="364"/>
      <c r="M343" s="364"/>
      <c r="N343" s="364"/>
      <c r="O343" s="364"/>
      <c r="P343" s="364"/>
      <c r="Q343" s="17">
        <v>0</v>
      </c>
      <c r="R343" s="362" t="s">
        <v>1661</v>
      </c>
      <c r="S343" s="363"/>
      <c r="T343" s="363"/>
      <c r="U343" s="363"/>
      <c r="V343" s="363"/>
      <c r="W343" s="363"/>
      <c r="X343" s="363"/>
      <c r="Y343" s="363"/>
      <c r="Z343" s="363"/>
      <c r="AA343" s="363"/>
      <c r="AB343" s="363"/>
      <c r="AC343" s="363"/>
      <c r="AD343" s="363"/>
      <c r="AE343" s="363"/>
      <c r="AF343" s="17">
        <v>0</v>
      </c>
      <c r="AG343" s="362" t="s">
        <v>1661</v>
      </c>
      <c r="AH343" s="363"/>
      <c r="AI343" s="363"/>
      <c r="AJ343" s="363"/>
      <c r="AK343" s="363"/>
      <c r="AL343" s="363"/>
      <c r="AM343" s="363"/>
      <c r="AN343" s="363"/>
      <c r="AO343" s="363"/>
      <c r="AP343" s="363"/>
      <c r="AQ343" s="363"/>
      <c r="AR343" s="363"/>
      <c r="AS343" s="363"/>
      <c r="AT343" s="363"/>
    </row>
    <row r="344" spans="1:46" s="24" customFormat="1" ht="63" customHeight="1" thickTop="1" thickBot="1" x14ac:dyDescent="0.25">
      <c r="A344" s="364" t="s">
        <v>716</v>
      </c>
      <c r="B344" s="364"/>
      <c r="C344" s="364"/>
      <c r="D344" s="364"/>
      <c r="E344" s="364"/>
      <c r="F344" s="364"/>
      <c r="G344" s="364"/>
      <c r="H344" s="364"/>
      <c r="I344" s="364"/>
      <c r="J344" s="364"/>
      <c r="K344" s="364"/>
      <c r="L344" s="364"/>
      <c r="M344" s="364"/>
      <c r="N344" s="364"/>
      <c r="O344" s="364"/>
      <c r="P344" s="364"/>
      <c r="Q344" s="17">
        <v>0</v>
      </c>
      <c r="R344" s="362" t="s">
        <v>1661</v>
      </c>
      <c r="S344" s="363"/>
      <c r="T344" s="363"/>
      <c r="U344" s="363"/>
      <c r="V344" s="363"/>
      <c r="W344" s="363"/>
      <c r="X344" s="363"/>
      <c r="Y344" s="363"/>
      <c r="Z344" s="363"/>
      <c r="AA344" s="363"/>
      <c r="AB344" s="363"/>
      <c r="AC344" s="363"/>
      <c r="AD344" s="363"/>
      <c r="AE344" s="363"/>
      <c r="AF344" s="17">
        <v>0</v>
      </c>
      <c r="AG344" s="362" t="s">
        <v>1661</v>
      </c>
      <c r="AH344" s="363"/>
      <c r="AI344" s="363"/>
      <c r="AJ344" s="363"/>
      <c r="AK344" s="363"/>
      <c r="AL344" s="363"/>
      <c r="AM344" s="363"/>
      <c r="AN344" s="363"/>
      <c r="AO344" s="363"/>
      <c r="AP344" s="363"/>
      <c r="AQ344" s="363"/>
      <c r="AR344" s="363"/>
      <c r="AS344" s="363"/>
      <c r="AT344" s="363"/>
    </row>
    <row r="345" spans="1:46" s="24" customFormat="1" ht="63" customHeight="1" thickTop="1" thickBot="1" x14ac:dyDescent="0.25">
      <c r="A345" s="364" t="s">
        <v>722</v>
      </c>
      <c r="B345" s="364"/>
      <c r="C345" s="364"/>
      <c r="D345" s="364"/>
      <c r="E345" s="364"/>
      <c r="F345" s="364"/>
      <c r="G345" s="364"/>
      <c r="H345" s="364"/>
      <c r="I345" s="364"/>
      <c r="J345" s="364"/>
      <c r="K345" s="364"/>
      <c r="L345" s="364"/>
      <c r="M345" s="364"/>
      <c r="N345" s="364"/>
      <c r="O345" s="364"/>
      <c r="P345" s="364"/>
      <c r="Q345" s="17">
        <v>0</v>
      </c>
      <c r="R345" s="362" t="s">
        <v>1661</v>
      </c>
      <c r="S345" s="363"/>
      <c r="T345" s="363"/>
      <c r="U345" s="363"/>
      <c r="V345" s="363"/>
      <c r="W345" s="363"/>
      <c r="X345" s="363"/>
      <c r="Y345" s="363"/>
      <c r="Z345" s="363"/>
      <c r="AA345" s="363"/>
      <c r="AB345" s="363"/>
      <c r="AC345" s="363"/>
      <c r="AD345" s="363"/>
      <c r="AE345" s="363"/>
      <c r="AF345" s="17">
        <v>0</v>
      </c>
      <c r="AG345" s="362" t="s">
        <v>1661</v>
      </c>
      <c r="AH345" s="363"/>
      <c r="AI345" s="363"/>
      <c r="AJ345" s="363"/>
      <c r="AK345" s="363"/>
      <c r="AL345" s="363"/>
      <c r="AM345" s="363"/>
      <c r="AN345" s="363"/>
      <c r="AO345" s="363"/>
      <c r="AP345" s="363"/>
      <c r="AQ345" s="363"/>
      <c r="AR345" s="363"/>
      <c r="AS345" s="363"/>
      <c r="AT345" s="363"/>
    </row>
    <row r="346" spans="1:46" s="24" customFormat="1" ht="63" customHeight="1" thickTop="1" thickBot="1" x14ac:dyDescent="0.25">
      <c r="A346" s="364" t="s">
        <v>717</v>
      </c>
      <c r="B346" s="364"/>
      <c r="C346" s="364"/>
      <c r="D346" s="364"/>
      <c r="E346" s="364"/>
      <c r="F346" s="364"/>
      <c r="G346" s="364"/>
      <c r="H346" s="364"/>
      <c r="I346" s="364"/>
      <c r="J346" s="364"/>
      <c r="K346" s="364"/>
      <c r="L346" s="364"/>
      <c r="M346" s="364"/>
      <c r="N346" s="364"/>
      <c r="O346" s="364"/>
      <c r="P346" s="364"/>
      <c r="Q346" s="17">
        <v>0</v>
      </c>
      <c r="R346" s="362" t="s">
        <v>1661</v>
      </c>
      <c r="S346" s="363"/>
      <c r="T346" s="363"/>
      <c r="U346" s="363"/>
      <c r="V346" s="363"/>
      <c r="W346" s="363"/>
      <c r="X346" s="363"/>
      <c r="Y346" s="363"/>
      <c r="Z346" s="363"/>
      <c r="AA346" s="363"/>
      <c r="AB346" s="363"/>
      <c r="AC346" s="363"/>
      <c r="AD346" s="363"/>
      <c r="AE346" s="363"/>
      <c r="AF346" s="17">
        <v>0</v>
      </c>
      <c r="AG346" s="362" t="s">
        <v>1661</v>
      </c>
      <c r="AH346" s="363"/>
      <c r="AI346" s="363"/>
      <c r="AJ346" s="363"/>
      <c r="AK346" s="363"/>
      <c r="AL346" s="363"/>
      <c r="AM346" s="363"/>
      <c r="AN346" s="363"/>
      <c r="AO346" s="363"/>
      <c r="AP346" s="363"/>
      <c r="AQ346" s="363"/>
      <c r="AR346" s="363"/>
      <c r="AS346" s="363"/>
      <c r="AT346" s="363"/>
    </row>
    <row r="347" spans="1:46" s="24" customFormat="1" ht="63" customHeight="1" thickTop="1" thickBot="1" x14ac:dyDescent="0.25">
      <c r="A347" s="364" t="s">
        <v>718</v>
      </c>
      <c r="B347" s="364"/>
      <c r="C347" s="364"/>
      <c r="D347" s="364"/>
      <c r="E347" s="364"/>
      <c r="F347" s="364"/>
      <c r="G347" s="364"/>
      <c r="H347" s="364"/>
      <c r="I347" s="364"/>
      <c r="J347" s="364"/>
      <c r="K347" s="364"/>
      <c r="L347" s="364"/>
      <c r="M347" s="364"/>
      <c r="N347" s="364"/>
      <c r="O347" s="364"/>
      <c r="P347" s="364"/>
      <c r="Q347" s="17">
        <v>0</v>
      </c>
      <c r="R347" s="362" t="s">
        <v>1661</v>
      </c>
      <c r="S347" s="363"/>
      <c r="T347" s="363"/>
      <c r="U347" s="363"/>
      <c r="V347" s="363"/>
      <c r="W347" s="363"/>
      <c r="X347" s="363"/>
      <c r="Y347" s="363"/>
      <c r="Z347" s="363"/>
      <c r="AA347" s="363"/>
      <c r="AB347" s="363"/>
      <c r="AC347" s="363"/>
      <c r="AD347" s="363"/>
      <c r="AE347" s="363"/>
      <c r="AF347" s="17">
        <v>0</v>
      </c>
      <c r="AG347" s="362" t="s">
        <v>1661</v>
      </c>
      <c r="AH347" s="363"/>
      <c r="AI347" s="363"/>
      <c r="AJ347" s="363"/>
      <c r="AK347" s="363"/>
      <c r="AL347" s="363"/>
      <c r="AM347" s="363"/>
      <c r="AN347" s="363"/>
      <c r="AO347" s="363"/>
      <c r="AP347" s="363"/>
      <c r="AQ347" s="363"/>
      <c r="AR347" s="363"/>
      <c r="AS347" s="363"/>
      <c r="AT347" s="363"/>
    </row>
    <row r="348" spans="1:46" s="24" customFormat="1" ht="63" customHeight="1" thickTop="1" thickBot="1" x14ac:dyDescent="0.25">
      <c r="A348" s="364" t="s">
        <v>719</v>
      </c>
      <c r="B348" s="364"/>
      <c r="C348" s="364"/>
      <c r="D348" s="364"/>
      <c r="E348" s="364"/>
      <c r="F348" s="364"/>
      <c r="G348" s="364"/>
      <c r="H348" s="364"/>
      <c r="I348" s="364"/>
      <c r="J348" s="364"/>
      <c r="K348" s="364"/>
      <c r="L348" s="364"/>
      <c r="M348" s="364"/>
      <c r="N348" s="364"/>
      <c r="O348" s="364"/>
      <c r="P348" s="364"/>
      <c r="Q348" s="17">
        <v>0</v>
      </c>
      <c r="R348" s="362" t="s">
        <v>1661</v>
      </c>
      <c r="S348" s="363"/>
      <c r="T348" s="363"/>
      <c r="U348" s="363"/>
      <c r="V348" s="363"/>
      <c r="W348" s="363"/>
      <c r="X348" s="363"/>
      <c r="Y348" s="363"/>
      <c r="Z348" s="363"/>
      <c r="AA348" s="363"/>
      <c r="AB348" s="363"/>
      <c r="AC348" s="363"/>
      <c r="AD348" s="363"/>
      <c r="AE348" s="363"/>
      <c r="AF348" s="17">
        <v>0</v>
      </c>
      <c r="AG348" s="362" t="s">
        <v>1661</v>
      </c>
      <c r="AH348" s="363"/>
      <c r="AI348" s="363"/>
      <c r="AJ348" s="363"/>
      <c r="AK348" s="363"/>
      <c r="AL348" s="363"/>
      <c r="AM348" s="363"/>
      <c r="AN348" s="363"/>
      <c r="AO348" s="363"/>
      <c r="AP348" s="363"/>
      <c r="AQ348" s="363"/>
      <c r="AR348" s="363"/>
      <c r="AS348" s="363"/>
      <c r="AT348" s="363"/>
    </row>
    <row r="349" spans="1:46" s="24" customFormat="1" ht="63" customHeight="1" thickTop="1" thickBot="1" x14ac:dyDescent="0.25">
      <c r="A349" s="364" t="s">
        <v>720</v>
      </c>
      <c r="B349" s="364"/>
      <c r="C349" s="364"/>
      <c r="D349" s="364"/>
      <c r="E349" s="364"/>
      <c r="F349" s="364"/>
      <c r="G349" s="364"/>
      <c r="H349" s="364"/>
      <c r="I349" s="364"/>
      <c r="J349" s="364"/>
      <c r="K349" s="364"/>
      <c r="L349" s="364"/>
      <c r="M349" s="364"/>
      <c r="N349" s="364"/>
      <c r="O349" s="364"/>
      <c r="P349" s="364"/>
      <c r="Q349" s="17">
        <v>0</v>
      </c>
      <c r="R349" s="362" t="s">
        <v>1661</v>
      </c>
      <c r="S349" s="363"/>
      <c r="T349" s="363"/>
      <c r="U349" s="363"/>
      <c r="V349" s="363"/>
      <c r="W349" s="363"/>
      <c r="X349" s="363"/>
      <c r="Y349" s="363"/>
      <c r="Z349" s="363"/>
      <c r="AA349" s="363"/>
      <c r="AB349" s="363"/>
      <c r="AC349" s="363"/>
      <c r="AD349" s="363"/>
      <c r="AE349" s="363"/>
      <c r="AF349" s="17">
        <v>0</v>
      </c>
      <c r="AG349" s="362" t="s">
        <v>1661</v>
      </c>
      <c r="AH349" s="363"/>
      <c r="AI349" s="363"/>
      <c r="AJ349" s="363"/>
      <c r="AK349" s="363"/>
      <c r="AL349" s="363"/>
      <c r="AM349" s="363"/>
      <c r="AN349" s="363"/>
      <c r="AO349" s="363"/>
      <c r="AP349" s="363"/>
      <c r="AQ349" s="363"/>
      <c r="AR349" s="363"/>
      <c r="AS349" s="363"/>
      <c r="AT349" s="363"/>
    </row>
    <row r="350" spans="1:46" s="24" customFormat="1" ht="63" customHeight="1" thickTop="1" thickBot="1" x14ac:dyDescent="0.25">
      <c r="A350" s="364" t="s">
        <v>721</v>
      </c>
      <c r="B350" s="364"/>
      <c r="C350" s="364"/>
      <c r="D350" s="364"/>
      <c r="E350" s="364"/>
      <c r="F350" s="364"/>
      <c r="G350" s="364"/>
      <c r="H350" s="364"/>
      <c r="I350" s="364"/>
      <c r="J350" s="364"/>
      <c r="K350" s="364"/>
      <c r="L350" s="364"/>
      <c r="M350" s="364"/>
      <c r="N350" s="364"/>
      <c r="O350" s="364"/>
      <c r="P350" s="364"/>
      <c r="Q350" s="17">
        <v>0</v>
      </c>
      <c r="R350" s="362" t="s">
        <v>1661</v>
      </c>
      <c r="S350" s="363"/>
      <c r="T350" s="363"/>
      <c r="U350" s="363"/>
      <c r="V350" s="363"/>
      <c r="W350" s="363"/>
      <c r="X350" s="363"/>
      <c r="Y350" s="363"/>
      <c r="Z350" s="363"/>
      <c r="AA350" s="363"/>
      <c r="AB350" s="363"/>
      <c r="AC350" s="363"/>
      <c r="AD350" s="363"/>
      <c r="AE350" s="363"/>
      <c r="AF350" s="17">
        <v>0</v>
      </c>
      <c r="AG350" s="362" t="s">
        <v>1661</v>
      </c>
      <c r="AH350" s="363"/>
      <c r="AI350" s="363"/>
      <c r="AJ350" s="363"/>
      <c r="AK350" s="363"/>
      <c r="AL350" s="363"/>
      <c r="AM350" s="363"/>
      <c r="AN350" s="363"/>
      <c r="AO350" s="363"/>
      <c r="AP350" s="363"/>
      <c r="AQ350" s="363"/>
      <c r="AR350" s="363"/>
      <c r="AS350" s="363"/>
      <c r="AT350" s="363"/>
    </row>
    <row r="351" spans="1:46" s="24" customFormat="1" ht="18" customHeight="1" thickTop="1" thickBot="1" x14ac:dyDescent="0.25">
      <c r="Q351" s="42"/>
      <c r="AF351" s="42"/>
    </row>
    <row r="352" spans="1:46" s="24" customFormat="1" ht="18" customHeight="1" thickTop="1" thickBot="1" x14ac:dyDescent="0.25">
      <c r="A352" s="368" t="s">
        <v>139</v>
      </c>
      <c r="B352" s="369"/>
      <c r="C352" s="369"/>
      <c r="D352" s="369"/>
      <c r="E352" s="369"/>
      <c r="F352" s="369"/>
      <c r="G352" s="369"/>
      <c r="H352" s="369"/>
      <c r="I352" s="369"/>
      <c r="J352" s="369"/>
      <c r="K352" s="369"/>
      <c r="L352" s="369"/>
      <c r="M352" s="369"/>
      <c r="N352" s="369"/>
      <c r="O352" s="369"/>
      <c r="P352" s="369"/>
      <c r="Q352" s="323" t="s">
        <v>4</v>
      </c>
      <c r="R352" s="370" t="s">
        <v>1384</v>
      </c>
      <c r="S352" s="370"/>
      <c r="T352" s="370"/>
      <c r="U352" s="370"/>
      <c r="V352" s="370"/>
      <c r="W352" s="370"/>
      <c r="X352" s="370"/>
      <c r="Y352" s="370"/>
      <c r="Z352" s="370"/>
      <c r="AA352" s="370"/>
      <c r="AB352" s="370"/>
      <c r="AC352" s="370"/>
      <c r="AD352" s="370"/>
      <c r="AE352" s="371"/>
      <c r="AF352" s="324" t="s">
        <v>4</v>
      </c>
      <c r="AG352" s="417" t="s">
        <v>1384</v>
      </c>
      <c r="AH352" s="417"/>
      <c r="AI352" s="417"/>
      <c r="AJ352" s="417"/>
      <c r="AK352" s="417"/>
      <c r="AL352" s="417"/>
      <c r="AM352" s="417"/>
      <c r="AN352" s="417"/>
      <c r="AO352" s="417"/>
      <c r="AP352" s="417"/>
      <c r="AQ352" s="417"/>
      <c r="AR352" s="417"/>
      <c r="AS352" s="417"/>
      <c r="AT352" s="418"/>
    </row>
    <row r="353" spans="1:46" s="24" customFormat="1" ht="63" customHeight="1" thickTop="1" thickBot="1" x14ac:dyDescent="0.25">
      <c r="A353" s="364" t="s">
        <v>726</v>
      </c>
      <c r="B353" s="364"/>
      <c r="C353" s="364"/>
      <c r="D353" s="364"/>
      <c r="E353" s="364"/>
      <c r="F353" s="364"/>
      <c r="G353" s="364"/>
      <c r="H353" s="364"/>
      <c r="I353" s="364"/>
      <c r="J353" s="364"/>
      <c r="K353" s="364"/>
      <c r="L353" s="364"/>
      <c r="M353" s="364"/>
      <c r="N353" s="364"/>
      <c r="O353" s="364"/>
      <c r="P353" s="364"/>
      <c r="Q353" s="17">
        <v>0</v>
      </c>
      <c r="R353" s="366" t="s">
        <v>1663</v>
      </c>
      <c r="S353" s="367"/>
      <c r="T353" s="367"/>
      <c r="U353" s="367"/>
      <c r="V353" s="367"/>
      <c r="W353" s="367"/>
      <c r="X353" s="367"/>
      <c r="Y353" s="367"/>
      <c r="Z353" s="367"/>
      <c r="AA353" s="367"/>
      <c r="AB353" s="367"/>
      <c r="AC353" s="367"/>
      <c r="AD353" s="367"/>
      <c r="AE353" s="367"/>
      <c r="AF353" s="17">
        <v>0</v>
      </c>
      <c r="AG353" s="366" t="s">
        <v>1663</v>
      </c>
      <c r="AH353" s="367"/>
      <c r="AI353" s="367"/>
      <c r="AJ353" s="367"/>
      <c r="AK353" s="367"/>
      <c r="AL353" s="367"/>
      <c r="AM353" s="367"/>
      <c r="AN353" s="367"/>
      <c r="AO353" s="367"/>
      <c r="AP353" s="367"/>
      <c r="AQ353" s="367"/>
      <c r="AR353" s="367"/>
      <c r="AS353" s="367"/>
      <c r="AT353" s="367"/>
    </row>
    <row r="354" spans="1:46" s="24" customFormat="1" ht="63" customHeight="1" thickTop="1" thickBot="1" x14ac:dyDescent="0.25">
      <c r="A354" s="364" t="s">
        <v>728</v>
      </c>
      <c r="B354" s="364"/>
      <c r="C354" s="364"/>
      <c r="D354" s="364"/>
      <c r="E354" s="364"/>
      <c r="F354" s="364"/>
      <c r="G354" s="364"/>
      <c r="H354" s="364"/>
      <c r="I354" s="364"/>
      <c r="J354" s="364"/>
      <c r="K354" s="364"/>
      <c r="L354" s="364"/>
      <c r="M354" s="364"/>
      <c r="N354" s="364"/>
      <c r="O354" s="364"/>
      <c r="P354" s="364"/>
      <c r="Q354" s="17">
        <v>0</v>
      </c>
      <c r="R354" s="362" t="s">
        <v>1661</v>
      </c>
      <c r="S354" s="363"/>
      <c r="T354" s="363"/>
      <c r="U354" s="363"/>
      <c r="V354" s="363"/>
      <c r="W354" s="363"/>
      <c r="X354" s="363"/>
      <c r="Y354" s="363"/>
      <c r="Z354" s="363"/>
      <c r="AA354" s="363"/>
      <c r="AB354" s="363"/>
      <c r="AC354" s="363"/>
      <c r="AD354" s="363"/>
      <c r="AE354" s="363"/>
      <c r="AF354" s="17">
        <v>0</v>
      </c>
      <c r="AG354" s="362" t="s">
        <v>1661</v>
      </c>
      <c r="AH354" s="363"/>
      <c r="AI354" s="363"/>
      <c r="AJ354" s="363"/>
      <c r="AK354" s="363"/>
      <c r="AL354" s="363"/>
      <c r="AM354" s="363"/>
      <c r="AN354" s="363"/>
      <c r="AO354" s="363"/>
      <c r="AP354" s="363"/>
      <c r="AQ354" s="363"/>
      <c r="AR354" s="363"/>
      <c r="AS354" s="363"/>
      <c r="AT354" s="363"/>
    </row>
    <row r="355" spans="1:46" s="24" customFormat="1" ht="63" customHeight="1" thickTop="1" thickBot="1" x14ac:dyDescent="0.25">
      <c r="A355" s="364" t="s">
        <v>727</v>
      </c>
      <c r="B355" s="364"/>
      <c r="C355" s="364"/>
      <c r="D355" s="364"/>
      <c r="E355" s="364"/>
      <c r="F355" s="364"/>
      <c r="G355" s="364"/>
      <c r="H355" s="364"/>
      <c r="I355" s="364"/>
      <c r="J355" s="364"/>
      <c r="K355" s="364"/>
      <c r="L355" s="364"/>
      <c r="M355" s="364"/>
      <c r="N355" s="364"/>
      <c r="O355" s="364"/>
      <c r="P355" s="364"/>
      <c r="Q355" s="17">
        <v>0</v>
      </c>
      <c r="R355" s="366" t="s">
        <v>1664</v>
      </c>
      <c r="S355" s="367"/>
      <c r="T355" s="367"/>
      <c r="U355" s="367"/>
      <c r="V355" s="367"/>
      <c r="W355" s="367"/>
      <c r="X355" s="367"/>
      <c r="Y355" s="367"/>
      <c r="Z355" s="367"/>
      <c r="AA355" s="367"/>
      <c r="AB355" s="367"/>
      <c r="AC355" s="367"/>
      <c r="AD355" s="367"/>
      <c r="AE355" s="367"/>
      <c r="AF355" s="17">
        <v>0</v>
      </c>
      <c r="AG355" s="366" t="s">
        <v>1664</v>
      </c>
      <c r="AH355" s="367"/>
      <c r="AI355" s="367"/>
      <c r="AJ355" s="367"/>
      <c r="AK355" s="367"/>
      <c r="AL355" s="367"/>
      <c r="AM355" s="367"/>
      <c r="AN355" s="367"/>
      <c r="AO355" s="367"/>
      <c r="AP355" s="367"/>
      <c r="AQ355" s="367"/>
      <c r="AR355" s="367"/>
      <c r="AS355" s="367"/>
      <c r="AT355" s="367"/>
    </row>
    <row r="356" spans="1:46" s="24" customFormat="1" ht="18" customHeight="1" thickTop="1" thickBot="1" x14ac:dyDescent="0.25">
      <c r="A356" s="23"/>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c r="AA356" s="23"/>
      <c r="AB356" s="23"/>
      <c r="AC356" s="23"/>
      <c r="AD356" s="23"/>
      <c r="AE356" s="23"/>
      <c r="AF356" s="23"/>
      <c r="AG356" s="23"/>
      <c r="AH356" s="23"/>
      <c r="AI356" s="23"/>
      <c r="AJ356" s="23"/>
      <c r="AK356" s="23"/>
      <c r="AL356" s="23"/>
      <c r="AM356" s="23"/>
      <c r="AN356" s="23"/>
      <c r="AO356" s="23"/>
      <c r="AP356" s="23"/>
      <c r="AQ356" s="23"/>
      <c r="AR356" s="23"/>
      <c r="AS356" s="23"/>
      <c r="AT356" s="23"/>
    </row>
    <row r="357" spans="1:46" s="24" customFormat="1" ht="18" customHeight="1" thickTop="1" thickBot="1" x14ac:dyDescent="0.25">
      <c r="A357" s="368" t="s">
        <v>140</v>
      </c>
      <c r="B357" s="369"/>
      <c r="C357" s="369"/>
      <c r="D357" s="369"/>
      <c r="E357" s="369"/>
      <c r="F357" s="369"/>
      <c r="G357" s="369"/>
      <c r="H357" s="369"/>
      <c r="I357" s="369"/>
      <c r="J357" s="369"/>
      <c r="K357" s="369"/>
      <c r="L357" s="369"/>
      <c r="M357" s="369"/>
      <c r="N357" s="369"/>
      <c r="O357" s="369"/>
      <c r="P357" s="369"/>
      <c r="Q357" s="323" t="s">
        <v>4</v>
      </c>
      <c r="R357" s="370" t="s">
        <v>1384</v>
      </c>
      <c r="S357" s="370"/>
      <c r="T357" s="370"/>
      <c r="U357" s="370"/>
      <c r="V357" s="370"/>
      <c r="W357" s="370"/>
      <c r="X357" s="370"/>
      <c r="Y357" s="370"/>
      <c r="Z357" s="370"/>
      <c r="AA357" s="370"/>
      <c r="AB357" s="370"/>
      <c r="AC357" s="370"/>
      <c r="AD357" s="370"/>
      <c r="AE357" s="371"/>
      <c r="AF357" s="324" t="s">
        <v>4</v>
      </c>
      <c r="AG357" s="417" t="s">
        <v>1384</v>
      </c>
      <c r="AH357" s="417"/>
      <c r="AI357" s="417"/>
      <c r="AJ357" s="417"/>
      <c r="AK357" s="417"/>
      <c r="AL357" s="417"/>
      <c r="AM357" s="417"/>
      <c r="AN357" s="417"/>
      <c r="AO357" s="417"/>
      <c r="AP357" s="417"/>
      <c r="AQ357" s="417"/>
      <c r="AR357" s="417"/>
      <c r="AS357" s="417"/>
      <c r="AT357" s="418"/>
    </row>
    <row r="358" spans="1:46" s="23" customFormat="1" ht="63" customHeight="1" thickTop="1" thickBot="1" x14ac:dyDescent="0.25">
      <c r="A358" s="364" t="s">
        <v>731</v>
      </c>
      <c r="B358" s="364"/>
      <c r="C358" s="364"/>
      <c r="D358" s="364"/>
      <c r="E358" s="364"/>
      <c r="F358" s="364"/>
      <c r="G358" s="364"/>
      <c r="H358" s="364"/>
      <c r="I358" s="364"/>
      <c r="J358" s="364"/>
      <c r="K358" s="364"/>
      <c r="L358" s="364"/>
      <c r="M358" s="364"/>
      <c r="N358" s="364"/>
      <c r="O358" s="364"/>
      <c r="P358" s="364"/>
      <c r="Q358" s="17">
        <v>0</v>
      </c>
      <c r="R358" s="366" t="s">
        <v>1665</v>
      </c>
      <c r="S358" s="367"/>
      <c r="T358" s="367"/>
      <c r="U358" s="367"/>
      <c r="V358" s="367"/>
      <c r="W358" s="367"/>
      <c r="X358" s="367"/>
      <c r="Y358" s="367"/>
      <c r="Z358" s="367"/>
      <c r="AA358" s="367"/>
      <c r="AB358" s="367"/>
      <c r="AC358" s="367"/>
      <c r="AD358" s="367"/>
      <c r="AE358" s="367"/>
      <c r="AF358" s="17">
        <v>0</v>
      </c>
      <c r="AG358" s="366" t="s">
        <v>1665</v>
      </c>
      <c r="AH358" s="367"/>
      <c r="AI358" s="367"/>
      <c r="AJ358" s="367"/>
      <c r="AK358" s="367"/>
      <c r="AL358" s="367"/>
      <c r="AM358" s="367"/>
      <c r="AN358" s="367"/>
      <c r="AO358" s="367"/>
      <c r="AP358" s="367"/>
      <c r="AQ358" s="367"/>
      <c r="AR358" s="367"/>
      <c r="AS358" s="367"/>
      <c r="AT358" s="367"/>
    </row>
    <row r="359" spans="1:46" s="23" customFormat="1" ht="63" customHeight="1" thickTop="1" thickBot="1" x14ac:dyDescent="0.25">
      <c r="A359" s="364" t="s">
        <v>468</v>
      </c>
      <c r="B359" s="364"/>
      <c r="C359" s="364"/>
      <c r="D359" s="364"/>
      <c r="E359" s="364"/>
      <c r="F359" s="364"/>
      <c r="G359" s="364"/>
      <c r="H359" s="364"/>
      <c r="I359" s="364"/>
      <c r="J359" s="364"/>
      <c r="K359" s="364"/>
      <c r="L359" s="364"/>
      <c r="M359" s="364"/>
      <c r="N359" s="364"/>
      <c r="O359" s="364"/>
      <c r="P359" s="364"/>
      <c r="Q359" s="17">
        <v>0</v>
      </c>
      <c r="R359" s="366" t="s">
        <v>1666</v>
      </c>
      <c r="S359" s="367"/>
      <c r="T359" s="367"/>
      <c r="U359" s="367"/>
      <c r="V359" s="367"/>
      <c r="W359" s="367"/>
      <c r="X359" s="367"/>
      <c r="Y359" s="367"/>
      <c r="Z359" s="367"/>
      <c r="AA359" s="367"/>
      <c r="AB359" s="367"/>
      <c r="AC359" s="367"/>
      <c r="AD359" s="367"/>
      <c r="AE359" s="367"/>
      <c r="AF359" s="17">
        <v>0</v>
      </c>
      <c r="AG359" s="366" t="s">
        <v>1666</v>
      </c>
      <c r="AH359" s="367"/>
      <c r="AI359" s="367"/>
      <c r="AJ359" s="367"/>
      <c r="AK359" s="367"/>
      <c r="AL359" s="367"/>
      <c r="AM359" s="367"/>
      <c r="AN359" s="367"/>
      <c r="AO359" s="367"/>
      <c r="AP359" s="367"/>
      <c r="AQ359" s="367"/>
      <c r="AR359" s="367"/>
      <c r="AS359" s="367"/>
      <c r="AT359" s="367"/>
    </row>
    <row r="360" spans="1:46" s="23" customFormat="1" ht="63" customHeight="1" thickTop="1" thickBot="1" x14ac:dyDescent="0.25">
      <c r="A360" s="364" t="s">
        <v>732</v>
      </c>
      <c r="B360" s="364"/>
      <c r="C360" s="364"/>
      <c r="D360" s="364"/>
      <c r="E360" s="364"/>
      <c r="F360" s="364"/>
      <c r="G360" s="364"/>
      <c r="H360" s="364"/>
      <c r="I360" s="364"/>
      <c r="J360" s="364"/>
      <c r="K360" s="364"/>
      <c r="L360" s="364"/>
      <c r="M360" s="364"/>
      <c r="N360" s="364"/>
      <c r="O360" s="364"/>
      <c r="P360" s="364"/>
      <c r="Q360" s="17">
        <v>0</v>
      </c>
      <c r="R360" s="366" t="s">
        <v>1670</v>
      </c>
      <c r="S360" s="367"/>
      <c r="T360" s="367"/>
      <c r="U360" s="367"/>
      <c r="V360" s="367"/>
      <c r="W360" s="367"/>
      <c r="X360" s="367"/>
      <c r="Y360" s="367"/>
      <c r="Z360" s="367"/>
      <c r="AA360" s="367"/>
      <c r="AB360" s="367"/>
      <c r="AC360" s="367"/>
      <c r="AD360" s="367"/>
      <c r="AE360" s="367"/>
      <c r="AF360" s="17">
        <v>0</v>
      </c>
      <c r="AG360" s="366" t="s">
        <v>1670</v>
      </c>
      <c r="AH360" s="367"/>
      <c r="AI360" s="367"/>
      <c r="AJ360" s="367"/>
      <c r="AK360" s="367"/>
      <c r="AL360" s="367"/>
      <c r="AM360" s="367"/>
      <c r="AN360" s="367"/>
      <c r="AO360" s="367"/>
      <c r="AP360" s="367"/>
      <c r="AQ360" s="367"/>
      <c r="AR360" s="367"/>
      <c r="AS360" s="367"/>
      <c r="AT360" s="367"/>
    </row>
    <row r="361" spans="1:46" s="23" customFormat="1" ht="18" customHeight="1" thickTop="1" thickBot="1" x14ac:dyDescent="0.25"/>
    <row r="362" spans="1:46" s="23" customFormat="1" ht="18" customHeight="1" thickTop="1" thickBot="1" x14ac:dyDescent="0.25">
      <c r="A362" s="368" t="s">
        <v>141</v>
      </c>
      <c r="B362" s="369"/>
      <c r="C362" s="369"/>
      <c r="D362" s="369"/>
      <c r="E362" s="369"/>
      <c r="F362" s="369"/>
      <c r="G362" s="369"/>
      <c r="H362" s="369"/>
      <c r="I362" s="369"/>
      <c r="J362" s="369"/>
      <c r="K362" s="369"/>
      <c r="L362" s="369"/>
      <c r="M362" s="369"/>
      <c r="N362" s="369"/>
      <c r="O362" s="369"/>
      <c r="P362" s="369"/>
      <c r="Q362" s="323" t="s">
        <v>4</v>
      </c>
      <c r="R362" s="370" t="s">
        <v>1384</v>
      </c>
      <c r="S362" s="370"/>
      <c r="T362" s="370"/>
      <c r="U362" s="370"/>
      <c r="V362" s="370"/>
      <c r="W362" s="370"/>
      <c r="X362" s="370"/>
      <c r="Y362" s="370"/>
      <c r="Z362" s="370"/>
      <c r="AA362" s="370"/>
      <c r="AB362" s="370"/>
      <c r="AC362" s="370"/>
      <c r="AD362" s="370"/>
      <c r="AE362" s="371"/>
      <c r="AF362" s="324" t="s">
        <v>4</v>
      </c>
      <c r="AG362" s="417" t="s">
        <v>1384</v>
      </c>
      <c r="AH362" s="417"/>
      <c r="AI362" s="417"/>
      <c r="AJ362" s="417"/>
      <c r="AK362" s="417"/>
      <c r="AL362" s="417"/>
      <c r="AM362" s="417"/>
      <c r="AN362" s="417"/>
      <c r="AO362" s="417"/>
      <c r="AP362" s="417"/>
      <c r="AQ362" s="417"/>
      <c r="AR362" s="417"/>
      <c r="AS362" s="417"/>
      <c r="AT362" s="418"/>
    </row>
    <row r="363" spans="1:46" s="23" customFormat="1" ht="63" customHeight="1" thickTop="1" thickBot="1" x14ac:dyDescent="0.25">
      <c r="A363" s="364" t="s">
        <v>733</v>
      </c>
      <c r="B363" s="364"/>
      <c r="C363" s="364"/>
      <c r="D363" s="364"/>
      <c r="E363" s="364"/>
      <c r="F363" s="364"/>
      <c r="G363" s="364"/>
      <c r="H363" s="364"/>
      <c r="I363" s="364"/>
      <c r="J363" s="364"/>
      <c r="K363" s="364"/>
      <c r="L363" s="364"/>
      <c r="M363" s="364"/>
      <c r="N363" s="364"/>
      <c r="O363" s="364"/>
      <c r="P363" s="364"/>
      <c r="Q363" s="17">
        <v>0</v>
      </c>
      <c r="R363" s="366" t="s">
        <v>1669</v>
      </c>
      <c r="S363" s="367"/>
      <c r="T363" s="367"/>
      <c r="U363" s="367"/>
      <c r="V363" s="367"/>
      <c r="W363" s="367"/>
      <c r="X363" s="367"/>
      <c r="Y363" s="367"/>
      <c r="Z363" s="367"/>
      <c r="AA363" s="367"/>
      <c r="AB363" s="367"/>
      <c r="AC363" s="367"/>
      <c r="AD363" s="367"/>
      <c r="AE363" s="367"/>
      <c r="AF363" s="17">
        <v>0</v>
      </c>
      <c r="AG363" s="366" t="s">
        <v>1669</v>
      </c>
      <c r="AH363" s="367"/>
      <c r="AI363" s="367"/>
      <c r="AJ363" s="367"/>
      <c r="AK363" s="367"/>
      <c r="AL363" s="367"/>
      <c r="AM363" s="367"/>
      <c r="AN363" s="367"/>
      <c r="AO363" s="367"/>
      <c r="AP363" s="367"/>
      <c r="AQ363" s="367"/>
      <c r="AR363" s="367"/>
      <c r="AS363" s="367"/>
      <c r="AT363" s="367"/>
    </row>
    <row r="364" spans="1:46" s="23" customFormat="1" ht="63" customHeight="1" thickTop="1" thickBot="1" x14ac:dyDescent="0.25">
      <c r="A364" s="364" t="s">
        <v>734</v>
      </c>
      <c r="B364" s="364"/>
      <c r="C364" s="364"/>
      <c r="D364" s="364"/>
      <c r="E364" s="364"/>
      <c r="F364" s="364"/>
      <c r="G364" s="364"/>
      <c r="H364" s="364"/>
      <c r="I364" s="364"/>
      <c r="J364" s="364"/>
      <c r="K364" s="364"/>
      <c r="L364" s="364"/>
      <c r="M364" s="364"/>
      <c r="N364" s="364"/>
      <c r="O364" s="364"/>
      <c r="P364" s="364"/>
      <c r="Q364" s="17">
        <v>0</v>
      </c>
      <c r="R364" s="362" t="s">
        <v>1661</v>
      </c>
      <c r="S364" s="363"/>
      <c r="T364" s="363"/>
      <c r="U364" s="363"/>
      <c r="V364" s="363"/>
      <c r="W364" s="363"/>
      <c r="X364" s="363"/>
      <c r="Y364" s="363"/>
      <c r="Z364" s="363"/>
      <c r="AA364" s="363"/>
      <c r="AB364" s="363"/>
      <c r="AC364" s="363"/>
      <c r="AD364" s="363"/>
      <c r="AE364" s="363"/>
      <c r="AF364" s="17">
        <v>0</v>
      </c>
      <c r="AG364" s="362" t="s">
        <v>1661</v>
      </c>
      <c r="AH364" s="363"/>
      <c r="AI364" s="363"/>
      <c r="AJ364" s="363"/>
      <c r="AK364" s="363"/>
      <c r="AL364" s="363"/>
      <c r="AM364" s="363"/>
      <c r="AN364" s="363"/>
      <c r="AO364" s="363"/>
      <c r="AP364" s="363"/>
      <c r="AQ364" s="363"/>
      <c r="AR364" s="363"/>
      <c r="AS364" s="363"/>
      <c r="AT364" s="363"/>
    </row>
    <row r="365" spans="1:46" s="23" customFormat="1" ht="18" customHeight="1" thickTop="1" x14ac:dyDescent="0.2">
      <c r="Q365" s="38"/>
      <c r="AF365" s="38"/>
    </row>
    <row r="366" spans="1:46" s="23" customFormat="1" ht="18" customHeight="1" x14ac:dyDescent="0.2">
      <c r="Q366" s="38"/>
      <c r="AF366" s="38"/>
    </row>
    <row r="367" spans="1:46" s="24" customFormat="1" ht="138" customHeight="1" x14ac:dyDescent="0.2">
      <c r="A367" s="383" t="s">
        <v>242</v>
      </c>
      <c r="B367" s="383"/>
      <c r="C367" s="383"/>
      <c r="D367" s="383"/>
      <c r="E367" s="383"/>
      <c r="F367" s="383"/>
      <c r="G367" s="383"/>
      <c r="H367" s="383"/>
      <c r="I367" s="383"/>
      <c r="J367" s="383"/>
      <c r="K367" s="383"/>
      <c r="L367" s="383"/>
      <c r="M367" s="383"/>
      <c r="N367" s="383"/>
      <c r="O367" s="383"/>
      <c r="P367" s="383"/>
      <c r="Q367" s="383"/>
      <c r="R367" s="383"/>
      <c r="S367" s="383"/>
      <c r="T367" s="383"/>
      <c r="U367" s="383"/>
      <c r="V367" s="383"/>
      <c r="W367" s="383"/>
      <c r="X367" s="383"/>
      <c r="Y367" s="383"/>
      <c r="Z367" s="383"/>
      <c r="AA367" s="383"/>
      <c r="AB367" s="383"/>
      <c r="AC367" s="383"/>
      <c r="AD367" s="383"/>
      <c r="AE367" s="383"/>
    </row>
    <row r="368" spans="1:46" s="24" customFormat="1" ht="18" customHeight="1" x14ac:dyDescent="0.2">
      <c r="A368" s="280" t="s">
        <v>1385</v>
      </c>
      <c r="B368" s="280"/>
      <c r="C368" s="280"/>
      <c r="D368" s="280"/>
      <c r="E368" s="280"/>
      <c r="F368" s="280"/>
      <c r="G368" s="280"/>
      <c r="H368" s="280"/>
      <c r="I368" s="280"/>
      <c r="J368" s="280"/>
      <c r="K368" s="280"/>
      <c r="L368" s="280"/>
      <c r="M368" s="280"/>
      <c r="N368" s="280"/>
      <c r="O368" s="280"/>
      <c r="P368" s="280"/>
      <c r="Q368" s="280"/>
      <c r="R368" s="280"/>
      <c r="S368" s="280"/>
      <c r="T368" s="280"/>
      <c r="U368" s="280"/>
      <c r="V368" s="280"/>
      <c r="W368" s="280"/>
      <c r="X368" s="280"/>
      <c r="Y368" s="280"/>
      <c r="Z368" s="280"/>
      <c r="AA368" s="280"/>
      <c r="AB368" s="280"/>
      <c r="AC368" s="20"/>
      <c r="AD368" s="20"/>
      <c r="AE368" s="20"/>
      <c r="AF368" s="40"/>
      <c r="AG368" s="20"/>
      <c r="AH368" s="20"/>
      <c r="AI368" s="20"/>
      <c r="AJ368" s="20"/>
      <c r="AK368" s="20"/>
      <c r="AL368" s="20"/>
      <c r="AM368" s="20"/>
      <c r="AN368" s="20"/>
      <c r="AO368" s="20"/>
      <c r="AP368" s="20"/>
      <c r="AQ368" s="20"/>
      <c r="AR368" s="20"/>
      <c r="AS368" s="20"/>
      <c r="AT368" s="20"/>
    </row>
    <row r="369" spans="1:46" s="24" customFormat="1" ht="18" customHeight="1" x14ac:dyDescent="0.2">
      <c r="A369" s="62"/>
      <c r="B369" s="62"/>
      <c r="C369" s="62"/>
      <c r="D369" s="62"/>
      <c r="E369" s="62"/>
      <c r="F369" s="62"/>
      <c r="G369" s="62"/>
      <c r="H369" s="62"/>
      <c r="I369" s="62"/>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c r="AP369" s="62"/>
      <c r="AQ369" s="62"/>
      <c r="AR369" s="62"/>
      <c r="AS369" s="62"/>
      <c r="AT369" s="62"/>
    </row>
    <row r="370" spans="1:46" s="23" customFormat="1" ht="18" customHeight="1" x14ac:dyDescent="0.2">
      <c r="Q370" s="38"/>
      <c r="AF370" s="38"/>
    </row>
    <row r="371" spans="1:46" s="24" customFormat="1" ht="36" customHeight="1" x14ac:dyDescent="0.2">
      <c r="A371" s="383" t="s">
        <v>243</v>
      </c>
      <c r="B371" s="383"/>
      <c r="C371" s="383"/>
      <c r="D371" s="383"/>
      <c r="E371" s="383"/>
      <c r="F371" s="383"/>
      <c r="G371" s="383"/>
      <c r="H371" s="383"/>
      <c r="I371" s="383"/>
      <c r="J371" s="383"/>
      <c r="K371" s="383"/>
      <c r="L371" s="383"/>
      <c r="M371" s="383"/>
      <c r="N371" s="383"/>
      <c r="O371" s="383"/>
      <c r="P371" s="383"/>
      <c r="Q371" s="383"/>
      <c r="R371" s="383"/>
      <c r="S371" s="383"/>
      <c r="T371" s="383"/>
      <c r="U371" s="383"/>
      <c r="V371" s="383"/>
      <c r="W371" s="383"/>
      <c r="X371" s="383"/>
      <c r="Y371" s="383"/>
      <c r="Z371" s="383"/>
      <c r="AA371" s="383"/>
      <c r="AB371" s="383"/>
      <c r="AC371" s="383"/>
      <c r="AD371" s="383"/>
      <c r="AE371" s="383"/>
    </row>
    <row r="372" spans="1:46" s="24" customFormat="1" ht="18" customHeight="1" x14ac:dyDescent="0.2">
      <c r="A372" s="280" t="s">
        <v>1385</v>
      </c>
      <c r="B372" s="280"/>
      <c r="C372" s="280"/>
      <c r="D372" s="280"/>
      <c r="E372" s="280"/>
      <c r="F372" s="280"/>
      <c r="G372" s="280"/>
      <c r="H372" s="280"/>
      <c r="I372" s="280"/>
      <c r="J372" s="280"/>
      <c r="K372" s="280"/>
      <c r="L372" s="280"/>
      <c r="M372" s="280"/>
      <c r="N372" s="280"/>
      <c r="O372" s="280"/>
      <c r="P372" s="280"/>
      <c r="Q372" s="280"/>
      <c r="R372" s="280"/>
      <c r="S372" s="280"/>
      <c r="T372" s="280"/>
      <c r="U372" s="280"/>
      <c r="V372" s="280"/>
      <c r="W372" s="280"/>
      <c r="X372" s="280"/>
      <c r="Y372" s="280"/>
      <c r="Z372" s="280"/>
      <c r="AA372" s="280"/>
      <c r="AB372" s="280"/>
      <c r="AC372" s="20"/>
      <c r="AD372" s="20"/>
      <c r="AE372" s="20"/>
      <c r="AF372" s="40"/>
      <c r="AG372" s="20"/>
      <c r="AH372" s="20"/>
      <c r="AI372" s="20"/>
      <c r="AJ372" s="20"/>
      <c r="AK372" s="20"/>
      <c r="AL372" s="20"/>
      <c r="AM372" s="20"/>
      <c r="AN372" s="20"/>
      <c r="AO372" s="20"/>
      <c r="AP372" s="20"/>
      <c r="AQ372" s="20"/>
      <c r="AR372" s="20"/>
      <c r="AS372" s="20"/>
      <c r="AT372" s="20"/>
    </row>
    <row r="373" spans="1:46" s="24" customFormat="1" ht="18" customHeight="1" x14ac:dyDescent="0.2">
      <c r="A373" s="20"/>
      <c r="B373" s="20"/>
      <c r="C373" s="20"/>
      <c r="D373" s="20"/>
      <c r="E373" s="20"/>
      <c r="F373" s="20"/>
      <c r="G373" s="20"/>
      <c r="H373" s="20"/>
      <c r="I373" s="20"/>
      <c r="J373" s="20"/>
      <c r="K373" s="20"/>
      <c r="L373" s="20"/>
      <c r="M373" s="20"/>
      <c r="N373" s="20"/>
      <c r="O373" s="20"/>
      <c r="P373" s="20"/>
      <c r="Q373" s="40"/>
      <c r="R373" s="20"/>
      <c r="S373" s="20"/>
      <c r="T373" s="20"/>
      <c r="U373" s="20"/>
      <c r="V373" s="20"/>
      <c r="W373" s="20"/>
      <c r="X373" s="20"/>
      <c r="Y373" s="20"/>
      <c r="Z373" s="20"/>
      <c r="AA373" s="20"/>
      <c r="AB373" s="20"/>
      <c r="AC373" s="20"/>
      <c r="AD373" s="20"/>
      <c r="AE373" s="20"/>
      <c r="AF373" s="40"/>
      <c r="AG373" s="20"/>
      <c r="AH373" s="20"/>
      <c r="AI373" s="20"/>
      <c r="AJ373" s="20"/>
      <c r="AK373" s="20"/>
      <c r="AL373" s="20"/>
      <c r="AM373" s="20"/>
      <c r="AN373" s="20"/>
      <c r="AO373" s="20"/>
      <c r="AP373" s="20"/>
      <c r="AQ373" s="20"/>
      <c r="AR373" s="20"/>
      <c r="AS373" s="20"/>
      <c r="AT373" s="20"/>
    </row>
    <row r="374" spans="1:46" s="23" customFormat="1" ht="18" customHeight="1" x14ac:dyDescent="0.2">
      <c r="Q374" s="38"/>
      <c r="AF374" s="38"/>
    </row>
    <row r="375" spans="1:46" s="24" customFormat="1" ht="36" customHeight="1" x14ac:dyDescent="0.2">
      <c r="A375" s="383" t="s">
        <v>244</v>
      </c>
      <c r="B375" s="383"/>
      <c r="C375" s="383"/>
      <c r="D375" s="383"/>
      <c r="E375" s="383"/>
      <c r="F375" s="383"/>
      <c r="G375" s="383"/>
      <c r="H375" s="383"/>
      <c r="I375" s="383"/>
      <c r="J375" s="383"/>
      <c r="K375" s="383"/>
      <c r="L375" s="383"/>
      <c r="M375" s="383"/>
      <c r="N375" s="383"/>
      <c r="O375" s="383"/>
      <c r="P375" s="383"/>
      <c r="Q375" s="383"/>
      <c r="R375" s="383"/>
      <c r="S375" s="383"/>
      <c r="T375" s="383"/>
      <c r="U375" s="383"/>
      <c r="V375" s="383"/>
      <c r="W375" s="383"/>
      <c r="X375" s="383"/>
      <c r="Y375" s="383"/>
      <c r="Z375" s="383"/>
      <c r="AA375" s="383"/>
      <c r="AB375" s="383"/>
      <c r="AC375" s="383"/>
      <c r="AD375" s="383"/>
      <c r="AE375" s="383"/>
    </row>
    <row r="376" spans="1:46" s="24" customFormat="1" ht="18" customHeight="1" x14ac:dyDescent="0.2">
      <c r="A376" s="280" t="s">
        <v>1385</v>
      </c>
      <c r="B376" s="280"/>
      <c r="C376" s="280"/>
      <c r="D376" s="280"/>
      <c r="E376" s="280"/>
      <c r="F376" s="280"/>
      <c r="G376" s="280"/>
      <c r="H376" s="280"/>
      <c r="I376" s="280"/>
      <c r="J376" s="280"/>
      <c r="K376" s="280"/>
      <c r="L376" s="280"/>
      <c r="M376" s="280"/>
      <c r="N376" s="280"/>
      <c r="O376" s="280"/>
      <c r="P376" s="280"/>
      <c r="Q376" s="280"/>
      <c r="R376" s="280"/>
      <c r="S376" s="280"/>
      <c r="T376" s="280"/>
      <c r="U376" s="280"/>
      <c r="V376" s="280"/>
      <c r="W376" s="280"/>
      <c r="X376" s="280"/>
      <c r="Y376" s="280"/>
      <c r="Z376" s="280"/>
      <c r="AA376" s="280"/>
      <c r="AB376" s="280"/>
      <c r="AC376" s="20"/>
      <c r="AD376" s="20"/>
      <c r="AE376" s="20"/>
      <c r="AF376" s="40"/>
      <c r="AG376" s="20"/>
      <c r="AH376" s="20"/>
      <c r="AI376" s="20"/>
      <c r="AJ376" s="20"/>
      <c r="AK376" s="20"/>
      <c r="AL376" s="20"/>
      <c r="AM376" s="20"/>
      <c r="AN376" s="20"/>
      <c r="AO376" s="20"/>
      <c r="AP376" s="20"/>
      <c r="AQ376" s="20"/>
      <c r="AR376" s="20"/>
      <c r="AS376" s="20"/>
      <c r="AT376" s="20"/>
    </row>
    <row r="377" spans="1:46" s="24" customFormat="1" ht="18" customHeight="1" x14ac:dyDescent="0.2">
      <c r="A377" s="20"/>
      <c r="B377" s="20"/>
      <c r="C377" s="20"/>
      <c r="D377" s="20"/>
      <c r="E377" s="20"/>
      <c r="F377" s="20"/>
      <c r="G377" s="20"/>
      <c r="H377" s="20"/>
      <c r="I377" s="20"/>
      <c r="J377" s="20"/>
      <c r="K377" s="20"/>
      <c r="L377" s="20"/>
      <c r="M377" s="20"/>
      <c r="N377" s="20"/>
      <c r="O377" s="20"/>
      <c r="P377" s="20"/>
      <c r="Q377" s="40"/>
      <c r="R377" s="20"/>
      <c r="S377" s="20"/>
      <c r="T377" s="20"/>
      <c r="U377" s="20"/>
      <c r="V377" s="20"/>
      <c r="W377" s="20"/>
      <c r="X377" s="20"/>
      <c r="Y377" s="20"/>
      <c r="Z377" s="20"/>
      <c r="AA377" s="20"/>
      <c r="AB377" s="20"/>
      <c r="AC377" s="20"/>
      <c r="AD377" s="20"/>
      <c r="AE377" s="20"/>
      <c r="AF377" s="40"/>
      <c r="AG377" s="20"/>
      <c r="AH377" s="20"/>
      <c r="AI377" s="20"/>
      <c r="AJ377" s="20"/>
      <c r="AK377" s="20"/>
      <c r="AL377" s="20"/>
      <c r="AM377" s="20"/>
      <c r="AN377" s="20"/>
      <c r="AO377" s="20"/>
      <c r="AP377" s="20"/>
      <c r="AQ377" s="20"/>
      <c r="AR377" s="20"/>
      <c r="AS377" s="20"/>
      <c r="AT377" s="20"/>
    </row>
    <row r="378" spans="1:46" s="23" customFormat="1" ht="18" customHeight="1" x14ac:dyDescent="0.2">
      <c r="Q378" s="38"/>
      <c r="AF378" s="38"/>
    </row>
    <row r="379" spans="1:46" s="24" customFormat="1" ht="36" customHeight="1" x14ac:dyDescent="0.2">
      <c r="A379" s="383" t="s">
        <v>487</v>
      </c>
      <c r="B379" s="383"/>
      <c r="C379" s="383"/>
      <c r="D379" s="383"/>
      <c r="E379" s="383"/>
      <c r="F379" s="383"/>
      <c r="G379" s="383"/>
      <c r="H379" s="383"/>
      <c r="I379" s="383"/>
      <c r="J379" s="383"/>
      <c r="K379" s="383"/>
      <c r="L379" s="383"/>
      <c r="M379" s="383"/>
      <c r="N379" s="383"/>
      <c r="O379" s="383"/>
      <c r="P379" s="383"/>
      <c r="Q379" s="383"/>
      <c r="R379" s="383"/>
      <c r="S379" s="383"/>
      <c r="T379" s="383"/>
      <c r="U379" s="383"/>
      <c r="V379" s="383"/>
      <c r="W379" s="383"/>
      <c r="X379" s="383"/>
      <c r="Y379" s="383"/>
      <c r="Z379" s="383"/>
      <c r="AA379" s="383"/>
      <c r="AB379" s="383"/>
      <c r="AC379" s="383"/>
      <c r="AD379" s="383"/>
      <c r="AE379" s="383"/>
    </row>
    <row r="380" spans="1:46" s="24" customFormat="1" ht="18" customHeight="1" x14ac:dyDescent="0.2">
      <c r="A380" s="280" t="s">
        <v>1385</v>
      </c>
      <c r="B380" s="280"/>
      <c r="C380" s="280"/>
      <c r="D380" s="280"/>
      <c r="E380" s="280"/>
      <c r="F380" s="280"/>
      <c r="G380" s="280"/>
      <c r="H380" s="280"/>
      <c r="I380" s="280"/>
      <c r="J380" s="280"/>
      <c r="K380" s="280"/>
      <c r="L380" s="280"/>
      <c r="M380" s="280"/>
      <c r="N380" s="280"/>
      <c r="O380" s="280"/>
      <c r="P380" s="280"/>
      <c r="Q380" s="280"/>
      <c r="R380" s="280"/>
      <c r="S380" s="280"/>
      <c r="T380" s="280"/>
      <c r="U380" s="280"/>
      <c r="V380" s="280"/>
      <c r="W380" s="280"/>
      <c r="X380" s="280"/>
      <c r="Y380" s="280"/>
      <c r="Z380" s="280"/>
      <c r="AA380" s="280"/>
      <c r="AB380" s="280"/>
      <c r="AC380" s="20"/>
      <c r="AD380" s="20"/>
      <c r="AE380" s="20"/>
      <c r="AF380" s="40"/>
      <c r="AG380" s="20"/>
      <c r="AH380" s="20"/>
      <c r="AI380" s="20"/>
      <c r="AJ380" s="20"/>
      <c r="AK380" s="20"/>
      <c r="AL380" s="20"/>
      <c r="AM380" s="20"/>
      <c r="AN380" s="20"/>
      <c r="AO380" s="20"/>
      <c r="AP380" s="20"/>
      <c r="AQ380" s="20"/>
      <c r="AR380" s="20"/>
      <c r="AS380" s="20"/>
      <c r="AT380" s="20"/>
    </row>
    <row r="381" spans="1:46" s="24" customFormat="1" ht="18" customHeight="1" x14ac:dyDescent="0.2">
      <c r="A381" s="20"/>
      <c r="B381" s="20"/>
      <c r="C381" s="20"/>
      <c r="D381" s="20"/>
      <c r="E381" s="20"/>
      <c r="F381" s="20"/>
      <c r="G381" s="20"/>
      <c r="H381" s="20"/>
      <c r="I381" s="20"/>
      <c r="J381" s="20"/>
      <c r="K381" s="20"/>
      <c r="L381" s="20"/>
      <c r="M381" s="20"/>
      <c r="N381" s="20"/>
      <c r="O381" s="20"/>
      <c r="P381" s="20"/>
      <c r="Q381" s="40"/>
      <c r="R381" s="20"/>
      <c r="S381" s="20"/>
      <c r="T381" s="20"/>
      <c r="U381" s="20"/>
      <c r="V381" s="20"/>
      <c r="W381" s="20"/>
      <c r="X381" s="20"/>
      <c r="Y381" s="20"/>
      <c r="Z381" s="20"/>
      <c r="AA381" s="20"/>
      <c r="AB381" s="20"/>
      <c r="AC381" s="20"/>
      <c r="AD381" s="20"/>
      <c r="AE381" s="20"/>
      <c r="AF381" s="40"/>
      <c r="AG381" s="20"/>
      <c r="AH381" s="20"/>
      <c r="AI381" s="20"/>
      <c r="AJ381" s="20"/>
      <c r="AK381" s="20"/>
      <c r="AL381" s="20"/>
      <c r="AM381" s="20"/>
      <c r="AN381" s="20"/>
      <c r="AO381" s="20"/>
      <c r="AP381" s="20"/>
      <c r="AQ381" s="20"/>
      <c r="AR381" s="20"/>
      <c r="AS381" s="20"/>
      <c r="AT381" s="20"/>
    </row>
    <row r="382" spans="1:46" s="23" customFormat="1" ht="18" customHeight="1" x14ac:dyDescent="0.2">
      <c r="Q382" s="38"/>
      <c r="AF382" s="38"/>
    </row>
    <row r="383" spans="1:46" s="24" customFormat="1" ht="36" customHeight="1" x14ac:dyDescent="0.2">
      <c r="A383" s="384" t="s">
        <v>245</v>
      </c>
      <c r="B383" s="384"/>
      <c r="C383" s="384"/>
      <c r="D383" s="384"/>
      <c r="E383" s="384"/>
      <c r="F383" s="384"/>
      <c r="G383" s="384"/>
      <c r="H383" s="384"/>
      <c r="I383" s="384"/>
      <c r="J383" s="384"/>
      <c r="K383" s="384"/>
      <c r="L383" s="384"/>
      <c r="M383" s="384"/>
      <c r="N383" s="384"/>
      <c r="O383" s="384"/>
      <c r="P383" s="384"/>
      <c r="Q383" s="384"/>
      <c r="R383" s="384"/>
      <c r="S383" s="384"/>
      <c r="T383" s="384"/>
      <c r="U383" s="384"/>
      <c r="V383" s="384"/>
      <c r="W383" s="384"/>
      <c r="X383" s="384"/>
      <c r="Y383" s="384"/>
      <c r="Z383" s="384"/>
      <c r="AA383" s="384"/>
      <c r="AB383" s="384"/>
      <c r="AC383" s="384"/>
      <c r="AD383" s="384"/>
      <c r="AE383" s="384"/>
    </row>
    <row r="384" spans="1:46" s="24" customFormat="1" ht="18" customHeight="1" x14ac:dyDescent="0.2">
      <c r="A384" s="20"/>
      <c r="B384" s="20"/>
      <c r="C384" s="20"/>
      <c r="D384" s="20"/>
      <c r="E384" s="20"/>
      <c r="F384" s="20"/>
      <c r="G384" s="20"/>
      <c r="H384" s="20"/>
      <c r="I384" s="20"/>
      <c r="J384" s="20"/>
      <c r="K384" s="20"/>
      <c r="L384" s="20"/>
      <c r="M384" s="20"/>
      <c r="N384" s="20"/>
      <c r="O384" s="20"/>
      <c r="P384" s="20"/>
      <c r="Q384" s="40"/>
      <c r="R384" s="20"/>
      <c r="S384" s="20"/>
      <c r="T384" s="20"/>
      <c r="U384" s="20"/>
      <c r="V384" s="20"/>
      <c r="W384" s="20"/>
      <c r="X384" s="20"/>
      <c r="Y384" s="20"/>
      <c r="Z384" s="20"/>
      <c r="AA384" s="20"/>
      <c r="AB384" s="20"/>
      <c r="AC384" s="20"/>
      <c r="AD384" s="20"/>
      <c r="AE384" s="20"/>
      <c r="AF384" s="40"/>
      <c r="AG384" s="20"/>
      <c r="AH384" s="20"/>
      <c r="AI384" s="20"/>
      <c r="AJ384" s="20"/>
      <c r="AK384" s="20"/>
      <c r="AL384" s="20"/>
      <c r="AM384" s="20"/>
      <c r="AN384" s="20"/>
      <c r="AO384" s="20"/>
      <c r="AP384" s="20"/>
      <c r="AQ384" s="20"/>
      <c r="AR384" s="20"/>
      <c r="AS384" s="20"/>
      <c r="AT384" s="20"/>
    </row>
    <row r="385" spans="1:46" s="24" customFormat="1" ht="18" customHeight="1" x14ac:dyDescent="0.2">
      <c r="A385" s="15" t="s">
        <v>6</v>
      </c>
      <c r="B385" s="21"/>
      <c r="C385" s="21"/>
      <c r="D385" s="21"/>
      <c r="E385" s="21"/>
      <c r="F385" s="21"/>
      <c r="G385" s="21"/>
      <c r="H385" s="21"/>
      <c r="I385" s="21"/>
      <c r="J385" s="21"/>
      <c r="K385" s="21"/>
      <c r="L385" s="21"/>
      <c r="M385" s="21"/>
      <c r="N385" s="21"/>
      <c r="O385" s="21"/>
      <c r="P385" s="21"/>
      <c r="Q385" s="41"/>
      <c r="R385" s="21"/>
      <c r="S385" s="21"/>
      <c r="T385" s="21"/>
      <c r="U385" s="21"/>
      <c r="V385" s="21"/>
      <c r="W385" s="21"/>
      <c r="X385" s="21"/>
      <c r="Y385" s="21"/>
      <c r="Z385" s="21"/>
      <c r="AA385" s="21"/>
      <c r="AB385" s="21"/>
      <c r="AC385" s="21"/>
      <c r="AD385" s="21"/>
      <c r="AE385" s="21"/>
      <c r="AF385" s="41"/>
      <c r="AG385" s="21"/>
      <c r="AH385" s="21"/>
      <c r="AI385" s="21"/>
      <c r="AJ385" s="21"/>
      <c r="AK385" s="21"/>
      <c r="AL385" s="21"/>
      <c r="AM385" s="21"/>
      <c r="AN385" s="21"/>
      <c r="AO385" s="21"/>
      <c r="AP385" s="21"/>
      <c r="AQ385" s="21"/>
      <c r="AR385" s="21"/>
      <c r="AS385" s="21"/>
      <c r="AT385" s="21"/>
    </row>
    <row r="386" spans="1:46" s="24" customFormat="1" ht="18" customHeight="1" x14ac:dyDescent="0.2">
      <c r="Q386" s="42"/>
      <c r="AF386" s="42"/>
    </row>
    <row r="387" spans="1:46" s="24" customFormat="1" ht="54" customHeight="1" thickBot="1" x14ac:dyDescent="0.25">
      <c r="A387" s="377" t="s">
        <v>741</v>
      </c>
      <c r="B387" s="377"/>
      <c r="C387" s="377"/>
      <c r="D387" s="377"/>
      <c r="E387" s="377"/>
      <c r="F387" s="377"/>
      <c r="G387" s="377"/>
      <c r="H387" s="377"/>
      <c r="I387" s="377"/>
      <c r="J387" s="377"/>
      <c r="K387" s="377"/>
      <c r="L387" s="377"/>
      <c r="M387" s="377"/>
      <c r="N387" s="377"/>
      <c r="O387" s="377"/>
      <c r="P387" s="377"/>
      <c r="Q387" s="377"/>
      <c r="V387" s="373"/>
      <c r="W387" s="373"/>
      <c r="X387" s="373"/>
      <c r="Y387" s="373"/>
      <c r="Z387" s="373"/>
      <c r="AA387" s="373"/>
      <c r="AB387" s="373"/>
      <c r="AC387" s="373"/>
      <c r="AD387" s="373"/>
      <c r="AE387" s="373"/>
      <c r="AK387" s="373"/>
      <c r="AL387" s="373"/>
      <c r="AM387" s="373"/>
      <c r="AN387" s="373"/>
      <c r="AO387" s="373"/>
      <c r="AP387" s="373"/>
      <c r="AQ387" s="373"/>
      <c r="AR387" s="373"/>
      <c r="AS387" s="373"/>
      <c r="AT387" s="373"/>
    </row>
    <row r="388" spans="1:46" s="24" customFormat="1" ht="18" customHeight="1" thickTop="1" thickBot="1" x14ac:dyDescent="0.25">
      <c r="A388" s="374" t="s">
        <v>138</v>
      </c>
      <c r="B388" s="375"/>
      <c r="C388" s="375"/>
      <c r="D388" s="375"/>
      <c r="E388" s="375"/>
      <c r="F388" s="375"/>
      <c r="G388" s="375"/>
      <c r="H388" s="375"/>
      <c r="I388" s="375"/>
      <c r="J388" s="375"/>
      <c r="K388" s="375"/>
      <c r="L388" s="375"/>
      <c r="M388" s="375"/>
      <c r="N388" s="375"/>
      <c r="O388" s="375"/>
      <c r="P388" s="375"/>
      <c r="Q388" s="36" t="s">
        <v>4</v>
      </c>
      <c r="R388" s="375" t="s">
        <v>1384</v>
      </c>
      <c r="S388" s="375"/>
      <c r="T388" s="375"/>
      <c r="U388" s="375"/>
      <c r="V388" s="375"/>
      <c r="W388" s="375"/>
      <c r="X388" s="375"/>
      <c r="Y388" s="375"/>
      <c r="Z388" s="375"/>
      <c r="AA388" s="375"/>
      <c r="AB388" s="375"/>
      <c r="AC388" s="375"/>
      <c r="AD388" s="375"/>
      <c r="AE388" s="376"/>
      <c r="AF388" s="228" t="s">
        <v>4</v>
      </c>
      <c r="AG388" s="415" t="s">
        <v>1384</v>
      </c>
      <c r="AH388" s="415"/>
      <c r="AI388" s="415"/>
      <c r="AJ388" s="415"/>
      <c r="AK388" s="415"/>
      <c r="AL388" s="415"/>
      <c r="AM388" s="415"/>
      <c r="AN388" s="415"/>
      <c r="AO388" s="415"/>
      <c r="AP388" s="415"/>
      <c r="AQ388" s="415"/>
      <c r="AR388" s="415"/>
      <c r="AS388" s="415"/>
      <c r="AT388" s="416"/>
    </row>
    <row r="389" spans="1:46" s="24" customFormat="1" ht="63" customHeight="1" thickTop="1" thickBot="1" x14ac:dyDescent="0.25">
      <c r="A389" s="361" t="s">
        <v>979</v>
      </c>
      <c r="B389" s="361"/>
      <c r="C389" s="361"/>
      <c r="D389" s="361"/>
      <c r="E389" s="361"/>
      <c r="F389" s="361"/>
      <c r="G389" s="361"/>
      <c r="H389" s="361"/>
      <c r="I389" s="361"/>
      <c r="J389" s="361"/>
      <c r="K389" s="361"/>
      <c r="L389" s="361"/>
      <c r="M389" s="361"/>
      <c r="N389" s="361"/>
      <c r="O389" s="361"/>
      <c r="P389" s="361"/>
      <c r="Q389" s="17">
        <v>0</v>
      </c>
      <c r="R389" s="366" t="s">
        <v>1660</v>
      </c>
      <c r="S389" s="367"/>
      <c r="T389" s="367"/>
      <c r="U389" s="367"/>
      <c r="V389" s="367"/>
      <c r="W389" s="367"/>
      <c r="X389" s="367"/>
      <c r="Y389" s="367"/>
      <c r="Z389" s="367"/>
      <c r="AA389" s="367"/>
      <c r="AB389" s="367"/>
      <c r="AC389" s="367"/>
      <c r="AD389" s="367"/>
      <c r="AE389" s="367"/>
      <c r="AF389" s="17">
        <v>0</v>
      </c>
      <c r="AG389" s="366" t="s">
        <v>1660</v>
      </c>
      <c r="AH389" s="367"/>
      <c r="AI389" s="367"/>
      <c r="AJ389" s="367"/>
      <c r="AK389" s="367"/>
      <c r="AL389" s="367"/>
      <c r="AM389" s="367"/>
      <c r="AN389" s="367"/>
      <c r="AO389" s="367"/>
      <c r="AP389" s="367"/>
      <c r="AQ389" s="367"/>
      <c r="AR389" s="367"/>
      <c r="AS389" s="367"/>
      <c r="AT389" s="367"/>
    </row>
    <row r="390" spans="1:46" s="24" customFormat="1" ht="63" customHeight="1" thickTop="1" thickBot="1" x14ac:dyDescent="0.25">
      <c r="A390" s="361" t="s">
        <v>246</v>
      </c>
      <c r="B390" s="361"/>
      <c r="C390" s="361"/>
      <c r="D390" s="361"/>
      <c r="E390" s="361"/>
      <c r="F390" s="361"/>
      <c r="G390" s="361"/>
      <c r="H390" s="361"/>
      <c r="I390" s="361"/>
      <c r="J390" s="361"/>
      <c r="K390" s="361"/>
      <c r="L390" s="361"/>
      <c r="M390" s="361"/>
      <c r="N390" s="361"/>
      <c r="O390" s="361"/>
      <c r="P390" s="361"/>
      <c r="Q390" s="17">
        <v>0</v>
      </c>
      <c r="R390" s="362" t="s">
        <v>1661</v>
      </c>
      <c r="S390" s="363"/>
      <c r="T390" s="363"/>
      <c r="U390" s="363"/>
      <c r="V390" s="363"/>
      <c r="W390" s="363"/>
      <c r="X390" s="363"/>
      <c r="Y390" s="363"/>
      <c r="Z390" s="363"/>
      <c r="AA390" s="363"/>
      <c r="AB390" s="363"/>
      <c r="AC390" s="363"/>
      <c r="AD390" s="363"/>
      <c r="AE390" s="363"/>
      <c r="AF390" s="17">
        <v>0</v>
      </c>
      <c r="AG390" s="362" t="s">
        <v>1661</v>
      </c>
      <c r="AH390" s="363"/>
      <c r="AI390" s="363"/>
      <c r="AJ390" s="363"/>
      <c r="AK390" s="363"/>
      <c r="AL390" s="363"/>
      <c r="AM390" s="363"/>
      <c r="AN390" s="363"/>
      <c r="AO390" s="363"/>
      <c r="AP390" s="363"/>
      <c r="AQ390" s="363"/>
      <c r="AR390" s="363"/>
      <c r="AS390" s="363"/>
      <c r="AT390" s="363"/>
    </row>
    <row r="391" spans="1:46" s="24" customFormat="1" ht="63" customHeight="1" thickTop="1" thickBot="1" x14ac:dyDescent="0.25">
      <c r="A391" s="361" t="s">
        <v>247</v>
      </c>
      <c r="B391" s="361"/>
      <c r="C391" s="361"/>
      <c r="D391" s="361"/>
      <c r="E391" s="361"/>
      <c r="F391" s="361"/>
      <c r="G391" s="361"/>
      <c r="H391" s="361"/>
      <c r="I391" s="361"/>
      <c r="J391" s="361"/>
      <c r="K391" s="361"/>
      <c r="L391" s="361"/>
      <c r="M391" s="361"/>
      <c r="N391" s="361"/>
      <c r="O391" s="361"/>
      <c r="P391" s="361"/>
      <c r="Q391" s="17">
        <v>0</v>
      </c>
      <c r="R391" s="362" t="s">
        <v>1661</v>
      </c>
      <c r="S391" s="363"/>
      <c r="T391" s="363"/>
      <c r="U391" s="363"/>
      <c r="V391" s="363"/>
      <c r="W391" s="363"/>
      <c r="X391" s="363"/>
      <c r="Y391" s="363"/>
      <c r="Z391" s="363"/>
      <c r="AA391" s="363"/>
      <c r="AB391" s="363"/>
      <c r="AC391" s="363"/>
      <c r="AD391" s="363"/>
      <c r="AE391" s="363"/>
      <c r="AF391" s="17">
        <v>0</v>
      </c>
      <c r="AG391" s="362" t="s">
        <v>1661</v>
      </c>
      <c r="AH391" s="363"/>
      <c r="AI391" s="363"/>
      <c r="AJ391" s="363"/>
      <c r="AK391" s="363"/>
      <c r="AL391" s="363"/>
      <c r="AM391" s="363"/>
      <c r="AN391" s="363"/>
      <c r="AO391" s="363"/>
      <c r="AP391" s="363"/>
      <c r="AQ391" s="363"/>
      <c r="AR391" s="363"/>
      <c r="AS391" s="363"/>
      <c r="AT391" s="363"/>
    </row>
    <row r="392" spans="1:46" s="24" customFormat="1" ht="63" customHeight="1" thickTop="1" thickBot="1" x14ac:dyDescent="0.25">
      <c r="A392" s="361" t="s">
        <v>248</v>
      </c>
      <c r="B392" s="361"/>
      <c r="C392" s="361"/>
      <c r="D392" s="361"/>
      <c r="E392" s="361"/>
      <c r="F392" s="361"/>
      <c r="G392" s="361"/>
      <c r="H392" s="361"/>
      <c r="I392" s="361"/>
      <c r="J392" s="361"/>
      <c r="K392" s="361"/>
      <c r="L392" s="361"/>
      <c r="M392" s="361"/>
      <c r="N392" s="361"/>
      <c r="O392" s="361"/>
      <c r="P392" s="361"/>
      <c r="Q392" s="17">
        <v>0</v>
      </c>
      <c r="R392" s="362" t="s">
        <v>1661</v>
      </c>
      <c r="S392" s="363"/>
      <c r="T392" s="363"/>
      <c r="U392" s="363"/>
      <c r="V392" s="363"/>
      <c r="W392" s="363"/>
      <c r="X392" s="363"/>
      <c r="Y392" s="363"/>
      <c r="Z392" s="363"/>
      <c r="AA392" s="363"/>
      <c r="AB392" s="363"/>
      <c r="AC392" s="363"/>
      <c r="AD392" s="363"/>
      <c r="AE392" s="363"/>
      <c r="AF392" s="17">
        <v>0</v>
      </c>
      <c r="AG392" s="362" t="s">
        <v>1661</v>
      </c>
      <c r="AH392" s="363"/>
      <c r="AI392" s="363"/>
      <c r="AJ392" s="363"/>
      <c r="AK392" s="363"/>
      <c r="AL392" s="363"/>
      <c r="AM392" s="363"/>
      <c r="AN392" s="363"/>
      <c r="AO392" s="363"/>
      <c r="AP392" s="363"/>
      <c r="AQ392" s="363"/>
      <c r="AR392" s="363"/>
      <c r="AS392" s="363"/>
      <c r="AT392" s="363"/>
    </row>
    <row r="393" spans="1:46" s="24" customFormat="1" ht="63" customHeight="1" thickTop="1" thickBot="1" x14ac:dyDescent="0.25">
      <c r="A393" s="378" t="s">
        <v>981</v>
      </c>
      <c r="B393" s="379"/>
      <c r="C393" s="379"/>
      <c r="D393" s="379"/>
      <c r="E393" s="379"/>
      <c r="F393" s="379"/>
      <c r="G393" s="379"/>
      <c r="H393" s="379"/>
      <c r="I393" s="379"/>
      <c r="J393" s="379"/>
      <c r="K393" s="379"/>
      <c r="L393" s="379"/>
      <c r="M393" s="379"/>
      <c r="N393" s="379"/>
      <c r="O393" s="379"/>
      <c r="P393" s="379"/>
      <c r="Q393" s="17">
        <v>0</v>
      </c>
      <c r="R393" s="362" t="s">
        <v>1661</v>
      </c>
      <c r="S393" s="363"/>
      <c r="T393" s="363"/>
      <c r="U393" s="363"/>
      <c r="V393" s="363"/>
      <c r="W393" s="363"/>
      <c r="X393" s="363"/>
      <c r="Y393" s="363"/>
      <c r="Z393" s="363"/>
      <c r="AA393" s="363"/>
      <c r="AB393" s="363"/>
      <c r="AC393" s="363"/>
      <c r="AD393" s="363"/>
      <c r="AE393" s="363"/>
      <c r="AF393" s="17">
        <v>0</v>
      </c>
      <c r="AG393" s="362" t="s">
        <v>1661</v>
      </c>
      <c r="AH393" s="363"/>
      <c r="AI393" s="363"/>
      <c r="AJ393" s="363"/>
      <c r="AK393" s="363"/>
      <c r="AL393" s="363"/>
      <c r="AM393" s="363"/>
      <c r="AN393" s="363"/>
      <c r="AO393" s="363"/>
      <c r="AP393" s="363"/>
      <c r="AQ393" s="363"/>
      <c r="AR393" s="363"/>
      <c r="AS393" s="363"/>
      <c r="AT393" s="363"/>
    </row>
    <row r="394" spans="1:46" s="24" customFormat="1" ht="63" customHeight="1" thickTop="1" thickBot="1" x14ac:dyDescent="0.25">
      <c r="A394" s="361" t="s">
        <v>249</v>
      </c>
      <c r="B394" s="361"/>
      <c r="C394" s="361"/>
      <c r="D394" s="361"/>
      <c r="E394" s="361"/>
      <c r="F394" s="361"/>
      <c r="G394" s="361"/>
      <c r="H394" s="361"/>
      <c r="I394" s="361"/>
      <c r="J394" s="361"/>
      <c r="K394" s="361"/>
      <c r="L394" s="361"/>
      <c r="M394" s="361"/>
      <c r="N394" s="361"/>
      <c r="O394" s="361"/>
      <c r="P394" s="361"/>
      <c r="Q394" s="17">
        <v>0</v>
      </c>
      <c r="R394" s="362" t="s">
        <v>1661</v>
      </c>
      <c r="S394" s="363"/>
      <c r="T394" s="363"/>
      <c r="U394" s="363"/>
      <c r="V394" s="363"/>
      <c r="W394" s="363"/>
      <c r="X394" s="363"/>
      <c r="Y394" s="363"/>
      <c r="Z394" s="363"/>
      <c r="AA394" s="363"/>
      <c r="AB394" s="363"/>
      <c r="AC394" s="363"/>
      <c r="AD394" s="363"/>
      <c r="AE394" s="363"/>
      <c r="AF394" s="17">
        <v>0</v>
      </c>
      <c r="AG394" s="362" t="s">
        <v>1661</v>
      </c>
      <c r="AH394" s="363"/>
      <c r="AI394" s="363"/>
      <c r="AJ394" s="363"/>
      <c r="AK394" s="363"/>
      <c r="AL394" s="363"/>
      <c r="AM394" s="363"/>
      <c r="AN394" s="363"/>
      <c r="AO394" s="363"/>
      <c r="AP394" s="363"/>
      <c r="AQ394" s="363"/>
      <c r="AR394" s="363"/>
      <c r="AS394" s="363"/>
      <c r="AT394" s="363"/>
    </row>
    <row r="395" spans="1:46" s="24" customFormat="1" ht="63" customHeight="1" thickTop="1" thickBot="1" x14ac:dyDescent="0.25">
      <c r="A395" s="361" t="s">
        <v>250</v>
      </c>
      <c r="B395" s="361"/>
      <c r="C395" s="361"/>
      <c r="D395" s="361"/>
      <c r="E395" s="361"/>
      <c r="F395" s="361"/>
      <c r="G395" s="361"/>
      <c r="H395" s="361"/>
      <c r="I395" s="361"/>
      <c r="J395" s="361"/>
      <c r="K395" s="361"/>
      <c r="L395" s="361"/>
      <c r="M395" s="361"/>
      <c r="N395" s="361"/>
      <c r="O395" s="361"/>
      <c r="P395" s="361"/>
      <c r="Q395" s="17">
        <v>0</v>
      </c>
      <c r="R395" s="362" t="s">
        <v>1661</v>
      </c>
      <c r="S395" s="363"/>
      <c r="T395" s="363"/>
      <c r="U395" s="363"/>
      <c r="V395" s="363"/>
      <c r="W395" s="363"/>
      <c r="X395" s="363"/>
      <c r="Y395" s="363"/>
      <c r="Z395" s="363"/>
      <c r="AA395" s="363"/>
      <c r="AB395" s="363"/>
      <c r="AC395" s="363"/>
      <c r="AD395" s="363"/>
      <c r="AE395" s="363"/>
      <c r="AF395" s="17">
        <v>0</v>
      </c>
      <c r="AG395" s="362" t="s">
        <v>1661</v>
      </c>
      <c r="AH395" s="363"/>
      <c r="AI395" s="363"/>
      <c r="AJ395" s="363"/>
      <c r="AK395" s="363"/>
      <c r="AL395" s="363"/>
      <c r="AM395" s="363"/>
      <c r="AN395" s="363"/>
      <c r="AO395" s="363"/>
      <c r="AP395" s="363"/>
      <c r="AQ395" s="363"/>
      <c r="AR395" s="363"/>
      <c r="AS395" s="363"/>
      <c r="AT395" s="363"/>
    </row>
    <row r="396" spans="1:46" s="24" customFormat="1" ht="63" customHeight="1" thickTop="1" thickBot="1" x14ac:dyDescent="0.25">
      <c r="A396" s="361" t="s">
        <v>251</v>
      </c>
      <c r="B396" s="379"/>
      <c r="C396" s="379"/>
      <c r="D396" s="379"/>
      <c r="E396" s="379"/>
      <c r="F396" s="379"/>
      <c r="G396" s="379"/>
      <c r="H396" s="379"/>
      <c r="I396" s="379"/>
      <c r="J396" s="379"/>
      <c r="K396" s="379"/>
      <c r="L396" s="379"/>
      <c r="M396" s="379"/>
      <c r="N396" s="379"/>
      <c r="O396" s="379"/>
      <c r="P396" s="379"/>
      <c r="Q396" s="17">
        <v>0</v>
      </c>
      <c r="R396" s="362" t="s">
        <v>1661</v>
      </c>
      <c r="S396" s="363"/>
      <c r="T396" s="363"/>
      <c r="U396" s="363"/>
      <c r="V396" s="363"/>
      <c r="W396" s="363"/>
      <c r="X396" s="363"/>
      <c r="Y396" s="363"/>
      <c r="Z396" s="363"/>
      <c r="AA396" s="363"/>
      <c r="AB396" s="363"/>
      <c r="AC396" s="363"/>
      <c r="AD396" s="363"/>
      <c r="AE396" s="363"/>
      <c r="AF396" s="17">
        <v>0</v>
      </c>
      <c r="AG396" s="362" t="s">
        <v>1661</v>
      </c>
      <c r="AH396" s="363"/>
      <c r="AI396" s="363"/>
      <c r="AJ396" s="363"/>
      <c r="AK396" s="363"/>
      <c r="AL396" s="363"/>
      <c r="AM396" s="363"/>
      <c r="AN396" s="363"/>
      <c r="AO396" s="363"/>
      <c r="AP396" s="363"/>
      <c r="AQ396" s="363"/>
      <c r="AR396" s="363"/>
      <c r="AS396" s="363"/>
      <c r="AT396" s="363"/>
    </row>
    <row r="397" spans="1:46" s="24" customFormat="1" ht="63" customHeight="1" thickTop="1" thickBot="1" x14ac:dyDescent="0.25">
      <c r="A397" s="361" t="s">
        <v>252</v>
      </c>
      <c r="B397" s="361"/>
      <c r="C397" s="361"/>
      <c r="D397" s="361"/>
      <c r="E397" s="361"/>
      <c r="F397" s="361"/>
      <c r="G397" s="361"/>
      <c r="H397" s="361"/>
      <c r="I397" s="361"/>
      <c r="J397" s="361"/>
      <c r="K397" s="361"/>
      <c r="L397" s="361"/>
      <c r="M397" s="361"/>
      <c r="N397" s="361"/>
      <c r="O397" s="361"/>
      <c r="P397" s="361"/>
      <c r="Q397" s="17">
        <v>0</v>
      </c>
      <c r="R397" s="362" t="s">
        <v>1661</v>
      </c>
      <c r="S397" s="363"/>
      <c r="T397" s="363"/>
      <c r="U397" s="363"/>
      <c r="V397" s="363"/>
      <c r="W397" s="363"/>
      <c r="X397" s="363"/>
      <c r="Y397" s="363"/>
      <c r="Z397" s="363"/>
      <c r="AA397" s="363"/>
      <c r="AB397" s="363"/>
      <c r="AC397" s="363"/>
      <c r="AD397" s="363"/>
      <c r="AE397" s="363"/>
      <c r="AF397" s="17">
        <v>0</v>
      </c>
      <c r="AG397" s="362" t="s">
        <v>1661</v>
      </c>
      <c r="AH397" s="363"/>
      <c r="AI397" s="363"/>
      <c r="AJ397" s="363"/>
      <c r="AK397" s="363"/>
      <c r="AL397" s="363"/>
      <c r="AM397" s="363"/>
      <c r="AN397" s="363"/>
      <c r="AO397" s="363"/>
      <c r="AP397" s="363"/>
      <c r="AQ397" s="363"/>
      <c r="AR397" s="363"/>
      <c r="AS397" s="363"/>
      <c r="AT397" s="363"/>
    </row>
    <row r="398" spans="1:46" s="24" customFormat="1" ht="63" customHeight="1" thickTop="1" thickBot="1" x14ac:dyDescent="0.25">
      <c r="A398" s="361" t="s">
        <v>253</v>
      </c>
      <c r="B398" s="361"/>
      <c r="C398" s="361"/>
      <c r="D398" s="361"/>
      <c r="E398" s="361"/>
      <c r="F398" s="361"/>
      <c r="G398" s="361"/>
      <c r="H398" s="361"/>
      <c r="I398" s="361"/>
      <c r="J398" s="361"/>
      <c r="K398" s="361"/>
      <c r="L398" s="361"/>
      <c r="M398" s="361"/>
      <c r="N398" s="361"/>
      <c r="O398" s="361"/>
      <c r="P398" s="361"/>
      <c r="Q398" s="17">
        <v>0</v>
      </c>
      <c r="R398" s="362" t="s">
        <v>1661</v>
      </c>
      <c r="S398" s="363"/>
      <c r="T398" s="363"/>
      <c r="U398" s="363"/>
      <c r="V398" s="363"/>
      <c r="W398" s="363"/>
      <c r="X398" s="363"/>
      <c r="Y398" s="363"/>
      <c r="Z398" s="363"/>
      <c r="AA398" s="363"/>
      <c r="AB398" s="363"/>
      <c r="AC398" s="363"/>
      <c r="AD398" s="363"/>
      <c r="AE398" s="363"/>
      <c r="AF398" s="17">
        <v>0</v>
      </c>
      <c r="AG398" s="362" t="s">
        <v>1661</v>
      </c>
      <c r="AH398" s="363"/>
      <c r="AI398" s="363"/>
      <c r="AJ398" s="363"/>
      <c r="AK398" s="363"/>
      <c r="AL398" s="363"/>
      <c r="AM398" s="363"/>
      <c r="AN398" s="363"/>
      <c r="AO398" s="363"/>
      <c r="AP398" s="363"/>
      <c r="AQ398" s="363"/>
      <c r="AR398" s="363"/>
      <c r="AS398" s="363"/>
      <c r="AT398" s="363"/>
    </row>
    <row r="399" spans="1:46" s="24" customFormat="1" ht="63" customHeight="1" thickTop="1" thickBot="1" x14ac:dyDescent="0.25">
      <c r="A399" s="361" t="s">
        <v>742</v>
      </c>
      <c r="B399" s="361"/>
      <c r="C399" s="361"/>
      <c r="D399" s="361"/>
      <c r="E399" s="361"/>
      <c r="F399" s="361"/>
      <c r="G399" s="361"/>
      <c r="H399" s="361"/>
      <c r="I399" s="361"/>
      <c r="J399" s="361"/>
      <c r="K399" s="361"/>
      <c r="L399" s="361"/>
      <c r="M399" s="361"/>
      <c r="N399" s="361"/>
      <c r="O399" s="361"/>
      <c r="P399" s="361"/>
      <c r="Q399" s="17">
        <v>0</v>
      </c>
      <c r="R399" s="362" t="s">
        <v>1661</v>
      </c>
      <c r="S399" s="363"/>
      <c r="T399" s="363"/>
      <c r="U399" s="363"/>
      <c r="V399" s="363"/>
      <c r="W399" s="363"/>
      <c r="X399" s="363"/>
      <c r="Y399" s="363"/>
      <c r="Z399" s="363"/>
      <c r="AA399" s="363"/>
      <c r="AB399" s="363"/>
      <c r="AC399" s="363"/>
      <c r="AD399" s="363"/>
      <c r="AE399" s="363"/>
      <c r="AF399" s="17">
        <v>0</v>
      </c>
      <c r="AG399" s="362" t="s">
        <v>1661</v>
      </c>
      <c r="AH399" s="363"/>
      <c r="AI399" s="363"/>
      <c r="AJ399" s="363"/>
      <c r="AK399" s="363"/>
      <c r="AL399" s="363"/>
      <c r="AM399" s="363"/>
      <c r="AN399" s="363"/>
      <c r="AO399" s="363"/>
      <c r="AP399" s="363"/>
      <c r="AQ399" s="363"/>
      <c r="AR399" s="363"/>
      <c r="AS399" s="363"/>
      <c r="AT399" s="363"/>
    </row>
    <row r="400" spans="1:46" s="24" customFormat="1" ht="63" customHeight="1" thickTop="1" thickBot="1" x14ac:dyDescent="0.25">
      <c r="A400" s="361" t="s">
        <v>254</v>
      </c>
      <c r="B400" s="361"/>
      <c r="C400" s="361"/>
      <c r="D400" s="361"/>
      <c r="E400" s="361"/>
      <c r="F400" s="361"/>
      <c r="G400" s="361"/>
      <c r="H400" s="361"/>
      <c r="I400" s="361"/>
      <c r="J400" s="361"/>
      <c r="K400" s="361"/>
      <c r="L400" s="361"/>
      <c r="M400" s="361"/>
      <c r="N400" s="361"/>
      <c r="O400" s="361"/>
      <c r="P400" s="361"/>
      <c r="Q400" s="17">
        <v>0</v>
      </c>
      <c r="R400" s="362" t="s">
        <v>1661</v>
      </c>
      <c r="S400" s="363"/>
      <c r="T400" s="363"/>
      <c r="U400" s="363"/>
      <c r="V400" s="363"/>
      <c r="W400" s="363"/>
      <c r="X400" s="363"/>
      <c r="Y400" s="363"/>
      <c r="Z400" s="363"/>
      <c r="AA400" s="363"/>
      <c r="AB400" s="363"/>
      <c r="AC400" s="363"/>
      <c r="AD400" s="363"/>
      <c r="AE400" s="363"/>
      <c r="AF400" s="17">
        <v>0</v>
      </c>
      <c r="AG400" s="362" t="s">
        <v>1661</v>
      </c>
      <c r="AH400" s="363"/>
      <c r="AI400" s="363"/>
      <c r="AJ400" s="363"/>
      <c r="AK400" s="363"/>
      <c r="AL400" s="363"/>
      <c r="AM400" s="363"/>
      <c r="AN400" s="363"/>
      <c r="AO400" s="363"/>
      <c r="AP400" s="363"/>
      <c r="AQ400" s="363"/>
      <c r="AR400" s="363"/>
      <c r="AS400" s="363"/>
      <c r="AT400" s="363"/>
    </row>
    <row r="401" spans="1:46" s="24" customFormat="1" ht="63" customHeight="1" thickTop="1" thickBot="1" x14ac:dyDescent="0.25">
      <c r="A401" s="361" t="s">
        <v>255</v>
      </c>
      <c r="B401" s="361"/>
      <c r="C401" s="361"/>
      <c r="D401" s="361"/>
      <c r="E401" s="361"/>
      <c r="F401" s="361"/>
      <c r="G401" s="361"/>
      <c r="H401" s="361"/>
      <c r="I401" s="361"/>
      <c r="J401" s="361"/>
      <c r="K401" s="361"/>
      <c r="L401" s="361"/>
      <c r="M401" s="361"/>
      <c r="N401" s="361"/>
      <c r="O401" s="361"/>
      <c r="P401" s="361"/>
      <c r="Q401" s="17">
        <v>0</v>
      </c>
      <c r="R401" s="362" t="s">
        <v>1661</v>
      </c>
      <c r="S401" s="363"/>
      <c r="T401" s="363"/>
      <c r="U401" s="363"/>
      <c r="V401" s="363"/>
      <c r="W401" s="363"/>
      <c r="X401" s="363"/>
      <c r="Y401" s="363"/>
      <c r="Z401" s="363"/>
      <c r="AA401" s="363"/>
      <c r="AB401" s="363"/>
      <c r="AC401" s="363"/>
      <c r="AD401" s="363"/>
      <c r="AE401" s="363"/>
      <c r="AF401" s="17">
        <v>0</v>
      </c>
      <c r="AG401" s="362" t="s">
        <v>1661</v>
      </c>
      <c r="AH401" s="363"/>
      <c r="AI401" s="363"/>
      <c r="AJ401" s="363"/>
      <c r="AK401" s="363"/>
      <c r="AL401" s="363"/>
      <c r="AM401" s="363"/>
      <c r="AN401" s="363"/>
      <c r="AO401" s="363"/>
      <c r="AP401" s="363"/>
      <c r="AQ401" s="363"/>
      <c r="AR401" s="363"/>
      <c r="AS401" s="363"/>
      <c r="AT401" s="363"/>
    </row>
    <row r="402" spans="1:46" s="24" customFormat="1" ht="63" customHeight="1" thickTop="1" thickBot="1" x14ac:dyDescent="0.25">
      <c r="A402" s="361" t="s">
        <v>256</v>
      </c>
      <c r="B402" s="361"/>
      <c r="C402" s="361"/>
      <c r="D402" s="361"/>
      <c r="E402" s="361"/>
      <c r="F402" s="361"/>
      <c r="G402" s="361"/>
      <c r="H402" s="361"/>
      <c r="I402" s="361"/>
      <c r="J402" s="361"/>
      <c r="K402" s="361"/>
      <c r="L402" s="361"/>
      <c r="M402" s="361"/>
      <c r="N402" s="361"/>
      <c r="O402" s="361"/>
      <c r="P402" s="361"/>
      <c r="Q402" s="17">
        <v>0</v>
      </c>
      <c r="R402" s="362" t="s">
        <v>1661</v>
      </c>
      <c r="S402" s="363"/>
      <c r="T402" s="363"/>
      <c r="U402" s="363"/>
      <c r="V402" s="363"/>
      <c r="W402" s="363"/>
      <c r="X402" s="363"/>
      <c r="Y402" s="363"/>
      <c r="Z402" s="363"/>
      <c r="AA402" s="363"/>
      <c r="AB402" s="363"/>
      <c r="AC402" s="363"/>
      <c r="AD402" s="363"/>
      <c r="AE402" s="363"/>
      <c r="AF402" s="17">
        <v>0</v>
      </c>
      <c r="AG402" s="362" t="s">
        <v>1661</v>
      </c>
      <c r="AH402" s="363"/>
      <c r="AI402" s="363"/>
      <c r="AJ402" s="363"/>
      <c r="AK402" s="363"/>
      <c r="AL402" s="363"/>
      <c r="AM402" s="363"/>
      <c r="AN402" s="363"/>
      <c r="AO402" s="363"/>
      <c r="AP402" s="363"/>
      <c r="AQ402" s="363"/>
      <c r="AR402" s="363"/>
      <c r="AS402" s="363"/>
      <c r="AT402" s="363"/>
    </row>
    <row r="403" spans="1:46" s="24" customFormat="1" ht="63" customHeight="1" thickTop="1" thickBot="1" x14ac:dyDescent="0.25">
      <c r="A403" s="361" t="s">
        <v>258</v>
      </c>
      <c r="B403" s="361"/>
      <c r="C403" s="361"/>
      <c r="D403" s="361"/>
      <c r="E403" s="361"/>
      <c r="F403" s="361"/>
      <c r="G403" s="361"/>
      <c r="H403" s="361"/>
      <c r="I403" s="361"/>
      <c r="J403" s="361"/>
      <c r="K403" s="361"/>
      <c r="L403" s="361"/>
      <c r="M403" s="361"/>
      <c r="N403" s="361"/>
      <c r="O403" s="361"/>
      <c r="P403" s="361"/>
      <c r="Q403" s="17">
        <v>0</v>
      </c>
      <c r="R403" s="362" t="s">
        <v>1661</v>
      </c>
      <c r="S403" s="363"/>
      <c r="T403" s="363"/>
      <c r="U403" s="363"/>
      <c r="V403" s="363"/>
      <c r="W403" s="363"/>
      <c r="X403" s="363"/>
      <c r="Y403" s="363"/>
      <c r="Z403" s="363"/>
      <c r="AA403" s="363"/>
      <c r="AB403" s="363"/>
      <c r="AC403" s="363"/>
      <c r="AD403" s="363"/>
      <c r="AE403" s="363"/>
      <c r="AF403" s="17">
        <v>0</v>
      </c>
      <c r="AG403" s="362" t="s">
        <v>1661</v>
      </c>
      <c r="AH403" s="363"/>
      <c r="AI403" s="363"/>
      <c r="AJ403" s="363"/>
      <c r="AK403" s="363"/>
      <c r="AL403" s="363"/>
      <c r="AM403" s="363"/>
      <c r="AN403" s="363"/>
      <c r="AO403" s="363"/>
      <c r="AP403" s="363"/>
      <c r="AQ403" s="363"/>
      <c r="AR403" s="363"/>
      <c r="AS403" s="363"/>
      <c r="AT403" s="363"/>
    </row>
    <row r="404" spans="1:46" s="24" customFormat="1" ht="63" customHeight="1" thickTop="1" thickBot="1" x14ac:dyDescent="0.25">
      <c r="A404" s="361" t="s">
        <v>257</v>
      </c>
      <c r="B404" s="361"/>
      <c r="C404" s="361"/>
      <c r="D404" s="361"/>
      <c r="E404" s="361"/>
      <c r="F404" s="361"/>
      <c r="G404" s="361"/>
      <c r="H404" s="361"/>
      <c r="I404" s="361"/>
      <c r="J404" s="361"/>
      <c r="K404" s="361"/>
      <c r="L404" s="361"/>
      <c r="M404" s="361"/>
      <c r="N404" s="361"/>
      <c r="O404" s="361"/>
      <c r="P404" s="361"/>
      <c r="Q404" s="17">
        <v>0</v>
      </c>
      <c r="R404" s="362" t="s">
        <v>1661</v>
      </c>
      <c r="S404" s="363"/>
      <c r="T404" s="363"/>
      <c r="U404" s="363"/>
      <c r="V404" s="363"/>
      <c r="W404" s="363"/>
      <c r="X404" s="363"/>
      <c r="Y404" s="363"/>
      <c r="Z404" s="363"/>
      <c r="AA404" s="363"/>
      <c r="AB404" s="363"/>
      <c r="AC404" s="363"/>
      <c r="AD404" s="363"/>
      <c r="AE404" s="363"/>
      <c r="AF404" s="17">
        <v>0</v>
      </c>
      <c r="AG404" s="362" t="s">
        <v>1661</v>
      </c>
      <c r="AH404" s="363"/>
      <c r="AI404" s="363"/>
      <c r="AJ404" s="363"/>
      <c r="AK404" s="363"/>
      <c r="AL404" s="363"/>
      <c r="AM404" s="363"/>
      <c r="AN404" s="363"/>
      <c r="AO404" s="363"/>
      <c r="AP404" s="363"/>
      <c r="AQ404" s="363"/>
      <c r="AR404" s="363"/>
      <c r="AS404" s="363"/>
      <c r="AT404" s="363"/>
    </row>
    <row r="405" spans="1:46" s="24" customFormat="1" ht="63" customHeight="1" thickTop="1" thickBot="1" x14ac:dyDescent="0.25">
      <c r="A405" s="361" t="s">
        <v>259</v>
      </c>
      <c r="B405" s="361"/>
      <c r="C405" s="361"/>
      <c r="D405" s="361"/>
      <c r="E405" s="361"/>
      <c r="F405" s="361"/>
      <c r="G405" s="361"/>
      <c r="H405" s="361"/>
      <c r="I405" s="361"/>
      <c r="J405" s="361"/>
      <c r="K405" s="361"/>
      <c r="L405" s="361"/>
      <c r="M405" s="361"/>
      <c r="N405" s="361"/>
      <c r="O405" s="361"/>
      <c r="P405" s="361"/>
      <c r="Q405" s="17">
        <v>0</v>
      </c>
      <c r="R405" s="362" t="s">
        <v>1661</v>
      </c>
      <c r="S405" s="363"/>
      <c r="T405" s="363"/>
      <c r="U405" s="363"/>
      <c r="V405" s="363"/>
      <c r="W405" s="363"/>
      <c r="X405" s="363"/>
      <c r="Y405" s="363"/>
      <c r="Z405" s="363"/>
      <c r="AA405" s="363"/>
      <c r="AB405" s="363"/>
      <c r="AC405" s="363"/>
      <c r="AD405" s="363"/>
      <c r="AE405" s="363"/>
      <c r="AF405" s="17">
        <v>0</v>
      </c>
      <c r="AG405" s="362" t="s">
        <v>1661</v>
      </c>
      <c r="AH405" s="363"/>
      <c r="AI405" s="363"/>
      <c r="AJ405" s="363"/>
      <c r="AK405" s="363"/>
      <c r="AL405" s="363"/>
      <c r="AM405" s="363"/>
      <c r="AN405" s="363"/>
      <c r="AO405" s="363"/>
      <c r="AP405" s="363"/>
      <c r="AQ405" s="363"/>
      <c r="AR405" s="363"/>
      <c r="AS405" s="363"/>
      <c r="AT405" s="363"/>
    </row>
    <row r="406" spans="1:46" s="24" customFormat="1" ht="63" customHeight="1" thickTop="1" thickBot="1" x14ac:dyDescent="0.25">
      <c r="A406" s="361" t="s">
        <v>260</v>
      </c>
      <c r="B406" s="361"/>
      <c r="C406" s="361"/>
      <c r="D406" s="361"/>
      <c r="E406" s="361"/>
      <c r="F406" s="361"/>
      <c r="G406" s="361"/>
      <c r="H406" s="361"/>
      <c r="I406" s="361"/>
      <c r="J406" s="361"/>
      <c r="K406" s="361"/>
      <c r="L406" s="361"/>
      <c r="M406" s="361"/>
      <c r="N406" s="361"/>
      <c r="O406" s="361"/>
      <c r="P406" s="361"/>
      <c r="Q406" s="17">
        <v>0</v>
      </c>
      <c r="R406" s="362" t="s">
        <v>1661</v>
      </c>
      <c r="S406" s="363"/>
      <c r="T406" s="363"/>
      <c r="U406" s="363"/>
      <c r="V406" s="363"/>
      <c r="W406" s="363"/>
      <c r="X406" s="363"/>
      <c r="Y406" s="363"/>
      <c r="Z406" s="363"/>
      <c r="AA406" s="363"/>
      <c r="AB406" s="363"/>
      <c r="AC406" s="363"/>
      <c r="AD406" s="363"/>
      <c r="AE406" s="363"/>
      <c r="AF406" s="17">
        <v>0</v>
      </c>
      <c r="AG406" s="362" t="s">
        <v>1661</v>
      </c>
      <c r="AH406" s="363"/>
      <c r="AI406" s="363"/>
      <c r="AJ406" s="363"/>
      <c r="AK406" s="363"/>
      <c r="AL406" s="363"/>
      <c r="AM406" s="363"/>
      <c r="AN406" s="363"/>
      <c r="AO406" s="363"/>
      <c r="AP406" s="363"/>
      <c r="AQ406" s="363"/>
      <c r="AR406" s="363"/>
      <c r="AS406" s="363"/>
      <c r="AT406" s="363"/>
    </row>
    <row r="407" spans="1:46" s="24" customFormat="1" ht="63" customHeight="1" thickTop="1" thickBot="1" x14ac:dyDescent="0.25">
      <c r="A407" s="361" t="s">
        <v>261</v>
      </c>
      <c r="B407" s="361"/>
      <c r="C407" s="361"/>
      <c r="D407" s="361"/>
      <c r="E407" s="361"/>
      <c r="F407" s="361"/>
      <c r="G407" s="361"/>
      <c r="H407" s="361"/>
      <c r="I407" s="361"/>
      <c r="J407" s="361"/>
      <c r="K407" s="361"/>
      <c r="L407" s="361"/>
      <c r="M407" s="361"/>
      <c r="N407" s="361"/>
      <c r="O407" s="361"/>
      <c r="P407" s="361"/>
      <c r="Q407" s="17">
        <v>0</v>
      </c>
      <c r="R407" s="362" t="s">
        <v>1661</v>
      </c>
      <c r="S407" s="363"/>
      <c r="T407" s="363"/>
      <c r="U407" s="363"/>
      <c r="V407" s="363"/>
      <c r="W407" s="363"/>
      <c r="X407" s="363"/>
      <c r="Y407" s="363"/>
      <c r="Z407" s="363"/>
      <c r="AA407" s="363"/>
      <c r="AB407" s="363"/>
      <c r="AC407" s="363"/>
      <c r="AD407" s="363"/>
      <c r="AE407" s="363"/>
      <c r="AF407" s="17">
        <v>0</v>
      </c>
      <c r="AG407" s="362" t="s">
        <v>1661</v>
      </c>
      <c r="AH407" s="363"/>
      <c r="AI407" s="363"/>
      <c r="AJ407" s="363"/>
      <c r="AK407" s="363"/>
      <c r="AL407" s="363"/>
      <c r="AM407" s="363"/>
      <c r="AN407" s="363"/>
      <c r="AO407" s="363"/>
      <c r="AP407" s="363"/>
      <c r="AQ407" s="363"/>
      <c r="AR407" s="363"/>
      <c r="AS407" s="363"/>
      <c r="AT407" s="363"/>
    </row>
    <row r="408" spans="1:46" s="24" customFormat="1" ht="63" customHeight="1" thickTop="1" thickBot="1" x14ac:dyDescent="0.25">
      <c r="A408" s="361" t="s">
        <v>262</v>
      </c>
      <c r="B408" s="361"/>
      <c r="C408" s="361"/>
      <c r="D408" s="361"/>
      <c r="E408" s="361"/>
      <c r="F408" s="361"/>
      <c r="G408" s="361"/>
      <c r="H408" s="361"/>
      <c r="I408" s="361"/>
      <c r="J408" s="361"/>
      <c r="K408" s="361"/>
      <c r="L408" s="361"/>
      <c r="M408" s="361"/>
      <c r="N408" s="361"/>
      <c r="O408" s="361"/>
      <c r="P408" s="361"/>
      <c r="Q408" s="17">
        <v>0</v>
      </c>
      <c r="R408" s="362" t="s">
        <v>1661</v>
      </c>
      <c r="S408" s="363"/>
      <c r="T408" s="363"/>
      <c r="U408" s="363"/>
      <c r="V408" s="363"/>
      <c r="W408" s="363"/>
      <c r="X408" s="363"/>
      <c r="Y408" s="363"/>
      <c r="Z408" s="363"/>
      <c r="AA408" s="363"/>
      <c r="AB408" s="363"/>
      <c r="AC408" s="363"/>
      <c r="AD408" s="363"/>
      <c r="AE408" s="363"/>
      <c r="AF408" s="17">
        <v>0</v>
      </c>
      <c r="AG408" s="362" t="s">
        <v>1661</v>
      </c>
      <c r="AH408" s="363"/>
      <c r="AI408" s="363"/>
      <c r="AJ408" s="363"/>
      <c r="AK408" s="363"/>
      <c r="AL408" s="363"/>
      <c r="AM408" s="363"/>
      <c r="AN408" s="363"/>
      <c r="AO408" s="363"/>
      <c r="AP408" s="363"/>
      <c r="AQ408" s="363"/>
      <c r="AR408" s="363"/>
      <c r="AS408" s="363"/>
      <c r="AT408" s="363"/>
    </row>
    <row r="409" spans="1:46" s="24" customFormat="1" ht="63" customHeight="1" thickTop="1" thickBot="1" x14ac:dyDescent="0.25">
      <c r="A409" s="361" t="s">
        <v>263</v>
      </c>
      <c r="B409" s="361"/>
      <c r="C409" s="361"/>
      <c r="D409" s="361"/>
      <c r="E409" s="361"/>
      <c r="F409" s="361"/>
      <c r="G409" s="361"/>
      <c r="H409" s="361"/>
      <c r="I409" s="361"/>
      <c r="J409" s="361"/>
      <c r="K409" s="361"/>
      <c r="L409" s="361"/>
      <c r="M409" s="361"/>
      <c r="N409" s="361"/>
      <c r="O409" s="361"/>
      <c r="P409" s="361"/>
      <c r="Q409" s="17">
        <v>0</v>
      </c>
      <c r="R409" s="362" t="s">
        <v>1661</v>
      </c>
      <c r="S409" s="363"/>
      <c r="T409" s="363"/>
      <c r="U409" s="363"/>
      <c r="V409" s="363"/>
      <c r="W409" s="363"/>
      <c r="X409" s="363"/>
      <c r="Y409" s="363"/>
      <c r="Z409" s="363"/>
      <c r="AA409" s="363"/>
      <c r="AB409" s="363"/>
      <c r="AC409" s="363"/>
      <c r="AD409" s="363"/>
      <c r="AE409" s="363"/>
      <c r="AF409" s="17">
        <v>0</v>
      </c>
      <c r="AG409" s="362" t="s">
        <v>1661</v>
      </c>
      <c r="AH409" s="363"/>
      <c r="AI409" s="363"/>
      <c r="AJ409" s="363"/>
      <c r="AK409" s="363"/>
      <c r="AL409" s="363"/>
      <c r="AM409" s="363"/>
      <c r="AN409" s="363"/>
      <c r="AO409" s="363"/>
      <c r="AP409" s="363"/>
      <c r="AQ409" s="363"/>
      <c r="AR409" s="363"/>
      <c r="AS409" s="363"/>
      <c r="AT409" s="363"/>
    </row>
    <row r="410" spans="1:46" s="24" customFormat="1" ht="63" customHeight="1" thickTop="1" thickBot="1" x14ac:dyDescent="0.25">
      <c r="A410" s="361" t="s">
        <v>264</v>
      </c>
      <c r="B410" s="361"/>
      <c r="C410" s="361"/>
      <c r="D410" s="361"/>
      <c r="E410" s="361"/>
      <c r="F410" s="361"/>
      <c r="G410" s="361"/>
      <c r="H410" s="361"/>
      <c r="I410" s="361"/>
      <c r="J410" s="361"/>
      <c r="K410" s="361"/>
      <c r="L410" s="361"/>
      <c r="M410" s="361"/>
      <c r="N410" s="361"/>
      <c r="O410" s="361"/>
      <c r="P410" s="361"/>
      <c r="Q410" s="17">
        <v>0</v>
      </c>
      <c r="R410" s="362" t="s">
        <v>1661</v>
      </c>
      <c r="S410" s="363"/>
      <c r="T410" s="363"/>
      <c r="U410" s="363"/>
      <c r="V410" s="363"/>
      <c r="W410" s="363"/>
      <c r="X410" s="363"/>
      <c r="Y410" s="363"/>
      <c r="Z410" s="363"/>
      <c r="AA410" s="363"/>
      <c r="AB410" s="363"/>
      <c r="AC410" s="363"/>
      <c r="AD410" s="363"/>
      <c r="AE410" s="363"/>
      <c r="AF410" s="17">
        <v>0</v>
      </c>
      <c r="AG410" s="362" t="s">
        <v>1661</v>
      </c>
      <c r="AH410" s="363"/>
      <c r="AI410" s="363"/>
      <c r="AJ410" s="363"/>
      <c r="AK410" s="363"/>
      <c r="AL410" s="363"/>
      <c r="AM410" s="363"/>
      <c r="AN410" s="363"/>
      <c r="AO410" s="363"/>
      <c r="AP410" s="363"/>
      <c r="AQ410" s="363"/>
      <c r="AR410" s="363"/>
      <c r="AS410" s="363"/>
      <c r="AT410" s="363"/>
    </row>
    <row r="411" spans="1:46" s="24" customFormat="1" ht="63" customHeight="1" thickTop="1" thickBot="1" x14ac:dyDescent="0.25">
      <c r="A411" s="361" t="s">
        <v>265</v>
      </c>
      <c r="B411" s="361"/>
      <c r="C411" s="361"/>
      <c r="D411" s="361"/>
      <c r="E411" s="361"/>
      <c r="F411" s="361"/>
      <c r="G411" s="361"/>
      <c r="H411" s="361"/>
      <c r="I411" s="361"/>
      <c r="J411" s="361"/>
      <c r="K411" s="361"/>
      <c r="L411" s="361"/>
      <c r="M411" s="361"/>
      <c r="N411" s="361"/>
      <c r="O411" s="361"/>
      <c r="P411" s="361"/>
      <c r="Q411" s="17">
        <v>0</v>
      </c>
      <c r="R411" s="362" t="s">
        <v>1661</v>
      </c>
      <c r="S411" s="363"/>
      <c r="T411" s="363"/>
      <c r="U411" s="363"/>
      <c r="V411" s="363"/>
      <c r="W411" s="363"/>
      <c r="X411" s="363"/>
      <c r="Y411" s="363"/>
      <c r="Z411" s="363"/>
      <c r="AA411" s="363"/>
      <c r="AB411" s="363"/>
      <c r="AC411" s="363"/>
      <c r="AD411" s="363"/>
      <c r="AE411" s="363"/>
      <c r="AF411" s="17">
        <v>0</v>
      </c>
      <c r="AG411" s="362" t="s">
        <v>1661</v>
      </c>
      <c r="AH411" s="363"/>
      <c r="AI411" s="363"/>
      <c r="AJ411" s="363"/>
      <c r="AK411" s="363"/>
      <c r="AL411" s="363"/>
      <c r="AM411" s="363"/>
      <c r="AN411" s="363"/>
      <c r="AO411" s="363"/>
      <c r="AP411" s="363"/>
      <c r="AQ411" s="363"/>
      <c r="AR411" s="363"/>
      <c r="AS411" s="363"/>
      <c r="AT411" s="363"/>
    </row>
    <row r="412" spans="1:46" s="24" customFormat="1" ht="63" customHeight="1" thickTop="1" thickBot="1" x14ac:dyDescent="0.25">
      <c r="A412" s="361" t="s">
        <v>505</v>
      </c>
      <c r="B412" s="361"/>
      <c r="C412" s="361"/>
      <c r="D412" s="361"/>
      <c r="E412" s="361"/>
      <c r="F412" s="361"/>
      <c r="G412" s="361"/>
      <c r="H412" s="361"/>
      <c r="I412" s="361"/>
      <c r="J412" s="361"/>
      <c r="K412" s="361"/>
      <c r="L412" s="361"/>
      <c r="M412" s="361"/>
      <c r="N412" s="361"/>
      <c r="O412" s="361"/>
      <c r="P412" s="361"/>
      <c r="Q412" s="17">
        <v>0</v>
      </c>
      <c r="R412" s="362" t="s">
        <v>1661</v>
      </c>
      <c r="S412" s="363"/>
      <c r="T412" s="363"/>
      <c r="U412" s="363"/>
      <c r="V412" s="363"/>
      <c r="W412" s="363"/>
      <c r="X412" s="363"/>
      <c r="Y412" s="363"/>
      <c r="Z412" s="363"/>
      <c r="AA412" s="363"/>
      <c r="AB412" s="363"/>
      <c r="AC412" s="363"/>
      <c r="AD412" s="363"/>
      <c r="AE412" s="363"/>
      <c r="AF412" s="17">
        <v>0</v>
      </c>
      <c r="AG412" s="362" t="s">
        <v>1661</v>
      </c>
      <c r="AH412" s="363"/>
      <c r="AI412" s="363"/>
      <c r="AJ412" s="363"/>
      <c r="AK412" s="363"/>
      <c r="AL412" s="363"/>
      <c r="AM412" s="363"/>
      <c r="AN412" s="363"/>
      <c r="AO412" s="363"/>
      <c r="AP412" s="363"/>
      <c r="AQ412" s="363"/>
      <c r="AR412" s="363"/>
      <c r="AS412" s="363"/>
      <c r="AT412" s="363"/>
    </row>
    <row r="413" spans="1:46" s="24" customFormat="1" ht="63" customHeight="1" thickTop="1" thickBot="1" x14ac:dyDescent="0.25">
      <c r="A413" s="361" t="s">
        <v>506</v>
      </c>
      <c r="B413" s="361"/>
      <c r="C413" s="361"/>
      <c r="D413" s="361"/>
      <c r="E413" s="361"/>
      <c r="F413" s="361"/>
      <c r="G413" s="361"/>
      <c r="H413" s="361"/>
      <c r="I413" s="361"/>
      <c r="J413" s="361"/>
      <c r="K413" s="361"/>
      <c r="L413" s="361"/>
      <c r="M413" s="361"/>
      <c r="N413" s="361"/>
      <c r="O413" s="361"/>
      <c r="P413" s="361"/>
      <c r="Q413" s="17">
        <v>0</v>
      </c>
      <c r="R413" s="362" t="s">
        <v>1661</v>
      </c>
      <c r="S413" s="363"/>
      <c r="T413" s="363"/>
      <c r="U413" s="363"/>
      <c r="V413" s="363"/>
      <c r="W413" s="363"/>
      <c r="X413" s="363"/>
      <c r="Y413" s="363"/>
      <c r="Z413" s="363"/>
      <c r="AA413" s="363"/>
      <c r="AB413" s="363"/>
      <c r="AC413" s="363"/>
      <c r="AD413" s="363"/>
      <c r="AE413" s="363"/>
      <c r="AF413" s="17">
        <v>0</v>
      </c>
      <c r="AG413" s="362" t="s">
        <v>1661</v>
      </c>
      <c r="AH413" s="363"/>
      <c r="AI413" s="363"/>
      <c r="AJ413" s="363"/>
      <c r="AK413" s="363"/>
      <c r="AL413" s="363"/>
      <c r="AM413" s="363"/>
      <c r="AN413" s="363"/>
      <c r="AO413" s="363"/>
      <c r="AP413" s="363"/>
      <c r="AQ413" s="363"/>
      <c r="AR413" s="363"/>
      <c r="AS413" s="363"/>
      <c r="AT413" s="363"/>
    </row>
    <row r="414" spans="1:46" s="24" customFormat="1" ht="63" customHeight="1" thickTop="1" thickBot="1" x14ac:dyDescent="0.25">
      <c r="A414" s="361" t="s">
        <v>266</v>
      </c>
      <c r="B414" s="361"/>
      <c r="C414" s="361"/>
      <c r="D414" s="361"/>
      <c r="E414" s="361"/>
      <c r="F414" s="361"/>
      <c r="G414" s="361"/>
      <c r="H414" s="361"/>
      <c r="I414" s="361"/>
      <c r="J414" s="361"/>
      <c r="K414" s="361"/>
      <c r="L414" s="361"/>
      <c r="M414" s="361"/>
      <c r="N414" s="361"/>
      <c r="O414" s="361"/>
      <c r="P414" s="361"/>
      <c r="Q414" s="17">
        <v>0</v>
      </c>
      <c r="R414" s="362" t="s">
        <v>1661</v>
      </c>
      <c r="S414" s="363"/>
      <c r="T414" s="363"/>
      <c r="U414" s="363"/>
      <c r="V414" s="363"/>
      <c r="W414" s="363"/>
      <c r="X414" s="363"/>
      <c r="Y414" s="363"/>
      <c r="Z414" s="363"/>
      <c r="AA414" s="363"/>
      <c r="AB414" s="363"/>
      <c r="AC414" s="363"/>
      <c r="AD414" s="363"/>
      <c r="AE414" s="363"/>
      <c r="AF414" s="17">
        <v>0</v>
      </c>
      <c r="AG414" s="362" t="s">
        <v>1661</v>
      </c>
      <c r="AH414" s="363"/>
      <c r="AI414" s="363"/>
      <c r="AJ414" s="363"/>
      <c r="AK414" s="363"/>
      <c r="AL414" s="363"/>
      <c r="AM414" s="363"/>
      <c r="AN414" s="363"/>
      <c r="AO414" s="363"/>
      <c r="AP414" s="363"/>
      <c r="AQ414" s="363"/>
      <c r="AR414" s="363"/>
      <c r="AS414" s="363"/>
      <c r="AT414" s="363"/>
    </row>
    <row r="415" spans="1:46" s="24" customFormat="1" ht="63" customHeight="1" thickTop="1" thickBot="1" x14ac:dyDescent="0.25">
      <c r="A415" s="361" t="s">
        <v>267</v>
      </c>
      <c r="B415" s="361"/>
      <c r="C415" s="361"/>
      <c r="D415" s="361"/>
      <c r="E415" s="361"/>
      <c r="F415" s="361"/>
      <c r="G415" s="361"/>
      <c r="H415" s="361"/>
      <c r="I415" s="361"/>
      <c r="J415" s="361"/>
      <c r="K415" s="361"/>
      <c r="L415" s="361"/>
      <c r="M415" s="361"/>
      <c r="N415" s="361"/>
      <c r="O415" s="361"/>
      <c r="P415" s="361"/>
      <c r="Q415" s="17">
        <v>0</v>
      </c>
      <c r="R415" s="362" t="s">
        <v>1661</v>
      </c>
      <c r="S415" s="363"/>
      <c r="T415" s="363"/>
      <c r="U415" s="363"/>
      <c r="V415" s="363"/>
      <c r="W415" s="363"/>
      <c r="X415" s="363"/>
      <c r="Y415" s="363"/>
      <c r="Z415" s="363"/>
      <c r="AA415" s="363"/>
      <c r="AB415" s="363"/>
      <c r="AC415" s="363"/>
      <c r="AD415" s="363"/>
      <c r="AE415" s="363"/>
      <c r="AF415" s="17">
        <v>0</v>
      </c>
      <c r="AG415" s="362" t="s">
        <v>1661</v>
      </c>
      <c r="AH415" s="363"/>
      <c r="AI415" s="363"/>
      <c r="AJ415" s="363"/>
      <c r="AK415" s="363"/>
      <c r="AL415" s="363"/>
      <c r="AM415" s="363"/>
      <c r="AN415" s="363"/>
      <c r="AO415" s="363"/>
      <c r="AP415" s="363"/>
      <c r="AQ415" s="363"/>
      <c r="AR415" s="363"/>
      <c r="AS415" s="363"/>
      <c r="AT415" s="363"/>
    </row>
    <row r="416" spans="1:46" s="24" customFormat="1" ht="63" customHeight="1" thickTop="1" thickBot="1" x14ac:dyDescent="0.25">
      <c r="A416" s="361" t="s">
        <v>268</v>
      </c>
      <c r="B416" s="361"/>
      <c r="C416" s="361"/>
      <c r="D416" s="361"/>
      <c r="E416" s="361"/>
      <c r="F416" s="361"/>
      <c r="G416" s="361"/>
      <c r="H416" s="361"/>
      <c r="I416" s="361"/>
      <c r="J416" s="361"/>
      <c r="K416" s="361"/>
      <c r="L416" s="361"/>
      <c r="M416" s="361"/>
      <c r="N416" s="361"/>
      <c r="O416" s="361"/>
      <c r="P416" s="361"/>
      <c r="Q416" s="17">
        <v>0</v>
      </c>
      <c r="R416" s="362" t="s">
        <v>1661</v>
      </c>
      <c r="S416" s="363"/>
      <c r="T416" s="363"/>
      <c r="U416" s="363"/>
      <c r="V416" s="363"/>
      <c r="W416" s="363"/>
      <c r="X416" s="363"/>
      <c r="Y416" s="363"/>
      <c r="Z416" s="363"/>
      <c r="AA416" s="363"/>
      <c r="AB416" s="363"/>
      <c r="AC416" s="363"/>
      <c r="AD416" s="363"/>
      <c r="AE416" s="363"/>
      <c r="AF416" s="17">
        <v>0</v>
      </c>
      <c r="AG416" s="362" t="s">
        <v>1661</v>
      </c>
      <c r="AH416" s="363"/>
      <c r="AI416" s="363"/>
      <c r="AJ416" s="363"/>
      <c r="AK416" s="363"/>
      <c r="AL416" s="363"/>
      <c r="AM416" s="363"/>
      <c r="AN416" s="363"/>
      <c r="AO416" s="363"/>
      <c r="AP416" s="363"/>
      <c r="AQ416" s="363"/>
      <c r="AR416" s="363"/>
      <c r="AS416" s="363"/>
      <c r="AT416" s="363"/>
    </row>
    <row r="417" spans="1:46" s="24" customFormat="1" ht="63" customHeight="1" thickTop="1" thickBot="1" x14ac:dyDescent="0.25">
      <c r="A417" s="361" t="s">
        <v>269</v>
      </c>
      <c r="B417" s="361"/>
      <c r="C417" s="361"/>
      <c r="D417" s="361"/>
      <c r="E417" s="361"/>
      <c r="F417" s="361"/>
      <c r="G417" s="361"/>
      <c r="H417" s="361"/>
      <c r="I417" s="361"/>
      <c r="J417" s="361"/>
      <c r="K417" s="361"/>
      <c r="L417" s="361"/>
      <c r="M417" s="361"/>
      <c r="N417" s="361"/>
      <c r="O417" s="361"/>
      <c r="P417" s="361"/>
      <c r="Q417" s="17">
        <v>0</v>
      </c>
      <c r="R417" s="362" t="s">
        <v>1661</v>
      </c>
      <c r="S417" s="363"/>
      <c r="T417" s="363"/>
      <c r="U417" s="363"/>
      <c r="V417" s="363"/>
      <c r="W417" s="363"/>
      <c r="X417" s="363"/>
      <c r="Y417" s="363"/>
      <c r="Z417" s="363"/>
      <c r="AA417" s="363"/>
      <c r="AB417" s="363"/>
      <c r="AC417" s="363"/>
      <c r="AD417" s="363"/>
      <c r="AE417" s="363"/>
      <c r="AF417" s="17">
        <v>0</v>
      </c>
      <c r="AG417" s="362" t="s">
        <v>1661</v>
      </c>
      <c r="AH417" s="363"/>
      <c r="AI417" s="363"/>
      <c r="AJ417" s="363"/>
      <c r="AK417" s="363"/>
      <c r="AL417" s="363"/>
      <c r="AM417" s="363"/>
      <c r="AN417" s="363"/>
      <c r="AO417" s="363"/>
      <c r="AP417" s="363"/>
      <c r="AQ417" s="363"/>
      <c r="AR417" s="363"/>
      <c r="AS417" s="363"/>
      <c r="AT417" s="363"/>
    </row>
    <row r="418" spans="1:46" s="24" customFormat="1" ht="63" customHeight="1" thickTop="1" thickBot="1" x14ac:dyDescent="0.25">
      <c r="A418" s="361" t="s">
        <v>270</v>
      </c>
      <c r="B418" s="361"/>
      <c r="C418" s="361"/>
      <c r="D418" s="361"/>
      <c r="E418" s="361"/>
      <c r="F418" s="361"/>
      <c r="G418" s="361"/>
      <c r="H418" s="361"/>
      <c r="I418" s="361"/>
      <c r="J418" s="361"/>
      <c r="K418" s="361"/>
      <c r="L418" s="361"/>
      <c r="M418" s="361"/>
      <c r="N418" s="361"/>
      <c r="O418" s="361"/>
      <c r="P418" s="361"/>
      <c r="Q418" s="17">
        <v>0</v>
      </c>
      <c r="R418" s="362" t="s">
        <v>1661</v>
      </c>
      <c r="S418" s="363"/>
      <c r="T418" s="363"/>
      <c r="U418" s="363"/>
      <c r="V418" s="363"/>
      <c r="W418" s="363"/>
      <c r="X418" s="363"/>
      <c r="Y418" s="363"/>
      <c r="Z418" s="363"/>
      <c r="AA418" s="363"/>
      <c r="AB418" s="363"/>
      <c r="AC418" s="363"/>
      <c r="AD418" s="363"/>
      <c r="AE418" s="363"/>
      <c r="AF418" s="17">
        <v>0</v>
      </c>
      <c r="AG418" s="362" t="s">
        <v>1661</v>
      </c>
      <c r="AH418" s="363"/>
      <c r="AI418" s="363"/>
      <c r="AJ418" s="363"/>
      <c r="AK418" s="363"/>
      <c r="AL418" s="363"/>
      <c r="AM418" s="363"/>
      <c r="AN418" s="363"/>
      <c r="AO418" s="363"/>
      <c r="AP418" s="363"/>
      <c r="AQ418" s="363"/>
      <c r="AR418" s="363"/>
      <c r="AS418" s="363"/>
      <c r="AT418" s="363"/>
    </row>
    <row r="419" spans="1:46" s="24" customFormat="1" ht="63" customHeight="1" thickTop="1" thickBot="1" x14ac:dyDescent="0.25">
      <c r="A419" s="361" t="s">
        <v>271</v>
      </c>
      <c r="B419" s="361"/>
      <c r="C419" s="361"/>
      <c r="D419" s="361"/>
      <c r="E419" s="361"/>
      <c r="F419" s="361"/>
      <c r="G419" s="361"/>
      <c r="H419" s="361"/>
      <c r="I419" s="361"/>
      <c r="J419" s="361"/>
      <c r="K419" s="361"/>
      <c r="L419" s="361"/>
      <c r="M419" s="361"/>
      <c r="N419" s="361"/>
      <c r="O419" s="361"/>
      <c r="P419" s="361"/>
      <c r="Q419" s="17">
        <v>0</v>
      </c>
      <c r="R419" s="362" t="s">
        <v>1661</v>
      </c>
      <c r="S419" s="363"/>
      <c r="T419" s="363"/>
      <c r="U419" s="363"/>
      <c r="V419" s="363"/>
      <c r="W419" s="363"/>
      <c r="X419" s="363"/>
      <c r="Y419" s="363"/>
      <c r="Z419" s="363"/>
      <c r="AA419" s="363"/>
      <c r="AB419" s="363"/>
      <c r="AC419" s="363"/>
      <c r="AD419" s="363"/>
      <c r="AE419" s="363"/>
      <c r="AF419" s="17">
        <v>0</v>
      </c>
      <c r="AG419" s="362" t="s">
        <v>1661</v>
      </c>
      <c r="AH419" s="363"/>
      <c r="AI419" s="363"/>
      <c r="AJ419" s="363"/>
      <c r="AK419" s="363"/>
      <c r="AL419" s="363"/>
      <c r="AM419" s="363"/>
      <c r="AN419" s="363"/>
      <c r="AO419" s="363"/>
      <c r="AP419" s="363"/>
      <c r="AQ419" s="363"/>
      <c r="AR419" s="363"/>
      <c r="AS419" s="363"/>
      <c r="AT419" s="363"/>
    </row>
    <row r="420" spans="1:46" s="24" customFormat="1" ht="63" customHeight="1" thickTop="1" thickBot="1" x14ac:dyDescent="0.25">
      <c r="A420" s="361" t="s">
        <v>272</v>
      </c>
      <c r="B420" s="361"/>
      <c r="C420" s="361"/>
      <c r="D420" s="361"/>
      <c r="E420" s="361"/>
      <c r="F420" s="361"/>
      <c r="G420" s="361"/>
      <c r="H420" s="361"/>
      <c r="I420" s="361"/>
      <c r="J420" s="361"/>
      <c r="K420" s="361"/>
      <c r="L420" s="361"/>
      <c r="M420" s="361"/>
      <c r="N420" s="361"/>
      <c r="O420" s="361"/>
      <c r="P420" s="361"/>
      <c r="Q420" s="17">
        <v>0</v>
      </c>
      <c r="R420" s="362" t="s">
        <v>1661</v>
      </c>
      <c r="S420" s="363"/>
      <c r="T420" s="363"/>
      <c r="U420" s="363"/>
      <c r="V420" s="363"/>
      <c r="W420" s="363"/>
      <c r="X420" s="363"/>
      <c r="Y420" s="363"/>
      <c r="Z420" s="363"/>
      <c r="AA420" s="363"/>
      <c r="AB420" s="363"/>
      <c r="AC420" s="363"/>
      <c r="AD420" s="363"/>
      <c r="AE420" s="363"/>
      <c r="AF420" s="17">
        <v>0</v>
      </c>
      <c r="AG420" s="362" t="s">
        <v>1661</v>
      </c>
      <c r="AH420" s="363"/>
      <c r="AI420" s="363"/>
      <c r="AJ420" s="363"/>
      <c r="AK420" s="363"/>
      <c r="AL420" s="363"/>
      <c r="AM420" s="363"/>
      <c r="AN420" s="363"/>
      <c r="AO420" s="363"/>
      <c r="AP420" s="363"/>
      <c r="AQ420" s="363"/>
      <c r="AR420" s="363"/>
      <c r="AS420" s="363"/>
      <c r="AT420" s="363"/>
    </row>
    <row r="421" spans="1:46" s="24" customFormat="1" ht="63" customHeight="1" thickTop="1" thickBot="1" x14ac:dyDescent="0.25">
      <c r="A421" s="361" t="s">
        <v>273</v>
      </c>
      <c r="B421" s="361"/>
      <c r="C421" s="361"/>
      <c r="D421" s="361"/>
      <c r="E421" s="361"/>
      <c r="F421" s="361"/>
      <c r="G421" s="361"/>
      <c r="H421" s="361"/>
      <c r="I421" s="361"/>
      <c r="J421" s="361"/>
      <c r="K421" s="361"/>
      <c r="L421" s="361"/>
      <c r="M421" s="361"/>
      <c r="N421" s="361"/>
      <c r="O421" s="361"/>
      <c r="P421" s="361"/>
      <c r="Q421" s="17">
        <v>0</v>
      </c>
      <c r="R421" s="362" t="s">
        <v>1661</v>
      </c>
      <c r="S421" s="363"/>
      <c r="T421" s="363"/>
      <c r="U421" s="363"/>
      <c r="V421" s="363"/>
      <c r="W421" s="363"/>
      <c r="X421" s="363"/>
      <c r="Y421" s="363"/>
      <c r="Z421" s="363"/>
      <c r="AA421" s="363"/>
      <c r="AB421" s="363"/>
      <c r="AC421" s="363"/>
      <c r="AD421" s="363"/>
      <c r="AE421" s="363"/>
      <c r="AF421" s="17">
        <v>0</v>
      </c>
      <c r="AG421" s="362" t="s">
        <v>1661</v>
      </c>
      <c r="AH421" s="363"/>
      <c r="AI421" s="363"/>
      <c r="AJ421" s="363"/>
      <c r="AK421" s="363"/>
      <c r="AL421" s="363"/>
      <c r="AM421" s="363"/>
      <c r="AN421" s="363"/>
      <c r="AO421" s="363"/>
      <c r="AP421" s="363"/>
      <c r="AQ421" s="363"/>
      <c r="AR421" s="363"/>
      <c r="AS421" s="363"/>
      <c r="AT421" s="363"/>
    </row>
    <row r="422" spans="1:46" s="24" customFormat="1" ht="63" customHeight="1" thickTop="1" thickBot="1" x14ac:dyDescent="0.25">
      <c r="A422" s="361" t="s">
        <v>274</v>
      </c>
      <c r="B422" s="361"/>
      <c r="C422" s="361"/>
      <c r="D422" s="361"/>
      <c r="E422" s="361"/>
      <c r="F422" s="361"/>
      <c r="G422" s="361"/>
      <c r="H422" s="361"/>
      <c r="I422" s="361"/>
      <c r="J422" s="361"/>
      <c r="K422" s="361"/>
      <c r="L422" s="361"/>
      <c r="M422" s="361"/>
      <c r="N422" s="361"/>
      <c r="O422" s="361"/>
      <c r="P422" s="361"/>
      <c r="Q422" s="17">
        <v>0</v>
      </c>
      <c r="R422" s="362" t="s">
        <v>1661</v>
      </c>
      <c r="S422" s="363"/>
      <c r="T422" s="363"/>
      <c r="U422" s="363"/>
      <c r="V422" s="363"/>
      <c r="W422" s="363"/>
      <c r="X422" s="363"/>
      <c r="Y422" s="363"/>
      <c r="Z422" s="363"/>
      <c r="AA422" s="363"/>
      <c r="AB422" s="363"/>
      <c r="AC422" s="363"/>
      <c r="AD422" s="363"/>
      <c r="AE422" s="363"/>
      <c r="AF422" s="17">
        <v>0</v>
      </c>
      <c r="AG422" s="362" t="s">
        <v>1661</v>
      </c>
      <c r="AH422" s="363"/>
      <c r="AI422" s="363"/>
      <c r="AJ422" s="363"/>
      <c r="AK422" s="363"/>
      <c r="AL422" s="363"/>
      <c r="AM422" s="363"/>
      <c r="AN422" s="363"/>
      <c r="AO422" s="363"/>
      <c r="AP422" s="363"/>
      <c r="AQ422" s="363"/>
      <c r="AR422" s="363"/>
      <c r="AS422" s="363"/>
      <c r="AT422" s="363"/>
    </row>
    <row r="423" spans="1:46" s="24" customFormat="1" ht="63" customHeight="1" thickTop="1" thickBot="1" x14ac:dyDescent="0.25">
      <c r="A423" s="361" t="s">
        <v>275</v>
      </c>
      <c r="B423" s="361"/>
      <c r="C423" s="361"/>
      <c r="D423" s="361"/>
      <c r="E423" s="361"/>
      <c r="F423" s="361"/>
      <c r="G423" s="361"/>
      <c r="H423" s="361"/>
      <c r="I423" s="361"/>
      <c r="J423" s="361"/>
      <c r="K423" s="361"/>
      <c r="L423" s="361"/>
      <c r="M423" s="361"/>
      <c r="N423" s="361"/>
      <c r="O423" s="361"/>
      <c r="P423" s="361"/>
      <c r="Q423" s="17">
        <v>0</v>
      </c>
      <c r="R423" s="362" t="s">
        <v>1661</v>
      </c>
      <c r="S423" s="363"/>
      <c r="T423" s="363"/>
      <c r="U423" s="363"/>
      <c r="V423" s="363"/>
      <c r="W423" s="363"/>
      <c r="X423" s="363"/>
      <c r="Y423" s="363"/>
      <c r="Z423" s="363"/>
      <c r="AA423" s="363"/>
      <c r="AB423" s="363"/>
      <c r="AC423" s="363"/>
      <c r="AD423" s="363"/>
      <c r="AE423" s="363"/>
      <c r="AF423" s="17">
        <v>0</v>
      </c>
      <c r="AG423" s="362" t="s">
        <v>1661</v>
      </c>
      <c r="AH423" s="363"/>
      <c r="AI423" s="363"/>
      <c r="AJ423" s="363"/>
      <c r="AK423" s="363"/>
      <c r="AL423" s="363"/>
      <c r="AM423" s="363"/>
      <c r="AN423" s="363"/>
      <c r="AO423" s="363"/>
      <c r="AP423" s="363"/>
      <c r="AQ423" s="363"/>
      <c r="AR423" s="363"/>
      <c r="AS423" s="363"/>
      <c r="AT423" s="363"/>
    </row>
    <row r="424" spans="1:46" s="24" customFormat="1" ht="63" customHeight="1" thickTop="1" thickBot="1" x14ac:dyDescent="0.25">
      <c r="A424" s="361" t="s">
        <v>276</v>
      </c>
      <c r="B424" s="361"/>
      <c r="C424" s="361"/>
      <c r="D424" s="361"/>
      <c r="E424" s="361"/>
      <c r="F424" s="361"/>
      <c r="G424" s="361"/>
      <c r="H424" s="361"/>
      <c r="I424" s="361"/>
      <c r="J424" s="361"/>
      <c r="K424" s="361"/>
      <c r="L424" s="361"/>
      <c r="M424" s="361"/>
      <c r="N424" s="361"/>
      <c r="O424" s="361"/>
      <c r="P424" s="361"/>
      <c r="Q424" s="17">
        <v>0</v>
      </c>
      <c r="R424" s="362" t="s">
        <v>1661</v>
      </c>
      <c r="S424" s="363"/>
      <c r="T424" s="363"/>
      <c r="U424" s="363"/>
      <c r="V424" s="363"/>
      <c r="W424" s="363"/>
      <c r="X424" s="363"/>
      <c r="Y424" s="363"/>
      <c r="Z424" s="363"/>
      <c r="AA424" s="363"/>
      <c r="AB424" s="363"/>
      <c r="AC424" s="363"/>
      <c r="AD424" s="363"/>
      <c r="AE424" s="363"/>
      <c r="AF424" s="17">
        <v>0</v>
      </c>
      <c r="AG424" s="362" t="s">
        <v>1661</v>
      </c>
      <c r="AH424" s="363"/>
      <c r="AI424" s="363"/>
      <c r="AJ424" s="363"/>
      <c r="AK424" s="363"/>
      <c r="AL424" s="363"/>
      <c r="AM424" s="363"/>
      <c r="AN424" s="363"/>
      <c r="AO424" s="363"/>
      <c r="AP424" s="363"/>
      <c r="AQ424" s="363"/>
      <c r="AR424" s="363"/>
      <c r="AS424" s="363"/>
      <c r="AT424" s="363"/>
    </row>
    <row r="425" spans="1:46" s="24" customFormat="1" ht="63" customHeight="1" thickTop="1" thickBot="1" x14ac:dyDescent="0.25">
      <c r="A425" s="361" t="s">
        <v>277</v>
      </c>
      <c r="B425" s="361"/>
      <c r="C425" s="361"/>
      <c r="D425" s="361"/>
      <c r="E425" s="361"/>
      <c r="F425" s="361"/>
      <c r="G425" s="361"/>
      <c r="H425" s="361"/>
      <c r="I425" s="361"/>
      <c r="J425" s="361"/>
      <c r="K425" s="361"/>
      <c r="L425" s="361"/>
      <c r="M425" s="361"/>
      <c r="N425" s="361"/>
      <c r="O425" s="361"/>
      <c r="P425" s="361"/>
      <c r="Q425" s="17">
        <v>0</v>
      </c>
      <c r="R425" s="362" t="s">
        <v>1661</v>
      </c>
      <c r="S425" s="363"/>
      <c r="T425" s="363"/>
      <c r="U425" s="363"/>
      <c r="V425" s="363"/>
      <c r="W425" s="363"/>
      <c r="X425" s="363"/>
      <c r="Y425" s="363"/>
      <c r="Z425" s="363"/>
      <c r="AA425" s="363"/>
      <c r="AB425" s="363"/>
      <c r="AC425" s="363"/>
      <c r="AD425" s="363"/>
      <c r="AE425" s="363"/>
      <c r="AF425" s="17">
        <v>0</v>
      </c>
      <c r="AG425" s="362" t="s">
        <v>1661</v>
      </c>
      <c r="AH425" s="363"/>
      <c r="AI425" s="363"/>
      <c r="AJ425" s="363"/>
      <c r="AK425" s="363"/>
      <c r="AL425" s="363"/>
      <c r="AM425" s="363"/>
      <c r="AN425" s="363"/>
      <c r="AO425" s="363"/>
      <c r="AP425" s="363"/>
      <c r="AQ425" s="363"/>
      <c r="AR425" s="363"/>
      <c r="AS425" s="363"/>
      <c r="AT425" s="363"/>
    </row>
    <row r="426" spans="1:46" s="24" customFormat="1" ht="63" customHeight="1" thickTop="1" thickBot="1" x14ac:dyDescent="0.25">
      <c r="A426" s="361" t="s">
        <v>743</v>
      </c>
      <c r="B426" s="361"/>
      <c r="C426" s="361"/>
      <c r="D426" s="361"/>
      <c r="E426" s="361"/>
      <c r="F426" s="361"/>
      <c r="G426" s="361"/>
      <c r="H426" s="361"/>
      <c r="I426" s="361"/>
      <c r="J426" s="361"/>
      <c r="K426" s="361"/>
      <c r="L426" s="361"/>
      <c r="M426" s="361"/>
      <c r="N426" s="361"/>
      <c r="O426" s="361"/>
      <c r="P426" s="361"/>
      <c r="Q426" s="17">
        <v>0</v>
      </c>
      <c r="R426" s="362" t="s">
        <v>1661</v>
      </c>
      <c r="S426" s="363"/>
      <c r="T426" s="363"/>
      <c r="U426" s="363"/>
      <c r="V426" s="363"/>
      <c r="W426" s="363"/>
      <c r="X426" s="363"/>
      <c r="Y426" s="363"/>
      <c r="Z426" s="363"/>
      <c r="AA426" s="363"/>
      <c r="AB426" s="363"/>
      <c r="AC426" s="363"/>
      <c r="AD426" s="363"/>
      <c r="AE426" s="363"/>
      <c r="AF426" s="17">
        <v>0</v>
      </c>
      <c r="AG426" s="362" t="s">
        <v>1661</v>
      </c>
      <c r="AH426" s="363"/>
      <c r="AI426" s="363"/>
      <c r="AJ426" s="363"/>
      <c r="AK426" s="363"/>
      <c r="AL426" s="363"/>
      <c r="AM426" s="363"/>
      <c r="AN426" s="363"/>
      <c r="AO426" s="363"/>
      <c r="AP426" s="363"/>
      <c r="AQ426" s="363"/>
      <c r="AR426" s="363"/>
      <c r="AS426" s="363"/>
      <c r="AT426" s="363"/>
    </row>
    <row r="427" spans="1:46" s="24" customFormat="1" ht="63" customHeight="1" thickTop="1" thickBot="1" x14ac:dyDescent="0.25">
      <c r="A427" s="361" t="s">
        <v>744</v>
      </c>
      <c r="B427" s="361"/>
      <c r="C427" s="361"/>
      <c r="D427" s="361"/>
      <c r="E427" s="361"/>
      <c r="F427" s="361"/>
      <c r="G427" s="361"/>
      <c r="H427" s="361"/>
      <c r="I427" s="361"/>
      <c r="J427" s="361"/>
      <c r="K427" s="361"/>
      <c r="L427" s="361"/>
      <c r="M427" s="361"/>
      <c r="N427" s="361"/>
      <c r="O427" s="361"/>
      <c r="P427" s="361"/>
      <c r="Q427" s="17">
        <v>0</v>
      </c>
      <c r="R427" s="362" t="s">
        <v>1661</v>
      </c>
      <c r="S427" s="363"/>
      <c r="T427" s="363"/>
      <c r="U427" s="363"/>
      <c r="V427" s="363"/>
      <c r="W427" s="363"/>
      <c r="X427" s="363"/>
      <c r="Y427" s="363"/>
      <c r="Z427" s="363"/>
      <c r="AA427" s="363"/>
      <c r="AB427" s="363"/>
      <c r="AC427" s="363"/>
      <c r="AD427" s="363"/>
      <c r="AE427" s="363"/>
      <c r="AF427" s="17">
        <v>0</v>
      </c>
      <c r="AG427" s="362" t="s">
        <v>1661</v>
      </c>
      <c r="AH427" s="363"/>
      <c r="AI427" s="363"/>
      <c r="AJ427" s="363"/>
      <c r="AK427" s="363"/>
      <c r="AL427" s="363"/>
      <c r="AM427" s="363"/>
      <c r="AN427" s="363"/>
      <c r="AO427" s="363"/>
      <c r="AP427" s="363"/>
      <c r="AQ427" s="363"/>
      <c r="AR427" s="363"/>
      <c r="AS427" s="363"/>
      <c r="AT427" s="363"/>
    </row>
    <row r="428" spans="1:46" s="24" customFormat="1" ht="63" customHeight="1" thickTop="1" thickBot="1" x14ac:dyDescent="0.25">
      <c r="A428" s="361" t="s">
        <v>278</v>
      </c>
      <c r="B428" s="361"/>
      <c r="C428" s="361"/>
      <c r="D428" s="361"/>
      <c r="E428" s="361"/>
      <c r="F428" s="361"/>
      <c r="G428" s="361"/>
      <c r="H428" s="361"/>
      <c r="I428" s="361"/>
      <c r="J428" s="361"/>
      <c r="K428" s="361"/>
      <c r="L428" s="361"/>
      <c r="M428" s="361"/>
      <c r="N428" s="361"/>
      <c r="O428" s="361"/>
      <c r="P428" s="361"/>
      <c r="Q428" s="17">
        <v>0</v>
      </c>
      <c r="R428" s="362" t="s">
        <v>1661</v>
      </c>
      <c r="S428" s="363"/>
      <c r="T428" s="363"/>
      <c r="U428" s="363"/>
      <c r="V428" s="363"/>
      <c r="W428" s="363"/>
      <c r="X428" s="363"/>
      <c r="Y428" s="363"/>
      <c r="Z428" s="363"/>
      <c r="AA428" s="363"/>
      <c r="AB428" s="363"/>
      <c r="AC428" s="363"/>
      <c r="AD428" s="363"/>
      <c r="AE428" s="363"/>
      <c r="AF428" s="17">
        <v>0</v>
      </c>
      <c r="AG428" s="362" t="s">
        <v>1661</v>
      </c>
      <c r="AH428" s="363"/>
      <c r="AI428" s="363"/>
      <c r="AJ428" s="363"/>
      <c r="AK428" s="363"/>
      <c r="AL428" s="363"/>
      <c r="AM428" s="363"/>
      <c r="AN428" s="363"/>
      <c r="AO428" s="363"/>
      <c r="AP428" s="363"/>
      <c r="AQ428" s="363"/>
      <c r="AR428" s="363"/>
      <c r="AS428" s="363"/>
      <c r="AT428" s="363"/>
    </row>
    <row r="429" spans="1:46" s="24" customFormat="1" ht="63" customHeight="1" thickTop="1" thickBot="1" x14ac:dyDescent="0.25">
      <c r="A429" s="361" t="s">
        <v>279</v>
      </c>
      <c r="B429" s="361"/>
      <c r="C429" s="361"/>
      <c r="D429" s="361"/>
      <c r="E429" s="361"/>
      <c r="F429" s="361"/>
      <c r="G429" s="361"/>
      <c r="H429" s="361"/>
      <c r="I429" s="361"/>
      <c r="J429" s="361"/>
      <c r="K429" s="361"/>
      <c r="L429" s="361"/>
      <c r="M429" s="361"/>
      <c r="N429" s="361"/>
      <c r="O429" s="361"/>
      <c r="P429" s="361"/>
      <c r="Q429" s="17">
        <v>0</v>
      </c>
      <c r="R429" s="362" t="s">
        <v>1661</v>
      </c>
      <c r="S429" s="363"/>
      <c r="T429" s="363"/>
      <c r="U429" s="363"/>
      <c r="V429" s="363"/>
      <c r="W429" s="363"/>
      <c r="X429" s="363"/>
      <c r="Y429" s="363"/>
      <c r="Z429" s="363"/>
      <c r="AA429" s="363"/>
      <c r="AB429" s="363"/>
      <c r="AC429" s="363"/>
      <c r="AD429" s="363"/>
      <c r="AE429" s="363"/>
      <c r="AF429" s="17">
        <v>0</v>
      </c>
      <c r="AG429" s="362" t="s">
        <v>1661</v>
      </c>
      <c r="AH429" s="363"/>
      <c r="AI429" s="363"/>
      <c r="AJ429" s="363"/>
      <c r="AK429" s="363"/>
      <c r="AL429" s="363"/>
      <c r="AM429" s="363"/>
      <c r="AN429" s="363"/>
      <c r="AO429" s="363"/>
      <c r="AP429" s="363"/>
      <c r="AQ429" s="363"/>
      <c r="AR429" s="363"/>
      <c r="AS429" s="363"/>
      <c r="AT429" s="363"/>
    </row>
    <row r="430" spans="1:46" s="24" customFormat="1" ht="63" customHeight="1" thickTop="1" thickBot="1" x14ac:dyDescent="0.25">
      <c r="A430" s="361" t="s">
        <v>280</v>
      </c>
      <c r="B430" s="361"/>
      <c r="C430" s="361"/>
      <c r="D430" s="361"/>
      <c r="E430" s="361"/>
      <c r="F430" s="361"/>
      <c r="G430" s="361"/>
      <c r="H430" s="361"/>
      <c r="I430" s="361"/>
      <c r="J430" s="361"/>
      <c r="K430" s="361"/>
      <c r="L430" s="361"/>
      <c r="M430" s="361"/>
      <c r="N430" s="361"/>
      <c r="O430" s="361"/>
      <c r="P430" s="361"/>
      <c r="Q430" s="17">
        <v>0</v>
      </c>
      <c r="R430" s="362" t="s">
        <v>1661</v>
      </c>
      <c r="S430" s="363"/>
      <c r="T430" s="363"/>
      <c r="U430" s="363"/>
      <c r="V430" s="363"/>
      <c r="W430" s="363"/>
      <c r="X430" s="363"/>
      <c r="Y430" s="363"/>
      <c r="Z430" s="363"/>
      <c r="AA430" s="363"/>
      <c r="AB430" s="363"/>
      <c r="AC430" s="363"/>
      <c r="AD430" s="363"/>
      <c r="AE430" s="363"/>
      <c r="AF430" s="17">
        <v>0</v>
      </c>
      <c r="AG430" s="362" t="s">
        <v>1661</v>
      </c>
      <c r="AH430" s="363"/>
      <c r="AI430" s="363"/>
      <c r="AJ430" s="363"/>
      <c r="AK430" s="363"/>
      <c r="AL430" s="363"/>
      <c r="AM430" s="363"/>
      <c r="AN430" s="363"/>
      <c r="AO430" s="363"/>
      <c r="AP430" s="363"/>
      <c r="AQ430" s="363"/>
      <c r="AR430" s="363"/>
      <c r="AS430" s="363"/>
      <c r="AT430" s="363"/>
    </row>
    <row r="431" spans="1:46" s="24" customFormat="1" ht="63" customHeight="1" thickTop="1" thickBot="1" x14ac:dyDescent="0.25">
      <c r="A431" s="361" t="s">
        <v>281</v>
      </c>
      <c r="B431" s="361"/>
      <c r="C431" s="361"/>
      <c r="D431" s="361"/>
      <c r="E431" s="361"/>
      <c r="F431" s="361"/>
      <c r="G431" s="361"/>
      <c r="H431" s="361"/>
      <c r="I431" s="361"/>
      <c r="J431" s="361"/>
      <c r="K431" s="361"/>
      <c r="L431" s="361"/>
      <c r="M431" s="361"/>
      <c r="N431" s="361"/>
      <c r="O431" s="361"/>
      <c r="P431" s="361"/>
      <c r="Q431" s="17">
        <v>0</v>
      </c>
      <c r="R431" s="362" t="s">
        <v>1661</v>
      </c>
      <c r="S431" s="363"/>
      <c r="T431" s="363"/>
      <c r="U431" s="363"/>
      <c r="V431" s="363"/>
      <c r="W431" s="363"/>
      <c r="X431" s="363"/>
      <c r="Y431" s="363"/>
      <c r="Z431" s="363"/>
      <c r="AA431" s="363"/>
      <c r="AB431" s="363"/>
      <c r="AC431" s="363"/>
      <c r="AD431" s="363"/>
      <c r="AE431" s="363"/>
      <c r="AF431" s="17">
        <v>0</v>
      </c>
      <c r="AG431" s="362" t="s">
        <v>1661</v>
      </c>
      <c r="AH431" s="363"/>
      <c r="AI431" s="363"/>
      <c r="AJ431" s="363"/>
      <c r="AK431" s="363"/>
      <c r="AL431" s="363"/>
      <c r="AM431" s="363"/>
      <c r="AN431" s="363"/>
      <c r="AO431" s="363"/>
      <c r="AP431" s="363"/>
      <c r="AQ431" s="363"/>
      <c r="AR431" s="363"/>
      <c r="AS431" s="363"/>
      <c r="AT431" s="363"/>
    </row>
    <row r="432" spans="1:46" s="24" customFormat="1" ht="63" customHeight="1" thickTop="1" thickBot="1" x14ac:dyDescent="0.25">
      <c r="A432" s="361" t="s">
        <v>282</v>
      </c>
      <c r="B432" s="361"/>
      <c r="C432" s="361"/>
      <c r="D432" s="361"/>
      <c r="E432" s="361"/>
      <c r="F432" s="361"/>
      <c r="G432" s="361"/>
      <c r="H432" s="361"/>
      <c r="I432" s="361"/>
      <c r="J432" s="361"/>
      <c r="K432" s="361"/>
      <c r="L432" s="361"/>
      <c r="M432" s="361"/>
      <c r="N432" s="361"/>
      <c r="O432" s="361"/>
      <c r="P432" s="361"/>
      <c r="Q432" s="17">
        <v>0</v>
      </c>
      <c r="R432" s="362" t="s">
        <v>1661</v>
      </c>
      <c r="S432" s="363"/>
      <c r="T432" s="363"/>
      <c r="U432" s="363"/>
      <c r="V432" s="363"/>
      <c r="W432" s="363"/>
      <c r="X432" s="363"/>
      <c r="Y432" s="363"/>
      <c r="Z432" s="363"/>
      <c r="AA432" s="363"/>
      <c r="AB432" s="363"/>
      <c r="AC432" s="363"/>
      <c r="AD432" s="363"/>
      <c r="AE432" s="363"/>
      <c r="AF432" s="17">
        <v>0</v>
      </c>
      <c r="AG432" s="362" t="s">
        <v>1661</v>
      </c>
      <c r="AH432" s="363"/>
      <c r="AI432" s="363"/>
      <c r="AJ432" s="363"/>
      <c r="AK432" s="363"/>
      <c r="AL432" s="363"/>
      <c r="AM432" s="363"/>
      <c r="AN432" s="363"/>
      <c r="AO432" s="363"/>
      <c r="AP432" s="363"/>
      <c r="AQ432" s="363"/>
      <c r="AR432" s="363"/>
      <c r="AS432" s="363"/>
      <c r="AT432" s="363"/>
    </row>
    <row r="433" spans="1:46" s="24" customFormat="1" ht="63" customHeight="1" thickTop="1" thickBot="1" x14ac:dyDescent="0.25">
      <c r="A433" s="361" t="s">
        <v>283</v>
      </c>
      <c r="B433" s="361"/>
      <c r="C433" s="361"/>
      <c r="D433" s="361"/>
      <c r="E433" s="361"/>
      <c r="F433" s="361"/>
      <c r="G433" s="361"/>
      <c r="H433" s="361"/>
      <c r="I433" s="361"/>
      <c r="J433" s="361"/>
      <c r="K433" s="361"/>
      <c r="L433" s="361"/>
      <c r="M433" s="361"/>
      <c r="N433" s="361"/>
      <c r="O433" s="361"/>
      <c r="P433" s="361"/>
      <c r="Q433" s="17">
        <v>0</v>
      </c>
      <c r="R433" s="362" t="s">
        <v>1661</v>
      </c>
      <c r="S433" s="363"/>
      <c r="T433" s="363"/>
      <c r="U433" s="363"/>
      <c r="V433" s="363"/>
      <c r="W433" s="363"/>
      <c r="X433" s="363"/>
      <c r="Y433" s="363"/>
      <c r="Z433" s="363"/>
      <c r="AA433" s="363"/>
      <c r="AB433" s="363"/>
      <c r="AC433" s="363"/>
      <c r="AD433" s="363"/>
      <c r="AE433" s="363"/>
      <c r="AF433" s="17">
        <v>0</v>
      </c>
      <c r="AG433" s="362" t="s">
        <v>1661</v>
      </c>
      <c r="AH433" s="363"/>
      <c r="AI433" s="363"/>
      <c r="AJ433" s="363"/>
      <c r="AK433" s="363"/>
      <c r="AL433" s="363"/>
      <c r="AM433" s="363"/>
      <c r="AN433" s="363"/>
      <c r="AO433" s="363"/>
      <c r="AP433" s="363"/>
      <c r="AQ433" s="363"/>
      <c r="AR433" s="363"/>
      <c r="AS433" s="363"/>
      <c r="AT433" s="363"/>
    </row>
    <row r="434" spans="1:46" s="24" customFormat="1" ht="63" customHeight="1" thickTop="1" thickBot="1" x14ac:dyDescent="0.25">
      <c r="A434" s="361" t="s">
        <v>284</v>
      </c>
      <c r="B434" s="361"/>
      <c r="C434" s="361"/>
      <c r="D434" s="361"/>
      <c r="E434" s="361"/>
      <c r="F434" s="361"/>
      <c r="G434" s="361"/>
      <c r="H434" s="361"/>
      <c r="I434" s="361"/>
      <c r="J434" s="361"/>
      <c r="K434" s="361"/>
      <c r="L434" s="361"/>
      <c r="M434" s="361"/>
      <c r="N434" s="361"/>
      <c r="O434" s="361"/>
      <c r="P434" s="361"/>
      <c r="Q434" s="17">
        <v>0</v>
      </c>
      <c r="R434" s="362" t="s">
        <v>1661</v>
      </c>
      <c r="S434" s="363"/>
      <c r="T434" s="363"/>
      <c r="U434" s="363"/>
      <c r="V434" s="363"/>
      <c r="W434" s="363"/>
      <c r="X434" s="363"/>
      <c r="Y434" s="363"/>
      <c r="Z434" s="363"/>
      <c r="AA434" s="363"/>
      <c r="AB434" s="363"/>
      <c r="AC434" s="363"/>
      <c r="AD434" s="363"/>
      <c r="AE434" s="363"/>
      <c r="AF434" s="17">
        <v>0</v>
      </c>
      <c r="AG434" s="362" t="s">
        <v>1661</v>
      </c>
      <c r="AH434" s="363"/>
      <c r="AI434" s="363"/>
      <c r="AJ434" s="363"/>
      <c r="AK434" s="363"/>
      <c r="AL434" s="363"/>
      <c r="AM434" s="363"/>
      <c r="AN434" s="363"/>
      <c r="AO434" s="363"/>
      <c r="AP434" s="363"/>
      <c r="AQ434" s="363"/>
      <c r="AR434" s="363"/>
      <c r="AS434" s="363"/>
      <c r="AT434" s="363"/>
    </row>
    <row r="435" spans="1:46" s="24" customFormat="1" ht="63" customHeight="1" thickTop="1" thickBot="1" x14ac:dyDescent="0.25">
      <c r="A435" s="361" t="s">
        <v>745</v>
      </c>
      <c r="B435" s="361"/>
      <c r="C435" s="361"/>
      <c r="D435" s="361"/>
      <c r="E435" s="361"/>
      <c r="F435" s="361"/>
      <c r="G435" s="361"/>
      <c r="H435" s="361"/>
      <c r="I435" s="361"/>
      <c r="J435" s="361"/>
      <c r="K435" s="361"/>
      <c r="L435" s="361"/>
      <c r="M435" s="361"/>
      <c r="N435" s="361"/>
      <c r="O435" s="361"/>
      <c r="P435" s="361"/>
      <c r="Q435" s="17">
        <v>0</v>
      </c>
      <c r="R435" s="362" t="s">
        <v>1661</v>
      </c>
      <c r="S435" s="363"/>
      <c r="T435" s="363"/>
      <c r="U435" s="363"/>
      <c r="V435" s="363"/>
      <c r="W435" s="363"/>
      <c r="X435" s="363"/>
      <c r="Y435" s="363"/>
      <c r="Z435" s="363"/>
      <c r="AA435" s="363"/>
      <c r="AB435" s="363"/>
      <c r="AC435" s="363"/>
      <c r="AD435" s="363"/>
      <c r="AE435" s="363"/>
      <c r="AF435" s="17">
        <v>0</v>
      </c>
      <c r="AG435" s="362" t="s">
        <v>1661</v>
      </c>
      <c r="AH435" s="363"/>
      <c r="AI435" s="363"/>
      <c r="AJ435" s="363"/>
      <c r="AK435" s="363"/>
      <c r="AL435" s="363"/>
      <c r="AM435" s="363"/>
      <c r="AN435" s="363"/>
      <c r="AO435" s="363"/>
      <c r="AP435" s="363"/>
      <c r="AQ435" s="363"/>
      <c r="AR435" s="363"/>
      <c r="AS435" s="363"/>
      <c r="AT435" s="363"/>
    </row>
    <row r="436" spans="1:46" s="24" customFormat="1" ht="63" customHeight="1" thickTop="1" thickBot="1" x14ac:dyDescent="0.25">
      <c r="A436" s="361" t="s">
        <v>285</v>
      </c>
      <c r="B436" s="361"/>
      <c r="C436" s="361"/>
      <c r="D436" s="361"/>
      <c r="E436" s="361"/>
      <c r="F436" s="361"/>
      <c r="G436" s="361"/>
      <c r="H436" s="361"/>
      <c r="I436" s="361"/>
      <c r="J436" s="361"/>
      <c r="K436" s="361"/>
      <c r="L436" s="361"/>
      <c r="M436" s="361"/>
      <c r="N436" s="361"/>
      <c r="O436" s="361"/>
      <c r="P436" s="361"/>
      <c r="Q436" s="17">
        <v>0</v>
      </c>
      <c r="R436" s="362" t="s">
        <v>1661</v>
      </c>
      <c r="S436" s="363"/>
      <c r="T436" s="363"/>
      <c r="U436" s="363"/>
      <c r="V436" s="363"/>
      <c r="W436" s="363"/>
      <c r="X436" s="363"/>
      <c r="Y436" s="363"/>
      <c r="Z436" s="363"/>
      <c r="AA436" s="363"/>
      <c r="AB436" s="363"/>
      <c r="AC436" s="363"/>
      <c r="AD436" s="363"/>
      <c r="AE436" s="363"/>
      <c r="AF436" s="17">
        <v>0</v>
      </c>
      <c r="AG436" s="362" t="s">
        <v>1661</v>
      </c>
      <c r="AH436" s="363"/>
      <c r="AI436" s="363"/>
      <c r="AJ436" s="363"/>
      <c r="AK436" s="363"/>
      <c r="AL436" s="363"/>
      <c r="AM436" s="363"/>
      <c r="AN436" s="363"/>
      <c r="AO436" s="363"/>
      <c r="AP436" s="363"/>
      <c r="AQ436" s="363"/>
      <c r="AR436" s="363"/>
      <c r="AS436" s="363"/>
      <c r="AT436" s="363"/>
    </row>
    <row r="437" spans="1:46" s="24" customFormat="1" ht="63" customHeight="1" thickTop="1" thickBot="1" x14ac:dyDescent="0.25">
      <c r="A437" s="361" t="s">
        <v>286</v>
      </c>
      <c r="B437" s="361"/>
      <c r="C437" s="361"/>
      <c r="D437" s="361"/>
      <c r="E437" s="361"/>
      <c r="F437" s="361"/>
      <c r="G437" s="361"/>
      <c r="H437" s="361"/>
      <c r="I437" s="361"/>
      <c r="J437" s="361"/>
      <c r="K437" s="361"/>
      <c r="L437" s="361"/>
      <c r="M437" s="361"/>
      <c r="N437" s="361"/>
      <c r="O437" s="361"/>
      <c r="P437" s="361"/>
      <c r="Q437" s="17">
        <v>0</v>
      </c>
      <c r="R437" s="362" t="s">
        <v>1661</v>
      </c>
      <c r="S437" s="363"/>
      <c r="T437" s="363"/>
      <c r="U437" s="363"/>
      <c r="V437" s="363"/>
      <c r="W437" s="363"/>
      <c r="X437" s="363"/>
      <c r="Y437" s="363"/>
      <c r="Z437" s="363"/>
      <c r="AA437" s="363"/>
      <c r="AB437" s="363"/>
      <c r="AC437" s="363"/>
      <c r="AD437" s="363"/>
      <c r="AE437" s="363"/>
      <c r="AF437" s="17">
        <v>0</v>
      </c>
      <c r="AG437" s="362" t="s">
        <v>1661</v>
      </c>
      <c r="AH437" s="363"/>
      <c r="AI437" s="363"/>
      <c r="AJ437" s="363"/>
      <c r="AK437" s="363"/>
      <c r="AL437" s="363"/>
      <c r="AM437" s="363"/>
      <c r="AN437" s="363"/>
      <c r="AO437" s="363"/>
      <c r="AP437" s="363"/>
      <c r="AQ437" s="363"/>
      <c r="AR437" s="363"/>
      <c r="AS437" s="363"/>
      <c r="AT437" s="363"/>
    </row>
    <row r="438" spans="1:46" s="24" customFormat="1" ht="63" customHeight="1" thickTop="1" thickBot="1" x14ac:dyDescent="0.25">
      <c r="A438" s="361" t="s">
        <v>746</v>
      </c>
      <c r="B438" s="361"/>
      <c r="C438" s="361"/>
      <c r="D438" s="361"/>
      <c r="E438" s="361"/>
      <c r="F438" s="361"/>
      <c r="G438" s="361"/>
      <c r="H438" s="361"/>
      <c r="I438" s="361"/>
      <c r="J438" s="361"/>
      <c r="K438" s="361"/>
      <c r="L438" s="361"/>
      <c r="M438" s="361"/>
      <c r="N438" s="361"/>
      <c r="O438" s="361"/>
      <c r="P438" s="361"/>
      <c r="Q438" s="17">
        <v>0</v>
      </c>
      <c r="R438" s="362" t="s">
        <v>1661</v>
      </c>
      <c r="S438" s="363"/>
      <c r="T438" s="363"/>
      <c r="U438" s="363"/>
      <c r="V438" s="363"/>
      <c r="W438" s="363"/>
      <c r="X438" s="363"/>
      <c r="Y438" s="363"/>
      <c r="Z438" s="363"/>
      <c r="AA438" s="363"/>
      <c r="AB438" s="363"/>
      <c r="AC438" s="363"/>
      <c r="AD438" s="363"/>
      <c r="AE438" s="363"/>
      <c r="AF438" s="17">
        <v>0</v>
      </c>
      <c r="AG438" s="362" t="s">
        <v>1661</v>
      </c>
      <c r="AH438" s="363"/>
      <c r="AI438" s="363"/>
      <c r="AJ438" s="363"/>
      <c r="AK438" s="363"/>
      <c r="AL438" s="363"/>
      <c r="AM438" s="363"/>
      <c r="AN438" s="363"/>
      <c r="AO438" s="363"/>
      <c r="AP438" s="363"/>
      <c r="AQ438" s="363"/>
      <c r="AR438" s="363"/>
      <c r="AS438" s="363"/>
      <c r="AT438" s="363"/>
    </row>
    <row r="439" spans="1:46" s="24" customFormat="1" ht="63" customHeight="1" thickTop="1" thickBot="1" x14ac:dyDescent="0.25">
      <c r="A439" s="361" t="s">
        <v>287</v>
      </c>
      <c r="B439" s="361"/>
      <c r="C439" s="361"/>
      <c r="D439" s="361"/>
      <c r="E439" s="361"/>
      <c r="F439" s="361"/>
      <c r="G439" s="361"/>
      <c r="H439" s="361"/>
      <c r="I439" s="361"/>
      <c r="J439" s="361"/>
      <c r="K439" s="361"/>
      <c r="L439" s="361"/>
      <c r="M439" s="361"/>
      <c r="N439" s="361"/>
      <c r="O439" s="361"/>
      <c r="P439" s="361"/>
      <c r="Q439" s="17">
        <v>0</v>
      </c>
      <c r="R439" s="362" t="s">
        <v>1661</v>
      </c>
      <c r="S439" s="363"/>
      <c r="T439" s="363"/>
      <c r="U439" s="363"/>
      <c r="V439" s="363"/>
      <c r="W439" s="363"/>
      <c r="X439" s="363"/>
      <c r="Y439" s="363"/>
      <c r="Z439" s="363"/>
      <c r="AA439" s="363"/>
      <c r="AB439" s="363"/>
      <c r="AC439" s="363"/>
      <c r="AD439" s="363"/>
      <c r="AE439" s="363"/>
      <c r="AF439" s="17">
        <v>0</v>
      </c>
      <c r="AG439" s="362" t="s">
        <v>1661</v>
      </c>
      <c r="AH439" s="363"/>
      <c r="AI439" s="363"/>
      <c r="AJ439" s="363"/>
      <c r="AK439" s="363"/>
      <c r="AL439" s="363"/>
      <c r="AM439" s="363"/>
      <c r="AN439" s="363"/>
      <c r="AO439" s="363"/>
      <c r="AP439" s="363"/>
      <c r="AQ439" s="363"/>
      <c r="AR439" s="363"/>
      <c r="AS439" s="363"/>
      <c r="AT439" s="363"/>
    </row>
    <row r="440" spans="1:46" s="24" customFormat="1" ht="63" customHeight="1" thickTop="1" thickBot="1" x14ac:dyDescent="0.25">
      <c r="A440" s="361" t="s">
        <v>288</v>
      </c>
      <c r="B440" s="361"/>
      <c r="C440" s="361"/>
      <c r="D440" s="361"/>
      <c r="E440" s="361"/>
      <c r="F440" s="361"/>
      <c r="G440" s="361"/>
      <c r="H440" s="361"/>
      <c r="I440" s="361"/>
      <c r="J440" s="361"/>
      <c r="K440" s="361"/>
      <c r="L440" s="361"/>
      <c r="M440" s="361"/>
      <c r="N440" s="361"/>
      <c r="O440" s="361"/>
      <c r="P440" s="361"/>
      <c r="Q440" s="17">
        <v>0</v>
      </c>
      <c r="R440" s="362" t="s">
        <v>1661</v>
      </c>
      <c r="S440" s="363"/>
      <c r="T440" s="363"/>
      <c r="U440" s="363"/>
      <c r="V440" s="363"/>
      <c r="W440" s="363"/>
      <c r="X440" s="363"/>
      <c r="Y440" s="363"/>
      <c r="Z440" s="363"/>
      <c r="AA440" s="363"/>
      <c r="AB440" s="363"/>
      <c r="AC440" s="363"/>
      <c r="AD440" s="363"/>
      <c r="AE440" s="363"/>
      <c r="AF440" s="17">
        <v>0</v>
      </c>
      <c r="AG440" s="362" t="s">
        <v>1661</v>
      </c>
      <c r="AH440" s="363"/>
      <c r="AI440" s="363"/>
      <c r="AJ440" s="363"/>
      <c r="AK440" s="363"/>
      <c r="AL440" s="363"/>
      <c r="AM440" s="363"/>
      <c r="AN440" s="363"/>
      <c r="AO440" s="363"/>
      <c r="AP440" s="363"/>
      <c r="AQ440" s="363"/>
      <c r="AR440" s="363"/>
      <c r="AS440" s="363"/>
      <c r="AT440" s="363"/>
    </row>
    <row r="441" spans="1:46" s="24" customFormat="1" ht="63" customHeight="1" thickTop="1" thickBot="1" x14ac:dyDescent="0.25">
      <c r="A441" s="361" t="s">
        <v>289</v>
      </c>
      <c r="B441" s="361"/>
      <c r="C441" s="361"/>
      <c r="D441" s="361"/>
      <c r="E441" s="361"/>
      <c r="F441" s="361"/>
      <c r="G441" s="361"/>
      <c r="H441" s="361"/>
      <c r="I441" s="361"/>
      <c r="J441" s="361"/>
      <c r="K441" s="361"/>
      <c r="L441" s="361"/>
      <c r="M441" s="361"/>
      <c r="N441" s="361"/>
      <c r="O441" s="361"/>
      <c r="P441" s="361"/>
      <c r="Q441" s="17">
        <v>0</v>
      </c>
      <c r="R441" s="362" t="s">
        <v>1661</v>
      </c>
      <c r="S441" s="363"/>
      <c r="T441" s="363"/>
      <c r="U441" s="363"/>
      <c r="V441" s="363"/>
      <c r="W441" s="363"/>
      <c r="X441" s="363"/>
      <c r="Y441" s="363"/>
      <c r="Z441" s="363"/>
      <c r="AA441" s="363"/>
      <c r="AB441" s="363"/>
      <c r="AC441" s="363"/>
      <c r="AD441" s="363"/>
      <c r="AE441" s="363"/>
      <c r="AF441" s="17">
        <v>0</v>
      </c>
      <c r="AG441" s="362" t="s">
        <v>1661</v>
      </c>
      <c r="AH441" s="363"/>
      <c r="AI441" s="363"/>
      <c r="AJ441" s="363"/>
      <c r="AK441" s="363"/>
      <c r="AL441" s="363"/>
      <c r="AM441" s="363"/>
      <c r="AN441" s="363"/>
      <c r="AO441" s="363"/>
      <c r="AP441" s="363"/>
      <c r="AQ441" s="363"/>
      <c r="AR441" s="363"/>
      <c r="AS441" s="363"/>
      <c r="AT441" s="363"/>
    </row>
    <row r="442" spans="1:46" s="24" customFormat="1" ht="63" customHeight="1" thickTop="1" thickBot="1" x14ac:dyDescent="0.25">
      <c r="A442" s="361" t="s">
        <v>507</v>
      </c>
      <c r="B442" s="361"/>
      <c r="C442" s="361"/>
      <c r="D442" s="361"/>
      <c r="E442" s="361"/>
      <c r="F442" s="361"/>
      <c r="G442" s="361"/>
      <c r="H442" s="361"/>
      <c r="I442" s="361"/>
      <c r="J442" s="361"/>
      <c r="K442" s="361"/>
      <c r="L442" s="361"/>
      <c r="M442" s="361"/>
      <c r="N442" s="361"/>
      <c r="O442" s="361"/>
      <c r="P442" s="361"/>
      <c r="Q442" s="17">
        <v>0</v>
      </c>
      <c r="R442" s="362" t="s">
        <v>1661</v>
      </c>
      <c r="S442" s="363"/>
      <c r="T442" s="363"/>
      <c r="U442" s="363"/>
      <c r="V442" s="363"/>
      <c r="W442" s="363"/>
      <c r="X442" s="363"/>
      <c r="Y442" s="363"/>
      <c r="Z442" s="363"/>
      <c r="AA442" s="363"/>
      <c r="AB442" s="363"/>
      <c r="AC442" s="363"/>
      <c r="AD442" s="363"/>
      <c r="AE442" s="363"/>
      <c r="AF442" s="17">
        <v>0</v>
      </c>
      <c r="AG442" s="362" t="s">
        <v>1661</v>
      </c>
      <c r="AH442" s="363"/>
      <c r="AI442" s="363"/>
      <c r="AJ442" s="363"/>
      <c r="AK442" s="363"/>
      <c r="AL442" s="363"/>
      <c r="AM442" s="363"/>
      <c r="AN442" s="363"/>
      <c r="AO442" s="363"/>
      <c r="AP442" s="363"/>
      <c r="AQ442" s="363"/>
      <c r="AR442" s="363"/>
      <c r="AS442" s="363"/>
      <c r="AT442" s="363"/>
    </row>
    <row r="443" spans="1:46" s="24" customFormat="1" ht="63" customHeight="1" thickTop="1" thickBot="1" x14ac:dyDescent="0.25">
      <c r="A443" s="361" t="s">
        <v>508</v>
      </c>
      <c r="B443" s="361"/>
      <c r="C443" s="361"/>
      <c r="D443" s="361"/>
      <c r="E443" s="361"/>
      <c r="F443" s="361"/>
      <c r="G443" s="361"/>
      <c r="H443" s="361"/>
      <c r="I443" s="361"/>
      <c r="J443" s="361"/>
      <c r="K443" s="361"/>
      <c r="L443" s="361"/>
      <c r="M443" s="361"/>
      <c r="N443" s="361"/>
      <c r="O443" s="361"/>
      <c r="P443" s="361"/>
      <c r="Q443" s="17">
        <v>0</v>
      </c>
      <c r="R443" s="362" t="s">
        <v>1661</v>
      </c>
      <c r="S443" s="363"/>
      <c r="T443" s="363"/>
      <c r="U443" s="363"/>
      <c r="V443" s="363"/>
      <c r="W443" s="363"/>
      <c r="X443" s="363"/>
      <c r="Y443" s="363"/>
      <c r="Z443" s="363"/>
      <c r="AA443" s="363"/>
      <c r="AB443" s="363"/>
      <c r="AC443" s="363"/>
      <c r="AD443" s="363"/>
      <c r="AE443" s="363"/>
      <c r="AF443" s="17">
        <v>0</v>
      </c>
      <c r="AG443" s="362" t="s">
        <v>1661</v>
      </c>
      <c r="AH443" s="363"/>
      <c r="AI443" s="363"/>
      <c r="AJ443" s="363"/>
      <c r="AK443" s="363"/>
      <c r="AL443" s="363"/>
      <c r="AM443" s="363"/>
      <c r="AN443" s="363"/>
      <c r="AO443" s="363"/>
      <c r="AP443" s="363"/>
      <c r="AQ443" s="363"/>
      <c r="AR443" s="363"/>
      <c r="AS443" s="363"/>
      <c r="AT443" s="363"/>
    </row>
    <row r="444" spans="1:46" s="24" customFormat="1" ht="63" customHeight="1" thickTop="1" thickBot="1" x14ac:dyDescent="0.25">
      <c r="A444" s="361" t="s">
        <v>290</v>
      </c>
      <c r="B444" s="361"/>
      <c r="C444" s="361"/>
      <c r="D444" s="361"/>
      <c r="E444" s="361"/>
      <c r="F444" s="361"/>
      <c r="G444" s="361"/>
      <c r="H444" s="361"/>
      <c r="I444" s="361"/>
      <c r="J444" s="361"/>
      <c r="K444" s="361"/>
      <c r="L444" s="361"/>
      <c r="M444" s="361"/>
      <c r="N444" s="361"/>
      <c r="O444" s="361"/>
      <c r="P444" s="361"/>
      <c r="Q444" s="17">
        <v>0</v>
      </c>
      <c r="R444" s="362" t="s">
        <v>1661</v>
      </c>
      <c r="S444" s="363"/>
      <c r="T444" s="363"/>
      <c r="U444" s="363"/>
      <c r="V444" s="363"/>
      <c r="W444" s="363"/>
      <c r="X444" s="363"/>
      <c r="Y444" s="363"/>
      <c r="Z444" s="363"/>
      <c r="AA444" s="363"/>
      <c r="AB444" s="363"/>
      <c r="AC444" s="363"/>
      <c r="AD444" s="363"/>
      <c r="AE444" s="363"/>
      <c r="AF444" s="17">
        <v>0</v>
      </c>
      <c r="AG444" s="362" t="s">
        <v>1661</v>
      </c>
      <c r="AH444" s="363"/>
      <c r="AI444" s="363"/>
      <c r="AJ444" s="363"/>
      <c r="AK444" s="363"/>
      <c r="AL444" s="363"/>
      <c r="AM444" s="363"/>
      <c r="AN444" s="363"/>
      <c r="AO444" s="363"/>
      <c r="AP444" s="363"/>
      <c r="AQ444" s="363"/>
      <c r="AR444" s="363"/>
      <c r="AS444" s="363"/>
      <c r="AT444" s="363"/>
    </row>
    <row r="445" spans="1:46" s="24" customFormat="1" ht="63" customHeight="1" thickTop="1" thickBot="1" x14ac:dyDescent="0.25">
      <c r="A445" s="361" t="s">
        <v>291</v>
      </c>
      <c r="B445" s="361"/>
      <c r="C445" s="361"/>
      <c r="D445" s="361"/>
      <c r="E445" s="361"/>
      <c r="F445" s="361"/>
      <c r="G445" s="361"/>
      <c r="H445" s="361"/>
      <c r="I445" s="361"/>
      <c r="J445" s="361"/>
      <c r="K445" s="361"/>
      <c r="L445" s="361"/>
      <c r="M445" s="361"/>
      <c r="N445" s="361"/>
      <c r="O445" s="361"/>
      <c r="P445" s="361"/>
      <c r="Q445" s="17">
        <v>0</v>
      </c>
      <c r="R445" s="362" t="s">
        <v>1661</v>
      </c>
      <c r="S445" s="363"/>
      <c r="T445" s="363"/>
      <c r="U445" s="363"/>
      <c r="V445" s="363"/>
      <c r="W445" s="363"/>
      <c r="X445" s="363"/>
      <c r="Y445" s="363"/>
      <c r="Z445" s="363"/>
      <c r="AA445" s="363"/>
      <c r="AB445" s="363"/>
      <c r="AC445" s="363"/>
      <c r="AD445" s="363"/>
      <c r="AE445" s="363"/>
      <c r="AF445" s="17">
        <v>0</v>
      </c>
      <c r="AG445" s="362" t="s">
        <v>1661</v>
      </c>
      <c r="AH445" s="363"/>
      <c r="AI445" s="363"/>
      <c r="AJ445" s="363"/>
      <c r="AK445" s="363"/>
      <c r="AL445" s="363"/>
      <c r="AM445" s="363"/>
      <c r="AN445" s="363"/>
      <c r="AO445" s="363"/>
      <c r="AP445" s="363"/>
      <c r="AQ445" s="363"/>
      <c r="AR445" s="363"/>
      <c r="AS445" s="363"/>
      <c r="AT445" s="363"/>
    </row>
    <row r="446" spans="1:46" s="24" customFormat="1" ht="90" customHeight="1" thickTop="1" thickBot="1" x14ac:dyDescent="0.25">
      <c r="A446" s="361" t="s">
        <v>747</v>
      </c>
      <c r="B446" s="361"/>
      <c r="C446" s="361"/>
      <c r="D446" s="361"/>
      <c r="E446" s="361"/>
      <c r="F446" s="361"/>
      <c r="G446" s="361"/>
      <c r="H446" s="361"/>
      <c r="I446" s="361"/>
      <c r="J446" s="361"/>
      <c r="K446" s="361"/>
      <c r="L446" s="361"/>
      <c r="M446" s="361"/>
      <c r="N446" s="361"/>
      <c r="O446" s="361"/>
      <c r="P446" s="361"/>
      <c r="Q446" s="17">
        <v>0</v>
      </c>
      <c r="R446" s="362" t="s">
        <v>1661</v>
      </c>
      <c r="S446" s="363"/>
      <c r="T446" s="363"/>
      <c r="U446" s="363"/>
      <c r="V446" s="363"/>
      <c r="W446" s="363"/>
      <c r="X446" s="363"/>
      <c r="Y446" s="363"/>
      <c r="Z446" s="363"/>
      <c r="AA446" s="363"/>
      <c r="AB446" s="363"/>
      <c r="AC446" s="363"/>
      <c r="AD446" s="363"/>
      <c r="AE446" s="363"/>
      <c r="AF446" s="17">
        <v>0</v>
      </c>
      <c r="AG446" s="362" t="s">
        <v>1661</v>
      </c>
      <c r="AH446" s="363"/>
      <c r="AI446" s="363"/>
      <c r="AJ446" s="363"/>
      <c r="AK446" s="363"/>
      <c r="AL446" s="363"/>
      <c r="AM446" s="363"/>
      <c r="AN446" s="363"/>
      <c r="AO446" s="363"/>
      <c r="AP446" s="363"/>
      <c r="AQ446" s="363"/>
      <c r="AR446" s="363"/>
      <c r="AS446" s="363"/>
      <c r="AT446" s="363"/>
    </row>
    <row r="447" spans="1:46" s="24" customFormat="1" ht="18" customHeight="1" thickTop="1" thickBot="1" x14ac:dyDescent="0.25">
      <c r="Q447" s="42"/>
      <c r="AF447" s="42"/>
    </row>
    <row r="448" spans="1:46" s="24" customFormat="1" ht="18" customHeight="1" thickTop="1" thickBot="1" x14ac:dyDescent="0.25">
      <c r="A448" s="368" t="s">
        <v>139</v>
      </c>
      <c r="B448" s="369"/>
      <c r="C448" s="369"/>
      <c r="D448" s="369"/>
      <c r="E448" s="369"/>
      <c r="F448" s="369"/>
      <c r="G448" s="369"/>
      <c r="H448" s="369"/>
      <c r="I448" s="369"/>
      <c r="J448" s="369"/>
      <c r="K448" s="369"/>
      <c r="L448" s="369"/>
      <c r="M448" s="369"/>
      <c r="N448" s="369"/>
      <c r="O448" s="369"/>
      <c r="P448" s="369"/>
      <c r="Q448" s="323" t="s">
        <v>4</v>
      </c>
      <c r="R448" s="370" t="s">
        <v>1384</v>
      </c>
      <c r="S448" s="370"/>
      <c r="T448" s="370"/>
      <c r="U448" s="370"/>
      <c r="V448" s="370"/>
      <c r="W448" s="370"/>
      <c r="X448" s="370"/>
      <c r="Y448" s="370"/>
      <c r="Z448" s="370"/>
      <c r="AA448" s="370"/>
      <c r="AB448" s="370"/>
      <c r="AC448" s="370"/>
      <c r="AD448" s="370"/>
      <c r="AE448" s="371"/>
      <c r="AF448" s="324" t="s">
        <v>4</v>
      </c>
      <c r="AG448" s="417" t="s">
        <v>1384</v>
      </c>
      <c r="AH448" s="417"/>
      <c r="AI448" s="417"/>
      <c r="AJ448" s="417"/>
      <c r="AK448" s="417"/>
      <c r="AL448" s="417"/>
      <c r="AM448" s="417"/>
      <c r="AN448" s="417"/>
      <c r="AO448" s="417"/>
      <c r="AP448" s="417"/>
      <c r="AQ448" s="417"/>
      <c r="AR448" s="417"/>
      <c r="AS448" s="417"/>
      <c r="AT448" s="418"/>
    </row>
    <row r="449" spans="1:46" s="24" customFormat="1" ht="63" customHeight="1" thickTop="1" thickBot="1" x14ac:dyDescent="0.25">
      <c r="A449" s="364" t="s">
        <v>748</v>
      </c>
      <c r="B449" s="364"/>
      <c r="C449" s="364"/>
      <c r="D449" s="364"/>
      <c r="E449" s="364"/>
      <c r="F449" s="364"/>
      <c r="G449" s="364"/>
      <c r="H449" s="364"/>
      <c r="I449" s="364"/>
      <c r="J449" s="364"/>
      <c r="K449" s="364"/>
      <c r="L449" s="364"/>
      <c r="M449" s="364"/>
      <c r="N449" s="364"/>
      <c r="O449" s="364"/>
      <c r="P449" s="364"/>
      <c r="Q449" s="17">
        <v>0</v>
      </c>
      <c r="R449" s="366" t="s">
        <v>1663</v>
      </c>
      <c r="S449" s="367"/>
      <c r="T449" s="367"/>
      <c r="U449" s="367"/>
      <c r="V449" s="367"/>
      <c r="W449" s="367"/>
      <c r="X449" s="367"/>
      <c r="Y449" s="367"/>
      <c r="Z449" s="367"/>
      <c r="AA449" s="367"/>
      <c r="AB449" s="367"/>
      <c r="AC449" s="367"/>
      <c r="AD449" s="367"/>
      <c r="AE449" s="367"/>
      <c r="AF449" s="17">
        <v>0</v>
      </c>
      <c r="AG449" s="366" t="s">
        <v>1663</v>
      </c>
      <c r="AH449" s="367"/>
      <c r="AI449" s="367"/>
      <c r="AJ449" s="367"/>
      <c r="AK449" s="367"/>
      <c r="AL449" s="367"/>
      <c r="AM449" s="367"/>
      <c r="AN449" s="367"/>
      <c r="AO449" s="367"/>
      <c r="AP449" s="367"/>
      <c r="AQ449" s="367"/>
      <c r="AR449" s="367"/>
      <c r="AS449" s="367"/>
      <c r="AT449" s="367"/>
    </row>
    <row r="450" spans="1:46" s="24" customFormat="1" ht="63" customHeight="1" thickTop="1" thickBot="1" x14ac:dyDescent="0.25">
      <c r="A450" s="364" t="s">
        <v>749</v>
      </c>
      <c r="B450" s="364"/>
      <c r="C450" s="364"/>
      <c r="D450" s="364"/>
      <c r="E450" s="364"/>
      <c r="F450" s="364"/>
      <c r="G450" s="364"/>
      <c r="H450" s="364"/>
      <c r="I450" s="364"/>
      <c r="J450" s="364"/>
      <c r="K450" s="364"/>
      <c r="L450" s="364"/>
      <c r="M450" s="364"/>
      <c r="N450" s="364"/>
      <c r="O450" s="364"/>
      <c r="P450" s="364"/>
      <c r="Q450" s="17">
        <v>0</v>
      </c>
      <c r="R450" s="362" t="s">
        <v>1661</v>
      </c>
      <c r="S450" s="363"/>
      <c r="T450" s="363"/>
      <c r="U450" s="363"/>
      <c r="V450" s="363"/>
      <c r="W450" s="363"/>
      <c r="X450" s="363"/>
      <c r="Y450" s="363"/>
      <c r="Z450" s="363"/>
      <c r="AA450" s="363"/>
      <c r="AB450" s="363"/>
      <c r="AC450" s="363"/>
      <c r="AD450" s="363"/>
      <c r="AE450" s="363"/>
      <c r="AF450" s="17">
        <v>0</v>
      </c>
      <c r="AG450" s="362" t="s">
        <v>1661</v>
      </c>
      <c r="AH450" s="363"/>
      <c r="AI450" s="363"/>
      <c r="AJ450" s="363"/>
      <c r="AK450" s="363"/>
      <c r="AL450" s="363"/>
      <c r="AM450" s="363"/>
      <c r="AN450" s="363"/>
      <c r="AO450" s="363"/>
      <c r="AP450" s="363"/>
      <c r="AQ450" s="363"/>
      <c r="AR450" s="363"/>
      <c r="AS450" s="363"/>
      <c r="AT450" s="363"/>
    </row>
    <row r="451" spans="1:46" s="24" customFormat="1" ht="63" customHeight="1" thickTop="1" thickBot="1" x14ac:dyDescent="0.25">
      <c r="A451" s="364" t="s">
        <v>750</v>
      </c>
      <c r="B451" s="364"/>
      <c r="C451" s="364"/>
      <c r="D451" s="364"/>
      <c r="E451" s="364"/>
      <c r="F451" s="364"/>
      <c r="G451" s="364"/>
      <c r="H451" s="364"/>
      <c r="I451" s="364"/>
      <c r="J451" s="364"/>
      <c r="K451" s="364"/>
      <c r="L451" s="364"/>
      <c r="M451" s="364"/>
      <c r="N451" s="364"/>
      <c r="O451" s="364"/>
      <c r="P451" s="364"/>
      <c r="Q451" s="17">
        <v>0</v>
      </c>
      <c r="R451" s="366" t="s">
        <v>1664</v>
      </c>
      <c r="S451" s="367"/>
      <c r="T451" s="367"/>
      <c r="U451" s="367"/>
      <c r="V451" s="367"/>
      <c r="W451" s="367"/>
      <c r="X451" s="367"/>
      <c r="Y451" s="367"/>
      <c r="Z451" s="367"/>
      <c r="AA451" s="367"/>
      <c r="AB451" s="367"/>
      <c r="AC451" s="367"/>
      <c r="AD451" s="367"/>
      <c r="AE451" s="367"/>
      <c r="AF451" s="17">
        <v>0</v>
      </c>
      <c r="AG451" s="366" t="s">
        <v>1664</v>
      </c>
      <c r="AH451" s="367"/>
      <c r="AI451" s="367"/>
      <c r="AJ451" s="367"/>
      <c r="AK451" s="367"/>
      <c r="AL451" s="367"/>
      <c r="AM451" s="367"/>
      <c r="AN451" s="367"/>
      <c r="AO451" s="367"/>
      <c r="AP451" s="367"/>
      <c r="AQ451" s="367"/>
      <c r="AR451" s="367"/>
      <c r="AS451" s="367"/>
      <c r="AT451" s="367"/>
    </row>
    <row r="452" spans="1:46" s="24" customFormat="1" ht="18" customHeight="1" thickTop="1" thickBot="1" x14ac:dyDescent="0.25">
      <c r="A452" s="23"/>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c r="AA452" s="23"/>
      <c r="AB452" s="23"/>
      <c r="AC452" s="23"/>
      <c r="AD452" s="23"/>
      <c r="AE452" s="23"/>
      <c r="AF452" s="23"/>
      <c r="AG452" s="23"/>
      <c r="AH452" s="23"/>
      <c r="AI452" s="23"/>
      <c r="AJ452" s="23"/>
      <c r="AK452" s="23"/>
      <c r="AL452" s="23"/>
      <c r="AM452" s="23"/>
      <c r="AN452" s="23"/>
      <c r="AO452" s="23"/>
      <c r="AP452" s="23"/>
      <c r="AQ452" s="23"/>
      <c r="AR452" s="23"/>
      <c r="AS452" s="23"/>
      <c r="AT452" s="23"/>
    </row>
    <row r="453" spans="1:46" s="24" customFormat="1" ht="18" customHeight="1" thickTop="1" thickBot="1" x14ac:dyDescent="0.25">
      <c r="A453" s="368" t="s">
        <v>140</v>
      </c>
      <c r="B453" s="369"/>
      <c r="C453" s="369"/>
      <c r="D453" s="369"/>
      <c r="E453" s="369"/>
      <c r="F453" s="369"/>
      <c r="G453" s="369"/>
      <c r="H453" s="369"/>
      <c r="I453" s="369"/>
      <c r="J453" s="369"/>
      <c r="K453" s="369"/>
      <c r="L453" s="369"/>
      <c r="M453" s="369"/>
      <c r="N453" s="369"/>
      <c r="O453" s="369"/>
      <c r="P453" s="369"/>
      <c r="Q453" s="323" t="s">
        <v>4</v>
      </c>
      <c r="R453" s="370" t="s">
        <v>1384</v>
      </c>
      <c r="S453" s="370"/>
      <c r="T453" s="370"/>
      <c r="U453" s="370"/>
      <c r="V453" s="370"/>
      <c r="W453" s="370"/>
      <c r="X453" s="370"/>
      <c r="Y453" s="370"/>
      <c r="Z453" s="370"/>
      <c r="AA453" s="370"/>
      <c r="AB453" s="370"/>
      <c r="AC453" s="370"/>
      <c r="AD453" s="370"/>
      <c r="AE453" s="371"/>
      <c r="AF453" s="324" t="s">
        <v>4</v>
      </c>
      <c r="AG453" s="417" t="s">
        <v>1384</v>
      </c>
      <c r="AH453" s="417"/>
      <c r="AI453" s="417"/>
      <c r="AJ453" s="417"/>
      <c r="AK453" s="417"/>
      <c r="AL453" s="417"/>
      <c r="AM453" s="417"/>
      <c r="AN453" s="417"/>
      <c r="AO453" s="417"/>
      <c r="AP453" s="417"/>
      <c r="AQ453" s="417"/>
      <c r="AR453" s="417"/>
      <c r="AS453" s="417"/>
      <c r="AT453" s="418"/>
    </row>
    <row r="454" spans="1:46" s="24" customFormat="1" ht="63" customHeight="1" thickTop="1" thickBot="1" x14ac:dyDescent="0.25">
      <c r="A454" s="364" t="s">
        <v>760</v>
      </c>
      <c r="B454" s="364"/>
      <c r="C454" s="364"/>
      <c r="D454" s="364"/>
      <c r="E454" s="364"/>
      <c r="F454" s="364"/>
      <c r="G454" s="364"/>
      <c r="H454" s="364"/>
      <c r="I454" s="364"/>
      <c r="J454" s="364"/>
      <c r="K454" s="364"/>
      <c r="L454" s="364"/>
      <c r="M454" s="364"/>
      <c r="N454" s="364"/>
      <c r="O454" s="364"/>
      <c r="P454" s="364"/>
      <c r="Q454" s="17">
        <v>0</v>
      </c>
      <c r="R454" s="366" t="s">
        <v>1665</v>
      </c>
      <c r="S454" s="367"/>
      <c r="T454" s="367"/>
      <c r="U454" s="367"/>
      <c r="V454" s="367"/>
      <c r="W454" s="367"/>
      <c r="X454" s="367"/>
      <c r="Y454" s="367"/>
      <c r="Z454" s="367"/>
      <c r="AA454" s="367"/>
      <c r="AB454" s="367"/>
      <c r="AC454" s="367"/>
      <c r="AD454" s="367"/>
      <c r="AE454" s="367"/>
      <c r="AF454" s="17">
        <v>0</v>
      </c>
      <c r="AG454" s="366" t="s">
        <v>1665</v>
      </c>
      <c r="AH454" s="367"/>
      <c r="AI454" s="367"/>
      <c r="AJ454" s="367"/>
      <c r="AK454" s="367"/>
      <c r="AL454" s="367"/>
      <c r="AM454" s="367"/>
      <c r="AN454" s="367"/>
      <c r="AO454" s="367"/>
      <c r="AP454" s="367"/>
      <c r="AQ454" s="367"/>
      <c r="AR454" s="367"/>
      <c r="AS454" s="367"/>
      <c r="AT454" s="367"/>
    </row>
    <row r="455" spans="1:46" s="24" customFormat="1" ht="63" customHeight="1" thickTop="1" thickBot="1" x14ac:dyDescent="0.25">
      <c r="A455" s="364" t="s">
        <v>761</v>
      </c>
      <c r="B455" s="364"/>
      <c r="C455" s="364"/>
      <c r="D455" s="364"/>
      <c r="E455" s="364"/>
      <c r="F455" s="364"/>
      <c r="G455" s="364"/>
      <c r="H455" s="364"/>
      <c r="I455" s="364"/>
      <c r="J455" s="364"/>
      <c r="K455" s="364"/>
      <c r="L455" s="364"/>
      <c r="M455" s="364"/>
      <c r="N455" s="364"/>
      <c r="O455" s="364"/>
      <c r="P455" s="364"/>
      <c r="Q455" s="17">
        <v>0</v>
      </c>
      <c r="R455" s="366" t="s">
        <v>1666</v>
      </c>
      <c r="S455" s="367"/>
      <c r="T455" s="367"/>
      <c r="U455" s="367"/>
      <c r="V455" s="367"/>
      <c r="W455" s="367"/>
      <c r="X455" s="367"/>
      <c r="Y455" s="367"/>
      <c r="Z455" s="367"/>
      <c r="AA455" s="367"/>
      <c r="AB455" s="367"/>
      <c r="AC455" s="367"/>
      <c r="AD455" s="367"/>
      <c r="AE455" s="367"/>
      <c r="AF455" s="17">
        <v>0</v>
      </c>
      <c r="AG455" s="366" t="s">
        <v>1666</v>
      </c>
      <c r="AH455" s="367"/>
      <c r="AI455" s="367"/>
      <c r="AJ455" s="367"/>
      <c r="AK455" s="367"/>
      <c r="AL455" s="367"/>
      <c r="AM455" s="367"/>
      <c r="AN455" s="367"/>
      <c r="AO455" s="367"/>
      <c r="AP455" s="367"/>
      <c r="AQ455" s="367"/>
      <c r="AR455" s="367"/>
      <c r="AS455" s="367"/>
      <c r="AT455" s="367"/>
    </row>
    <row r="456" spans="1:46" s="24" customFormat="1" ht="63" customHeight="1" thickTop="1" thickBot="1" x14ac:dyDescent="0.25">
      <c r="A456" s="364" t="s">
        <v>762</v>
      </c>
      <c r="B456" s="364"/>
      <c r="C456" s="364"/>
      <c r="D456" s="364"/>
      <c r="E456" s="364"/>
      <c r="F456" s="364"/>
      <c r="G456" s="364"/>
      <c r="H456" s="364"/>
      <c r="I456" s="364"/>
      <c r="J456" s="364"/>
      <c r="K456" s="364"/>
      <c r="L456" s="364"/>
      <c r="M456" s="364"/>
      <c r="N456" s="364"/>
      <c r="O456" s="364"/>
      <c r="P456" s="364"/>
      <c r="Q456" s="17">
        <v>0</v>
      </c>
      <c r="R456" s="366" t="s">
        <v>1670</v>
      </c>
      <c r="S456" s="367"/>
      <c r="T456" s="367"/>
      <c r="U456" s="367"/>
      <c r="V456" s="367"/>
      <c r="W456" s="367"/>
      <c r="X456" s="367"/>
      <c r="Y456" s="367"/>
      <c r="Z456" s="367"/>
      <c r="AA456" s="367"/>
      <c r="AB456" s="367"/>
      <c r="AC456" s="367"/>
      <c r="AD456" s="367"/>
      <c r="AE456" s="367"/>
      <c r="AF456" s="17">
        <v>0</v>
      </c>
      <c r="AG456" s="366" t="s">
        <v>1670</v>
      </c>
      <c r="AH456" s="367"/>
      <c r="AI456" s="367"/>
      <c r="AJ456" s="367"/>
      <c r="AK456" s="367"/>
      <c r="AL456" s="367"/>
      <c r="AM456" s="367"/>
      <c r="AN456" s="367"/>
      <c r="AO456" s="367"/>
      <c r="AP456" s="367"/>
      <c r="AQ456" s="367"/>
      <c r="AR456" s="367"/>
      <c r="AS456" s="367"/>
      <c r="AT456" s="367"/>
    </row>
    <row r="457" spans="1:46" s="24" customFormat="1" ht="18" customHeight="1" thickTop="1" thickBot="1" x14ac:dyDescent="0.25">
      <c r="A457" s="23"/>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c r="AA457" s="23"/>
      <c r="AB457" s="23"/>
      <c r="AC457" s="23"/>
      <c r="AD457" s="23"/>
      <c r="AE457" s="23"/>
      <c r="AF457" s="23"/>
      <c r="AG457" s="23"/>
      <c r="AH457" s="23"/>
      <c r="AI457" s="23"/>
      <c r="AJ457" s="23"/>
      <c r="AK457" s="23"/>
      <c r="AL457" s="23"/>
      <c r="AM457" s="23"/>
      <c r="AN457" s="23"/>
      <c r="AO457" s="23"/>
      <c r="AP457" s="23"/>
      <c r="AQ457" s="23"/>
      <c r="AR457" s="23"/>
      <c r="AS457" s="23"/>
      <c r="AT457" s="23"/>
    </row>
    <row r="458" spans="1:46" s="24" customFormat="1" ht="18" customHeight="1" thickTop="1" thickBot="1" x14ac:dyDescent="0.25">
      <c r="A458" s="368" t="s">
        <v>141</v>
      </c>
      <c r="B458" s="369"/>
      <c r="C458" s="369"/>
      <c r="D458" s="369"/>
      <c r="E458" s="369"/>
      <c r="F458" s="369"/>
      <c r="G458" s="369"/>
      <c r="H458" s="369"/>
      <c r="I458" s="369"/>
      <c r="J458" s="369"/>
      <c r="K458" s="369"/>
      <c r="L458" s="369"/>
      <c r="M458" s="369"/>
      <c r="N458" s="369"/>
      <c r="O458" s="369"/>
      <c r="P458" s="369"/>
      <c r="Q458" s="323" t="s">
        <v>4</v>
      </c>
      <c r="R458" s="370" t="s">
        <v>1384</v>
      </c>
      <c r="S458" s="370"/>
      <c r="T458" s="370"/>
      <c r="U458" s="370"/>
      <c r="V458" s="370"/>
      <c r="W458" s="370"/>
      <c r="X458" s="370"/>
      <c r="Y458" s="370"/>
      <c r="Z458" s="370"/>
      <c r="AA458" s="370"/>
      <c r="AB458" s="370"/>
      <c r="AC458" s="370"/>
      <c r="AD458" s="370"/>
      <c r="AE458" s="371"/>
      <c r="AF458" s="324" t="s">
        <v>4</v>
      </c>
      <c r="AG458" s="417" t="s">
        <v>1384</v>
      </c>
      <c r="AH458" s="417"/>
      <c r="AI458" s="417"/>
      <c r="AJ458" s="417"/>
      <c r="AK458" s="417"/>
      <c r="AL458" s="417"/>
      <c r="AM458" s="417"/>
      <c r="AN458" s="417"/>
      <c r="AO458" s="417"/>
      <c r="AP458" s="417"/>
      <c r="AQ458" s="417"/>
      <c r="AR458" s="417"/>
      <c r="AS458" s="417"/>
      <c r="AT458" s="418"/>
    </row>
    <row r="459" spans="1:46" s="24" customFormat="1" ht="63" customHeight="1" thickTop="1" thickBot="1" x14ac:dyDescent="0.25">
      <c r="A459" s="364" t="s">
        <v>763</v>
      </c>
      <c r="B459" s="364"/>
      <c r="C459" s="364"/>
      <c r="D459" s="364"/>
      <c r="E459" s="364"/>
      <c r="F459" s="364"/>
      <c r="G459" s="364"/>
      <c r="H459" s="364"/>
      <c r="I459" s="364"/>
      <c r="J459" s="364"/>
      <c r="K459" s="364"/>
      <c r="L459" s="364"/>
      <c r="M459" s="364"/>
      <c r="N459" s="364"/>
      <c r="O459" s="364"/>
      <c r="P459" s="364"/>
      <c r="Q459" s="17">
        <v>0</v>
      </c>
      <c r="R459" s="366" t="s">
        <v>1669</v>
      </c>
      <c r="S459" s="367"/>
      <c r="T459" s="367"/>
      <c r="U459" s="367"/>
      <c r="V459" s="367"/>
      <c r="W459" s="367"/>
      <c r="X459" s="367"/>
      <c r="Y459" s="367"/>
      <c r="Z459" s="367"/>
      <c r="AA459" s="367"/>
      <c r="AB459" s="367"/>
      <c r="AC459" s="367"/>
      <c r="AD459" s="367"/>
      <c r="AE459" s="367"/>
      <c r="AF459" s="17">
        <v>0</v>
      </c>
      <c r="AG459" s="366" t="s">
        <v>1669</v>
      </c>
      <c r="AH459" s="367"/>
      <c r="AI459" s="367"/>
      <c r="AJ459" s="367"/>
      <c r="AK459" s="367"/>
      <c r="AL459" s="367"/>
      <c r="AM459" s="367"/>
      <c r="AN459" s="367"/>
      <c r="AO459" s="367"/>
      <c r="AP459" s="367"/>
      <c r="AQ459" s="367"/>
      <c r="AR459" s="367"/>
      <c r="AS459" s="367"/>
      <c r="AT459" s="367"/>
    </row>
    <row r="460" spans="1:46" s="24" customFormat="1" ht="63" customHeight="1" thickTop="1" thickBot="1" x14ac:dyDescent="0.25">
      <c r="A460" s="364" t="s">
        <v>764</v>
      </c>
      <c r="B460" s="364"/>
      <c r="C460" s="364"/>
      <c r="D460" s="364"/>
      <c r="E460" s="364"/>
      <c r="F460" s="364"/>
      <c r="G460" s="364"/>
      <c r="H460" s="364"/>
      <c r="I460" s="364"/>
      <c r="J460" s="364"/>
      <c r="K460" s="364"/>
      <c r="L460" s="364"/>
      <c r="M460" s="364"/>
      <c r="N460" s="364"/>
      <c r="O460" s="364"/>
      <c r="P460" s="364"/>
      <c r="Q460" s="17">
        <v>0</v>
      </c>
      <c r="R460" s="362" t="s">
        <v>1661</v>
      </c>
      <c r="S460" s="363"/>
      <c r="T460" s="363"/>
      <c r="U460" s="363"/>
      <c r="V460" s="363"/>
      <c r="W460" s="363"/>
      <c r="X460" s="363"/>
      <c r="Y460" s="363"/>
      <c r="Z460" s="363"/>
      <c r="AA460" s="363"/>
      <c r="AB460" s="363"/>
      <c r="AC460" s="363"/>
      <c r="AD460" s="363"/>
      <c r="AE460" s="363"/>
      <c r="AF460" s="17">
        <v>0</v>
      </c>
      <c r="AG460" s="362" t="s">
        <v>1661</v>
      </c>
      <c r="AH460" s="363"/>
      <c r="AI460" s="363"/>
      <c r="AJ460" s="363"/>
      <c r="AK460" s="363"/>
      <c r="AL460" s="363"/>
      <c r="AM460" s="363"/>
      <c r="AN460" s="363"/>
      <c r="AO460" s="363"/>
      <c r="AP460" s="363"/>
      <c r="AQ460" s="363"/>
      <c r="AR460" s="363"/>
      <c r="AS460" s="363"/>
      <c r="AT460" s="363"/>
    </row>
    <row r="461" spans="1:46" s="24" customFormat="1" ht="18" customHeight="1" thickTop="1" x14ac:dyDescent="0.2">
      <c r="A461" s="34"/>
      <c r="B461" s="34"/>
      <c r="C461" s="34"/>
      <c r="D461" s="34"/>
      <c r="E461" s="34"/>
      <c r="F461" s="34"/>
      <c r="G461" s="34"/>
      <c r="H461" s="34"/>
      <c r="I461" s="34"/>
      <c r="J461" s="34"/>
      <c r="K461" s="34"/>
      <c r="L461" s="34"/>
      <c r="M461" s="34"/>
      <c r="N461" s="34"/>
      <c r="O461" s="34"/>
      <c r="P461" s="34"/>
      <c r="Q461" s="64"/>
      <c r="R461" s="25"/>
      <c r="S461" s="25"/>
      <c r="T461" s="25"/>
      <c r="U461" s="25"/>
      <c r="V461" s="25"/>
      <c r="W461" s="25"/>
      <c r="X461" s="25"/>
      <c r="Y461" s="25"/>
      <c r="Z461" s="25"/>
      <c r="AA461" s="25"/>
      <c r="AB461" s="25"/>
      <c r="AC461" s="25"/>
      <c r="AD461" s="25"/>
      <c r="AE461" s="25"/>
      <c r="AF461" s="64"/>
      <c r="AG461" s="25"/>
      <c r="AH461" s="25"/>
      <c r="AI461" s="25"/>
      <c r="AJ461" s="25"/>
      <c r="AK461" s="25"/>
      <c r="AL461" s="25"/>
      <c r="AM461" s="25"/>
      <c r="AN461" s="25"/>
      <c r="AO461" s="25"/>
      <c r="AP461" s="25"/>
      <c r="AQ461" s="25"/>
      <c r="AR461" s="25"/>
      <c r="AS461" s="25"/>
      <c r="AT461" s="25"/>
    </row>
    <row r="462" spans="1:46" s="24" customFormat="1" ht="18" customHeight="1" x14ac:dyDescent="0.2">
      <c r="A462" s="34"/>
      <c r="B462" s="34"/>
      <c r="C462" s="34"/>
      <c r="D462" s="34"/>
      <c r="E462" s="34"/>
      <c r="F462" s="34"/>
      <c r="G462" s="34"/>
      <c r="H462" s="34"/>
      <c r="I462" s="34"/>
      <c r="J462" s="34"/>
      <c r="K462" s="34"/>
      <c r="L462" s="34"/>
      <c r="M462" s="34"/>
      <c r="N462" s="34"/>
      <c r="O462" s="34"/>
      <c r="P462" s="34"/>
      <c r="Q462" s="64"/>
      <c r="R462" s="25"/>
      <c r="S462" s="25"/>
      <c r="T462" s="25"/>
      <c r="U462" s="25"/>
      <c r="V462" s="25"/>
      <c r="W462" s="25"/>
      <c r="X462" s="25"/>
      <c r="Y462" s="25"/>
      <c r="Z462" s="25"/>
      <c r="AA462" s="25"/>
      <c r="AB462" s="25"/>
      <c r="AC462" s="25"/>
      <c r="AD462" s="25"/>
      <c r="AE462" s="25"/>
      <c r="AF462" s="64"/>
      <c r="AG462" s="25"/>
      <c r="AH462" s="25"/>
      <c r="AI462" s="25"/>
      <c r="AJ462" s="25"/>
      <c r="AK462" s="25"/>
      <c r="AL462" s="25"/>
      <c r="AM462" s="25"/>
      <c r="AN462" s="25"/>
      <c r="AO462" s="25"/>
      <c r="AP462" s="25"/>
      <c r="AQ462" s="25"/>
      <c r="AR462" s="25"/>
      <c r="AS462" s="25"/>
      <c r="AT462" s="25"/>
    </row>
    <row r="463" spans="1:46" s="24" customFormat="1" ht="78" customHeight="1" x14ac:dyDescent="0.2">
      <c r="A463" s="383" t="s">
        <v>783</v>
      </c>
      <c r="B463" s="383"/>
      <c r="C463" s="383"/>
      <c r="D463" s="383"/>
      <c r="E463" s="383"/>
      <c r="F463" s="383"/>
      <c r="G463" s="383"/>
      <c r="H463" s="383"/>
      <c r="I463" s="383"/>
      <c r="J463" s="383"/>
      <c r="K463" s="383"/>
      <c r="L463" s="383"/>
      <c r="M463" s="383"/>
      <c r="N463" s="383"/>
      <c r="O463" s="383"/>
      <c r="P463" s="383"/>
      <c r="Q463" s="383"/>
      <c r="R463" s="383"/>
      <c r="S463" s="383"/>
      <c r="T463" s="383"/>
      <c r="U463" s="383"/>
      <c r="V463" s="383"/>
      <c r="W463" s="383"/>
      <c r="X463" s="383"/>
      <c r="Y463" s="383"/>
      <c r="Z463" s="383"/>
      <c r="AA463" s="383"/>
      <c r="AB463" s="383"/>
      <c r="AC463" s="383"/>
      <c r="AD463" s="383"/>
      <c r="AE463" s="383"/>
    </row>
    <row r="464" spans="1:46" s="24" customFormat="1" ht="18" customHeight="1" x14ac:dyDescent="0.2">
      <c r="A464" s="20"/>
      <c r="B464" s="20"/>
      <c r="C464" s="20"/>
      <c r="D464" s="20"/>
      <c r="E464" s="20"/>
      <c r="F464" s="20"/>
      <c r="G464" s="20"/>
      <c r="H464" s="20"/>
      <c r="I464" s="20"/>
      <c r="J464" s="20"/>
      <c r="K464" s="20"/>
      <c r="L464" s="20"/>
      <c r="M464" s="20"/>
      <c r="N464" s="20"/>
      <c r="O464" s="20"/>
      <c r="P464" s="20"/>
      <c r="Q464" s="40"/>
      <c r="R464" s="20"/>
      <c r="S464" s="20"/>
      <c r="T464" s="20"/>
      <c r="U464" s="20"/>
      <c r="V464" s="20"/>
      <c r="W464" s="20"/>
      <c r="X464" s="20"/>
      <c r="Y464" s="20"/>
      <c r="Z464" s="20"/>
      <c r="AA464" s="20"/>
      <c r="AB464" s="20"/>
      <c r="AC464" s="20"/>
      <c r="AD464" s="20"/>
      <c r="AE464" s="20"/>
      <c r="AF464" s="40"/>
      <c r="AG464" s="20"/>
      <c r="AH464" s="20"/>
      <c r="AI464" s="20"/>
      <c r="AJ464" s="20"/>
      <c r="AK464" s="20"/>
      <c r="AL464" s="20"/>
      <c r="AM464" s="20"/>
      <c r="AN464" s="20"/>
      <c r="AO464" s="20"/>
      <c r="AP464" s="20"/>
      <c r="AQ464" s="20"/>
      <c r="AR464" s="20"/>
      <c r="AS464" s="20"/>
      <c r="AT464" s="20"/>
    </row>
    <row r="465" spans="1:46" s="24" customFormat="1" ht="18" customHeight="1" x14ac:dyDescent="0.2">
      <c r="A465" s="15" t="s">
        <v>6</v>
      </c>
      <c r="B465" s="21"/>
      <c r="C465" s="21"/>
      <c r="D465" s="21"/>
      <c r="E465" s="21"/>
      <c r="F465" s="21"/>
      <c r="G465" s="21"/>
      <c r="H465" s="21"/>
      <c r="I465" s="21"/>
      <c r="J465" s="21"/>
      <c r="K465" s="21"/>
      <c r="L465" s="21"/>
      <c r="M465" s="21"/>
      <c r="N465" s="21"/>
      <c r="O465" s="21"/>
      <c r="P465" s="21"/>
      <c r="Q465" s="41"/>
      <c r="R465" s="21"/>
      <c r="S465" s="21"/>
      <c r="T465" s="21"/>
      <c r="U465" s="21"/>
      <c r="V465" s="21"/>
      <c r="W465" s="21"/>
      <c r="X465" s="21"/>
      <c r="Y465" s="21"/>
      <c r="Z465" s="21"/>
      <c r="AA465" s="21"/>
      <c r="AB465" s="21"/>
      <c r="AC465" s="21"/>
      <c r="AD465" s="21"/>
      <c r="AE465" s="21"/>
      <c r="AF465" s="41"/>
      <c r="AG465" s="21"/>
      <c r="AH465" s="21"/>
      <c r="AI465" s="21"/>
      <c r="AJ465" s="21"/>
      <c r="AK465" s="21"/>
      <c r="AL465" s="21"/>
      <c r="AM465" s="21"/>
      <c r="AN465" s="21"/>
      <c r="AO465" s="21"/>
      <c r="AP465" s="21"/>
      <c r="AQ465" s="21"/>
      <c r="AR465" s="21"/>
      <c r="AS465" s="21"/>
      <c r="AT465" s="21"/>
    </row>
    <row r="466" spans="1:46" s="24" customFormat="1" ht="18" customHeight="1" x14ac:dyDescent="0.2">
      <c r="Q466" s="42"/>
      <c r="AF466" s="42"/>
    </row>
    <row r="467" spans="1:46" s="24" customFormat="1" ht="54" customHeight="1" thickBot="1" x14ac:dyDescent="0.25">
      <c r="A467" s="380" t="s">
        <v>769</v>
      </c>
      <c r="B467" s="380"/>
      <c r="C467" s="380"/>
      <c r="D467" s="380"/>
      <c r="E467" s="380"/>
      <c r="F467" s="380"/>
      <c r="G467" s="380"/>
      <c r="H467" s="380"/>
      <c r="I467" s="380"/>
      <c r="J467" s="380"/>
      <c r="K467" s="380"/>
      <c r="L467" s="380"/>
      <c r="M467" s="380"/>
      <c r="N467" s="380"/>
      <c r="O467" s="380"/>
      <c r="P467" s="380"/>
      <c r="Q467" s="380"/>
      <c r="V467" s="373"/>
      <c r="W467" s="373"/>
      <c r="X467" s="373"/>
      <c r="Y467" s="373"/>
      <c r="Z467" s="373"/>
      <c r="AA467" s="373"/>
      <c r="AB467" s="373"/>
      <c r="AC467" s="373"/>
      <c r="AD467" s="373"/>
      <c r="AE467" s="373"/>
      <c r="AK467" s="373"/>
      <c r="AL467" s="373"/>
      <c r="AM467" s="373"/>
      <c r="AN467" s="373"/>
      <c r="AO467" s="373"/>
      <c r="AP467" s="373"/>
      <c r="AQ467" s="373"/>
      <c r="AR467" s="373"/>
      <c r="AS467" s="373"/>
      <c r="AT467" s="373"/>
    </row>
    <row r="468" spans="1:46" s="24" customFormat="1" ht="18" customHeight="1" thickTop="1" thickBot="1" x14ac:dyDescent="0.25">
      <c r="A468" s="374" t="s">
        <v>138</v>
      </c>
      <c r="B468" s="375"/>
      <c r="C468" s="375"/>
      <c r="D468" s="375"/>
      <c r="E468" s="375"/>
      <c r="F468" s="375"/>
      <c r="G468" s="375"/>
      <c r="H468" s="375"/>
      <c r="I468" s="375"/>
      <c r="J468" s="375"/>
      <c r="K468" s="375"/>
      <c r="L468" s="375"/>
      <c r="M468" s="375"/>
      <c r="N468" s="375"/>
      <c r="O468" s="375"/>
      <c r="P468" s="375"/>
      <c r="Q468" s="36" t="s">
        <v>4</v>
      </c>
      <c r="R468" s="375" t="s">
        <v>1384</v>
      </c>
      <c r="S468" s="375"/>
      <c r="T468" s="375"/>
      <c r="U468" s="375"/>
      <c r="V468" s="375"/>
      <c r="W468" s="375"/>
      <c r="X468" s="375"/>
      <c r="Y468" s="375"/>
      <c r="Z468" s="375"/>
      <c r="AA468" s="375"/>
      <c r="AB468" s="375"/>
      <c r="AC468" s="375"/>
      <c r="AD468" s="375"/>
      <c r="AE468" s="376"/>
      <c r="AF468" s="228" t="s">
        <v>4</v>
      </c>
      <c r="AG468" s="415" t="s">
        <v>1384</v>
      </c>
      <c r="AH468" s="415"/>
      <c r="AI468" s="415"/>
      <c r="AJ468" s="415"/>
      <c r="AK468" s="415"/>
      <c r="AL468" s="415"/>
      <c r="AM468" s="415"/>
      <c r="AN468" s="415"/>
      <c r="AO468" s="415"/>
      <c r="AP468" s="415"/>
      <c r="AQ468" s="415"/>
      <c r="AR468" s="415"/>
      <c r="AS468" s="415"/>
      <c r="AT468" s="416"/>
    </row>
    <row r="469" spans="1:46" s="24" customFormat="1" ht="63" customHeight="1" thickTop="1" thickBot="1" x14ac:dyDescent="0.25">
      <c r="A469" s="364" t="s">
        <v>292</v>
      </c>
      <c r="B469" s="364"/>
      <c r="C469" s="364"/>
      <c r="D469" s="364"/>
      <c r="E469" s="364"/>
      <c r="F469" s="364"/>
      <c r="G469" s="364"/>
      <c r="H469" s="364"/>
      <c r="I469" s="364"/>
      <c r="J469" s="364"/>
      <c r="K469" s="364"/>
      <c r="L469" s="364"/>
      <c r="M469" s="364"/>
      <c r="N469" s="364"/>
      <c r="O469" s="364"/>
      <c r="P469" s="364"/>
      <c r="Q469" s="17">
        <v>0</v>
      </c>
      <c r="R469" s="366" t="s">
        <v>1660</v>
      </c>
      <c r="S469" s="367"/>
      <c r="T469" s="367"/>
      <c r="U469" s="367"/>
      <c r="V469" s="367"/>
      <c r="W469" s="367"/>
      <c r="X469" s="367"/>
      <c r="Y469" s="367"/>
      <c r="Z469" s="367"/>
      <c r="AA469" s="367"/>
      <c r="AB469" s="367"/>
      <c r="AC469" s="367"/>
      <c r="AD469" s="367"/>
      <c r="AE469" s="367"/>
      <c r="AF469" s="17">
        <v>0</v>
      </c>
      <c r="AG469" s="366" t="s">
        <v>1660</v>
      </c>
      <c r="AH469" s="367"/>
      <c r="AI469" s="367"/>
      <c r="AJ469" s="367"/>
      <c r="AK469" s="367"/>
      <c r="AL469" s="367"/>
      <c r="AM469" s="367"/>
      <c r="AN469" s="367"/>
      <c r="AO469" s="367"/>
      <c r="AP469" s="367"/>
      <c r="AQ469" s="367"/>
      <c r="AR469" s="367"/>
      <c r="AS469" s="367"/>
      <c r="AT469" s="367"/>
    </row>
    <row r="470" spans="1:46" s="24" customFormat="1" ht="63" customHeight="1" thickTop="1" thickBot="1" x14ac:dyDescent="0.25">
      <c r="A470" s="381" t="s">
        <v>772</v>
      </c>
      <c r="B470" s="382"/>
      <c r="C470" s="382"/>
      <c r="D470" s="382"/>
      <c r="E470" s="382"/>
      <c r="F470" s="382"/>
      <c r="G470" s="382"/>
      <c r="H470" s="382"/>
      <c r="I470" s="382"/>
      <c r="J470" s="382"/>
      <c r="K470" s="382"/>
      <c r="L470" s="382"/>
      <c r="M470" s="382"/>
      <c r="N470" s="382"/>
      <c r="O470" s="382"/>
      <c r="P470" s="382"/>
      <c r="Q470" s="17">
        <v>0</v>
      </c>
      <c r="R470" s="362" t="s">
        <v>1661</v>
      </c>
      <c r="S470" s="363"/>
      <c r="T470" s="363"/>
      <c r="U470" s="363"/>
      <c r="V470" s="363"/>
      <c r="W470" s="363"/>
      <c r="X470" s="363"/>
      <c r="Y470" s="363"/>
      <c r="Z470" s="363"/>
      <c r="AA470" s="363"/>
      <c r="AB470" s="363"/>
      <c r="AC470" s="363"/>
      <c r="AD470" s="363"/>
      <c r="AE470" s="363"/>
      <c r="AF470" s="17">
        <v>0</v>
      </c>
      <c r="AG470" s="362" t="s">
        <v>1661</v>
      </c>
      <c r="AH470" s="363"/>
      <c r="AI470" s="363"/>
      <c r="AJ470" s="363"/>
      <c r="AK470" s="363"/>
      <c r="AL470" s="363"/>
      <c r="AM470" s="363"/>
      <c r="AN470" s="363"/>
      <c r="AO470" s="363"/>
      <c r="AP470" s="363"/>
      <c r="AQ470" s="363"/>
      <c r="AR470" s="363"/>
      <c r="AS470" s="363"/>
      <c r="AT470" s="363"/>
    </row>
    <row r="471" spans="1:46" s="24" customFormat="1" ht="63" customHeight="1" thickTop="1" thickBot="1" x14ac:dyDescent="0.25">
      <c r="A471" s="364" t="s">
        <v>293</v>
      </c>
      <c r="B471" s="364"/>
      <c r="C471" s="364"/>
      <c r="D471" s="364"/>
      <c r="E471" s="364"/>
      <c r="F471" s="364"/>
      <c r="G471" s="364"/>
      <c r="H471" s="364"/>
      <c r="I471" s="364"/>
      <c r="J471" s="364"/>
      <c r="K471" s="364"/>
      <c r="L471" s="364"/>
      <c r="M471" s="364"/>
      <c r="N471" s="364"/>
      <c r="O471" s="364"/>
      <c r="P471" s="364"/>
      <c r="Q471" s="17">
        <v>0</v>
      </c>
      <c r="R471" s="362" t="s">
        <v>1661</v>
      </c>
      <c r="S471" s="363"/>
      <c r="T471" s="363"/>
      <c r="U471" s="363"/>
      <c r="V471" s="363"/>
      <c r="W471" s="363"/>
      <c r="X471" s="363"/>
      <c r="Y471" s="363"/>
      <c r="Z471" s="363"/>
      <c r="AA471" s="363"/>
      <c r="AB471" s="363"/>
      <c r="AC471" s="363"/>
      <c r="AD471" s="363"/>
      <c r="AE471" s="363"/>
      <c r="AF471" s="17">
        <v>0</v>
      </c>
      <c r="AG471" s="362" t="s">
        <v>1661</v>
      </c>
      <c r="AH471" s="363"/>
      <c r="AI471" s="363"/>
      <c r="AJ471" s="363"/>
      <c r="AK471" s="363"/>
      <c r="AL471" s="363"/>
      <c r="AM471" s="363"/>
      <c r="AN471" s="363"/>
      <c r="AO471" s="363"/>
      <c r="AP471" s="363"/>
      <c r="AQ471" s="363"/>
      <c r="AR471" s="363"/>
      <c r="AS471" s="363"/>
      <c r="AT471" s="363"/>
    </row>
    <row r="472" spans="1:46" s="24" customFormat="1" ht="63" customHeight="1" thickTop="1" thickBot="1" x14ac:dyDescent="0.25">
      <c r="A472" s="364" t="s">
        <v>294</v>
      </c>
      <c r="B472" s="364"/>
      <c r="C472" s="364"/>
      <c r="D472" s="364"/>
      <c r="E472" s="364"/>
      <c r="F472" s="364"/>
      <c r="G472" s="364"/>
      <c r="H472" s="364"/>
      <c r="I472" s="364"/>
      <c r="J472" s="364"/>
      <c r="K472" s="364"/>
      <c r="L472" s="364"/>
      <c r="M472" s="364"/>
      <c r="N472" s="364"/>
      <c r="O472" s="364"/>
      <c r="P472" s="364"/>
      <c r="Q472" s="17">
        <v>0</v>
      </c>
      <c r="R472" s="362" t="s">
        <v>1661</v>
      </c>
      <c r="S472" s="363"/>
      <c r="T472" s="363"/>
      <c r="U472" s="363"/>
      <c r="V472" s="363"/>
      <c r="W472" s="363"/>
      <c r="X472" s="363"/>
      <c r="Y472" s="363"/>
      <c r="Z472" s="363"/>
      <c r="AA472" s="363"/>
      <c r="AB472" s="363"/>
      <c r="AC472" s="363"/>
      <c r="AD472" s="363"/>
      <c r="AE472" s="363"/>
      <c r="AF472" s="17">
        <v>0</v>
      </c>
      <c r="AG472" s="362" t="s">
        <v>1661</v>
      </c>
      <c r="AH472" s="363"/>
      <c r="AI472" s="363"/>
      <c r="AJ472" s="363"/>
      <c r="AK472" s="363"/>
      <c r="AL472" s="363"/>
      <c r="AM472" s="363"/>
      <c r="AN472" s="363"/>
      <c r="AO472" s="363"/>
      <c r="AP472" s="363"/>
      <c r="AQ472" s="363"/>
      <c r="AR472" s="363"/>
      <c r="AS472" s="363"/>
      <c r="AT472" s="363"/>
    </row>
    <row r="473" spans="1:46" s="24" customFormat="1" ht="63" customHeight="1" thickTop="1" thickBot="1" x14ac:dyDescent="0.25">
      <c r="A473" s="364" t="s">
        <v>295</v>
      </c>
      <c r="B473" s="364"/>
      <c r="C473" s="364"/>
      <c r="D473" s="364"/>
      <c r="E473" s="364"/>
      <c r="F473" s="364"/>
      <c r="G473" s="364"/>
      <c r="H473" s="364"/>
      <c r="I473" s="364"/>
      <c r="J473" s="364"/>
      <c r="K473" s="364"/>
      <c r="L473" s="364"/>
      <c r="M473" s="364"/>
      <c r="N473" s="364"/>
      <c r="O473" s="364"/>
      <c r="P473" s="364"/>
      <c r="Q473" s="17">
        <v>0</v>
      </c>
      <c r="R473" s="362" t="s">
        <v>1661</v>
      </c>
      <c r="S473" s="363"/>
      <c r="T473" s="363"/>
      <c r="U473" s="363"/>
      <c r="V473" s="363"/>
      <c r="W473" s="363"/>
      <c r="X473" s="363"/>
      <c r="Y473" s="363"/>
      <c r="Z473" s="363"/>
      <c r="AA473" s="363"/>
      <c r="AB473" s="363"/>
      <c r="AC473" s="363"/>
      <c r="AD473" s="363"/>
      <c r="AE473" s="363"/>
      <c r="AF473" s="17">
        <v>0</v>
      </c>
      <c r="AG473" s="362" t="s">
        <v>1661</v>
      </c>
      <c r="AH473" s="363"/>
      <c r="AI473" s="363"/>
      <c r="AJ473" s="363"/>
      <c r="AK473" s="363"/>
      <c r="AL473" s="363"/>
      <c r="AM473" s="363"/>
      <c r="AN473" s="363"/>
      <c r="AO473" s="363"/>
      <c r="AP473" s="363"/>
      <c r="AQ473" s="363"/>
      <c r="AR473" s="363"/>
      <c r="AS473" s="363"/>
      <c r="AT473" s="363"/>
    </row>
    <row r="474" spans="1:46" s="24" customFormat="1" ht="63" customHeight="1" thickTop="1" thickBot="1" x14ac:dyDescent="0.25">
      <c r="A474" s="364" t="s">
        <v>296</v>
      </c>
      <c r="B474" s="364"/>
      <c r="C474" s="364"/>
      <c r="D474" s="364"/>
      <c r="E474" s="364"/>
      <c r="F474" s="364"/>
      <c r="G474" s="364"/>
      <c r="H474" s="364"/>
      <c r="I474" s="364"/>
      <c r="J474" s="364"/>
      <c r="K474" s="364"/>
      <c r="L474" s="364"/>
      <c r="M474" s="364"/>
      <c r="N474" s="364"/>
      <c r="O474" s="364"/>
      <c r="P474" s="364"/>
      <c r="Q474" s="17">
        <v>0</v>
      </c>
      <c r="R474" s="362" t="s">
        <v>1661</v>
      </c>
      <c r="S474" s="363"/>
      <c r="T474" s="363"/>
      <c r="U474" s="363"/>
      <c r="V474" s="363"/>
      <c r="W474" s="363"/>
      <c r="X474" s="363"/>
      <c r="Y474" s="363"/>
      <c r="Z474" s="363"/>
      <c r="AA474" s="363"/>
      <c r="AB474" s="363"/>
      <c r="AC474" s="363"/>
      <c r="AD474" s="363"/>
      <c r="AE474" s="363"/>
      <c r="AF474" s="17">
        <v>0</v>
      </c>
      <c r="AG474" s="362" t="s">
        <v>1661</v>
      </c>
      <c r="AH474" s="363"/>
      <c r="AI474" s="363"/>
      <c r="AJ474" s="363"/>
      <c r="AK474" s="363"/>
      <c r="AL474" s="363"/>
      <c r="AM474" s="363"/>
      <c r="AN474" s="363"/>
      <c r="AO474" s="363"/>
      <c r="AP474" s="363"/>
      <c r="AQ474" s="363"/>
      <c r="AR474" s="363"/>
      <c r="AS474" s="363"/>
      <c r="AT474" s="363"/>
    </row>
    <row r="475" spans="1:46" s="24" customFormat="1" ht="63" customHeight="1" thickTop="1" thickBot="1" x14ac:dyDescent="0.25">
      <c r="A475" s="364" t="s">
        <v>297</v>
      </c>
      <c r="B475" s="364"/>
      <c r="C475" s="364"/>
      <c r="D475" s="364"/>
      <c r="E475" s="364"/>
      <c r="F475" s="364"/>
      <c r="G475" s="364"/>
      <c r="H475" s="364"/>
      <c r="I475" s="364"/>
      <c r="J475" s="364"/>
      <c r="K475" s="364"/>
      <c r="L475" s="364"/>
      <c r="M475" s="364"/>
      <c r="N475" s="364"/>
      <c r="O475" s="364"/>
      <c r="P475" s="364"/>
      <c r="Q475" s="17">
        <v>0</v>
      </c>
      <c r="R475" s="362" t="s">
        <v>1661</v>
      </c>
      <c r="S475" s="363"/>
      <c r="T475" s="363"/>
      <c r="U475" s="363"/>
      <c r="V475" s="363"/>
      <c r="W475" s="363"/>
      <c r="X475" s="363"/>
      <c r="Y475" s="363"/>
      <c r="Z475" s="363"/>
      <c r="AA475" s="363"/>
      <c r="AB475" s="363"/>
      <c r="AC475" s="363"/>
      <c r="AD475" s="363"/>
      <c r="AE475" s="363"/>
      <c r="AF475" s="17">
        <v>0</v>
      </c>
      <c r="AG475" s="362" t="s">
        <v>1661</v>
      </c>
      <c r="AH475" s="363"/>
      <c r="AI475" s="363"/>
      <c r="AJ475" s="363"/>
      <c r="AK475" s="363"/>
      <c r="AL475" s="363"/>
      <c r="AM475" s="363"/>
      <c r="AN475" s="363"/>
      <c r="AO475" s="363"/>
      <c r="AP475" s="363"/>
      <c r="AQ475" s="363"/>
      <c r="AR475" s="363"/>
      <c r="AS475" s="363"/>
      <c r="AT475" s="363"/>
    </row>
    <row r="476" spans="1:46" s="24" customFormat="1" ht="63" customHeight="1" thickTop="1" thickBot="1" x14ac:dyDescent="0.25">
      <c r="A476" s="364" t="s">
        <v>298</v>
      </c>
      <c r="B476" s="364"/>
      <c r="C476" s="364"/>
      <c r="D476" s="364"/>
      <c r="E476" s="364"/>
      <c r="F476" s="364"/>
      <c r="G476" s="364"/>
      <c r="H476" s="364"/>
      <c r="I476" s="364"/>
      <c r="J476" s="364"/>
      <c r="K476" s="364"/>
      <c r="L476" s="364"/>
      <c r="M476" s="364"/>
      <c r="N476" s="364"/>
      <c r="O476" s="364"/>
      <c r="P476" s="364"/>
      <c r="Q476" s="17">
        <v>0</v>
      </c>
      <c r="R476" s="362" t="s">
        <v>1661</v>
      </c>
      <c r="S476" s="363"/>
      <c r="T476" s="363"/>
      <c r="U476" s="363"/>
      <c r="V476" s="363"/>
      <c r="W476" s="363"/>
      <c r="X476" s="363"/>
      <c r="Y476" s="363"/>
      <c r="Z476" s="363"/>
      <c r="AA476" s="363"/>
      <c r="AB476" s="363"/>
      <c r="AC476" s="363"/>
      <c r="AD476" s="363"/>
      <c r="AE476" s="363"/>
      <c r="AF476" s="17">
        <v>0</v>
      </c>
      <c r="AG476" s="362" t="s">
        <v>1661</v>
      </c>
      <c r="AH476" s="363"/>
      <c r="AI476" s="363"/>
      <c r="AJ476" s="363"/>
      <c r="AK476" s="363"/>
      <c r="AL476" s="363"/>
      <c r="AM476" s="363"/>
      <c r="AN476" s="363"/>
      <c r="AO476" s="363"/>
      <c r="AP476" s="363"/>
      <c r="AQ476" s="363"/>
      <c r="AR476" s="363"/>
      <c r="AS476" s="363"/>
      <c r="AT476" s="363"/>
    </row>
    <row r="477" spans="1:46" s="24" customFormat="1" ht="63" customHeight="1" thickTop="1" thickBot="1" x14ac:dyDescent="0.25">
      <c r="A477" s="364" t="s">
        <v>299</v>
      </c>
      <c r="B477" s="364"/>
      <c r="C477" s="364"/>
      <c r="D477" s="364"/>
      <c r="E477" s="364"/>
      <c r="F477" s="364"/>
      <c r="G477" s="364"/>
      <c r="H477" s="364"/>
      <c r="I477" s="364"/>
      <c r="J477" s="364"/>
      <c r="K477" s="364"/>
      <c r="L477" s="364"/>
      <c r="M477" s="364"/>
      <c r="N477" s="364"/>
      <c r="O477" s="364"/>
      <c r="P477" s="364"/>
      <c r="Q477" s="17">
        <v>0</v>
      </c>
      <c r="R477" s="362" t="s">
        <v>1661</v>
      </c>
      <c r="S477" s="363"/>
      <c r="T477" s="363"/>
      <c r="U477" s="363"/>
      <c r="V477" s="363"/>
      <c r="W477" s="363"/>
      <c r="X477" s="363"/>
      <c r="Y477" s="363"/>
      <c r="Z477" s="363"/>
      <c r="AA477" s="363"/>
      <c r="AB477" s="363"/>
      <c r="AC477" s="363"/>
      <c r="AD477" s="363"/>
      <c r="AE477" s="363"/>
      <c r="AF477" s="17">
        <v>0</v>
      </c>
      <c r="AG477" s="362" t="s">
        <v>1661</v>
      </c>
      <c r="AH477" s="363"/>
      <c r="AI477" s="363"/>
      <c r="AJ477" s="363"/>
      <c r="AK477" s="363"/>
      <c r="AL477" s="363"/>
      <c r="AM477" s="363"/>
      <c r="AN477" s="363"/>
      <c r="AO477" s="363"/>
      <c r="AP477" s="363"/>
      <c r="AQ477" s="363"/>
      <c r="AR477" s="363"/>
      <c r="AS477" s="363"/>
      <c r="AT477" s="363"/>
    </row>
    <row r="478" spans="1:46" s="24" customFormat="1" ht="63" customHeight="1" thickTop="1" thickBot="1" x14ac:dyDescent="0.25">
      <c r="A478" s="364" t="s">
        <v>300</v>
      </c>
      <c r="B478" s="364"/>
      <c r="C478" s="364"/>
      <c r="D478" s="364"/>
      <c r="E478" s="364"/>
      <c r="F478" s="364"/>
      <c r="G478" s="364"/>
      <c r="H478" s="364"/>
      <c r="I478" s="364"/>
      <c r="J478" s="364"/>
      <c r="K478" s="364"/>
      <c r="L478" s="364"/>
      <c r="M478" s="364"/>
      <c r="N478" s="364"/>
      <c r="O478" s="364"/>
      <c r="P478" s="364"/>
      <c r="Q478" s="17">
        <v>0</v>
      </c>
      <c r="R478" s="362" t="s">
        <v>1661</v>
      </c>
      <c r="S478" s="363"/>
      <c r="T478" s="363"/>
      <c r="U478" s="363"/>
      <c r="V478" s="363"/>
      <c r="W478" s="363"/>
      <c r="X478" s="363"/>
      <c r="Y478" s="363"/>
      <c r="Z478" s="363"/>
      <c r="AA478" s="363"/>
      <c r="AB478" s="363"/>
      <c r="AC478" s="363"/>
      <c r="AD478" s="363"/>
      <c r="AE478" s="363"/>
      <c r="AF478" s="17">
        <v>0</v>
      </c>
      <c r="AG478" s="362" t="s">
        <v>1661</v>
      </c>
      <c r="AH478" s="363"/>
      <c r="AI478" s="363"/>
      <c r="AJ478" s="363"/>
      <c r="AK478" s="363"/>
      <c r="AL478" s="363"/>
      <c r="AM478" s="363"/>
      <c r="AN478" s="363"/>
      <c r="AO478" s="363"/>
      <c r="AP478" s="363"/>
      <c r="AQ478" s="363"/>
      <c r="AR478" s="363"/>
      <c r="AS478" s="363"/>
      <c r="AT478" s="363"/>
    </row>
    <row r="479" spans="1:46" s="24" customFormat="1" ht="63" customHeight="1" thickTop="1" thickBot="1" x14ac:dyDescent="0.25">
      <c r="A479" s="364" t="s">
        <v>301</v>
      </c>
      <c r="B479" s="364"/>
      <c r="C479" s="364"/>
      <c r="D479" s="364"/>
      <c r="E479" s="364"/>
      <c r="F479" s="364"/>
      <c r="G479" s="364"/>
      <c r="H479" s="364"/>
      <c r="I479" s="364"/>
      <c r="J479" s="364"/>
      <c r="K479" s="364"/>
      <c r="L479" s="364"/>
      <c r="M479" s="364"/>
      <c r="N479" s="364"/>
      <c r="O479" s="364"/>
      <c r="P479" s="364"/>
      <c r="Q479" s="17">
        <v>0</v>
      </c>
      <c r="R479" s="362" t="s">
        <v>1661</v>
      </c>
      <c r="S479" s="363"/>
      <c r="T479" s="363"/>
      <c r="U479" s="363"/>
      <c r="V479" s="363"/>
      <c r="W479" s="363"/>
      <c r="X479" s="363"/>
      <c r="Y479" s="363"/>
      <c r="Z479" s="363"/>
      <c r="AA479" s="363"/>
      <c r="AB479" s="363"/>
      <c r="AC479" s="363"/>
      <c r="AD479" s="363"/>
      <c r="AE479" s="363"/>
      <c r="AF479" s="17">
        <v>0</v>
      </c>
      <c r="AG479" s="362" t="s">
        <v>1661</v>
      </c>
      <c r="AH479" s="363"/>
      <c r="AI479" s="363"/>
      <c r="AJ479" s="363"/>
      <c r="AK479" s="363"/>
      <c r="AL479" s="363"/>
      <c r="AM479" s="363"/>
      <c r="AN479" s="363"/>
      <c r="AO479" s="363"/>
      <c r="AP479" s="363"/>
      <c r="AQ479" s="363"/>
      <c r="AR479" s="363"/>
      <c r="AS479" s="363"/>
      <c r="AT479" s="363"/>
    </row>
    <row r="480" spans="1:46" s="24" customFormat="1" ht="63" customHeight="1" thickTop="1" thickBot="1" x14ac:dyDescent="0.25">
      <c r="A480" s="364" t="s">
        <v>302</v>
      </c>
      <c r="B480" s="364"/>
      <c r="C480" s="364"/>
      <c r="D480" s="364"/>
      <c r="E480" s="364"/>
      <c r="F480" s="364"/>
      <c r="G480" s="364"/>
      <c r="H480" s="364"/>
      <c r="I480" s="364"/>
      <c r="J480" s="364"/>
      <c r="K480" s="364"/>
      <c r="L480" s="364"/>
      <c r="M480" s="364"/>
      <c r="N480" s="364"/>
      <c r="O480" s="364"/>
      <c r="P480" s="364"/>
      <c r="Q480" s="17">
        <v>0</v>
      </c>
      <c r="R480" s="362" t="s">
        <v>1661</v>
      </c>
      <c r="S480" s="363"/>
      <c r="T480" s="363"/>
      <c r="U480" s="363"/>
      <c r="V480" s="363"/>
      <c r="W480" s="363"/>
      <c r="X480" s="363"/>
      <c r="Y480" s="363"/>
      <c r="Z480" s="363"/>
      <c r="AA480" s="363"/>
      <c r="AB480" s="363"/>
      <c r="AC480" s="363"/>
      <c r="AD480" s="363"/>
      <c r="AE480" s="363"/>
      <c r="AF480" s="17">
        <v>0</v>
      </c>
      <c r="AG480" s="362" t="s">
        <v>1661</v>
      </c>
      <c r="AH480" s="363"/>
      <c r="AI480" s="363"/>
      <c r="AJ480" s="363"/>
      <c r="AK480" s="363"/>
      <c r="AL480" s="363"/>
      <c r="AM480" s="363"/>
      <c r="AN480" s="363"/>
      <c r="AO480" s="363"/>
      <c r="AP480" s="363"/>
      <c r="AQ480" s="363"/>
      <c r="AR480" s="363"/>
      <c r="AS480" s="363"/>
      <c r="AT480" s="363"/>
    </row>
    <row r="481" spans="1:46" s="24" customFormat="1" ht="63" customHeight="1" thickTop="1" thickBot="1" x14ac:dyDescent="0.25">
      <c r="A481" s="364" t="s">
        <v>303</v>
      </c>
      <c r="B481" s="364"/>
      <c r="C481" s="364"/>
      <c r="D481" s="364"/>
      <c r="E481" s="364"/>
      <c r="F481" s="364"/>
      <c r="G481" s="364"/>
      <c r="H481" s="364"/>
      <c r="I481" s="364"/>
      <c r="J481" s="364"/>
      <c r="K481" s="364"/>
      <c r="L481" s="364"/>
      <c r="M481" s="364"/>
      <c r="N481" s="364"/>
      <c r="O481" s="364"/>
      <c r="P481" s="364"/>
      <c r="Q481" s="17">
        <v>0</v>
      </c>
      <c r="R481" s="362" t="s">
        <v>1661</v>
      </c>
      <c r="S481" s="363"/>
      <c r="T481" s="363"/>
      <c r="U481" s="363"/>
      <c r="V481" s="363"/>
      <c r="W481" s="363"/>
      <c r="X481" s="363"/>
      <c r="Y481" s="363"/>
      <c r="Z481" s="363"/>
      <c r="AA481" s="363"/>
      <c r="AB481" s="363"/>
      <c r="AC481" s="363"/>
      <c r="AD481" s="363"/>
      <c r="AE481" s="363"/>
      <c r="AF481" s="17">
        <v>0</v>
      </c>
      <c r="AG481" s="362" t="s">
        <v>1661</v>
      </c>
      <c r="AH481" s="363"/>
      <c r="AI481" s="363"/>
      <c r="AJ481" s="363"/>
      <c r="AK481" s="363"/>
      <c r="AL481" s="363"/>
      <c r="AM481" s="363"/>
      <c r="AN481" s="363"/>
      <c r="AO481" s="363"/>
      <c r="AP481" s="363"/>
      <c r="AQ481" s="363"/>
      <c r="AR481" s="363"/>
      <c r="AS481" s="363"/>
      <c r="AT481" s="363"/>
    </row>
    <row r="482" spans="1:46" s="24" customFormat="1" ht="63" customHeight="1" thickTop="1" thickBot="1" x14ac:dyDescent="0.25">
      <c r="A482" s="364" t="s">
        <v>773</v>
      </c>
      <c r="B482" s="364"/>
      <c r="C482" s="364"/>
      <c r="D482" s="364"/>
      <c r="E482" s="364"/>
      <c r="F482" s="364"/>
      <c r="G482" s="364"/>
      <c r="H482" s="364"/>
      <c r="I482" s="364"/>
      <c r="J482" s="364"/>
      <c r="K482" s="364"/>
      <c r="L482" s="364"/>
      <c r="M482" s="364"/>
      <c r="N482" s="364"/>
      <c r="O482" s="364"/>
      <c r="P482" s="364"/>
      <c r="Q482" s="17">
        <v>0</v>
      </c>
      <c r="R482" s="362" t="s">
        <v>1661</v>
      </c>
      <c r="S482" s="363"/>
      <c r="T482" s="363"/>
      <c r="U482" s="363"/>
      <c r="V482" s="363"/>
      <c r="W482" s="363"/>
      <c r="X482" s="363"/>
      <c r="Y482" s="363"/>
      <c r="Z482" s="363"/>
      <c r="AA482" s="363"/>
      <c r="AB482" s="363"/>
      <c r="AC482" s="363"/>
      <c r="AD482" s="363"/>
      <c r="AE482" s="363"/>
      <c r="AF482" s="17">
        <v>0</v>
      </c>
      <c r="AG482" s="362" t="s">
        <v>1661</v>
      </c>
      <c r="AH482" s="363"/>
      <c r="AI482" s="363"/>
      <c r="AJ482" s="363"/>
      <c r="AK482" s="363"/>
      <c r="AL482" s="363"/>
      <c r="AM482" s="363"/>
      <c r="AN482" s="363"/>
      <c r="AO482" s="363"/>
      <c r="AP482" s="363"/>
      <c r="AQ482" s="363"/>
      <c r="AR482" s="363"/>
      <c r="AS482" s="363"/>
      <c r="AT482" s="363"/>
    </row>
    <row r="483" spans="1:46" s="24" customFormat="1" ht="63" customHeight="1" thickTop="1" thickBot="1" x14ac:dyDescent="0.25">
      <c r="A483" s="364" t="s">
        <v>304</v>
      </c>
      <c r="B483" s="364"/>
      <c r="C483" s="364"/>
      <c r="D483" s="364"/>
      <c r="E483" s="364"/>
      <c r="F483" s="364"/>
      <c r="G483" s="364"/>
      <c r="H483" s="364"/>
      <c r="I483" s="364"/>
      <c r="J483" s="364"/>
      <c r="K483" s="364"/>
      <c r="L483" s="364"/>
      <c r="M483" s="364"/>
      <c r="N483" s="364"/>
      <c r="O483" s="364"/>
      <c r="P483" s="364"/>
      <c r="Q483" s="17">
        <v>0</v>
      </c>
      <c r="R483" s="362" t="s">
        <v>1661</v>
      </c>
      <c r="S483" s="363"/>
      <c r="T483" s="363"/>
      <c r="U483" s="363"/>
      <c r="V483" s="363"/>
      <c r="W483" s="363"/>
      <c r="X483" s="363"/>
      <c r="Y483" s="363"/>
      <c r="Z483" s="363"/>
      <c r="AA483" s="363"/>
      <c r="AB483" s="363"/>
      <c r="AC483" s="363"/>
      <c r="AD483" s="363"/>
      <c r="AE483" s="363"/>
      <c r="AF483" s="17">
        <v>0</v>
      </c>
      <c r="AG483" s="362" t="s">
        <v>1661</v>
      </c>
      <c r="AH483" s="363"/>
      <c r="AI483" s="363"/>
      <c r="AJ483" s="363"/>
      <c r="AK483" s="363"/>
      <c r="AL483" s="363"/>
      <c r="AM483" s="363"/>
      <c r="AN483" s="363"/>
      <c r="AO483" s="363"/>
      <c r="AP483" s="363"/>
      <c r="AQ483" s="363"/>
      <c r="AR483" s="363"/>
      <c r="AS483" s="363"/>
      <c r="AT483" s="363"/>
    </row>
    <row r="484" spans="1:46" s="24" customFormat="1" ht="63" customHeight="1" thickTop="1" thickBot="1" x14ac:dyDescent="0.25">
      <c r="A484" s="364" t="s">
        <v>774</v>
      </c>
      <c r="B484" s="364"/>
      <c r="C484" s="364"/>
      <c r="D484" s="364"/>
      <c r="E484" s="364"/>
      <c r="F484" s="364"/>
      <c r="G484" s="364"/>
      <c r="H484" s="364"/>
      <c r="I484" s="364"/>
      <c r="J484" s="364"/>
      <c r="K484" s="364"/>
      <c r="L484" s="364"/>
      <c r="M484" s="364"/>
      <c r="N484" s="364"/>
      <c r="O484" s="364"/>
      <c r="P484" s="364"/>
      <c r="Q484" s="17">
        <v>0</v>
      </c>
      <c r="R484" s="362" t="s">
        <v>1661</v>
      </c>
      <c r="S484" s="363"/>
      <c r="T484" s="363"/>
      <c r="U484" s="363"/>
      <c r="V484" s="363"/>
      <c r="W484" s="363"/>
      <c r="X484" s="363"/>
      <c r="Y484" s="363"/>
      <c r="Z484" s="363"/>
      <c r="AA484" s="363"/>
      <c r="AB484" s="363"/>
      <c r="AC484" s="363"/>
      <c r="AD484" s="363"/>
      <c r="AE484" s="363"/>
      <c r="AF484" s="17">
        <v>0</v>
      </c>
      <c r="AG484" s="362" t="s">
        <v>1661</v>
      </c>
      <c r="AH484" s="363"/>
      <c r="AI484" s="363"/>
      <c r="AJ484" s="363"/>
      <c r="AK484" s="363"/>
      <c r="AL484" s="363"/>
      <c r="AM484" s="363"/>
      <c r="AN484" s="363"/>
      <c r="AO484" s="363"/>
      <c r="AP484" s="363"/>
      <c r="AQ484" s="363"/>
      <c r="AR484" s="363"/>
      <c r="AS484" s="363"/>
      <c r="AT484" s="363"/>
    </row>
    <row r="485" spans="1:46" s="24" customFormat="1" ht="63" customHeight="1" thickTop="1" thickBot="1" x14ac:dyDescent="0.25">
      <c r="A485" s="364" t="s">
        <v>305</v>
      </c>
      <c r="B485" s="364"/>
      <c r="C485" s="364"/>
      <c r="D485" s="364"/>
      <c r="E485" s="364"/>
      <c r="F485" s="364"/>
      <c r="G485" s="364"/>
      <c r="H485" s="364"/>
      <c r="I485" s="364"/>
      <c r="J485" s="364"/>
      <c r="K485" s="364"/>
      <c r="L485" s="364"/>
      <c r="M485" s="364"/>
      <c r="N485" s="364"/>
      <c r="O485" s="364"/>
      <c r="P485" s="364"/>
      <c r="Q485" s="17">
        <v>0</v>
      </c>
      <c r="R485" s="362" t="s">
        <v>1661</v>
      </c>
      <c r="S485" s="363"/>
      <c r="T485" s="363"/>
      <c r="U485" s="363"/>
      <c r="V485" s="363"/>
      <c r="W485" s="363"/>
      <c r="X485" s="363"/>
      <c r="Y485" s="363"/>
      <c r="Z485" s="363"/>
      <c r="AA485" s="363"/>
      <c r="AB485" s="363"/>
      <c r="AC485" s="363"/>
      <c r="AD485" s="363"/>
      <c r="AE485" s="363"/>
      <c r="AF485" s="17">
        <v>0</v>
      </c>
      <c r="AG485" s="362" t="s">
        <v>1661</v>
      </c>
      <c r="AH485" s="363"/>
      <c r="AI485" s="363"/>
      <c r="AJ485" s="363"/>
      <c r="AK485" s="363"/>
      <c r="AL485" s="363"/>
      <c r="AM485" s="363"/>
      <c r="AN485" s="363"/>
      <c r="AO485" s="363"/>
      <c r="AP485" s="363"/>
      <c r="AQ485" s="363"/>
      <c r="AR485" s="363"/>
      <c r="AS485" s="363"/>
      <c r="AT485" s="363"/>
    </row>
    <row r="486" spans="1:46" s="24" customFormat="1" ht="63" customHeight="1" thickTop="1" thickBot="1" x14ac:dyDescent="0.25">
      <c r="A486" s="364" t="s">
        <v>775</v>
      </c>
      <c r="B486" s="364"/>
      <c r="C486" s="364"/>
      <c r="D486" s="364"/>
      <c r="E486" s="364"/>
      <c r="F486" s="364"/>
      <c r="G486" s="364"/>
      <c r="H486" s="364"/>
      <c r="I486" s="364"/>
      <c r="J486" s="364"/>
      <c r="K486" s="364"/>
      <c r="L486" s="364"/>
      <c r="M486" s="364"/>
      <c r="N486" s="364"/>
      <c r="O486" s="364"/>
      <c r="P486" s="364"/>
      <c r="Q486" s="17">
        <v>0</v>
      </c>
      <c r="R486" s="362" t="s">
        <v>1661</v>
      </c>
      <c r="S486" s="363"/>
      <c r="T486" s="363"/>
      <c r="U486" s="363"/>
      <c r="V486" s="363"/>
      <c r="W486" s="363"/>
      <c r="X486" s="363"/>
      <c r="Y486" s="363"/>
      <c r="Z486" s="363"/>
      <c r="AA486" s="363"/>
      <c r="AB486" s="363"/>
      <c r="AC486" s="363"/>
      <c r="AD486" s="363"/>
      <c r="AE486" s="363"/>
      <c r="AF486" s="17">
        <v>0</v>
      </c>
      <c r="AG486" s="362" t="s">
        <v>1661</v>
      </c>
      <c r="AH486" s="363"/>
      <c r="AI486" s="363"/>
      <c r="AJ486" s="363"/>
      <c r="AK486" s="363"/>
      <c r="AL486" s="363"/>
      <c r="AM486" s="363"/>
      <c r="AN486" s="363"/>
      <c r="AO486" s="363"/>
      <c r="AP486" s="363"/>
      <c r="AQ486" s="363"/>
      <c r="AR486" s="363"/>
      <c r="AS486" s="363"/>
      <c r="AT486" s="363"/>
    </row>
    <row r="487" spans="1:46" s="24" customFormat="1" ht="75" customHeight="1" thickTop="1" thickBot="1" x14ac:dyDescent="0.25">
      <c r="A487" s="364" t="s">
        <v>306</v>
      </c>
      <c r="B487" s="364"/>
      <c r="C487" s="364"/>
      <c r="D487" s="364"/>
      <c r="E487" s="364"/>
      <c r="F487" s="364"/>
      <c r="G487" s="364"/>
      <c r="H487" s="364"/>
      <c r="I487" s="364"/>
      <c r="J487" s="364"/>
      <c r="K487" s="364"/>
      <c r="L487" s="364"/>
      <c r="M487" s="364"/>
      <c r="N487" s="364"/>
      <c r="O487" s="364"/>
      <c r="P487" s="364"/>
      <c r="Q487" s="17">
        <v>0</v>
      </c>
      <c r="R487" s="362" t="s">
        <v>1661</v>
      </c>
      <c r="S487" s="363"/>
      <c r="T487" s="363"/>
      <c r="U487" s="363"/>
      <c r="V487" s="363"/>
      <c r="W487" s="363"/>
      <c r="X487" s="363"/>
      <c r="Y487" s="363"/>
      <c r="Z487" s="363"/>
      <c r="AA487" s="363"/>
      <c r="AB487" s="363"/>
      <c r="AC487" s="363"/>
      <c r="AD487" s="363"/>
      <c r="AE487" s="363"/>
      <c r="AF487" s="17">
        <v>0</v>
      </c>
      <c r="AG487" s="362" t="s">
        <v>1661</v>
      </c>
      <c r="AH487" s="363"/>
      <c r="AI487" s="363"/>
      <c r="AJ487" s="363"/>
      <c r="AK487" s="363"/>
      <c r="AL487" s="363"/>
      <c r="AM487" s="363"/>
      <c r="AN487" s="363"/>
      <c r="AO487" s="363"/>
      <c r="AP487" s="363"/>
      <c r="AQ487" s="363"/>
      <c r="AR487" s="363"/>
      <c r="AS487" s="363"/>
      <c r="AT487" s="363"/>
    </row>
    <row r="488" spans="1:46" s="24" customFormat="1" ht="63" customHeight="1" thickTop="1" thickBot="1" x14ac:dyDescent="0.25">
      <c r="A488" s="364" t="s">
        <v>307</v>
      </c>
      <c r="B488" s="364"/>
      <c r="C488" s="364"/>
      <c r="D488" s="364"/>
      <c r="E488" s="364"/>
      <c r="F488" s="364"/>
      <c r="G488" s="364"/>
      <c r="H488" s="364"/>
      <c r="I488" s="364"/>
      <c r="J488" s="364"/>
      <c r="K488" s="364"/>
      <c r="L488" s="364"/>
      <c r="M488" s="364"/>
      <c r="N488" s="364"/>
      <c r="O488" s="364"/>
      <c r="P488" s="364"/>
      <c r="Q488" s="17">
        <v>0</v>
      </c>
      <c r="R488" s="362" t="s">
        <v>1661</v>
      </c>
      <c r="S488" s="363"/>
      <c r="T488" s="363"/>
      <c r="U488" s="363"/>
      <c r="V488" s="363"/>
      <c r="W488" s="363"/>
      <c r="X488" s="363"/>
      <c r="Y488" s="363"/>
      <c r="Z488" s="363"/>
      <c r="AA488" s="363"/>
      <c r="AB488" s="363"/>
      <c r="AC488" s="363"/>
      <c r="AD488" s="363"/>
      <c r="AE488" s="363"/>
      <c r="AF488" s="17">
        <v>0</v>
      </c>
      <c r="AG488" s="362" t="s">
        <v>1661</v>
      </c>
      <c r="AH488" s="363"/>
      <c r="AI488" s="363"/>
      <c r="AJ488" s="363"/>
      <c r="AK488" s="363"/>
      <c r="AL488" s="363"/>
      <c r="AM488" s="363"/>
      <c r="AN488" s="363"/>
      <c r="AO488" s="363"/>
      <c r="AP488" s="363"/>
      <c r="AQ488" s="363"/>
      <c r="AR488" s="363"/>
      <c r="AS488" s="363"/>
      <c r="AT488" s="363"/>
    </row>
    <row r="489" spans="1:46" s="24" customFormat="1" ht="63" customHeight="1" thickTop="1" thickBot="1" x14ac:dyDescent="0.25">
      <c r="A489" s="364" t="s">
        <v>308</v>
      </c>
      <c r="B489" s="364"/>
      <c r="C489" s="364"/>
      <c r="D489" s="364"/>
      <c r="E489" s="364"/>
      <c r="F489" s="364"/>
      <c r="G489" s="364"/>
      <c r="H489" s="364"/>
      <c r="I489" s="364"/>
      <c r="J489" s="364"/>
      <c r="K489" s="364"/>
      <c r="L489" s="364"/>
      <c r="M489" s="364"/>
      <c r="N489" s="364"/>
      <c r="O489" s="364"/>
      <c r="P489" s="364"/>
      <c r="Q489" s="17">
        <v>0</v>
      </c>
      <c r="R489" s="362" t="s">
        <v>1661</v>
      </c>
      <c r="S489" s="363"/>
      <c r="T489" s="363"/>
      <c r="U489" s="363"/>
      <c r="V489" s="363"/>
      <c r="W489" s="363"/>
      <c r="X489" s="363"/>
      <c r="Y489" s="363"/>
      <c r="Z489" s="363"/>
      <c r="AA489" s="363"/>
      <c r="AB489" s="363"/>
      <c r="AC489" s="363"/>
      <c r="AD489" s="363"/>
      <c r="AE489" s="363"/>
      <c r="AF489" s="17">
        <v>0</v>
      </c>
      <c r="AG489" s="362" t="s">
        <v>1661</v>
      </c>
      <c r="AH489" s="363"/>
      <c r="AI489" s="363"/>
      <c r="AJ489" s="363"/>
      <c r="AK489" s="363"/>
      <c r="AL489" s="363"/>
      <c r="AM489" s="363"/>
      <c r="AN489" s="363"/>
      <c r="AO489" s="363"/>
      <c r="AP489" s="363"/>
      <c r="AQ489" s="363"/>
      <c r="AR489" s="363"/>
      <c r="AS489" s="363"/>
      <c r="AT489" s="363"/>
    </row>
    <row r="490" spans="1:46" s="24" customFormat="1" ht="63" customHeight="1" thickTop="1" thickBot="1" x14ac:dyDescent="0.25">
      <c r="A490" s="364" t="s">
        <v>776</v>
      </c>
      <c r="B490" s="364"/>
      <c r="C490" s="364"/>
      <c r="D490" s="364"/>
      <c r="E490" s="364"/>
      <c r="F490" s="364"/>
      <c r="G490" s="364"/>
      <c r="H490" s="364"/>
      <c r="I490" s="364"/>
      <c r="J490" s="364"/>
      <c r="K490" s="364"/>
      <c r="L490" s="364"/>
      <c r="M490" s="364"/>
      <c r="N490" s="364"/>
      <c r="O490" s="364"/>
      <c r="P490" s="364"/>
      <c r="Q490" s="17">
        <v>0</v>
      </c>
      <c r="R490" s="362" t="s">
        <v>1661</v>
      </c>
      <c r="S490" s="363"/>
      <c r="T490" s="363"/>
      <c r="U490" s="363"/>
      <c r="V490" s="363"/>
      <c r="W490" s="363"/>
      <c r="X490" s="363"/>
      <c r="Y490" s="363"/>
      <c r="Z490" s="363"/>
      <c r="AA490" s="363"/>
      <c r="AB490" s="363"/>
      <c r="AC490" s="363"/>
      <c r="AD490" s="363"/>
      <c r="AE490" s="363"/>
      <c r="AF490" s="17">
        <v>0</v>
      </c>
      <c r="AG490" s="362" t="s">
        <v>1661</v>
      </c>
      <c r="AH490" s="363"/>
      <c r="AI490" s="363"/>
      <c r="AJ490" s="363"/>
      <c r="AK490" s="363"/>
      <c r="AL490" s="363"/>
      <c r="AM490" s="363"/>
      <c r="AN490" s="363"/>
      <c r="AO490" s="363"/>
      <c r="AP490" s="363"/>
      <c r="AQ490" s="363"/>
      <c r="AR490" s="363"/>
      <c r="AS490" s="363"/>
      <c r="AT490" s="363"/>
    </row>
    <row r="491" spans="1:46" s="24" customFormat="1" ht="63" customHeight="1" thickTop="1" thickBot="1" x14ac:dyDescent="0.25">
      <c r="A491" s="364" t="s">
        <v>309</v>
      </c>
      <c r="B491" s="364"/>
      <c r="C491" s="364"/>
      <c r="D491" s="364"/>
      <c r="E491" s="364"/>
      <c r="F491" s="364"/>
      <c r="G491" s="364"/>
      <c r="H491" s="364"/>
      <c r="I491" s="364"/>
      <c r="J491" s="364"/>
      <c r="K491" s="364"/>
      <c r="L491" s="364"/>
      <c r="M491" s="364"/>
      <c r="N491" s="364"/>
      <c r="O491" s="364"/>
      <c r="P491" s="364"/>
      <c r="Q491" s="17">
        <v>0</v>
      </c>
      <c r="R491" s="362" t="s">
        <v>1661</v>
      </c>
      <c r="S491" s="363"/>
      <c r="T491" s="363"/>
      <c r="U491" s="363"/>
      <c r="V491" s="363"/>
      <c r="W491" s="363"/>
      <c r="X491" s="363"/>
      <c r="Y491" s="363"/>
      <c r="Z491" s="363"/>
      <c r="AA491" s="363"/>
      <c r="AB491" s="363"/>
      <c r="AC491" s="363"/>
      <c r="AD491" s="363"/>
      <c r="AE491" s="363"/>
      <c r="AF491" s="17">
        <v>0</v>
      </c>
      <c r="AG491" s="362" t="s">
        <v>1661</v>
      </c>
      <c r="AH491" s="363"/>
      <c r="AI491" s="363"/>
      <c r="AJ491" s="363"/>
      <c r="AK491" s="363"/>
      <c r="AL491" s="363"/>
      <c r="AM491" s="363"/>
      <c r="AN491" s="363"/>
      <c r="AO491" s="363"/>
      <c r="AP491" s="363"/>
      <c r="AQ491" s="363"/>
      <c r="AR491" s="363"/>
      <c r="AS491" s="363"/>
      <c r="AT491" s="363"/>
    </row>
    <row r="492" spans="1:46" s="24" customFormat="1" ht="108" customHeight="1" thickTop="1" thickBot="1" x14ac:dyDescent="0.25">
      <c r="A492" s="364" t="s">
        <v>777</v>
      </c>
      <c r="B492" s="364"/>
      <c r="C492" s="364"/>
      <c r="D492" s="364"/>
      <c r="E492" s="364"/>
      <c r="F492" s="364"/>
      <c r="G492" s="364"/>
      <c r="H492" s="364"/>
      <c r="I492" s="364"/>
      <c r="J492" s="364"/>
      <c r="K492" s="364"/>
      <c r="L492" s="364"/>
      <c r="M492" s="364"/>
      <c r="N492" s="364"/>
      <c r="O492" s="364"/>
      <c r="P492" s="364"/>
      <c r="Q492" s="17">
        <v>0</v>
      </c>
      <c r="R492" s="362" t="s">
        <v>1661</v>
      </c>
      <c r="S492" s="363"/>
      <c r="T492" s="363"/>
      <c r="U492" s="363"/>
      <c r="V492" s="363"/>
      <c r="W492" s="363"/>
      <c r="X492" s="363"/>
      <c r="Y492" s="363"/>
      <c r="Z492" s="363"/>
      <c r="AA492" s="363"/>
      <c r="AB492" s="363"/>
      <c r="AC492" s="363"/>
      <c r="AD492" s="363"/>
      <c r="AE492" s="363"/>
      <c r="AF492" s="17">
        <v>0</v>
      </c>
      <c r="AG492" s="362" t="s">
        <v>1661</v>
      </c>
      <c r="AH492" s="363"/>
      <c r="AI492" s="363"/>
      <c r="AJ492" s="363"/>
      <c r="AK492" s="363"/>
      <c r="AL492" s="363"/>
      <c r="AM492" s="363"/>
      <c r="AN492" s="363"/>
      <c r="AO492" s="363"/>
      <c r="AP492" s="363"/>
      <c r="AQ492" s="363"/>
      <c r="AR492" s="363"/>
      <c r="AS492" s="363"/>
      <c r="AT492" s="363"/>
    </row>
    <row r="493" spans="1:46" s="24" customFormat="1" ht="18" customHeight="1" thickTop="1" thickBot="1" x14ac:dyDescent="0.25">
      <c r="Q493" s="42"/>
      <c r="AF493" s="42"/>
    </row>
    <row r="494" spans="1:46" s="24" customFormat="1" ht="18" customHeight="1" thickTop="1" thickBot="1" x14ac:dyDescent="0.25">
      <c r="A494" s="368" t="s">
        <v>139</v>
      </c>
      <c r="B494" s="369"/>
      <c r="C494" s="369"/>
      <c r="D494" s="369"/>
      <c r="E494" s="369"/>
      <c r="F494" s="369"/>
      <c r="G494" s="369"/>
      <c r="H494" s="369"/>
      <c r="I494" s="369"/>
      <c r="J494" s="369"/>
      <c r="K494" s="369"/>
      <c r="L494" s="369"/>
      <c r="M494" s="369"/>
      <c r="N494" s="369"/>
      <c r="O494" s="369"/>
      <c r="P494" s="369"/>
      <c r="Q494" s="323" t="s">
        <v>4</v>
      </c>
      <c r="R494" s="370" t="s">
        <v>1384</v>
      </c>
      <c r="S494" s="370"/>
      <c r="T494" s="370"/>
      <c r="U494" s="370"/>
      <c r="V494" s="370"/>
      <c r="W494" s="370"/>
      <c r="X494" s="370"/>
      <c r="Y494" s="370"/>
      <c r="Z494" s="370"/>
      <c r="AA494" s="370"/>
      <c r="AB494" s="370"/>
      <c r="AC494" s="370"/>
      <c r="AD494" s="370"/>
      <c r="AE494" s="371"/>
      <c r="AF494" s="324" t="s">
        <v>4</v>
      </c>
      <c r="AG494" s="417" t="s">
        <v>1384</v>
      </c>
      <c r="AH494" s="417"/>
      <c r="AI494" s="417"/>
      <c r="AJ494" s="417"/>
      <c r="AK494" s="417"/>
      <c r="AL494" s="417"/>
      <c r="AM494" s="417"/>
      <c r="AN494" s="417"/>
      <c r="AO494" s="417"/>
      <c r="AP494" s="417"/>
      <c r="AQ494" s="417"/>
      <c r="AR494" s="417"/>
      <c r="AS494" s="417"/>
      <c r="AT494" s="418"/>
    </row>
    <row r="495" spans="1:46" s="24" customFormat="1" ht="63" customHeight="1" thickTop="1" thickBot="1" x14ac:dyDescent="0.25">
      <c r="A495" s="364" t="s">
        <v>226</v>
      </c>
      <c r="B495" s="364"/>
      <c r="C495" s="364"/>
      <c r="D495" s="364"/>
      <c r="E495" s="364"/>
      <c r="F495" s="364"/>
      <c r="G495" s="364"/>
      <c r="H495" s="364"/>
      <c r="I495" s="364"/>
      <c r="J495" s="364"/>
      <c r="K495" s="364"/>
      <c r="L495" s="364"/>
      <c r="M495" s="364"/>
      <c r="N495" s="364"/>
      <c r="O495" s="364"/>
      <c r="P495" s="364"/>
      <c r="Q495" s="17">
        <v>0</v>
      </c>
      <c r="R495" s="366" t="s">
        <v>1663</v>
      </c>
      <c r="S495" s="367"/>
      <c r="T495" s="367"/>
      <c r="U495" s="367"/>
      <c r="V495" s="367"/>
      <c r="W495" s="367"/>
      <c r="X495" s="367"/>
      <c r="Y495" s="367"/>
      <c r="Z495" s="367"/>
      <c r="AA495" s="367"/>
      <c r="AB495" s="367"/>
      <c r="AC495" s="367"/>
      <c r="AD495" s="367"/>
      <c r="AE495" s="367"/>
      <c r="AF495" s="17">
        <v>0</v>
      </c>
      <c r="AG495" s="366" t="s">
        <v>1663</v>
      </c>
      <c r="AH495" s="367"/>
      <c r="AI495" s="367"/>
      <c r="AJ495" s="367"/>
      <c r="AK495" s="367"/>
      <c r="AL495" s="367"/>
      <c r="AM495" s="367"/>
      <c r="AN495" s="367"/>
      <c r="AO495" s="367"/>
      <c r="AP495" s="367"/>
      <c r="AQ495" s="367"/>
      <c r="AR495" s="367"/>
      <c r="AS495" s="367"/>
      <c r="AT495" s="367"/>
    </row>
    <row r="496" spans="1:46" s="24" customFormat="1" ht="63" customHeight="1" thickTop="1" thickBot="1" x14ac:dyDescent="0.25">
      <c r="A496" s="364" t="s">
        <v>770</v>
      </c>
      <c r="B496" s="364"/>
      <c r="C496" s="364"/>
      <c r="D496" s="364"/>
      <c r="E496" s="364"/>
      <c r="F496" s="364"/>
      <c r="G496" s="364"/>
      <c r="H496" s="364"/>
      <c r="I496" s="364"/>
      <c r="J496" s="364"/>
      <c r="K496" s="364"/>
      <c r="L496" s="364"/>
      <c r="M496" s="364"/>
      <c r="N496" s="364"/>
      <c r="O496" s="364"/>
      <c r="P496" s="364"/>
      <c r="Q496" s="17">
        <v>0</v>
      </c>
      <c r="R496" s="362" t="s">
        <v>1661</v>
      </c>
      <c r="S496" s="363"/>
      <c r="T496" s="363"/>
      <c r="U496" s="363"/>
      <c r="V496" s="363"/>
      <c r="W496" s="363"/>
      <c r="X496" s="363"/>
      <c r="Y496" s="363"/>
      <c r="Z496" s="363"/>
      <c r="AA496" s="363"/>
      <c r="AB496" s="363"/>
      <c r="AC496" s="363"/>
      <c r="AD496" s="363"/>
      <c r="AE496" s="363"/>
      <c r="AF496" s="17">
        <v>0</v>
      </c>
      <c r="AG496" s="362" t="s">
        <v>1661</v>
      </c>
      <c r="AH496" s="363"/>
      <c r="AI496" s="363"/>
      <c r="AJ496" s="363"/>
      <c r="AK496" s="363"/>
      <c r="AL496" s="363"/>
      <c r="AM496" s="363"/>
      <c r="AN496" s="363"/>
      <c r="AO496" s="363"/>
      <c r="AP496" s="363"/>
      <c r="AQ496" s="363"/>
      <c r="AR496" s="363"/>
      <c r="AS496" s="363"/>
      <c r="AT496" s="363"/>
    </row>
    <row r="497" spans="1:46" s="24" customFormat="1" ht="63" customHeight="1" thickTop="1" thickBot="1" x14ac:dyDescent="0.25">
      <c r="A497" s="364" t="s">
        <v>771</v>
      </c>
      <c r="B497" s="364"/>
      <c r="C497" s="364"/>
      <c r="D497" s="364"/>
      <c r="E497" s="364"/>
      <c r="F497" s="364"/>
      <c r="G497" s="364"/>
      <c r="H497" s="364"/>
      <c r="I497" s="364"/>
      <c r="J497" s="364"/>
      <c r="K497" s="364"/>
      <c r="L497" s="364"/>
      <c r="M497" s="364"/>
      <c r="N497" s="364"/>
      <c r="O497" s="364"/>
      <c r="P497" s="364"/>
      <c r="Q497" s="17">
        <v>0</v>
      </c>
      <c r="R497" s="366" t="s">
        <v>1664</v>
      </c>
      <c r="S497" s="367"/>
      <c r="T497" s="367"/>
      <c r="U497" s="367"/>
      <c r="V497" s="367"/>
      <c r="W497" s="367"/>
      <c r="X497" s="367"/>
      <c r="Y497" s="367"/>
      <c r="Z497" s="367"/>
      <c r="AA497" s="367"/>
      <c r="AB497" s="367"/>
      <c r="AC497" s="367"/>
      <c r="AD497" s="367"/>
      <c r="AE497" s="367"/>
      <c r="AF497" s="17">
        <v>0</v>
      </c>
      <c r="AG497" s="366" t="s">
        <v>1664</v>
      </c>
      <c r="AH497" s="367"/>
      <c r="AI497" s="367"/>
      <c r="AJ497" s="367"/>
      <c r="AK497" s="367"/>
      <c r="AL497" s="367"/>
      <c r="AM497" s="367"/>
      <c r="AN497" s="367"/>
      <c r="AO497" s="367"/>
      <c r="AP497" s="367"/>
      <c r="AQ497" s="367"/>
      <c r="AR497" s="367"/>
      <c r="AS497" s="367"/>
      <c r="AT497" s="367"/>
    </row>
    <row r="498" spans="1:46" s="24" customFormat="1" ht="18" customHeight="1" thickTop="1" thickBot="1" x14ac:dyDescent="0.25">
      <c r="A498" s="23"/>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c r="AA498" s="23"/>
      <c r="AB498" s="23"/>
      <c r="AC498" s="23"/>
      <c r="AD498" s="23"/>
      <c r="AE498" s="23"/>
      <c r="AF498" s="23"/>
      <c r="AG498" s="23"/>
      <c r="AH498" s="23"/>
      <c r="AI498" s="23"/>
      <c r="AJ498" s="23"/>
      <c r="AK498" s="23"/>
      <c r="AL498" s="23"/>
      <c r="AM498" s="23"/>
      <c r="AN498" s="23"/>
      <c r="AO498" s="23"/>
      <c r="AP498" s="23"/>
      <c r="AQ498" s="23"/>
      <c r="AR498" s="23"/>
      <c r="AS498" s="23"/>
      <c r="AT498" s="23"/>
    </row>
    <row r="499" spans="1:46" s="24" customFormat="1" ht="18" customHeight="1" thickTop="1" thickBot="1" x14ac:dyDescent="0.25">
      <c r="A499" s="368" t="s">
        <v>140</v>
      </c>
      <c r="B499" s="369"/>
      <c r="C499" s="369"/>
      <c r="D499" s="369"/>
      <c r="E499" s="369"/>
      <c r="F499" s="369"/>
      <c r="G499" s="369"/>
      <c r="H499" s="369"/>
      <c r="I499" s="369"/>
      <c r="J499" s="369"/>
      <c r="K499" s="369"/>
      <c r="L499" s="369"/>
      <c r="M499" s="369"/>
      <c r="N499" s="369"/>
      <c r="O499" s="369"/>
      <c r="P499" s="369"/>
      <c r="Q499" s="323" t="s">
        <v>4</v>
      </c>
      <c r="R499" s="370" t="s">
        <v>1384</v>
      </c>
      <c r="S499" s="370"/>
      <c r="T499" s="370"/>
      <c r="U499" s="370"/>
      <c r="V499" s="370"/>
      <c r="W499" s="370"/>
      <c r="X499" s="370"/>
      <c r="Y499" s="370"/>
      <c r="Z499" s="370"/>
      <c r="AA499" s="370"/>
      <c r="AB499" s="370"/>
      <c r="AC499" s="370"/>
      <c r="AD499" s="370"/>
      <c r="AE499" s="371"/>
      <c r="AF499" s="324" t="s">
        <v>4</v>
      </c>
      <c r="AG499" s="417" t="s">
        <v>1384</v>
      </c>
      <c r="AH499" s="417"/>
      <c r="AI499" s="417"/>
      <c r="AJ499" s="417"/>
      <c r="AK499" s="417"/>
      <c r="AL499" s="417"/>
      <c r="AM499" s="417"/>
      <c r="AN499" s="417"/>
      <c r="AO499" s="417"/>
      <c r="AP499" s="417"/>
      <c r="AQ499" s="417"/>
      <c r="AR499" s="417"/>
      <c r="AS499" s="417"/>
      <c r="AT499" s="418"/>
    </row>
    <row r="500" spans="1:46" s="23" customFormat="1" ht="63" customHeight="1" thickTop="1" thickBot="1" x14ac:dyDescent="0.25">
      <c r="A500" s="364" t="s">
        <v>203</v>
      </c>
      <c r="B500" s="364"/>
      <c r="C500" s="364"/>
      <c r="D500" s="364"/>
      <c r="E500" s="364"/>
      <c r="F500" s="364"/>
      <c r="G500" s="364"/>
      <c r="H500" s="364"/>
      <c r="I500" s="364"/>
      <c r="J500" s="364"/>
      <c r="K500" s="364"/>
      <c r="L500" s="364"/>
      <c r="M500" s="364"/>
      <c r="N500" s="364"/>
      <c r="O500" s="364"/>
      <c r="P500" s="364"/>
      <c r="Q500" s="17">
        <v>0</v>
      </c>
      <c r="R500" s="366" t="s">
        <v>1665</v>
      </c>
      <c r="S500" s="367"/>
      <c r="T500" s="367"/>
      <c r="U500" s="367"/>
      <c r="V500" s="367"/>
      <c r="W500" s="367"/>
      <c r="X500" s="367"/>
      <c r="Y500" s="367"/>
      <c r="Z500" s="367"/>
      <c r="AA500" s="367"/>
      <c r="AB500" s="367"/>
      <c r="AC500" s="367"/>
      <c r="AD500" s="367"/>
      <c r="AE500" s="367"/>
      <c r="AF500" s="17">
        <v>0</v>
      </c>
      <c r="AG500" s="366" t="s">
        <v>1665</v>
      </c>
      <c r="AH500" s="367"/>
      <c r="AI500" s="367"/>
      <c r="AJ500" s="367"/>
      <c r="AK500" s="367"/>
      <c r="AL500" s="367"/>
      <c r="AM500" s="367"/>
      <c r="AN500" s="367"/>
      <c r="AO500" s="367"/>
      <c r="AP500" s="367"/>
      <c r="AQ500" s="367"/>
      <c r="AR500" s="367"/>
      <c r="AS500" s="367"/>
      <c r="AT500" s="367"/>
    </row>
    <row r="501" spans="1:46" s="23" customFormat="1" ht="63" customHeight="1" thickTop="1" thickBot="1" x14ac:dyDescent="0.25">
      <c r="A501" s="364" t="s">
        <v>497</v>
      </c>
      <c r="B501" s="364"/>
      <c r="C501" s="364"/>
      <c r="D501" s="364"/>
      <c r="E501" s="364"/>
      <c r="F501" s="364"/>
      <c r="G501" s="364"/>
      <c r="H501" s="364"/>
      <c r="I501" s="364"/>
      <c r="J501" s="364"/>
      <c r="K501" s="364"/>
      <c r="L501" s="364"/>
      <c r="M501" s="364"/>
      <c r="N501" s="364"/>
      <c r="O501" s="364"/>
      <c r="P501" s="364"/>
      <c r="Q501" s="17">
        <v>0</v>
      </c>
      <c r="R501" s="366" t="s">
        <v>1666</v>
      </c>
      <c r="S501" s="367"/>
      <c r="T501" s="367"/>
      <c r="U501" s="367"/>
      <c r="V501" s="367"/>
      <c r="W501" s="367"/>
      <c r="X501" s="367"/>
      <c r="Y501" s="367"/>
      <c r="Z501" s="367"/>
      <c r="AA501" s="367"/>
      <c r="AB501" s="367"/>
      <c r="AC501" s="367"/>
      <c r="AD501" s="367"/>
      <c r="AE501" s="367"/>
      <c r="AF501" s="17">
        <v>0</v>
      </c>
      <c r="AG501" s="366" t="s">
        <v>1666</v>
      </c>
      <c r="AH501" s="367"/>
      <c r="AI501" s="367"/>
      <c r="AJ501" s="367"/>
      <c r="AK501" s="367"/>
      <c r="AL501" s="367"/>
      <c r="AM501" s="367"/>
      <c r="AN501" s="367"/>
      <c r="AO501" s="367"/>
      <c r="AP501" s="367"/>
      <c r="AQ501" s="367"/>
      <c r="AR501" s="367"/>
      <c r="AS501" s="367"/>
      <c r="AT501" s="367"/>
    </row>
    <row r="502" spans="1:46" s="23" customFormat="1" ht="63" customHeight="1" thickTop="1" thickBot="1" x14ac:dyDescent="0.25">
      <c r="A502" s="364" t="s">
        <v>509</v>
      </c>
      <c r="B502" s="364"/>
      <c r="C502" s="364"/>
      <c r="D502" s="364"/>
      <c r="E502" s="364"/>
      <c r="F502" s="364"/>
      <c r="G502" s="364"/>
      <c r="H502" s="364"/>
      <c r="I502" s="364"/>
      <c r="J502" s="364"/>
      <c r="K502" s="364"/>
      <c r="L502" s="364"/>
      <c r="M502" s="364"/>
      <c r="N502" s="364"/>
      <c r="O502" s="364"/>
      <c r="P502" s="364"/>
      <c r="Q502" s="17">
        <v>0</v>
      </c>
      <c r="R502" s="366" t="s">
        <v>1670</v>
      </c>
      <c r="S502" s="367"/>
      <c r="T502" s="367"/>
      <c r="U502" s="367"/>
      <c r="V502" s="367"/>
      <c r="W502" s="367"/>
      <c r="X502" s="367"/>
      <c r="Y502" s="367"/>
      <c r="Z502" s="367"/>
      <c r="AA502" s="367"/>
      <c r="AB502" s="367"/>
      <c r="AC502" s="367"/>
      <c r="AD502" s="367"/>
      <c r="AE502" s="367"/>
      <c r="AF502" s="17">
        <v>0</v>
      </c>
      <c r="AG502" s="366" t="s">
        <v>1670</v>
      </c>
      <c r="AH502" s="367"/>
      <c r="AI502" s="367"/>
      <c r="AJ502" s="367"/>
      <c r="AK502" s="367"/>
      <c r="AL502" s="367"/>
      <c r="AM502" s="367"/>
      <c r="AN502" s="367"/>
      <c r="AO502" s="367"/>
      <c r="AP502" s="367"/>
      <c r="AQ502" s="367"/>
      <c r="AR502" s="367"/>
      <c r="AS502" s="367"/>
      <c r="AT502" s="367"/>
    </row>
    <row r="503" spans="1:46" s="23" customFormat="1" ht="18" customHeight="1" thickTop="1" thickBot="1" x14ac:dyDescent="0.25"/>
    <row r="504" spans="1:46" s="23" customFormat="1" ht="18" customHeight="1" thickTop="1" thickBot="1" x14ac:dyDescent="0.25">
      <c r="A504" s="368" t="s">
        <v>141</v>
      </c>
      <c r="B504" s="369"/>
      <c r="C504" s="369"/>
      <c r="D504" s="369"/>
      <c r="E504" s="369"/>
      <c r="F504" s="369"/>
      <c r="G504" s="369"/>
      <c r="H504" s="369"/>
      <c r="I504" s="369"/>
      <c r="J504" s="369"/>
      <c r="K504" s="369"/>
      <c r="L504" s="369"/>
      <c r="M504" s="369"/>
      <c r="N504" s="369"/>
      <c r="O504" s="369"/>
      <c r="P504" s="369"/>
      <c r="Q504" s="323" t="s">
        <v>4</v>
      </c>
      <c r="R504" s="370" t="s">
        <v>1384</v>
      </c>
      <c r="S504" s="370"/>
      <c r="T504" s="370"/>
      <c r="U504" s="370"/>
      <c r="V504" s="370"/>
      <c r="W504" s="370"/>
      <c r="X504" s="370"/>
      <c r="Y504" s="370"/>
      <c r="Z504" s="370"/>
      <c r="AA504" s="370"/>
      <c r="AB504" s="370"/>
      <c r="AC504" s="370"/>
      <c r="AD504" s="370"/>
      <c r="AE504" s="371"/>
      <c r="AF504" s="324" t="s">
        <v>4</v>
      </c>
      <c r="AG504" s="417" t="s">
        <v>1384</v>
      </c>
      <c r="AH504" s="417"/>
      <c r="AI504" s="417"/>
      <c r="AJ504" s="417"/>
      <c r="AK504" s="417"/>
      <c r="AL504" s="417"/>
      <c r="AM504" s="417"/>
      <c r="AN504" s="417"/>
      <c r="AO504" s="417"/>
      <c r="AP504" s="417"/>
      <c r="AQ504" s="417"/>
      <c r="AR504" s="417"/>
      <c r="AS504" s="417"/>
      <c r="AT504" s="418"/>
    </row>
    <row r="505" spans="1:46" s="23" customFormat="1" ht="63" customHeight="1" thickTop="1" thickBot="1" x14ac:dyDescent="0.25">
      <c r="A505" s="364" t="s">
        <v>310</v>
      </c>
      <c r="B505" s="364"/>
      <c r="C505" s="364"/>
      <c r="D505" s="364"/>
      <c r="E505" s="364"/>
      <c r="F505" s="364"/>
      <c r="G505" s="364"/>
      <c r="H505" s="364"/>
      <c r="I505" s="364"/>
      <c r="J505" s="364"/>
      <c r="K505" s="364"/>
      <c r="L505" s="364"/>
      <c r="M505" s="364"/>
      <c r="N505" s="364"/>
      <c r="O505" s="364"/>
      <c r="P505" s="364"/>
      <c r="Q505" s="17">
        <v>0</v>
      </c>
      <c r="R505" s="366" t="s">
        <v>1669</v>
      </c>
      <c r="S505" s="367"/>
      <c r="T505" s="367"/>
      <c r="U505" s="367"/>
      <c r="V505" s="367"/>
      <c r="W505" s="367"/>
      <c r="X505" s="367"/>
      <c r="Y505" s="367"/>
      <c r="Z505" s="367"/>
      <c r="AA505" s="367"/>
      <c r="AB505" s="367"/>
      <c r="AC505" s="367"/>
      <c r="AD505" s="367"/>
      <c r="AE505" s="367"/>
      <c r="AF505" s="17">
        <v>0</v>
      </c>
      <c r="AG505" s="366" t="s">
        <v>1669</v>
      </c>
      <c r="AH505" s="367"/>
      <c r="AI505" s="367"/>
      <c r="AJ505" s="367"/>
      <c r="AK505" s="367"/>
      <c r="AL505" s="367"/>
      <c r="AM505" s="367"/>
      <c r="AN505" s="367"/>
      <c r="AO505" s="367"/>
      <c r="AP505" s="367"/>
      <c r="AQ505" s="367"/>
      <c r="AR505" s="367"/>
      <c r="AS505" s="367"/>
      <c r="AT505" s="367"/>
    </row>
    <row r="506" spans="1:46" s="23" customFormat="1" ht="63" customHeight="1" thickTop="1" thickBot="1" x14ac:dyDescent="0.25">
      <c r="A506" s="364" t="s">
        <v>204</v>
      </c>
      <c r="B506" s="364"/>
      <c r="C506" s="364"/>
      <c r="D506" s="364"/>
      <c r="E506" s="364"/>
      <c r="F506" s="364"/>
      <c r="G506" s="364"/>
      <c r="H506" s="364"/>
      <c r="I506" s="364"/>
      <c r="J506" s="364"/>
      <c r="K506" s="364"/>
      <c r="L506" s="364"/>
      <c r="M506" s="364"/>
      <c r="N506" s="364"/>
      <c r="O506" s="364"/>
      <c r="P506" s="364"/>
      <c r="Q506" s="17">
        <v>0</v>
      </c>
      <c r="R506" s="362" t="s">
        <v>1661</v>
      </c>
      <c r="S506" s="363"/>
      <c r="T506" s="363"/>
      <c r="U506" s="363"/>
      <c r="V506" s="363"/>
      <c r="W506" s="363"/>
      <c r="X506" s="363"/>
      <c r="Y506" s="363"/>
      <c r="Z506" s="363"/>
      <c r="AA506" s="363"/>
      <c r="AB506" s="363"/>
      <c r="AC506" s="363"/>
      <c r="AD506" s="363"/>
      <c r="AE506" s="363"/>
      <c r="AF506" s="17">
        <v>0</v>
      </c>
      <c r="AG506" s="362" t="s">
        <v>1661</v>
      </c>
      <c r="AH506" s="363"/>
      <c r="AI506" s="363"/>
      <c r="AJ506" s="363"/>
      <c r="AK506" s="363"/>
      <c r="AL506" s="363"/>
      <c r="AM506" s="363"/>
      <c r="AN506" s="363"/>
      <c r="AO506" s="363"/>
      <c r="AP506" s="363"/>
      <c r="AQ506" s="363"/>
      <c r="AR506" s="363"/>
      <c r="AS506" s="363"/>
      <c r="AT506" s="363"/>
    </row>
    <row r="507" spans="1:46" s="23" customFormat="1" ht="18" customHeight="1" thickTop="1" x14ac:dyDescent="0.2">
      <c r="Q507" s="38"/>
      <c r="AF507" s="38"/>
    </row>
    <row r="508" spans="1:46" s="23" customFormat="1" ht="18" customHeight="1" x14ac:dyDescent="0.2">
      <c r="Q508" s="38"/>
      <c r="AF508" s="38"/>
    </row>
    <row r="509" spans="1:46" s="24" customFormat="1" ht="36" customHeight="1" x14ac:dyDescent="0.2">
      <c r="A509" s="365" t="s">
        <v>311</v>
      </c>
      <c r="B509" s="365"/>
      <c r="C509" s="365"/>
      <c r="D509" s="365"/>
      <c r="E509" s="365"/>
      <c r="F509" s="365"/>
      <c r="G509" s="365"/>
      <c r="H509" s="365"/>
      <c r="I509" s="365"/>
      <c r="J509" s="365"/>
      <c r="K509" s="365"/>
      <c r="L509" s="365"/>
      <c r="M509" s="365"/>
      <c r="N509" s="365"/>
      <c r="O509" s="365"/>
      <c r="P509" s="365"/>
      <c r="Q509" s="365"/>
      <c r="R509" s="365"/>
      <c r="S509" s="365"/>
      <c r="T509" s="365"/>
      <c r="U509" s="365"/>
      <c r="V509" s="365"/>
      <c r="W509" s="365"/>
      <c r="X509" s="365"/>
      <c r="Y509" s="365"/>
      <c r="Z509" s="365"/>
      <c r="AA509" s="365"/>
      <c r="AB509" s="365"/>
      <c r="AC509" s="365"/>
      <c r="AD509" s="365"/>
      <c r="AE509" s="365"/>
    </row>
    <row r="510" spans="1:46" s="24" customFormat="1" ht="18" customHeight="1" x14ac:dyDescent="0.2">
      <c r="A510" s="280" t="s">
        <v>1385</v>
      </c>
      <c r="B510" s="280"/>
      <c r="C510" s="280"/>
      <c r="D510" s="280"/>
      <c r="E510" s="280"/>
      <c r="F510" s="280"/>
      <c r="G510" s="280"/>
      <c r="H510" s="280"/>
      <c r="I510" s="280"/>
      <c r="J510" s="280"/>
      <c r="K510" s="280"/>
      <c r="L510" s="280"/>
      <c r="M510" s="280"/>
      <c r="N510" s="280"/>
      <c r="O510" s="280"/>
      <c r="P510" s="280"/>
      <c r="Q510" s="280"/>
      <c r="R510" s="280"/>
      <c r="S510" s="280"/>
      <c r="T510" s="280"/>
      <c r="U510" s="280"/>
      <c r="V510" s="280"/>
      <c r="W510" s="280"/>
      <c r="X510" s="280"/>
      <c r="Y510" s="280"/>
      <c r="Z510" s="280"/>
      <c r="AA510" s="280"/>
      <c r="AB510" s="280"/>
      <c r="AC510" s="20"/>
      <c r="AD510" s="20"/>
      <c r="AE510" s="20"/>
      <c r="AF510" s="40"/>
      <c r="AG510" s="20"/>
      <c r="AH510" s="20"/>
      <c r="AI510" s="20"/>
      <c r="AJ510" s="20"/>
      <c r="AK510" s="20"/>
      <c r="AL510" s="20"/>
      <c r="AM510" s="20"/>
      <c r="AN510" s="20"/>
      <c r="AO510" s="20"/>
      <c r="AP510" s="20"/>
      <c r="AQ510" s="20"/>
      <c r="AR510" s="20"/>
      <c r="AS510" s="20"/>
      <c r="AT510" s="20"/>
    </row>
    <row r="511" spans="1:46" s="24" customFormat="1" ht="18" customHeight="1" x14ac:dyDescent="0.2">
      <c r="A511" s="20"/>
      <c r="B511" s="20"/>
      <c r="C511" s="20"/>
      <c r="D511" s="20"/>
      <c r="E511" s="20"/>
      <c r="F511" s="20"/>
      <c r="G511" s="20"/>
      <c r="H511" s="20"/>
      <c r="I511" s="20"/>
      <c r="J511" s="20"/>
      <c r="K511" s="20"/>
      <c r="L511" s="20"/>
      <c r="M511" s="20"/>
      <c r="N511" s="20"/>
      <c r="O511" s="20"/>
      <c r="P511" s="20"/>
      <c r="Q511" s="40"/>
      <c r="R511" s="20"/>
      <c r="S511" s="20"/>
      <c r="T511" s="20"/>
      <c r="U511" s="20"/>
      <c r="V511" s="20"/>
      <c r="W511" s="20"/>
      <c r="X511" s="20"/>
      <c r="Y511" s="20"/>
      <c r="Z511" s="20"/>
      <c r="AA511" s="20"/>
      <c r="AB511" s="20"/>
      <c r="AC511" s="20"/>
      <c r="AD511" s="20"/>
      <c r="AE511" s="20"/>
      <c r="AF511" s="40"/>
      <c r="AG511" s="20"/>
      <c r="AH511" s="20"/>
      <c r="AI511" s="20"/>
      <c r="AJ511" s="20"/>
      <c r="AK511" s="20"/>
      <c r="AL511" s="20"/>
      <c r="AM511" s="20"/>
      <c r="AN511" s="20"/>
      <c r="AO511" s="20"/>
      <c r="AP511" s="20"/>
      <c r="AQ511" s="20"/>
      <c r="AR511" s="20"/>
      <c r="AS511" s="20"/>
      <c r="AT511" s="20"/>
    </row>
    <row r="513" spans="1:46" ht="36" customHeight="1" x14ac:dyDescent="0.2">
      <c r="A513" s="365" t="s">
        <v>312</v>
      </c>
      <c r="B513" s="365"/>
      <c r="C513" s="365"/>
      <c r="D513" s="365"/>
      <c r="E513" s="365"/>
      <c r="F513" s="365"/>
      <c r="G513" s="365"/>
      <c r="H513" s="365"/>
      <c r="I513" s="365"/>
      <c r="J513" s="365"/>
      <c r="K513" s="365"/>
      <c r="L513" s="365"/>
      <c r="M513" s="365"/>
      <c r="N513" s="365"/>
      <c r="O513" s="365"/>
      <c r="P513" s="365"/>
      <c r="Q513" s="365"/>
      <c r="R513" s="365"/>
      <c r="S513" s="365"/>
      <c r="T513" s="365"/>
      <c r="U513" s="365"/>
      <c r="V513" s="365"/>
      <c r="W513" s="365"/>
      <c r="X513" s="365"/>
      <c r="Y513" s="365"/>
      <c r="Z513" s="365"/>
      <c r="AA513" s="365"/>
      <c r="AB513" s="365"/>
      <c r="AC513" s="365"/>
      <c r="AD513" s="365"/>
      <c r="AE513" s="365"/>
      <c r="AF513" s="7"/>
    </row>
    <row r="514" spans="1:46" s="24" customFormat="1" ht="18" customHeight="1" x14ac:dyDescent="0.2">
      <c r="A514" s="280" t="s">
        <v>1385</v>
      </c>
      <c r="B514" s="280"/>
      <c r="C514" s="280"/>
      <c r="D514" s="280"/>
      <c r="E514" s="280"/>
      <c r="F514" s="280"/>
      <c r="G514" s="280"/>
      <c r="H514" s="280"/>
      <c r="I514" s="280"/>
      <c r="J514" s="280"/>
      <c r="K514" s="280"/>
      <c r="L514" s="280"/>
      <c r="M514" s="280"/>
      <c r="N514" s="280"/>
      <c r="O514" s="280"/>
      <c r="P514" s="280"/>
      <c r="Q514" s="280"/>
      <c r="R514" s="280"/>
      <c r="S514" s="280"/>
      <c r="T514" s="280"/>
      <c r="U514" s="280"/>
      <c r="V514" s="280"/>
      <c r="W514" s="280"/>
      <c r="X514" s="280"/>
      <c r="Y514" s="280"/>
      <c r="Z514" s="280"/>
      <c r="AA514" s="280"/>
      <c r="AB514" s="280"/>
      <c r="AC514" s="20"/>
      <c r="AD514" s="20"/>
      <c r="AE514" s="20"/>
      <c r="AF514" s="40"/>
      <c r="AG514" s="20"/>
      <c r="AH514" s="20"/>
      <c r="AI514" s="20"/>
      <c r="AJ514" s="20"/>
      <c r="AK514" s="20"/>
      <c r="AL514" s="20"/>
      <c r="AM514" s="20"/>
      <c r="AN514" s="20"/>
      <c r="AO514" s="20"/>
      <c r="AP514" s="20"/>
      <c r="AQ514" s="20"/>
      <c r="AR514" s="20"/>
      <c r="AS514" s="20"/>
      <c r="AT514" s="20"/>
    </row>
    <row r="515" spans="1:46" ht="18" customHeight="1" x14ac:dyDescent="0.2">
      <c r="A515" s="20"/>
      <c r="B515" s="20"/>
      <c r="C515" s="20"/>
      <c r="D515" s="20"/>
      <c r="E515" s="20"/>
      <c r="F515" s="20"/>
      <c r="G515" s="20"/>
      <c r="H515" s="20"/>
      <c r="I515" s="20"/>
      <c r="J515" s="20"/>
      <c r="K515" s="20"/>
      <c r="L515" s="20"/>
      <c r="M515" s="20"/>
      <c r="N515" s="20"/>
      <c r="O515" s="20"/>
      <c r="P515" s="20"/>
      <c r="Q515" s="40"/>
      <c r="R515" s="20"/>
      <c r="S515" s="20"/>
      <c r="T515" s="20"/>
      <c r="U515" s="20"/>
      <c r="V515" s="20"/>
      <c r="W515" s="20"/>
      <c r="X515" s="20"/>
      <c r="Y515" s="20"/>
      <c r="Z515" s="20"/>
      <c r="AA515" s="20"/>
      <c r="AB515" s="20"/>
      <c r="AC515" s="20"/>
      <c r="AD515" s="20"/>
      <c r="AE515" s="20"/>
      <c r="AF515" s="40"/>
      <c r="AG515" s="20"/>
      <c r="AH515" s="20"/>
      <c r="AI515" s="20"/>
      <c r="AJ515" s="20"/>
      <c r="AK515" s="20"/>
      <c r="AL515" s="20"/>
      <c r="AM515" s="20"/>
      <c r="AN515" s="20"/>
      <c r="AO515" s="20"/>
      <c r="AP515" s="20"/>
      <c r="AQ515" s="20"/>
      <c r="AR515" s="20"/>
      <c r="AS515" s="20"/>
      <c r="AT515" s="20"/>
    </row>
    <row r="517" spans="1:46" ht="36" customHeight="1" x14ac:dyDescent="0.2">
      <c r="A517" s="365" t="s">
        <v>316</v>
      </c>
      <c r="B517" s="365"/>
      <c r="C517" s="365"/>
      <c r="D517" s="365"/>
      <c r="E517" s="365"/>
      <c r="F517" s="365"/>
      <c r="G517" s="365"/>
      <c r="H517" s="365"/>
      <c r="I517" s="365"/>
      <c r="J517" s="365"/>
      <c r="K517" s="365"/>
      <c r="L517" s="365"/>
      <c r="M517" s="365"/>
      <c r="N517" s="365"/>
      <c r="O517" s="365"/>
      <c r="P517" s="365"/>
      <c r="Q517" s="365"/>
      <c r="R517" s="365"/>
      <c r="S517" s="365"/>
      <c r="T517" s="365"/>
      <c r="U517" s="365"/>
      <c r="V517" s="365"/>
      <c r="W517" s="365"/>
      <c r="X517" s="365"/>
      <c r="Y517" s="365"/>
      <c r="Z517" s="365"/>
      <c r="AA517" s="365"/>
      <c r="AB517" s="365"/>
      <c r="AC517" s="365"/>
      <c r="AD517" s="365"/>
      <c r="AE517" s="365"/>
      <c r="AF517" s="7"/>
    </row>
    <row r="518" spans="1:46" ht="18" customHeight="1" x14ac:dyDescent="0.2">
      <c r="A518" s="20"/>
      <c r="B518" s="20"/>
      <c r="C518" s="20"/>
      <c r="D518" s="20"/>
      <c r="E518" s="20"/>
      <c r="F518" s="20"/>
      <c r="G518" s="20"/>
      <c r="H518" s="20"/>
      <c r="I518" s="20"/>
      <c r="J518" s="20"/>
      <c r="K518" s="20"/>
      <c r="L518" s="20"/>
      <c r="M518" s="20"/>
      <c r="N518" s="20"/>
      <c r="O518" s="20"/>
      <c r="P518" s="20"/>
      <c r="Q518" s="40"/>
      <c r="R518" s="20"/>
      <c r="S518" s="20"/>
      <c r="T518" s="20"/>
      <c r="U518" s="20"/>
      <c r="V518" s="20"/>
      <c r="W518" s="20"/>
      <c r="X518" s="20"/>
      <c r="Y518" s="20"/>
      <c r="Z518" s="20"/>
      <c r="AA518" s="20"/>
      <c r="AB518" s="20"/>
      <c r="AC518" s="20"/>
      <c r="AD518" s="20"/>
      <c r="AE518" s="20"/>
      <c r="AF518" s="40"/>
      <c r="AG518" s="20"/>
      <c r="AH518" s="20"/>
      <c r="AI518" s="20"/>
      <c r="AJ518" s="20"/>
      <c r="AK518" s="20"/>
      <c r="AL518" s="20"/>
      <c r="AM518" s="20"/>
      <c r="AN518" s="20"/>
      <c r="AO518" s="20"/>
      <c r="AP518" s="20"/>
      <c r="AQ518" s="20"/>
      <c r="AR518" s="20"/>
      <c r="AS518" s="20"/>
      <c r="AT518" s="20"/>
    </row>
    <row r="519" spans="1:46" ht="18" customHeight="1" x14ac:dyDescent="0.2">
      <c r="A519" s="15" t="s">
        <v>6</v>
      </c>
      <c r="B519" s="21"/>
      <c r="C519" s="21"/>
      <c r="D519" s="21"/>
      <c r="E519" s="21"/>
      <c r="F519" s="21"/>
      <c r="G519" s="21"/>
      <c r="H519" s="21"/>
      <c r="I519" s="21"/>
      <c r="J519" s="21"/>
      <c r="K519" s="21"/>
      <c r="L519" s="21"/>
      <c r="M519" s="21"/>
      <c r="N519" s="21"/>
      <c r="O519" s="21"/>
      <c r="P519" s="21"/>
      <c r="Q519" s="41"/>
      <c r="R519" s="21"/>
      <c r="S519" s="21"/>
      <c r="T519" s="21"/>
      <c r="U519" s="21"/>
      <c r="V519" s="21"/>
      <c r="W519" s="21"/>
      <c r="X519" s="21"/>
      <c r="Y519" s="21"/>
      <c r="Z519" s="21"/>
      <c r="AA519" s="21"/>
      <c r="AB519" s="21"/>
      <c r="AC519" s="21"/>
      <c r="AD519" s="21"/>
      <c r="AE519" s="21"/>
      <c r="AF519" s="41"/>
      <c r="AG519" s="21"/>
      <c r="AH519" s="21"/>
      <c r="AI519" s="21"/>
      <c r="AJ519" s="21"/>
      <c r="AK519" s="21"/>
      <c r="AL519" s="21"/>
      <c r="AM519" s="21"/>
      <c r="AN519" s="21"/>
      <c r="AO519" s="21"/>
      <c r="AP519" s="21"/>
      <c r="AQ519" s="21"/>
      <c r="AR519" s="21"/>
      <c r="AS519" s="21"/>
      <c r="AT519" s="21"/>
    </row>
    <row r="520" spans="1:46" ht="18" customHeight="1" x14ac:dyDescent="0.2">
      <c r="A520" s="24"/>
      <c r="B520" s="24"/>
      <c r="C520" s="24"/>
      <c r="D520" s="24"/>
      <c r="E520" s="24"/>
      <c r="F520" s="24"/>
      <c r="G520" s="24"/>
      <c r="H520" s="24"/>
      <c r="I520" s="24"/>
      <c r="J520" s="24"/>
      <c r="K520" s="24"/>
      <c r="L520" s="24"/>
      <c r="M520" s="24"/>
      <c r="N520" s="24"/>
      <c r="O520" s="24"/>
      <c r="P520" s="24"/>
      <c r="Q520" s="42"/>
      <c r="R520" s="24"/>
      <c r="S520" s="24"/>
      <c r="T520" s="24"/>
      <c r="U520" s="24"/>
      <c r="V520" s="24"/>
      <c r="W520" s="24"/>
      <c r="X520" s="24"/>
      <c r="Y520" s="24"/>
      <c r="Z520" s="24"/>
      <c r="AA520" s="24"/>
      <c r="AB520" s="24"/>
      <c r="AC520" s="24"/>
      <c r="AD520" s="24"/>
      <c r="AE520" s="24"/>
      <c r="AF520" s="42"/>
      <c r="AG520" s="24"/>
      <c r="AH520" s="24"/>
      <c r="AI520" s="24"/>
      <c r="AJ520" s="24"/>
      <c r="AK520" s="24"/>
      <c r="AL520" s="24"/>
      <c r="AM520" s="24"/>
      <c r="AN520" s="24"/>
      <c r="AO520" s="24"/>
      <c r="AP520" s="24"/>
      <c r="AQ520" s="24"/>
      <c r="AR520" s="24"/>
      <c r="AS520" s="24"/>
      <c r="AT520" s="24"/>
    </row>
    <row r="521" spans="1:46" ht="54" customHeight="1" thickBot="1" x14ac:dyDescent="0.25">
      <c r="A521" s="377" t="s">
        <v>793</v>
      </c>
      <c r="B521" s="377"/>
      <c r="C521" s="377"/>
      <c r="D521" s="377"/>
      <c r="E521" s="377"/>
      <c r="F521" s="377"/>
      <c r="G521" s="377"/>
      <c r="H521" s="377"/>
      <c r="I521" s="377"/>
      <c r="J521" s="377"/>
      <c r="K521" s="377"/>
      <c r="L521" s="377"/>
      <c r="M521" s="377"/>
      <c r="N521" s="377"/>
      <c r="O521" s="377"/>
      <c r="P521" s="377"/>
      <c r="Q521" s="377"/>
      <c r="R521" s="24"/>
      <c r="S521" s="24"/>
      <c r="T521" s="24"/>
      <c r="U521" s="24"/>
      <c r="V521" s="373"/>
      <c r="W521" s="373"/>
      <c r="X521" s="373"/>
      <c r="Y521" s="373"/>
      <c r="Z521" s="373"/>
      <c r="AA521" s="373"/>
      <c r="AB521" s="373"/>
      <c r="AC521" s="373"/>
      <c r="AD521" s="373"/>
      <c r="AE521" s="373"/>
      <c r="AF521" s="7"/>
      <c r="AG521" s="24"/>
      <c r="AH521" s="24"/>
      <c r="AI521" s="24"/>
      <c r="AJ521" s="24"/>
      <c r="AK521" s="373"/>
      <c r="AL521" s="373"/>
      <c r="AM521" s="373"/>
      <c r="AN521" s="373"/>
      <c r="AO521" s="373"/>
      <c r="AP521" s="373"/>
      <c r="AQ521" s="373"/>
      <c r="AR521" s="373"/>
      <c r="AS521" s="373"/>
      <c r="AT521" s="373"/>
    </row>
    <row r="522" spans="1:46" ht="18" customHeight="1" thickTop="1" thickBot="1" x14ac:dyDescent="0.25">
      <c r="A522" s="374" t="s">
        <v>138</v>
      </c>
      <c r="B522" s="375"/>
      <c r="C522" s="375"/>
      <c r="D522" s="375"/>
      <c r="E522" s="375"/>
      <c r="F522" s="375"/>
      <c r="G522" s="375"/>
      <c r="H522" s="375"/>
      <c r="I522" s="375"/>
      <c r="J522" s="375"/>
      <c r="K522" s="375"/>
      <c r="L522" s="375"/>
      <c r="M522" s="375"/>
      <c r="N522" s="375"/>
      <c r="O522" s="375"/>
      <c r="P522" s="375"/>
      <c r="Q522" s="63" t="s">
        <v>4</v>
      </c>
      <c r="R522" s="375" t="s">
        <v>1384</v>
      </c>
      <c r="S522" s="375"/>
      <c r="T522" s="375"/>
      <c r="U522" s="375"/>
      <c r="V522" s="375"/>
      <c r="W522" s="375"/>
      <c r="X522" s="375"/>
      <c r="Y522" s="375"/>
      <c r="Z522" s="375"/>
      <c r="AA522" s="375"/>
      <c r="AB522" s="375"/>
      <c r="AC522" s="375"/>
      <c r="AD522" s="375"/>
      <c r="AE522" s="376"/>
      <c r="AF522" s="228" t="s">
        <v>4</v>
      </c>
      <c r="AG522" s="415" t="s">
        <v>1384</v>
      </c>
      <c r="AH522" s="415"/>
      <c r="AI522" s="415"/>
      <c r="AJ522" s="415"/>
      <c r="AK522" s="415"/>
      <c r="AL522" s="415"/>
      <c r="AM522" s="415"/>
      <c r="AN522" s="415"/>
      <c r="AO522" s="415"/>
      <c r="AP522" s="415"/>
      <c r="AQ522" s="415"/>
      <c r="AR522" s="415"/>
      <c r="AS522" s="415"/>
      <c r="AT522" s="416"/>
    </row>
    <row r="523" spans="1:46" ht="63" customHeight="1" thickTop="1" thickBot="1" x14ac:dyDescent="0.25">
      <c r="A523" s="361" t="s">
        <v>8</v>
      </c>
      <c r="B523" s="361"/>
      <c r="C523" s="361"/>
      <c r="D523" s="361"/>
      <c r="E523" s="361"/>
      <c r="F523" s="361"/>
      <c r="G523" s="361"/>
      <c r="H523" s="361"/>
      <c r="I523" s="361"/>
      <c r="J523" s="361"/>
      <c r="K523" s="361"/>
      <c r="L523" s="361"/>
      <c r="M523" s="361"/>
      <c r="N523" s="361"/>
      <c r="O523" s="361"/>
      <c r="P523" s="361"/>
      <c r="Q523" s="17">
        <v>0</v>
      </c>
      <c r="R523" s="366" t="s">
        <v>1660</v>
      </c>
      <c r="S523" s="367"/>
      <c r="T523" s="367"/>
      <c r="U523" s="367"/>
      <c r="V523" s="367"/>
      <c r="W523" s="367"/>
      <c r="X523" s="367"/>
      <c r="Y523" s="367"/>
      <c r="Z523" s="367"/>
      <c r="AA523" s="367"/>
      <c r="AB523" s="367"/>
      <c r="AC523" s="367"/>
      <c r="AD523" s="367"/>
      <c r="AE523" s="367"/>
      <c r="AF523" s="17">
        <v>0</v>
      </c>
      <c r="AG523" s="366" t="s">
        <v>1660</v>
      </c>
      <c r="AH523" s="367"/>
      <c r="AI523" s="367"/>
      <c r="AJ523" s="367"/>
      <c r="AK523" s="367"/>
      <c r="AL523" s="367"/>
      <c r="AM523" s="367"/>
      <c r="AN523" s="367"/>
      <c r="AO523" s="367"/>
      <c r="AP523" s="367"/>
      <c r="AQ523" s="367"/>
      <c r="AR523" s="367"/>
      <c r="AS523" s="367"/>
      <c r="AT523" s="367"/>
    </row>
    <row r="524" spans="1:46" ht="63" customHeight="1" thickTop="1" thickBot="1" x14ac:dyDescent="0.25">
      <c r="A524" s="361" t="s">
        <v>9</v>
      </c>
      <c r="B524" s="361"/>
      <c r="C524" s="361"/>
      <c r="D524" s="361"/>
      <c r="E524" s="361"/>
      <c r="F524" s="361"/>
      <c r="G524" s="361"/>
      <c r="H524" s="361"/>
      <c r="I524" s="361"/>
      <c r="J524" s="361"/>
      <c r="K524" s="361"/>
      <c r="L524" s="361"/>
      <c r="M524" s="361"/>
      <c r="N524" s="361"/>
      <c r="O524" s="361"/>
      <c r="P524" s="361"/>
      <c r="Q524" s="17">
        <v>0</v>
      </c>
      <c r="R524" s="362" t="s">
        <v>1661</v>
      </c>
      <c r="S524" s="363"/>
      <c r="T524" s="363"/>
      <c r="U524" s="363"/>
      <c r="V524" s="363"/>
      <c r="W524" s="363"/>
      <c r="X524" s="363"/>
      <c r="Y524" s="363"/>
      <c r="Z524" s="363"/>
      <c r="AA524" s="363"/>
      <c r="AB524" s="363"/>
      <c r="AC524" s="363"/>
      <c r="AD524" s="363"/>
      <c r="AE524" s="363"/>
      <c r="AF524" s="17">
        <v>0</v>
      </c>
      <c r="AG524" s="362" t="s">
        <v>1661</v>
      </c>
      <c r="AH524" s="363"/>
      <c r="AI524" s="363"/>
      <c r="AJ524" s="363"/>
      <c r="AK524" s="363"/>
      <c r="AL524" s="363"/>
      <c r="AM524" s="363"/>
      <c r="AN524" s="363"/>
      <c r="AO524" s="363"/>
      <c r="AP524" s="363"/>
      <c r="AQ524" s="363"/>
      <c r="AR524" s="363"/>
      <c r="AS524" s="363"/>
      <c r="AT524" s="363"/>
    </row>
    <row r="525" spans="1:46" ht="63" customHeight="1" thickTop="1" thickBot="1" x14ac:dyDescent="0.25">
      <c r="A525" s="361" t="s">
        <v>317</v>
      </c>
      <c r="B525" s="361"/>
      <c r="C525" s="361"/>
      <c r="D525" s="361"/>
      <c r="E525" s="361"/>
      <c r="F525" s="361"/>
      <c r="G525" s="361"/>
      <c r="H525" s="361"/>
      <c r="I525" s="361"/>
      <c r="J525" s="361"/>
      <c r="K525" s="361"/>
      <c r="L525" s="361"/>
      <c r="M525" s="361"/>
      <c r="N525" s="361"/>
      <c r="O525" s="361"/>
      <c r="P525" s="361"/>
      <c r="Q525" s="17">
        <v>0</v>
      </c>
      <c r="R525" s="362" t="s">
        <v>1661</v>
      </c>
      <c r="S525" s="363"/>
      <c r="T525" s="363"/>
      <c r="U525" s="363"/>
      <c r="V525" s="363"/>
      <c r="W525" s="363"/>
      <c r="X525" s="363"/>
      <c r="Y525" s="363"/>
      <c r="Z525" s="363"/>
      <c r="AA525" s="363"/>
      <c r="AB525" s="363"/>
      <c r="AC525" s="363"/>
      <c r="AD525" s="363"/>
      <c r="AE525" s="363"/>
      <c r="AF525" s="17">
        <v>0</v>
      </c>
      <c r="AG525" s="362" t="s">
        <v>1661</v>
      </c>
      <c r="AH525" s="363"/>
      <c r="AI525" s="363"/>
      <c r="AJ525" s="363"/>
      <c r="AK525" s="363"/>
      <c r="AL525" s="363"/>
      <c r="AM525" s="363"/>
      <c r="AN525" s="363"/>
      <c r="AO525" s="363"/>
      <c r="AP525" s="363"/>
      <c r="AQ525" s="363"/>
      <c r="AR525" s="363"/>
      <c r="AS525" s="363"/>
      <c r="AT525" s="363"/>
    </row>
    <row r="526" spans="1:46" ht="63" customHeight="1" thickTop="1" thickBot="1" x14ac:dyDescent="0.25">
      <c r="A526" s="361" t="s">
        <v>318</v>
      </c>
      <c r="B526" s="361"/>
      <c r="C526" s="361"/>
      <c r="D526" s="361"/>
      <c r="E526" s="361"/>
      <c r="F526" s="361"/>
      <c r="G526" s="361"/>
      <c r="H526" s="361"/>
      <c r="I526" s="361"/>
      <c r="J526" s="361"/>
      <c r="K526" s="361"/>
      <c r="L526" s="361"/>
      <c r="M526" s="361"/>
      <c r="N526" s="361"/>
      <c r="O526" s="361"/>
      <c r="P526" s="361"/>
      <c r="Q526" s="17">
        <v>0</v>
      </c>
      <c r="R526" s="362" t="s">
        <v>1661</v>
      </c>
      <c r="S526" s="363"/>
      <c r="T526" s="363"/>
      <c r="U526" s="363"/>
      <c r="V526" s="363"/>
      <c r="W526" s="363"/>
      <c r="X526" s="363"/>
      <c r="Y526" s="363"/>
      <c r="Z526" s="363"/>
      <c r="AA526" s="363"/>
      <c r="AB526" s="363"/>
      <c r="AC526" s="363"/>
      <c r="AD526" s="363"/>
      <c r="AE526" s="363"/>
      <c r="AF526" s="17">
        <v>0</v>
      </c>
      <c r="AG526" s="362" t="s">
        <v>1661</v>
      </c>
      <c r="AH526" s="363"/>
      <c r="AI526" s="363"/>
      <c r="AJ526" s="363"/>
      <c r="AK526" s="363"/>
      <c r="AL526" s="363"/>
      <c r="AM526" s="363"/>
      <c r="AN526" s="363"/>
      <c r="AO526" s="363"/>
      <c r="AP526" s="363"/>
      <c r="AQ526" s="363"/>
      <c r="AR526" s="363"/>
      <c r="AS526" s="363"/>
      <c r="AT526" s="363"/>
    </row>
    <row r="527" spans="1:46" ht="63" customHeight="1" thickTop="1" thickBot="1" x14ac:dyDescent="0.25">
      <c r="A527" s="361" t="s">
        <v>319</v>
      </c>
      <c r="B527" s="361"/>
      <c r="C527" s="361"/>
      <c r="D527" s="361"/>
      <c r="E527" s="361"/>
      <c r="F527" s="361"/>
      <c r="G527" s="361"/>
      <c r="H527" s="361"/>
      <c r="I527" s="361"/>
      <c r="J527" s="361"/>
      <c r="K527" s="361"/>
      <c r="L527" s="361"/>
      <c r="M527" s="361"/>
      <c r="N527" s="361"/>
      <c r="O527" s="361"/>
      <c r="P527" s="361"/>
      <c r="Q527" s="17">
        <v>0</v>
      </c>
      <c r="R527" s="362" t="s">
        <v>1661</v>
      </c>
      <c r="S527" s="363"/>
      <c r="T527" s="363"/>
      <c r="U527" s="363"/>
      <c r="V527" s="363"/>
      <c r="W527" s="363"/>
      <c r="X527" s="363"/>
      <c r="Y527" s="363"/>
      <c r="Z527" s="363"/>
      <c r="AA527" s="363"/>
      <c r="AB527" s="363"/>
      <c r="AC527" s="363"/>
      <c r="AD527" s="363"/>
      <c r="AE527" s="363"/>
      <c r="AF527" s="17">
        <v>0</v>
      </c>
      <c r="AG527" s="362" t="s">
        <v>1661</v>
      </c>
      <c r="AH527" s="363"/>
      <c r="AI527" s="363"/>
      <c r="AJ527" s="363"/>
      <c r="AK527" s="363"/>
      <c r="AL527" s="363"/>
      <c r="AM527" s="363"/>
      <c r="AN527" s="363"/>
      <c r="AO527" s="363"/>
      <c r="AP527" s="363"/>
      <c r="AQ527" s="363"/>
      <c r="AR527" s="363"/>
      <c r="AS527" s="363"/>
      <c r="AT527" s="363"/>
    </row>
    <row r="528" spans="1:46" ht="63" customHeight="1" thickTop="1" thickBot="1" x14ac:dyDescent="0.25">
      <c r="A528" s="361" t="s">
        <v>320</v>
      </c>
      <c r="B528" s="361"/>
      <c r="C528" s="361"/>
      <c r="D528" s="361"/>
      <c r="E528" s="361"/>
      <c r="F528" s="361"/>
      <c r="G528" s="361"/>
      <c r="H528" s="361"/>
      <c r="I528" s="361"/>
      <c r="J528" s="361"/>
      <c r="K528" s="361"/>
      <c r="L528" s="361"/>
      <c r="M528" s="361"/>
      <c r="N528" s="361"/>
      <c r="O528" s="361"/>
      <c r="P528" s="361"/>
      <c r="Q528" s="17">
        <v>0</v>
      </c>
      <c r="R528" s="362" t="s">
        <v>1661</v>
      </c>
      <c r="S528" s="363"/>
      <c r="T528" s="363"/>
      <c r="U528" s="363"/>
      <c r="V528" s="363"/>
      <c r="W528" s="363"/>
      <c r="X528" s="363"/>
      <c r="Y528" s="363"/>
      <c r="Z528" s="363"/>
      <c r="AA528" s="363"/>
      <c r="AB528" s="363"/>
      <c r="AC528" s="363"/>
      <c r="AD528" s="363"/>
      <c r="AE528" s="363"/>
      <c r="AF528" s="17">
        <v>0</v>
      </c>
      <c r="AG528" s="362" t="s">
        <v>1661</v>
      </c>
      <c r="AH528" s="363"/>
      <c r="AI528" s="363"/>
      <c r="AJ528" s="363"/>
      <c r="AK528" s="363"/>
      <c r="AL528" s="363"/>
      <c r="AM528" s="363"/>
      <c r="AN528" s="363"/>
      <c r="AO528" s="363"/>
      <c r="AP528" s="363"/>
      <c r="AQ528" s="363"/>
      <c r="AR528" s="363"/>
      <c r="AS528" s="363"/>
      <c r="AT528" s="363"/>
    </row>
    <row r="529" spans="1:46" ht="63" customHeight="1" thickTop="1" thickBot="1" x14ac:dyDescent="0.25">
      <c r="A529" s="361" t="s">
        <v>321</v>
      </c>
      <c r="B529" s="361"/>
      <c r="C529" s="361"/>
      <c r="D529" s="361"/>
      <c r="E529" s="361"/>
      <c r="F529" s="361"/>
      <c r="G529" s="361"/>
      <c r="H529" s="361"/>
      <c r="I529" s="361"/>
      <c r="J529" s="361"/>
      <c r="K529" s="361"/>
      <c r="L529" s="361"/>
      <c r="M529" s="361"/>
      <c r="N529" s="361"/>
      <c r="O529" s="361"/>
      <c r="P529" s="361"/>
      <c r="Q529" s="17">
        <v>0</v>
      </c>
      <c r="R529" s="362" t="s">
        <v>1661</v>
      </c>
      <c r="S529" s="363"/>
      <c r="T529" s="363"/>
      <c r="U529" s="363"/>
      <c r="V529" s="363"/>
      <c r="W529" s="363"/>
      <c r="X529" s="363"/>
      <c r="Y529" s="363"/>
      <c r="Z529" s="363"/>
      <c r="AA529" s="363"/>
      <c r="AB529" s="363"/>
      <c r="AC529" s="363"/>
      <c r="AD529" s="363"/>
      <c r="AE529" s="363"/>
      <c r="AF529" s="17">
        <v>0</v>
      </c>
      <c r="AG529" s="362" t="s">
        <v>1661</v>
      </c>
      <c r="AH529" s="363"/>
      <c r="AI529" s="363"/>
      <c r="AJ529" s="363"/>
      <c r="AK529" s="363"/>
      <c r="AL529" s="363"/>
      <c r="AM529" s="363"/>
      <c r="AN529" s="363"/>
      <c r="AO529" s="363"/>
      <c r="AP529" s="363"/>
      <c r="AQ529" s="363"/>
      <c r="AR529" s="363"/>
      <c r="AS529" s="363"/>
      <c r="AT529" s="363"/>
    </row>
    <row r="530" spans="1:46" ht="63" customHeight="1" thickTop="1" thickBot="1" x14ac:dyDescent="0.25">
      <c r="A530" s="378" t="s">
        <v>322</v>
      </c>
      <c r="B530" s="379"/>
      <c r="C530" s="379"/>
      <c r="D530" s="379"/>
      <c r="E530" s="379"/>
      <c r="F530" s="379"/>
      <c r="G530" s="379"/>
      <c r="H530" s="379"/>
      <c r="I530" s="379"/>
      <c r="J530" s="379"/>
      <c r="K530" s="379"/>
      <c r="L530" s="379"/>
      <c r="M530" s="379"/>
      <c r="N530" s="379"/>
      <c r="O530" s="379"/>
      <c r="P530" s="379"/>
      <c r="Q530" s="17">
        <v>0</v>
      </c>
      <c r="R530" s="362" t="s">
        <v>1661</v>
      </c>
      <c r="S530" s="363"/>
      <c r="T530" s="363"/>
      <c r="U530" s="363"/>
      <c r="V530" s="363"/>
      <c r="W530" s="363"/>
      <c r="X530" s="363"/>
      <c r="Y530" s="363"/>
      <c r="Z530" s="363"/>
      <c r="AA530" s="363"/>
      <c r="AB530" s="363"/>
      <c r="AC530" s="363"/>
      <c r="AD530" s="363"/>
      <c r="AE530" s="363"/>
      <c r="AF530" s="17">
        <v>0</v>
      </c>
      <c r="AG530" s="362" t="s">
        <v>1661</v>
      </c>
      <c r="AH530" s="363"/>
      <c r="AI530" s="363"/>
      <c r="AJ530" s="363"/>
      <c r="AK530" s="363"/>
      <c r="AL530" s="363"/>
      <c r="AM530" s="363"/>
      <c r="AN530" s="363"/>
      <c r="AO530" s="363"/>
      <c r="AP530" s="363"/>
      <c r="AQ530" s="363"/>
      <c r="AR530" s="363"/>
      <c r="AS530" s="363"/>
      <c r="AT530" s="363"/>
    </row>
    <row r="531" spans="1:46" ht="63" customHeight="1" thickTop="1" thickBot="1" x14ac:dyDescent="0.25">
      <c r="A531" s="361" t="s">
        <v>794</v>
      </c>
      <c r="B531" s="361"/>
      <c r="C531" s="361"/>
      <c r="D531" s="361"/>
      <c r="E531" s="361"/>
      <c r="F531" s="361"/>
      <c r="G531" s="361"/>
      <c r="H531" s="361"/>
      <c r="I531" s="361"/>
      <c r="J531" s="361"/>
      <c r="K531" s="361"/>
      <c r="L531" s="361"/>
      <c r="M531" s="361"/>
      <c r="N531" s="361"/>
      <c r="O531" s="361"/>
      <c r="P531" s="361"/>
      <c r="Q531" s="17">
        <v>0</v>
      </c>
      <c r="R531" s="362" t="s">
        <v>1661</v>
      </c>
      <c r="S531" s="363"/>
      <c r="T531" s="363"/>
      <c r="U531" s="363"/>
      <c r="V531" s="363"/>
      <c r="W531" s="363"/>
      <c r="X531" s="363"/>
      <c r="Y531" s="363"/>
      <c r="Z531" s="363"/>
      <c r="AA531" s="363"/>
      <c r="AB531" s="363"/>
      <c r="AC531" s="363"/>
      <c r="AD531" s="363"/>
      <c r="AE531" s="363"/>
      <c r="AF531" s="17">
        <v>0</v>
      </c>
      <c r="AG531" s="362" t="s">
        <v>1661</v>
      </c>
      <c r="AH531" s="363"/>
      <c r="AI531" s="363"/>
      <c r="AJ531" s="363"/>
      <c r="AK531" s="363"/>
      <c r="AL531" s="363"/>
      <c r="AM531" s="363"/>
      <c r="AN531" s="363"/>
      <c r="AO531" s="363"/>
      <c r="AP531" s="363"/>
      <c r="AQ531" s="363"/>
      <c r="AR531" s="363"/>
      <c r="AS531" s="363"/>
      <c r="AT531" s="363"/>
    </row>
    <row r="532" spans="1:46" ht="63" customHeight="1" thickTop="1" thickBot="1" x14ac:dyDescent="0.25">
      <c r="A532" s="361" t="s">
        <v>795</v>
      </c>
      <c r="B532" s="361"/>
      <c r="C532" s="361"/>
      <c r="D532" s="361"/>
      <c r="E532" s="361"/>
      <c r="F532" s="361"/>
      <c r="G532" s="361"/>
      <c r="H532" s="361"/>
      <c r="I532" s="361"/>
      <c r="J532" s="361"/>
      <c r="K532" s="361"/>
      <c r="L532" s="361"/>
      <c r="M532" s="361"/>
      <c r="N532" s="361"/>
      <c r="O532" s="361"/>
      <c r="P532" s="361"/>
      <c r="Q532" s="17">
        <v>0</v>
      </c>
      <c r="R532" s="362" t="s">
        <v>1661</v>
      </c>
      <c r="S532" s="363"/>
      <c r="T532" s="363"/>
      <c r="U532" s="363"/>
      <c r="V532" s="363"/>
      <c r="W532" s="363"/>
      <c r="X532" s="363"/>
      <c r="Y532" s="363"/>
      <c r="Z532" s="363"/>
      <c r="AA532" s="363"/>
      <c r="AB532" s="363"/>
      <c r="AC532" s="363"/>
      <c r="AD532" s="363"/>
      <c r="AE532" s="363"/>
      <c r="AF532" s="17">
        <v>0</v>
      </c>
      <c r="AG532" s="362" t="s">
        <v>1661</v>
      </c>
      <c r="AH532" s="363"/>
      <c r="AI532" s="363"/>
      <c r="AJ532" s="363"/>
      <c r="AK532" s="363"/>
      <c r="AL532" s="363"/>
      <c r="AM532" s="363"/>
      <c r="AN532" s="363"/>
      <c r="AO532" s="363"/>
      <c r="AP532" s="363"/>
      <c r="AQ532" s="363"/>
      <c r="AR532" s="363"/>
      <c r="AS532" s="363"/>
      <c r="AT532" s="363"/>
    </row>
    <row r="533" spans="1:46" ht="63" customHeight="1" thickTop="1" thickBot="1" x14ac:dyDescent="0.25">
      <c r="A533" s="361" t="s">
        <v>323</v>
      </c>
      <c r="B533" s="361"/>
      <c r="C533" s="361"/>
      <c r="D533" s="361"/>
      <c r="E533" s="361"/>
      <c r="F533" s="361"/>
      <c r="G533" s="361"/>
      <c r="H533" s="361"/>
      <c r="I533" s="361"/>
      <c r="J533" s="361"/>
      <c r="K533" s="361"/>
      <c r="L533" s="361"/>
      <c r="M533" s="361"/>
      <c r="N533" s="361"/>
      <c r="O533" s="361"/>
      <c r="P533" s="361"/>
      <c r="Q533" s="17">
        <v>0</v>
      </c>
      <c r="R533" s="362" t="s">
        <v>1661</v>
      </c>
      <c r="S533" s="363"/>
      <c r="T533" s="363"/>
      <c r="U533" s="363"/>
      <c r="V533" s="363"/>
      <c r="W533" s="363"/>
      <c r="X533" s="363"/>
      <c r="Y533" s="363"/>
      <c r="Z533" s="363"/>
      <c r="AA533" s="363"/>
      <c r="AB533" s="363"/>
      <c r="AC533" s="363"/>
      <c r="AD533" s="363"/>
      <c r="AE533" s="363"/>
      <c r="AF533" s="17">
        <v>0</v>
      </c>
      <c r="AG533" s="362" t="s">
        <v>1661</v>
      </c>
      <c r="AH533" s="363"/>
      <c r="AI533" s="363"/>
      <c r="AJ533" s="363"/>
      <c r="AK533" s="363"/>
      <c r="AL533" s="363"/>
      <c r="AM533" s="363"/>
      <c r="AN533" s="363"/>
      <c r="AO533" s="363"/>
      <c r="AP533" s="363"/>
      <c r="AQ533" s="363"/>
      <c r="AR533" s="363"/>
      <c r="AS533" s="363"/>
      <c r="AT533" s="363"/>
    </row>
    <row r="534" spans="1:46" ht="63" customHeight="1" thickTop="1" thickBot="1" x14ac:dyDescent="0.25">
      <c r="A534" s="361" t="s">
        <v>796</v>
      </c>
      <c r="B534" s="361"/>
      <c r="C534" s="361"/>
      <c r="D534" s="361"/>
      <c r="E534" s="361"/>
      <c r="F534" s="361"/>
      <c r="G534" s="361"/>
      <c r="H534" s="361"/>
      <c r="I534" s="361"/>
      <c r="J534" s="361"/>
      <c r="K534" s="361"/>
      <c r="L534" s="361"/>
      <c r="M534" s="361"/>
      <c r="N534" s="361"/>
      <c r="O534" s="361"/>
      <c r="P534" s="361"/>
      <c r="Q534" s="17">
        <v>0</v>
      </c>
      <c r="R534" s="362" t="s">
        <v>1661</v>
      </c>
      <c r="S534" s="363"/>
      <c r="T534" s="363"/>
      <c r="U534" s="363"/>
      <c r="V534" s="363"/>
      <c r="W534" s="363"/>
      <c r="X534" s="363"/>
      <c r="Y534" s="363"/>
      <c r="Z534" s="363"/>
      <c r="AA534" s="363"/>
      <c r="AB534" s="363"/>
      <c r="AC534" s="363"/>
      <c r="AD534" s="363"/>
      <c r="AE534" s="363"/>
      <c r="AF534" s="17">
        <v>0</v>
      </c>
      <c r="AG534" s="362" t="s">
        <v>1661</v>
      </c>
      <c r="AH534" s="363"/>
      <c r="AI534" s="363"/>
      <c r="AJ534" s="363"/>
      <c r="AK534" s="363"/>
      <c r="AL534" s="363"/>
      <c r="AM534" s="363"/>
      <c r="AN534" s="363"/>
      <c r="AO534" s="363"/>
      <c r="AP534" s="363"/>
      <c r="AQ534" s="363"/>
      <c r="AR534" s="363"/>
      <c r="AS534" s="363"/>
      <c r="AT534" s="363"/>
    </row>
    <row r="535" spans="1:46" ht="63" customHeight="1" thickTop="1" thickBot="1" x14ac:dyDescent="0.25">
      <c r="A535" s="361" t="s">
        <v>324</v>
      </c>
      <c r="B535" s="361"/>
      <c r="C535" s="361"/>
      <c r="D535" s="361"/>
      <c r="E535" s="361"/>
      <c r="F535" s="361"/>
      <c r="G535" s="361"/>
      <c r="H535" s="361"/>
      <c r="I535" s="361"/>
      <c r="J535" s="361"/>
      <c r="K535" s="361"/>
      <c r="L535" s="361"/>
      <c r="M535" s="361"/>
      <c r="N535" s="361"/>
      <c r="O535" s="361"/>
      <c r="P535" s="361"/>
      <c r="Q535" s="17">
        <v>0</v>
      </c>
      <c r="R535" s="362" t="s">
        <v>1661</v>
      </c>
      <c r="S535" s="363"/>
      <c r="T535" s="363"/>
      <c r="U535" s="363"/>
      <c r="V535" s="363"/>
      <c r="W535" s="363"/>
      <c r="X535" s="363"/>
      <c r="Y535" s="363"/>
      <c r="Z535" s="363"/>
      <c r="AA535" s="363"/>
      <c r="AB535" s="363"/>
      <c r="AC535" s="363"/>
      <c r="AD535" s="363"/>
      <c r="AE535" s="363"/>
      <c r="AF535" s="17">
        <v>0</v>
      </c>
      <c r="AG535" s="362" t="s">
        <v>1661</v>
      </c>
      <c r="AH535" s="363"/>
      <c r="AI535" s="363"/>
      <c r="AJ535" s="363"/>
      <c r="AK535" s="363"/>
      <c r="AL535" s="363"/>
      <c r="AM535" s="363"/>
      <c r="AN535" s="363"/>
      <c r="AO535" s="363"/>
      <c r="AP535" s="363"/>
      <c r="AQ535" s="363"/>
      <c r="AR535" s="363"/>
      <c r="AS535" s="363"/>
      <c r="AT535" s="363"/>
    </row>
    <row r="536" spans="1:46" ht="63" customHeight="1" thickTop="1" thickBot="1" x14ac:dyDescent="0.25">
      <c r="A536" s="361" t="s">
        <v>325</v>
      </c>
      <c r="B536" s="361"/>
      <c r="C536" s="361"/>
      <c r="D536" s="361"/>
      <c r="E536" s="361"/>
      <c r="F536" s="361"/>
      <c r="G536" s="361"/>
      <c r="H536" s="361"/>
      <c r="I536" s="361"/>
      <c r="J536" s="361"/>
      <c r="K536" s="361"/>
      <c r="L536" s="361"/>
      <c r="M536" s="361"/>
      <c r="N536" s="361"/>
      <c r="O536" s="361"/>
      <c r="P536" s="361"/>
      <c r="Q536" s="17">
        <v>0</v>
      </c>
      <c r="R536" s="362" t="s">
        <v>1661</v>
      </c>
      <c r="S536" s="363"/>
      <c r="T536" s="363"/>
      <c r="U536" s="363"/>
      <c r="V536" s="363"/>
      <c r="W536" s="363"/>
      <c r="X536" s="363"/>
      <c r="Y536" s="363"/>
      <c r="Z536" s="363"/>
      <c r="AA536" s="363"/>
      <c r="AB536" s="363"/>
      <c r="AC536" s="363"/>
      <c r="AD536" s="363"/>
      <c r="AE536" s="363"/>
      <c r="AF536" s="17">
        <v>0</v>
      </c>
      <c r="AG536" s="362" t="s">
        <v>1661</v>
      </c>
      <c r="AH536" s="363"/>
      <c r="AI536" s="363"/>
      <c r="AJ536" s="363"/>
      <c r="AK536" s="363"/>
      <c r="AL536" s="363"/>
      <c r="AM536" s="363"/>
      <c r="AN536" s="363"/>
      <c r="AO536" s="363"/>
      <c r="AP536" s="363"/>
      <c r="AQ536" s="363"/>
      <c r="AR536" s="363"/>
      <c r="AS536" s="363"/>
      <c r="AT536" s="363"/>
    </row>
    <row r="537" spans="1:46" ht="63" customHeight="1" thickTop="1" thickBot="1" x14ac:dyDescent="0.25">
      <c r="A537" s="361" t="s">
        <v>326</v>
      </c>
      <c r="B537" s="361"/>
      <c r="C537" s="361"/>
      <c r="D537" s="361"/>
      <c r="E537" s="361"/>
      <c r="F537" s="361"/>
      <c r="G537" s="361"/>
      <c r="H537" s="361"/>
      <c r="I537" s="361"/>
      <c r="J537" s="361"/>
      <c r="K537" s="361"/>
      <c r="L537" s="361"/>
      <c r="M537" s="361"/>
      <c r="N537" s="361"/>
      <c r="O537" s="361"/>
      <c r="P537" s="361"/>
      <c r="Q537" s="17">
        <v>0</v>
      </c>
      <c r="R537" s="362" t="s">
        <v>1661</v>
      </c>
      <c r="S537" s="363"/>
      <c r="T537" s="363"/>
      <c r="U537" s="363"/>
      <c r="V537" s="363"/>
      <c r="W537" s="363"/>
      <c r="X537" s="363"/>
      <c r="Y537" s="363"/>
      <c r="Z537" s="363"/>
      <c r="AA537" s="363"/>
      <c r="AB537" s="363"/>
      <c r="AC537" s="363"/>
      <c r="AD537" s="363"/>
      <c r="AE537" s="363"/>
      <c r="AF537" s="17">
        <v>0</v>
      </c>
      <c r="AG537" s="362" t="s">
        <v>1661</v>
      </c>
      <c r="AH537" s="363"/>
      <c r="AI537" s="363"/>
      <c r="AJ537" s="363"/>
      <c r="AK537" s="363"/>
      <c r="AL537" s="363"/>
      <c r="AM537" s="363"/>
      <c r="AN537" s="363"/>
      <c r="AO537" s="363"/>
      <c r="AP537" s="363"/>
      <c r="AQ537" s="363"/>
      <c r="AR537" s="363"/>
      <c r="AS537" s="363"/>
      <c r="AT537" s="363"/>
    </row>
    <row r="538" spans="1:46" ht="63" customHeight="1" thickTop="1" thickBot="1" x14ac:dyDescent="0.25">
      <c r="A538" s="361" t="s">
        <v>327</v>
      </c>
      <c r="B538" s="361"/>
      <c r="C538" s="361"/>
      <c r="D538" s="361"/>
      <c r="E538" s="361"/>
      <c r="F538" s="361"/>
      <c r="G538" s="361"/>
      <c r="H538" s="361"/>
      <c r="I538" s="361"/>
      <c r="J538" s="361"/>
      <c r="K538" s="361"/>
      <c r="L538" s="361"/>
      <c r="M538" s="361"/>
      <c r="N538" s="361"/>
      <c r="O538" s="361"/>
      <c r="P538" s="361"/>
      <c r="Q538" s="17">
        <v>0</v>
      </c>
      <c r="R538" s="362" t="s">
        <v>1661</v>
      </c>
      <c r="S538" s="363"/>
      <c r="T538" s="363"/>
      <c r="U538" s="363"/>
      <c r="V538" s="363"/>
      <c r="W538" s="363"/>
      <c r="X538" s="363"/>
      <c r="Y538" s="363"/>
      <c r="Z538" s="363"/>
      <c r="AA538" s="363"/>
      <c r="AB538" s="363"/>
      <c r="AC538" s="363"/>
      <c r="AD538" s="363"/>
      <c r="AE538" s="363"/>
      <c r="AF538" s="17">
        <v>0</v>
      </c>
      <c r="AG538" s="362" t="s">
        <v>1661</v>
      </c>
      <c r="AH538" s="363"/>
      <c r="AI538" s="363"/>
      <c r="AJ538" s="363"/>
      <c r="AK538" s="363"/>
      <c r="AL538" s="363"/>
      <c r="AM538" s="363"/>
      <c r="AN538" s="363"/>
      <c r="AO538" s="363"/>
      <c r="AP538" s="363"/>
      <c r="AQ538" s="363"/>
      <c r="AR538" s="363"/>
      <c r="AS538" s="363"/>
      <c r="AT538" s="363"/>
    </row>
    <row r="539" spans="1:46" ht="63" customHeight="1" thickTop="1" thickBot="1" x14ac:dyDescent="0.25">
      <c r="A539" s="361" t="s">
        <v>328</v>
      </c>
      <c r="B539" s="361"/>
      <c r="C539" s="361"/>
      <c r="D539" s="361"/>
      <c r="E539" s="361"/>
      <c r="F539" s="361"/>
      <c r="G539" s="361"/>
      <c r="H539" s="361"/>
      <c r="I539" s="361"/>
      <c r="J539" s="361"/>
      <c r="K539" s="361"/>
      <c r="L539" s="361"/>
      <c r="M539" s="361"/>
      <c r="N539" s="361"/>
      <c r="O539" s="361"/>
      <c r="P539" s="361"/>
      <c r="Q539" s="17">
        <v>0</v>
      </c>
      <c r="R539" s="362" t="s">
        <v>1661</v>
      </c>
      <c r="S539" s="363"/>
      <c r="T539" s="363"/>
      <c r="U539" s="363"/>
      <c r="V539" s="363"/>
      <c r="W539" s="363"/>
      <c r="X539" s="363"/>
      <c r="Y539" s="363"/>
      <c r="Z539" s="363"/>
      <c r="AA539" s="363"/>
      <c r="AB539" s="363"/>
      <c r="AC539" s="363"/>
      <c r="AD539" s="363"/>
      <c r="AE539" s="363"/>
      <c r="AF539" s="17">
        <v>0</v>
      </c>
      <c r="AG539" s="362" t="s">
        <v>1661</v>
      </c>
      <c r="AH539" s="363"/>
      <c r="AI539" s="363"/>
      <c r="AJ539" s="363"/>
      <c r="AK539" s="363"/>
      <c r="AL539" s="363"/>
      <c r="AM539" s="363"/>
      <c r="AN539" s="363"/>
      <c r="AO539" s="363"/>
      <c r="AP539" s="363"/>
      <c r="AQ539" s="363"/>
      <c r="AR539" s="363"/>
      <c r="AS539" s="363"/>
      <c r="AT539" s="363"/>
    </row>
    <row r="540" spans="1:46" ht="18" customHeight="1" thickTop="1" thickBot="1" x14ac:dyDescent="0.25">
      <c r="A540" s="24"/>
      <c r="B540" s="24"/>
      <c r="C540" s="24"/>
      <c r="D540" s="24"/>
      <c r="E540" s="24"/>
      <c r="F540" s="24"/>
      <c r="G540" s="24"/>
      <c r="H540" s="24"/>
      <c r="I540" s="24"/>
      <c r="J540" s="24"/>
      <c r="K540" s="24"/>
      <c r="L540" s="24"/>
      <c r="M540" s="24"/>
      <c r="N540" s="24"/>
      <c r="O540" s="24"/>
      <c r="P540" s="24"/>
      <c r="Q540" s="42"/>
      <c r="R540" s="24"/>
      <c r="S540" s="24"/>
      <c r="T540" s="24"/>
      <c r="U540" s="24"/>
      <c r="V540" s="24"/>
      <c r="W540" s="24"/>
      <c r="X540" s="24"/>
      <c r="Y540" s="24"/>
      <c r="Z540" s="24"/>
      <c r="AA540" s="24"/>
      <c r="AB540" s="24"/>
      <c r="AC540" s="24"/>
      <c r="AD540" s="24"/>
      <c r="AE540" s="24"/>
      <c r="AF540" s="42"/>
      <c r="AG540" s="24"/>
      <c r="AH540" s="24"/>
      <c r="AI540" s="24"/>
      <c r="AJ540" s="24"/>
      <c r="AK540" s="24"/>
      <c r="AL540" s="24"/>
      <c r="AM540" s="24"/>
      <c r="AN540" s="24"/>
      <c r="AO540" s="24"/>
      <c r="AP540" s="24"/>
      <c r="AQ540" s="24"/>
      <c r="AR540" s="24"/>
      <c r="AS540" s="24"/>
      <c r="AT540" s="24"/>
    </row>
    <row r="541" spans="1:46" ht="18" customHeight="1" thickTop="1" thickBot="1" x14ac:dyDescent="0.25">
      <c r="A541" s="368" t="s">
        <v>139</v>
      </c>
      <c r="B541" s="369"/>
      <c r="C541" s="369"/>
      <c r="D541" s="369"/>
      <c r="E541" s="369"/>
      <c r="F541" s="369"/>
      <c r="G541" s="369"/>
      <c r="H541" s="369"/>
      <c r="I541" s="369"/>
      <c r="J541" s="369"/>
      <c r="K541" s="369"/>
      <c r="L541" s="369"/>
      <c r="M541" s="369"/>
      <c r="N541" s="369"/>
      <c r="O541" s="369"/>
      <c r="P541" s="369"/>
      <c r="Q541" s="323" t="s">
        <v>4</v>
      </c>
      <c r="R541" s="370" t="s">
        <v>1384</v>
      </c>
      <c r="S541" s="370"/>
      <c r="T541" s="370"/>
      <c r="U541" s="370"/>
      <c r="V541" s="370"/>
      <c r="W541" s="370"/>
      <c r="X541" s="370"/>
      <c r="Y541" s="370"/>
      <c r="Z541" s="370"/>
      <c r="AA541" s="370"/>
      <c r="AB541" s="370"/>
      <c r="AC541" s="370"/>
      <c r="AD541" s="370"/>
      <c r="AE541" s="371"/>
      <c r="AF541" s="324" t="s">
        <v>4</v>
      </c>
      <c r="AG541" s="417" t="s">
        <v>1384</v>
      </c>
      <c r="AH541" s="417"/>
      <c r="AI541" s="417"/>
      <c r="AJ541" s="417"/>
      <c r="AK541" s="417"/>
      <c r="AL541" s="417"/>
      <c r="AM541" s="417"/>
      <c r="AN541" s="417"/>
      <c r="AO541" s="417"/>
      <c r="AP541" s="417"/>
      <c r="AQ541" s="417"/>
      <c r="AR541" s="417"/>
      <c r="AS541" s="417"/>
      <c r="AT541" s="418"/>
    </row>
    <row r="542" spans="1:46" ht="63" customHeight="1" thickTop="1" thickBot="1" x14ac:dyDescent="0.25">
      <c r="A542" s="364" t="s">
        <v>313</v>
      </c>
      <c r="B542" s="364"/>
      <c r="C542" s="364"/>
      <c r="D542" s="364"/>
      <c r="E542" s="364"/>
      <c r="F542" s="364"/>
      <c r="G542" s="364"/>
      <c r="H542" s="364"/>
      <c r="I542" s="364"/>
      <c r="J542" s="364"/>
      <c r="K542" s="364"/>
      <c r="L542" s="364"/>
      <c r="M542" s="364"/>
      <c r="N542" s="364"/>
      <c r="O542" s="364"/>
      <c r="P542" s="364"/>
      <c r="Q542" s="17">
        <v>0</v>
      </c>
      <c r="R542" s="366" t="s">
        <v>1663</v>
      </c>
      <c r="S542" s="367"/>
      <c r="T542" s="367"/>
      <c r="U542" s="367"/>
      <c r="V542" s="367"/>
      <c r="W542" s="367"/>
      <c r="X542" s="367"/>
      <c r="Y542" s="367"/>
      <c r="Z542" s="367"/>
      <c r="AA542" s="367"/>
      <c r="AB542" s="367"/>
      <c r="AC542" s="367"/>
      <c r="AD542" s="367"/>
      <c r="AE542" s="367"/>
      <c r="AF542" s="17">
        <v>0</v>
      </c>
      <c r="AG542" s="366" t="s">
        <v>1663</v>
      </c>
      <c r="AH542" s="367"/>
      <c r="AI542" s="367"/>
      <c r="AJ542" s="367"/>
      <c r="AK542" s="367"/>
      <c r="AL542" s="367"/>
      <c r="AM542" s="367"/>
      <c r="AN542" s="367"/>
      <c r="AO542" s="367"/>
      <c r="AP542" s="367"/>
      <c r="AQ542" s="367"/>
      <c r="AR542" s="367"/>
      <c r="AS542" s="367"/>
      <c r="AT542" s="367"/>
    </row>
    <row r="543" spans="1:46" ht="63" customHeight="1" thickTop="1" thickBot="1" x14ac:dyDescent="0.25">
      <c r="A543" s="364" t="s">
        <v>791</v>
      </c>
      <c r="B543" s="364"/>
      <c r="C543" s="364"/>
      <c r="D543" s="364"/>
      <c r="E543" s="364"/>
      <c r="F543" s="364"/>
      <c r="G543" s="364"/>
      <c r="H543" s="364"/>
      <c r="I543" s="364"/>
      <c r="J543" s="364"/>
      <c r="K543" s="364"/>
      <c r="L543" s="364"/>
      <c r="M543" s="364"/>
      <c r="N543" s="364"/>
      <c r="O543" s="364"/>
      <c r="P543" s="364"/>
      <c r="Q543" s="17">
        <v>0</v>
      </c>
      <c r="R543" s="362" t="s">
        <v>1661</v>
      </c>
      <c r="S543" s="363"/>
      <c r="T543" s="363"/>
      <c r="U543" s="363"/>
      <c r="V543" s="363"/>
      <c r="W543" s="363"/>
      <c r="X543" s="363"/>
      <c r="Y543" s="363"/>
      <c r="Z543" s="363"/>
      <c r="AA543" s="363"/>
      <c r="AB543" s="363"/>
      <c r="AC543" s="363"/>
      <c r="AD543" s="363"/>
      <c r="AE543" s="363"/>
      <c r="AF543" s="17">
        <v>0</v>
      </c>
      <c r="AG543" s="362" t="s">
        <v>1661</v>
      </c>
      <c r="AH543" s="363"/>
      <c r="AI543" s="363"/>
      <c r="AJ543" s="363"/>
      <c r="AK543" s="363"/>
      <c r="AL543" s="363"/>
      <c r="AM543" s="363"/>
      <c r="AN543" s="363"/>
      <c r="AO543" s="363"/>
      <c r="AP543" s="363"/>
      <c r="AQ543" s="363"/>
      <c r="AR543" s="363"/>
      <c r="AS543" s="363"/>
      <c r="AT543" s="363"/>
    </row>
    <row r="544" spans="1:46" ht="63" customHeight="1" thickTop="1" thickBot="1" x14ac:dyDescent="0.25">
      <c r="A544" s="364" t="s">
        <v>792</v>
      </c>
      <c r="B544" s="364"/>
      <c r="C544" s="364"/>
      <c r="D544" s="364"/>
      <c r="E544" s="364"/>
      <c r="F544" s="364"/>
      <c r="G544" s="364"/>
      <c r="H544" s="364"/>
      <c r="I544" s="364"/>
      <c r="J544" s="364"/>
      <c r="K544" s="364"/>
      <c r="L544" s="364"/>
      <c r="M544" s="364"/>
      <c r="N544" s="364"/>
      <c r="O544" s="364"/>
      <c r="P544" s="364"/>
      <c r="Q544" s="17">
        <v>0</v>
      </c>
      <c r="R544" s="366" t="s">
        <v>1664</v>
      </c>
      <c r="S544" s="367"/>
      <c r="T544" s="367"/>
      <c r="U544" s="367"/>
      <c r="V544" s="367"/>
      <c r="W544" s="367"/>
      <c r="X544" s="367"/>
      <c r="Y544" s="367"/>
      <c r="Z544" s="367"/>
      <c r="AA544" s="367"/>
      <c r="AB544" s="367"/>
      <c r="AC544" s="367"/>
      <c r="AD544" s="367"/>
      <c r="AE544" s="367"/>
      <c r="AF544" s="17">
        <v>0</v>
      </c>
      <c r="AG544" s="366" t="s">
        <v>1664</v>
      </c>
      <c r="AH544" s="367"/>
      <c r="AI544" s="367"/>
      <c r="AJ544" s="367"/>
      <c r="AK544" s="367"/>
      <c r="AL544" s="367"/>
      <c r="AM544" s="367"/>
      <c r="AN544" s="367"/>
      <c r="AO544" s="367"/>
      <c r="AP544" s="367"/>
      <c r="AQ544" s="367"/>
      <c r="AR544" s="367"/>
      <c r="AS544" s="367"/>
      <c r="AT544" s="367"/>
    </row>
    <row r="545" spans="1:46" ht="18" customHeight="1" thickTop="1" thickBot="1" x14ac:dyDescent="0.25">
      <c r="A545" s="23"/>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c r="AA545" s="23"/>
      <c r="AB545" s="23"/>
      <c r="AC545" s="23"/>
      <c r="AD545" s="23"/>
      <c r="AE545" s="23"/>
      <c r="AF545" s="23"/>
      <c r="AG545" s="23"/>
      <c r="AH545" s="23"/>
      <c r="AI545" s="23"/>
      <c r="AJ545" s="23"/>
      <c r="AK545" s="23"/>
      <c r="AL545" s="23"/>
      <c r="AM545" s="23"/>
      <c r="AN545" s="23"/>
      <c r="AO545" s="23"/>
      <c r="AP545" s="23"/>
      <c r="AQ545" s="23"/>
      <c r="AR545" s="23"/>
      <c r="AS545" s="23"/>
      <c r="AT545" s="23"/>
    </row>
    <row r="546" spans="1:46" ht="18" customHeight="1" thickTop="1" thickBot="1" x14ac:dyDescent="0.25">
      <c r="A546" s="368" t="s">
        <v>140</v>
      </c>
      <c r="B546" s="369"/>
      <c r="C546" s="369"/>
      <c r="D546" s="369"/>
      <c r="E546" s="369"/>
      <c r="F546" s="369"/>
      <c r="G546" s="369"/>
      <c r="H546" s="369"/>
      <c r="I546" s="369"/>
      <c r="J546" s="369"/>
      <c r="K546" s="369"/>
      <c r="L546" s="369"/>
      <c r="M546" s="369"/>
      <c r="N546" s="369"/>
      <c r="O546" s="369"/>
      <c r="P546" s="369"/>
      <c r="Q546" s="323" t="s">
        <v>4</v>
      </c>
      <c r="R546" s="370" t="s">
        <v>1384</v>
      </c>
      <c r="S546" s="370"/>
      <c r="T546" s="370"/>
      <c r="U546" s="370"/>
      <c r="V546" s="370"/>
      <c r="W546" s="370"/>
      <c r="X546" s="370"/>
      <c r="Y546" s="370"/>
      <c r="Z546" s="370"/>
      <c r="AA546" s="370"/>
      <c r="AB546" s="370"/>
      <c r="AC546" s="370"/>
      <c r="AD546" s="370"/>
      <c r="AE546" s="371"/>
      <c r="AF546" s="324" t="s">
        <v>4</v>
      </c>
      <c r="AG546" s="417" t="s">
        <v>1384</v>
      </c>
      <c r="AH546" s="417"/>
      <c r="AI546" s="417"/>
      <c r="AJ546" s="417"/>
      <c r="AK546" s="417"/>
      <c r="AL546" s="417"/>
      <c r="AM546" s="417"/>
      <c r="AN546" s="417"/>
      <c r="AO546" s="417"/>
      <c r="AP546" s="417"/>
      <c r="AQ546" s="417"/>
      <c r="AR546" s="417"/>
      <c r="AS546" s="417"/>
      <c r="AT546" s="418"/>
    </row>
    <row r="547" spans="1:46" ht="63" customHeight="1" thickTop="1" thickBot="1" x14ac:dyDescent="0.25">
      <c r="A547" s="364" t="s">
        <v>329</v>
      </c>
      <c r="B547" s="364"/>
      <c r="C547" s="364"/>
      <c r="D547" s="364"/>
      <c r="E547" s="364"/>
      <c r="F547" s="364"/>
      <c r="G547" s="364"/>
      <c r="H547" s="364"/>
      <c r="I547" s="364"/>
      <c r="J547" s="364"/>
      <c r="K547" s="364"/>
      <c r="L547" s="364"/>
      <c r="M547" s="364"/>
      <c r="N547" s="364"/>
      <c r="O547" s="364"/>
      <c r="P547" s="364"/>
      <c r="Q547" s="17">
        <v>0</v>
      </c>
      <c r="R547" s="366" t="s">
        <v>1665</v>
      </c>
      <c r="S547" s="367"/>
      <c r="T547" s="367"/>
      <c r="U547" s="367"/>
      <c r="V547" s="367"/>
      <c r="W547" s="367"/>
      <c r="X547" s="367"/>
      <c r="Y547" s="367"/>
      <c r="Z547" s="367"/>
      <c r="AA547" s="367"/>
      <c r="AB547" s="367"/>
      <c r="AC547" s="367"/>
      <c r="AD547" s="367"/>
      <c r="AE547" s="367"/>
      <c r="AF547" s="17">
        <v>0</v>
      </c>
      <c r="AG547" s="366" t="s">
        <v>1665</v>
      </c>
      <c r="AH547" s="367"/>
      <c r="AI547" s="367"/>
      <c r="AJ547" s="367"/>
      <c r="AK547" s="367"/>
      <c r="AL547" s="367"/>
      <c r="AM547" s="367"/>
      <c r="AN547" s="367"/>
      <c r="AO547" s="367"/>
      <c r="AP547" s="367"/>
      <c r="AQ547" s="367"/>
      <c r="AR547" s="367"/>
      <c r="AS547" s="367"/>
      <c r="AT547" s="367"/>
    </row>
    <row r="548" spans="1:46" ht="63" customHeight="1" thickTop="1" thickBot="1" x14ac:dyDescent="0.25">
      <c r="A548" s="364" t="s">
        <v>510</v>
      </c>
      <c r="B548" s="364"/>
      <c r="C548" s="364"/>
      <c r="D548" s="364"/>
      <c r="E548" s="364"/>
      <c r="F548" s="364"/>
      <c r="G548" s="364"/>
      <c r="H548" s="364"/>
      <c r="I548" s="364"/>
      <c r="J548" s="364"/>
      <c r="K548" s="364"/>
      <c r="L548" s="364"/>
      <c r="M548" s="364"/>
      <c r="N548" s="364"/>
      <c r="O548" s="364"/>
      <c r="P548" s="364"/>
      <c r="Q548" s="17">
        <v>0</v>
      </c>
      <c r="R548" s="366" t="s">
        <v>1666</v>
      </c>
      <c r="S548" s="367"/>
      <c r="T548" s="367"/>
      <c r="U548" s="367"/>
      <c r="V548" s="367"/>
      <c r="W548" s="367"/>
      <c r="X548" s="367"/>
      <c r="Y548" s="367"/>
      <c r="Z548" s="367"/>
      <c r="AA548" s="367"/>
      <c r="AB548" s="367"/>
      <c r="AC548" s="367"/>
      <c r="AD548" s="367"/>
      <c r="AE548" s="367"/>
      <c r="AF548" s="17">
        <v>0</v>
      </c>
      <c r="AG548" s="366" t="s">
        <v>1666</v>
      </c>
      <c r="AH548" s="367"/>
      <c r="AI548" s="367"/>
      <c r="AJ548" s="367"/>
      <c r="AK548" s="367"/>
      <c r="AL548" s="367"/>
      <c r="AM548" s="367"/>
      <c r="AN548" s="367"/>
      <c r="AO548" s="367"/>
      <c r="AP548" s="367"/>
      <c r="AQ548" s="367"/>
      <c r="AR548" s="367"/>
      <c r="AS548" s="367"/>
      <c r="AT548" s="367"/>
    </row>
    <row r="549" spans="1:46" ht="63" customHeight="1" thickTop="1" thickBot="1" x14ac:dyDescent="0.25">
      <c r="A549" s="364" t="s">
        <v>511</v>
      </c>
      <c r="B549" s="364"/>
      <c r="C549" s="364"/>
      <c r="D549" s="364"/>
      <c r="E549" s="364"/>
      <c r="F549" s="364"/>
      <c r="G549" s="364"/>
      <c r="H549" s="364"/>
      <c r="I549" s="364"/>
      <c r="J549" s="364"/>
      <c r="K549" s="364"/>
      <c r="L549" s="364"/>
      <c r="M549" s="364"/>
      <c r="N549" s="364"/>
      <c r="O549" s="364"/>
      <c r="P549" s="364"/>
      <c r="Q549" s="17">
        <v>0</v>
      </c>
      <c r="R549" s="366" t="s">
        <v>1670</v>
      </c>
      <c r="S549" s="367"/>
      <c r="T549" s="367"/>
      <c r="U549" s="367"/>
      <c r="V549" s="367"/>
      <c r="W549" s="367"/>
      <c r="X549" s="367"/>
      <c r="Y549" s="367"/>
      <c r="Z549" s="367"/>
      <c r="AA549" s="367"/>
      <c r="AB549" s="367"/>
      <c r="AC549" s="367"/>
      <c r="AD549" s="367"/>
      <c r="AE549" s="367"/>
      <c r="AF549" s="17">
        <v>0</v>
      </c>
      <c r="AG549" s="366" t="s">
        <v>1670</v>
      </c>
      <c r="AH549" s="367"/>
      <c r="AI549" s="367"/>
      <c r="AJ549" s="367"/>
      <c r="AK549" s="367"/>
      <c r="AL549" s="367"/>
      <c r="AM549" s="367"/>
      <c r="AN549" s="367"/>
      <c r="AO549" s="367"/>
      <c r="AP549" s="367"/>
      <c r="AQ549" s="367"/>
      <c r="AR549" s="367"/>
      <c r="AS549" s="367"/>
      <c r="AT549" s="367"/>
    </row>
    <row r="550" spans="1:46" ht="18" customHeight="1" thickTop="1" thickBot="1" x14ac:dyDescent="0.25">
      <c r="A550" s="23"/>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c r="AA550" s="23"/>
      <c r="AB550" s="23"/>
      <c r="AC550" s="23"/>
      <c r="AD550" s="23"/>
      <c r="AE550" s="23"/>
      <c r="AF550" s="23"/>
      <c r="AG550" s="23"/>
      <c r="AH550" s="23"/>
      <c r="AI550" s="23"/>
      <c r="AJ550" s="23"/>
      <c r="AK550" s="23"/>
      <c r="AL550" s="23"/>
      <c r="AM550" s="23"/>
      <c r="AN550" s="23"/>
      <c r="AO550" s="23"/>
      <c r="AP550" s="23"/>
      <c r="AQ550" s="23"/>
      <c r="AR550" s="23"/>
      <c r="AS550" s="23"/>
      <c r="AT550" s="23"/>
    </row>
    <row r="551" spans="1:46" ht="18" customHeight="1" thickTop="1" thickBot="1" x14ac:dyDescent="0.25">
      <c r="A551" s="368" t="s">
        <v>141</v>
      </c>
      <c r="B551" s="369"/>
      <c r="C551" s="369"/>
      <c r="D551" s="369"/>
      <c r="E551" s="369"/>
      <c r="F551" s="369"/>
      <c r="G551" s="369"/>
      <c r="H551" s="369"/>
      <c r="I551" s="369"/>
      <c r="J551" s="369"/>
      <c r="K551" s="369"/>
      <c r="L551" s="369"/>
      <c r="M551" s="369"/>
      <c r="N551" s="369"/>
      <c r="O551" s="369"/>
      <c r="P551" s="369"/>
      <c r="Q551" s="323" t="s">
        <v>4</v>
      </c>
      <c r="R551" s="370" t="s">
        <v>1384</v>
      </c>
      <c r="S551" s="370"/>
      <c r="T551" s="370"/>
      <c r="U551" s="370"/>
      <c r="V551" s="370"/>
      <c r="W551" s="370"/>
      <c r="X551" s="370"/>
      <c r="Y551" s="370"/>
      <c r="Z551" s="370"/>
      <c r="AA551" s="370"/>
      <c r="AB551" s="370"/>
      <c r="AC551" s="370"/>
      <c r="AD551" s="370"/>
      <c r="AE551" s="371"/>
      <c r="AF551" s="324" t="s">
        <v>4</v>
      </c>
      <c r="AG551" s="417" t="s">
        <v>1384</v>
      </c>
      <c r="AH551" s="417"/>
      <c r="AI551" s="417"/>
      <c r="AJ551" s="417"/>
      <c r="AK551" s="417"/>
      <c r="AL551" s="417"/>
      <c r="AM551" s="417"/>
      <c r="AN551" s="417"/>
      <c r="AO551" s="417"/>
      <c r="AP551" s="417"/>
      <c r="AQ551" s="417"/>
      <c r="AR551" s="417"/>
      <c r="AS551" s="417"/>
      <c r="AT551" s="418"/>
    </row>
    <row r="552" spans="1:46" ht="63" customHeight="1" thickTop="1" thickBot="1" x14ac:dyDescent="0.25">
      <c r="A552" s="364" t="s">
        <v>330</v>
      </c>
      <c r="B552" s="364"/>
      <c r="C552" s="364"/>
      <c r="D552" s="364"/>
      <c r="E552" s="364"/>
      <c r="F552" s="364"/>
      <c r="G552" s="364"/>
      <c r="H552" s="364"/>
      <c r="I552" s="364"/>
      <c r="J552" s="364"/>
      <c r="K552" s="364"/>
      <c r="L552" s="364"/>
      <c r="M552" s="364"/>
      <c r="N552" s="364"/>
      <c r="O552" s="364"/>
      <c r="P552" s="364"/>
      <c r="Q552" s="17">
        <v>0</v>
      </c>
      <c r="R552" s="366" t="s">
        <v>1669</v>
      </c>
      <c r="S552" s="367"/>
      <c r="T552" s="367"/>
      <c r="U552" s="367"/>
      <c r="V552" s="367"/>
      <c r="W552" s="367"/>
      <c r="X552" s="367"/>
      <c r="Y552" s="367"/>
      <c r="Z552" s="367"/>
      <c r="AA552" s="367"/>
      <c r="AB552" s="367"/>
      <c r="AC552" s="367"/>
      <c r="AD552" s="367"/>
      <c r="AE552" s="367"/>
      <c r="AF552" s="17">
        <v>0</v>
      </c>
      <c r="AG552" s="366" t="s">
        <v>1669</v>
      </c>
      <c r="AH552" s="367"/>
      <c r="AI552" s="367"/>
      <c r="AJ552" s="367"/>
      <c r="AK552" s="367"/>
      <c r="AL552" s="367"/>
      <c r="AM552" s="367"/>
      <c r="AN552" s="367"/>
      <c r="AO552" s="367"/>
      <c r="AP552" s="367"/>
      <c r="AQ552" s="367"/>
      <c r="AR552" s="367"/>
      <c r="AS552" s="367"/>
      <c r="AT552" s="367"/>
    </row>
    <row r="553" spans="1:46" ht="63" customHeight="1" thickTop="1" thickBot="1" x14ac:dyDescent="0.25">
      <c r="A553" s="364" t="s">
        <v>315</v>
      </c>
      <c r="B553" s="364"/>
      <c r="C553" s="364"/>
      <c r="D553" s="364"/>
      <c r="E553" s="364"/>
      <c r="F553" s="364"/>
      <c r="G553" s="364"/>
      <c r="H553" s="364"/>
      <c r="I553" s="364"/>
      <c r="J553" s="364"/>
      <c r="K553" s="364"/>
      <c r="L553" s="364"/>
      <c r="M553" s="364"/>
      <c r="N553" s="364"/>
      <c r="O553" s="364"/>
      <c r="P553" s="364"/>
      <c r="Q553" s="17">
        <v>0</v>
      </c>
      <c r="R553" s="362" t="s">
        <v>1661</v>
      </c>
      <c r="S553" s="363"/>
      <c r="T553" s="363"/>
      <c r="U553" s="363"/>
      <c r="V553" s="363"/>
      <c r="W553" s="363"/>
      <c r="X553" s="363"/>
      <c r="Y553" s="363"/>
      <c r="Z553" s="363"/>
      <c r="AA553" s="363"/>
      <c r="AB553" s="363"/>
      <c r="AC553" s="363"/>
      <c r="AD553" s="363"/>
      <c r="AE553" s="363"/>
      <c r="AF553" s="17">
        <v>0</v>
      </c>
      <c r="AG553" s="362" t="s">
        <v>1661</v>
      </c>
      <c r="AH553" s="363"/>
      <c r="AI553" s="363"/>
      <c r="AJ553" s="363"/>
      <c r="AK553" s="363"/>
      <c r="AL553" s="363"/>
      <c r="AM553" s="363"/>
      <c r="AN553" s="363"/>
      <c r="AO553" s="363"/>
      <c r="AP553" s="363"/>
      <c r="AQ553" s="363"/>
      <c r="AR553" s="363"/>
      <c r="AS553" s="363"/>
      <c r="AT553" s="363"/>
    </row>
    <row r="554" spans="1:46" ht="18" customHeight="1" thickTop="1" x14ac:dyDescent="0.2"/>
    <row r="556" spans="1:46" ht="408" customHeight="1" x14ac:dyDescent="0.2">
      <c r="A556" s="365" t="s">
        <v>806</v>
      </c>
      <c r="B556" s="365"/>
      <c r="C556" s="365"/>
      <c r="D556" s="365"/>
      <c r="E556" s="365"/>
      <c r="F556" s="365"/>
      <c r="G556" s="365"/>
      <c r="H556" s="365"/>
      <c r="I556" s="365"/>
      <c r="J556" s="365"/>
      <c r="K556" s="365"/>
      <c r="L556" s="365"/>
      <c r="M556" s="365"/>
      <c r="N556" s="365"/>
      <c r="O556" s="365"/>
      <c r="P556" s="365"/>
      <c r="Q556" s="365"/>
      <c r="R556" s="365"/>
      <c r="S556" s="365"/>
      <c r="T556" s="365"/>
      <c r="U556" s="365"/>
      <c r="V556" s="365"/>
      <c r="W556" s="365"/>
      <c r="X556" s="365"/>
      <c r="Y556" s="365"/>
      <c r="Z556" s="365"/>
      <c r="AA556" s="365"/>
      <c r="AB556" s="365"/>
      <c r="AC556" s="365"/>
      <c r="AD556" s="365"/>
      <c r="AE556" s="365"/>
      <c r="AF556" s="7"/>
    </row>
    <row r="557" spans="1:46" s="24" customFormat="1" ht="18" customHeight="1" x14ac:dyDescent="0.2">
      <c r="A557" s="280" t="s">
        <v>1385</v>
      </c>
      <c r="B557" s="280"/>
      <c r="C557" s="280"/>
      <c r="D557" s="280"/>
      <c r="E557" s="280"/>
      <c r="F557" s="280"/>
      <c r="G557" s="280"/>
      <c r="H557" s="280"/>
      <c r="I557" s="280"/>
      <c r="J557" s="280"/>
      <c r="K557" s="280"/>
      <c r="L557" s="280"/>
      <c r="M557" s="280"/>
      <c r="N557" s="280"/>
      <c r="O557" s="280"/>
      <c r="P557" s="280"/>
      <c r="Q557" s="280"/>
      <c r="R557" s="280"/>
      <c r="S557" s="280"/>
      <c r="T557" s="280"/>
      <c r="U557" s="280"/>
      <c r="V557" s="280"/>
      <c r="W557" s="280"/>
      <c r="X557" s="280"/>
      <c r="Y557" s="280"/>
      <c r="Z557" s="280"/>
      <c r="AA557" s="280"/>
      <c r="AB557" s="280"/>
      <c r="AC557" s="20"/>
      <c r="AD557" s="20"/>
      <c r="AE557" s="20"/>
      <c r="AF557" s="40"/>
      <c r="AG557" s="20"/>
      <c r="AH557" s="20"/>
      <c r="AI557" s="20"/>
      <c r="AJ557" s="20"/>
      <c r="AK557" s="20"/>
      <c r="AL557" s="20"/>
      <c r="AM557" s="20"/>
      <c r="AN557" s="20"/>
      <c r="AO557" s="20"/>
      <c r="AP557" s="20"/>
      <c r="AQ557" s="20"/>
      <c r="AR557" s="20"/>
      <c r="AS557" s="20"/>
      <c r="AT557" s="20"/>
    </row>
    <row r="558" spans="1:46" ht="18" customHeight="1" x14ac:dyDescent="0.2">
      <c r="A558" s="20"/>
      <c r="B558" s="20"/>
      <c r="C558" s="20"/>
      <c r="D558" s="20"/>
      <c r="E558" s="20"/>
      <c r="F558" s="20"/>
      <c r="G558" s="20"/>
      <c r="H558" s="20"/>
      <c r="I558" s="20"/>
      <c r="J558" s="20"/>
      <c r="K558" s="20"/>
      <c r="L558" s="20"/>
      <c r="M558" s="20"/>
      <c r="N558" s="20"/>
      <c r="O558" s="20"/>
      <c r="P558" s="20"/>
      <c r="Q558" s="40"/>
      <c r="R558" s="20"/>
      <c r="S558" s="20"/>
      <c r="T558" s="20"/>
      <c r="U558" s="20"/>
      <c r="V558" s="20"/>
      <c r="W558" s="20"/>
      <c r="X558" s="20"/>
      <c r="Y558" s="20"/>
      <c r="Z558" s="20"/>
      <c r="AA558" s="20"/>
      <c r="AB558" s="20"/>
      <c r="AC558" s="20"/>
      <c r="AD558" s="20"/>
      <c r="AE558" s="20"/>
      <c r="AF558" s="40"/>
      <c r="AG558" s="20"/>
      <c r="AH558" s="20"/>
      <c r="AI558" s="20"/>
      <c r="AJ558" s="20"/>
      <c r="AK558" s="20"/>
      <c r="AL558" s="20"/>
      <c r="AM558" s="20"/>
      <c r="AN558" s="20"/>
      <c r="AO558" s="20"/>
      <c r="AP558" s="20"/>
      <c r="AQ558" s="20"/>
      <c r="AR558" s="20"/>
      <c r="AS558" s="20"/>
      <c r="AT558" s="20"/>
    </row>
    <row r="560" spans="1:46" ht="35.25" customHeight="1" x14ac:dyDescent="0.2">
      <c r="A560" s="365" t="s">
        <v>332</v>
      </c>
      <c r="B560" s="365"/>
      <c r="C560" s="365"/>
      <c r="D560" s="365"/>
      <c r="E560" s="365"/>
      <c r="F560" s="365"/>
      <c r="G560" s="365"/>
      <c r="H560" s="365"/>
      <c r="I560" s="365"/>
      <c r="J560" s="365"/>
      <c r="K560" s="365"/>
      <c r="L560" s="365"/>
      <c r="M560" s="365"/>
      <c r="N560" s="365"/>
      <c r="O560" s="365"/>
      <c r="P560" s="365"/>
      <c r="Q560" s="365"/>
      <c r="R560" s="365"/>
      <c r="S560" s="365"/>
      <c r="T560" s="365"/>
      <c r="U560" s="365"/>
      <c r="V560" s="365"/>
      <c r="W560" s="365"/>
      <c r="X560" s="365"/>
      <c r="Y560" s="365"/>
      <c r="Z560" s="365"/>
      <c r="AA560" s="365"/>
      <c r="AB560" s="365"/>
      <c r="AC560" s="365"/>
      <c r="AD560" s="365"/>
      <c r="AE560" s="365"/>
      <c r="AF560" s="7"/>
    </row>
    <row r="561" spans="1:46" ht="18" customHeight="1" x14ac:dyDescent="0.2">
      <c r="A561" s="20"/>
      <c r="B561" s="20"/>
      <c r="C561" s="20"/>
      <c r="D561" s="20"/>
      <c r="E561" s="20"/>
      <c r="F561" s="20"/>
      <c r="G561" s="20"/>
      <c r="H561" s="20"/>
      <c r="I561" s="20"/>
      <c r="J561" s="20"/>
      <c r="K561" s="20"/>
      <c r="L561" s="20"/>
      <c r="M561" s="20"/>
      <c r="N561" s="20"/>
      <c r="O561" s="20"/>
      <c r="P561" s="20"/>
      <c r="Q561" s="40"/>
      <c r="R561" s="20"/>
      <c r="S561" s="20"/>
      <c r="T561" s="20"/>
      <c r="U561" s="20"/>
      <c r="V561" s="20"/>
      <c r="W561" s="20"/>
      <c r="X561" s="20"/>
      <c r="Y561" s="20"/>
      <c r="Z561" s="20"/>
      <c r="AA561" s="20"/>
      <c r="AB561" s="20"/>
      <c r="AC561" s="20"/>
      <c r="AD561" s="20"/>
      <c r="AE561" s="20"/>
      <c r="AF561" s="40"/>
      <c r="AG561" s="20"/>
      <c r="AH561" s="20"/>
      <c r="AI561" s="20"/>
      <c r="AJ561" s="20"/>
      <c r="AK561" s="20"/>
      <c r="AL561" s="20"/>
      <c r="AM561" s="20"/>
      <c r="AN561" s="20"/>
      <c r="AO561" s="20"/>
      <c r="AP561" s="20"/>
      <c r="AQ561" s="20"/>
      <c r="AR561" s="20"/>
      <c r="AS561" s="20"/>
      <c r="AT561" s="20"/>
    </row>
    <row r="562" spans="1:46" ht="18" customHeight="1" x14ac:dyDescent="0.2">
      <c r="A562" s="15" t="s">
        <v>6</v>
      </c>
      <c r="B562" s="21"/>
      <c r="C562" s="21"/>
      <c r="D562" s="21"/>
      <c r="E562" s="21"/>
      <c r="F562" s="21"/>
      <c r="G562" s="21"/>
      <c r="H562" s="21"/>
      <c r="I562" s="21"/>
      <c r="J562" s="21"/>
      <c r="K562" s="21"/>
      <c r="L562" s="21"/>
      <c r="M562" s="21"/>
      <c r="N562" s="21"/>
      <c r="O562" s="21"/>
      <c r="P562" s="21"/>
      <c r="Q562" s="41"/>
      <c r="R562" s="21"/>
      <c r="S562" s="21"/>
      <c r="T562" s="21"/>
      <c r="U562" s="21"/>
      <c r="V562" s="21"/>
      <c r="W562" s="21"/>
      <c r="X562" s="21"/>
      <c r="Y562" s="21"/>
      <c r="Z562" s="21"/>
      <c r="AA562" s="21"/>
      <c r="AB562" s="21"/>
      <c r="AC562" s="21"/>
      <c r="AD562" s="21"/>
      <c r="AE562" s="21"/>
      <c r="AF562" s="41"/>
      <c r="AG562" s="21"/>
      <c r="AH562" s="21"/>
      <c r="AI562" s="21"/>
      <c r="AJ562" s="21"/>
      <c r="AK562" s="21"/>
      <c r="AL562" s="21"/>
      <c r="AM562" s="21"/>
      <c r="AN562" s="21"/>
      <c r="AO562" s="21"/>
      <c r="AP562" s="21"/>
      <c r="AQ562" s="21"/>
      <c r="AR562" s="21"/>
      <c r="AS562" s="21"/>
      <c r="AT562" s="21"/>
    </row>
    <row r="563" spans="1:46" ht="18" customHeight="1" x14ac:dyDescent="0.2">
      <c r="A563" s="24"/>
      <c r="B563" s="24"/>
      <c r="C563" s="24"/>
      <c r="D563" s="24"/>
      <c r="E563" s="24"/>
      <c r="F563" s="24"/>
      <c r="G563" s="24"/>
      <c r="H563" s="24"/>
      <c r="I563" s="24"/>
      <c r="J563" s="24"/>
      <c r="K563" s="24"/>
      <c r="L563" s="24"/>
      <c r="M563" s="24"/>
      <c r="N563" s="24"/>
      <c r="O563" s="24"/>
      <c r="P563" s="24"/>
      <c r="Q563" s="42"/>
      <c r="R563" s="24"/>
      <c r="S563" s="24"/>
      <c r="T563" s="24"/>
      <c r="U563" s="24"/>
      <c r="V563" s="24"/>
      <c r="W563" s="24"/>
      <c r="X563" s="24"/>
      <c r="Y563" s="24"/>
      <c r="Z563" s="24"/>
      <c r="AA563" s="24"/>
      <c r="AB563" s="24"/>
      <c r="AC563" s="24"/>
      <c r="AD563" s="24"/>
      <c r="AE563" s="24"/>
      <c r="AF563" s="42"/>
      <c r="AG563" s="24"/>
      <c r="AH563" s="24"/>
      <c r="AI563" s="24"/>
      <c r="AJ563" s="24"/>
      <c r="AK563" s="24"/>
      <c r="AL563" s="24"/>
      <c r="AM563" s="24"/>
      <c r="AN563" s="24"/>
      <c r="AO563" s="24"/>
      <c r="AP563" s="24"/>
      <c r="AQ563" s="24"/>
      <c r="AR563" s="24"/>
      <c r="AS563" s="24"/>
      <c r="AT563" s="24"/>
    </row>
    <row r="564" spans="1:46" ht="54" customHeight="1" thickBot="1" x14ac:dyDescent="0.25">
      <c r="A564" s="377" t="s">
        <v>790</v>
      </c>
      <c r="B564" s="377"/>
      <c r="C564" s="377"/>
      <c r="D564" s="377"/>
      <c r="E564" s="377"/>
      <c r="F564" s="377"/>
      <c r="G564" s="377"/>
      <c r="H564" s="377"/>
      <c r="I564" s="377"/>
      <c r="J564" s="377"/>
      <c r="K564" s="377"/>
      <c r="L564" s="377"/>
      <c r="M564" s="377"/>
      <c r="N564" s="377"/>
      <c r="O564" s="377"/>
      <c r="P564" s="377"/>
      <c r="Q564" s="377"/>
      <c r="R564" s="24"/>
      <c r="S564" s="24"/>
      <c r="T564" s="24"/>
      <c r="U564" s="24"/>
      <c r="V564" s="373"/>
      <c r="W564" s="373"/>
      <c r="X564" s="373"/>
      <c r="Y564" s="373"/>
      <c r="Z564" s="373"/>
      <c r="AA564" s="373"/>
      <c r="AB564" s="373"/>
      <c r="AC564" s="373"/>
      <c r="AD564" s="373"/>
      <c r="AE564" s="373"/>
      <c r="AF564" s="7"/>
      <c r="AG564" s="24"/>
      <c r="AH564" s="24"/>
      <c r="AI564" s="24"/>
      <c r="AJ564" s="24"/>
      <c r="AK564" s="373"/>
      <c r="AL564" s="373"/>
      <c r="AM564" s="373"/>
      <c r="AN564" s="373"/>
      <c r="AO564" s="373"/>
      <c r="AP564" s="373"/>
      <c r="AQ564" s="373"/>
      <c r="AR564" s="373"/>
      <c r="AS564" s="373"/>
      <c r="AT564" s="373"/>
    </row>
    <row r="565" spans="1:46" ht="18" customHeight="1" thickTop="1" thickBot="1" x14ac:dyDescent="0.25">
      <c r="A565" s="374" t="s">
        <v>138</v>
      </c>
      <c r="B565" s="375"/>
      <c r="C565" s="375"/>
      <c r="D565" s="375"/>
      <c r="E565" s="375"/>
      <c r="F565" s="375"/>
      <c r="G565" s="375"/>
      <c r="H565" s="375"/>
      <c r="I565" s="375"/>
      <c r="J565" s="375"/>
      <c r="K565" s="375"/>
      <c r="L565" s="375"/>
      <c r="M565" s="375"/>
      <c r="N565" s="375"/>
      <c r="O565" s="375"/>
      <c r="P565" s="375"/>
      <c r="Q565" s="63" t="s">
        <v>4</v>
      </c>
      <c r="R565" s="375" t="s">
        <v>1384</v>
      </c>
      <c r="S565" s="375"/>
      <c r="T565" s="375"/>
      <c r="U565" s="375"/>
      <c r="V565" s="375"/>
      <c r="W565" s="375"/>
      <c r="X565" s="375"/>
      <c r="Y565" s="375"/>
      <c r="Z565" s="375"/>
      <c r="AA565" s="375"/>
      <c r="AB565" s="375"/>
      <c r="AC565" s="375"/>
      <c r="AD565" s="375"/>
      <c r="AE565" s="376"/>
      <c r="AF565" s="228" t="s">
        <v>4</v>
      </c>
      <c r="AG565" s="415" t="s">
        <v>1384</v>
      </c>
      <c r="AH565" s="415"/>
      <c r="AI565" s="415"/>
      <c r="AJ565" s="415"/>
      <c r="AK565" s="415"/>
      <c r="AL565" s="415"/>
      <c r="AM565" s="415"/>
      <c r="AN565" s="415"/>
      <c r="AO565" s="415"/>
      <c r="AP565" s="415"/>
      <c r="AQ565" s="415"/>
      <c r="AR565" s="415"/>
      <c r="AS565" s="415"/>
      <c r="AT565" s="416"/>
    </row>
    <row r="566" spans="1:46" ht="63" customHeight="1" thickTop="1" thickBot="1" x14ac:dyDescent="0.25">
      <c r="A566" s="361" t="s">
        <v>8</v>
      </c>
      <c r="B566" s="361"/>
      <c r="C566" s="361"/>
      <c r="D566" s="361"/>
      <c r="E566" s="361"/>
      <c r="F566" s="361"/>
      <c r="G566" s="361"/>
      <c r="H566" s="361"/>
      <c r="I566" s="361"/>
      <c r="J566" s="361"/>
      <c r="K566" s="361"/>
      <c r="L566" s="361"/>
      <c r="M566" s="361"/>
      <c r="N566" s="361"/>
      <c r="O566" s="361"/>
      <c r="P566" s="361"/>
      <c r="Q566" s="17">
        <v>0</v>
      </c>
      <c r="R566" s="366" t="s">
        <v>1660</v>
      </c>
      <c r="S566" s="367"/>
      <c r="T566" s="367"/>
      <c r="U566" s="367"/>
      <c r="V566" s="367"/>
      <c r="W566" s="367"/>
      <c r="X566" s="367"/>
      <c r="Y566" s="367"/>
      <c r="Z566" s="367"/>
      <c r="AA566" s="367"/>
      <c r="AB566" s="367"/>
      <c r="AC566" s="367"/>
      <c r="AD566" s="367"/>
      <c r="AE566" s="367"/>
      <c r="AF566" s="17">
        <v>0</v>
      </c>
      <c r="AG566" s="366" t="s">
        <v>1660</v>
      </c>
      <c r="AH566" s="367"/>
      <c r="AI566" s="367"/>
      <c r="AJ566" s="367"/>
      <c r="AK566" s="367"/>
      <c r="AL566" s="367"/>
      <c r="AM566" s="367"/>
      <c r="AN566" s="367"/>
      <c r="AO566" s="367"/>
      <c r="AP566" s="367"/>
      <c r="AQ566" s="367"/>
      <c r="AR566" s="367"/>
      <c r="AS566" s="367"/>
      <c r="AT566" s="367"/>
    </row>
    <row r="567" spans="1:46" ht="63" customHeight="1" thickTop="1" thickBot="1" x14ac:dyDescent="0.25">
      <c r="A567" s="361" t="s">
        <v>9</v>
      </c>
      <c r="B567" s="361"/>
      <c r="C567" s="361"/>
      <c r="D567" s="361"/>
      <c r="E567" s="361"/>
      <c r="F567" s="361"/>
      <c r="G567" s="361"/>
      <c r="H567" s="361"/>
      <c r="I567" s="361"/>
      <c r="J567" s="361"/>
      <c r="K567" s="361"/>
      <c r="L567" s="361"/>
      <c r="M567" s="361"/>
      <c r="N567" s="361"/>
      <c r="O567" s="361"/>
      <c r="P567" s="361"/>
      <c r="Q567" s="17">
        <v>0</v>
      </c>
      <c r="R567" s="362" t="s">
        <v>1661</v>
      </c>
      <c r="S567" s="363"/>
      <c r="T567" s="363"/>
      <c r="U567" s="363"/>
      <c r="V567" s="363"/>
      <c r="W567" s="363"/>
      <c r="X567" s="363"/>
      <c r="Y567" s="363"/>
      <c r="Z567" s="363"/>
      <c r="AA567" s="363"/>
      <c r="AB567" s="363"/>
      <c r="AC567" s="363"/>
      <c r="AD567" s="363"/>
      <c r="AE567" s="363"/>
      <c r="AF567" s="17">
        <v>0</v>
      </c>
      <c r="AG567" s="362" t="s">
        <v>1661</v>
      </c>
      <c r="AH567" s="363"/>
      <c r="AI567" s="363"/>
      <c r="AJ567" s="363"/>
      <c r="AK567" s="363"/>
      <c r="AL567" s="363"/>
      <c r="AM567" s="363"/>
      <c r="AN567" s="363"/>
      <c r="AO567" s="363"/>
      <c r="AP567" s="363"/>
      <c r="AQ567" s="363"/>
      <c r="AR567" s="363"/>
      <c r="AS567" s="363"/>
      <c r="AT567" s="363"/>
    </row>
    <row r="568" spans="1:46" ht="63" customHeight="1" thickTop="1" thickBot="1" x14ac:dyDescent="0.25">
      <c r="A568" s="361" t="s">
        <v>333</v>
      </c>
      <c r="B568" s="361"/>
      <c r="C568" s="361"/>
      <c r="D568" s="361"/>
      <c r="E568" s="361"/>
      <c r="F568" s="361"/>
      <c r="G568" s="361"/>
      <c r="H568" s="361"/>
      <c r="I568" s="361"/>
      <c r="J568" s="361"/>
      <c r="K568" s="361"/>
      <c r="L568" s="361"/>
      <c r="M568" s="361"/>
      <c r="N568" s="361"/>
      <c r="O568" s="361"/>
      <c r="P568" s="361"/>
      <c r="Q568" s="17">
        <v>0</v>
      </c>
      <c r="R568" s="362" t="s">
        <v>1661</v>
      </c>
      <c r="S568" s="363"/>
      <c r="T568" s="363"/>
      <c r="U568" s="363"/>
      <c r="V568" s="363"/>
      <c r="W568" s="363"/>
      <c r="X568" s="363"/>
      <c r="Y568" s="363"/>
      <c r="Z568" s="363"/>
      <c r="AA568" s="363"/>
      <c r="AB568" s="363"/>
      <c r="AC568" s="363"/>
      <c r="AD568" s="363"/>
      <c r="AE568" s="363"/>
      <c r="AF568" s="17">
        <v>0</v>
      </c>
      <c r="AG568" s="362" t="s">
        <v>1661</v>
      </c>
      <c r="AH568" s="363"/>
      <c r="AI568" s="363"/>
      <c r="AJ568" s="363"/>
      <c r="AK568" s="363"/>
      <c r="AL568" s="363"/>
      <c r="AM568" s="363"/>
      <c r="AN568" s="363"/>
      <c r="AO568" s="363"/>
      <c r="AP568" s="363"/>
      <c r="AQ568" s="363"/>
      <c r="AR568" s="363"/>
      <c r="AS568" s="363"/>
      <c r="AT568" s="363"/>
    </row>
    <row r="569" spans="1:46" ht="63" customHeight="1" thickTop="1" thickBot="1" x14ac:dyDescent="0.25">
      <c r="A569" s="361" t="s">
        <v>808</v>
      </c>
      <c r="B569" s="361"/>
      <c r="C569" s="361"/>
      <c r="D569" s="361"/>
      <c r="E569" s="361"/>
      <c r="F569" s="361"/>
      <c r="G569" s="361"/>
      <c r="H569" s="361"/>
      <c r="I569" s="361"/>
      <c r="J569" s="361"/>
      <c r="K569" s="361"/>
      <c r="L569" s="361"/>
      <c r="M569" s="361"/>
      <c r="N569" s="361"/>
      <c r="O569" s="361"/>
      <c r="P569" s="361"/>
      <c r="Q569" s="17">
        <v>0</v>
      </c>
      <c r="R569" s="362" t="s">
        <v>1661</v>
      </c>
      <c r="S569" s="363"/>
      <c r="T569" s="363"/>
      <c r="U569" s="363"/>
      <c r="V569" s="363"/>
      <c r="W569" s="363"/>
      <c r="X569" s="363"/>
      <c r="Y569" s="363"/>
      <c r="Z569" s="363"/>
      <c r="AA569" s="363"/>
      <c r="AB569" s="363"/>
      <c r="AC569" s="363"/>
      <c r="AD569" s="363"/>
      <c r="AE569" s="363"/>
      <c r="AF569" s="17">
        <v>0</v>
      </c>
      <c r="AG569" s="362" t="s">
        <v>1661</v>
      </c>
      <c r="AH569" s="363"/>
      <c r="AI569" s="363"/>
      <c r="AJ569" s="363"/>
      <c r="AK569" s="363"/>
      <c r="AL569" s="363"/>
      <c r="AM569" s="363"/>
      <c r="AN569" s="363"/>
      <c r="AO569" s="363"/>
      <c r="AP569" s="363"/>
      <c r="AQ569" s="363"/>
      <c r="AR569" s="363"/>
      <c r="AS569" s="363"/>
      <c r="AT569" s="363"/>
    </row>
    <row r="570" spans="1:46" ht="63" customHeight="1" thickTop="1" thickBot="1" x14ac:dyDescent="0.25">
      <c r="A570" s="361" t="s">
        <v>334</v>
      </c>
      <c r="B570" s="361"/>
      <c r="C570" s="361"/>
      <c r="D570" s="361"/>
      <c r="E570" s="361"/>
      <c r="F570" s="361"/>
      <c r="G570" s="361"/>
      <c r="H570" s="361"/>
      <c r="I570" s="361"/>
      <c r="J570" s="361"/>
      <c r="K570" s="361"/>
      <c r="L570" s="361"/>
      <c r="M570" s="361"/>
      <c r="N570" s="361"/>
      <c r="O570" s="361"/>
      <c r="P570" s="361"/>
      <c r="Q570" s="17">
        <v>0</v>
      </c>
      <c r="R570" s="362" t="s">
        <v>1661</v>
      </c>
      <c r="S570" s="363"/>
      <c r="T570" s="363"/>
      <c r="U570" s="363"/>
      <c r="V570" s="363"/>
      <c r="W570" s="363"/>
      <c r="X570" s="363"/>
      <c r="Y570" s="363"/>
      <c r="Z570" s="363"/>
      <c r="AA570" s="363"/>
      <c r="AB570" s="363"/>
      <c r="AC570" s="363"/>
      <c r="AD570" s="363"/>
      <c r="AE570" s="363"/>
      <c r="AF570" s="17">
        <v>0</v>
      </c>
      <c r="AG570" s="362" t="s">
        <v>1661</v>
      </c>
      <c r="AH570" s="363"/>
      <c r="AI570" s="363"/>
      <c r="AJ570" s="363"/>
      <c r="AK570" s="363"/>
      <c r="AL570" s="363"/>
      <c r="AM570" s="363"/>
      <c r="AN570" s="363"/>
      <c r="AO570" s="363"/>
      <c r="AP570" s="363"/>
      <c r="AQ570" s="363"/>
      <c r="AR570" s="363"/>
      <c r="AS570" s="363"/>
      <c r="AT570" s="363"/>
    </row>
    <row r="571" spans="1:46" ht="63" customHeight="1" thickTop="1" thickBot="1" x14ac:dyDescent="0.25">
      <c r="A571" s="361" t="s">
        <v>335</v>
      </c>
      <c r="B571" s="361"/>
      <c r="C571" s="361"/>
      <c r="D571" s="361"/>
      <c r="E571" s="361"/>
      <c r="F571" s="361"/>
      <c r="G571" s="361"/>
      <c r="H571" s="361"/>
      <c r="I571" s="361"/>
      <c r="J571" s="361"/>
      <c r="K571" s="361"/>
      <c r="L571" s="361"/>
      <c r="M571" s="361"/>
      <c r="N571" s="361"/>
      <c r="O571" s="361"/>
      <c r="P571" s="361"/>
      <c r="Q571" s="17">
        <v>0</v>
      </c>
      <c r="R571" s="362" t="s">
        <v>1661</v>
      </c>
      <c r="S571" s="363"/>
      <c r="T571" s="363"/>
      <c r="U571" s="363"/>
      <c r="V571" s="363"/>
      <c r="W571" s="363"/>
      <c r="X571" s="363"/>
      <c r="Y571" s="363"/>
      <c r="Z571" s="363"/>
      <c r="AA571" s="363"/>
      <c r="AB571" s="363"/>
      <c r="AC571" s="363"/>
      <c r="AD571" s="363"/>
      <c r="AE571" s="363"/>
      <c r="AF571" s="17">
        <v>0</v>
      </c>
      <c r="AG571" s="362" t="s">
        <v>1661</v>
      </c>
      <c r="AH571" s="363"/>
      <c r="AI571" s="363"/>
      <c r="AJ571" s="363"/>
      <c r="AK571" s="363"/>
      <c r="AL571" s="363"/>
      <c r="AM571" s="363"/>
      <c r="AN571" s="363"/>
      <c r="AO571" s="363"/>
      <c r="AP571" s="363"/>
      <c r="AQ571" s="363"/>
      <c r="AR571" s="363"/>
      <c r="AS571" s="363"/>
      <c r="AT571" s="363"/>
    </row>
    <row r="572" spans="1:46" ht="63" customHeight="1" thickTop="1" thickBot="1" x14ac:dyDescent="0.25">
      <c r="A572" s="361" t="s">
        <v>807</v>
      </c>
      <c r="B572" s="361"/>
      <c r="C572" s="361"/>
      <c r="D572" s="361"/>
      <c r="E572" s="361"/>
      <c r="F572" s="361"/>
      <c r="G572" s="361"/>
      <c r="H572" s="361"/>
      <c r="I572" s="361"/>
      <c r="J572" s="361"/>
      <c r="K572" s="361"/>
      <c r="L572" s="361"/>
      <c r="M572" s="361"/>
      <c r="N572" s="361"/>
      <c r="O572" s="361"/>
      <c r="P572" s="361"/>
      <c r="Q572" s="17">
        <v>0</v>
      </c>
      <c r="R572" s="362" t="s">
        <v>1661</v>
      </c>
      <c r="S572" s="363"/>
      <c r="T572" s="363"/>
      <c r="U572" s="363"/>
      <c r="V572" s="363"/>
      <c r="W572" s="363"/>
      <c r="X572" s="363"/>
      <c r="Y572" s="363"/>
      <c r="Z572" s="363"/>
      <c r="AA572" s="363"/>
      <c r="AB572" s="363"/>
      <c r="AC572" s="363"/>
      <c r="AD572" s="363"/>
      <c r="AE572" s="363"/>
      <c r="AF572" s="17">
        <v>0</v>
      </c>
      <c r="AG572" s="362" t="s">
        <v>1661</v>
      </c>
      <c r="AH572" s="363"/>
      <c r="AI572" s="363"/>
      <c r="AJ572" s="363"/>
      <c r="AK572" s="363"/>
      <c r="AL572" s="363"/>
      <c r="AM572" s="363"/>
      <c r="AN572" s="363"/>
      <c r="AO572" s="363"/>
      <c r="AP572" s="363"/>
      <c r="AQ572" s="363"/>
      <c r="AR572" s="363"/>
      <c r="AS572" s="363"/>
      <c r="AT572" s="363"/>
    </row>
    <row r="573" spans="1:46" ht="63" customHeight="1" thickTop="1" thickBot="1" x14ac:dyDescent="0.25">
      <c r="A573" s="378" t="s">
        <v>336</v>
      </c>
      <c r="B573" s="379"/>
      <c r="C573" s="379"/>
      <c r="D573" s="379"/>
      <c r="E573" s="379"/>
      <c r="F573" s="379"/>
      <c r="G573" s="379"/>
      <c r="H573" s="379"/>
      <c r="I573" s="379"/>
      <c r="J573" s="379"/>
      <c r="K573" s="379"/>
      <c r="L573" s="379"/>
      <c r="M573" s="379"/>
      <c r="N573" s="379"/>
      <c r="O573" s="379"/>
      <c r="P573" s="379"/>
      <c r="Q573" s="17">
        <v>0</v>
      </c>
      <c r="R573" s="362" t="s">
        <v>1661</v>
      </c>
      <c r="S573" s="363"/>
      <c r="T573" s="363"/>
      <c r="U573" s="363"/>
      <c r="V573" s="363"/>
      <c r="W573" s="363"/>
      <c r="X573" s="363"/>
      <c r="Y573" s="363"/>
      <c r="Z573" s="363"/>
      <c r="AA573" s="363"/>
      <c r="AB573" s="363"/>
      <c r="AC573" s="363"/>
      <c r="AD573" s="363"/>
      <c r="AE573" s="363"/>
      <c r="AF573" s="17">
        <v>0</v>
      </c>
      <c r="AG573" s="362" t="s">
        <v>1661</v>
      </c>
      <c r="AH573" s="363"/>
      <c r="AI573" s="363"/>
      <c r="AJ573" s="363"/>
      <c r="AK573" s="363"/>
      <c r="AL573" s="363"/>
      <c r="AM573" s="363"/>
      <c r="AN573" s="363"/>
      <c r="AO573" s="363"/>
      <c r="AP573" s="363"/>
      <c r="AQ573" s="363"/>
      <c r="AR573" s="363"/>
      <c r="AS573" s="363"/>
      <c r="AT573" s="363"/>
    </row>
    <row r="574" spans="1:46" ht="18" customHeight="1" thickTop="1" thickBot="1" x14ac:dyDescent="0.25">
      <c r="A574" s="24"/>
      <c r="B574" s="24"/>
      <c r="C574" s="24"/>
      <c r="D574" s="24"/>
      <c r="E574" s="24"/>
      <c r="F574" s="24"/>
      <c r="G574" s="24"/>
      <c r="H574" s="24"/>
      <c r="I574" s="24"/>
      <c r="J574" s="24"/>
      <c r="K574" s="24"/>
      <c r="L574" s="24"/>
      <c r="M574" s="24"/>
      <c r="N574" s="24"/>
      <c r="O574" s="24"/>
      <c r="P574" s="24"/>
      <c r="Q574" s="42"/>
      <c r="R574" s="24"/>
      <c r="S574" s="24"/>
      <c r="T574" s="24"/>
      <c r="U574" s="24"/>
      <c r="V574" s="24"/>
      <c r="W574" s="24"/>
      <c r="X574" s="24"/>
      <c r="Y574" s="24"/>
      <c r="Z574" s="24"/>
      <c r="AA574" s="24"/>
      <c r="AB574" s="24"/>
      <c r="AC574" s="24"/>
      <c r="AD574" s="24"/>
      <c r="AE574" s="24"/>
      <c r="AF574" s="42"/>
      <c r="AG574" s="24"/>
      <c r="AH574" s="24"/>
      <c r="AI574" s="24"/>
      <c r="AJ574" s="24"/>
      <c r="AK574" s="24"/>
      <c r="AL574" s="24"/>
      <c r="AM574" s="24"/>
      <c r="AN574" s="24"/>
      <c r="AO574" s="24"/>
      <c r="AP574" s="24"/>
      <c r="AQ574" s="24"/>
      <c r="AR574" s="24"/>
      <c r="AS574" s="24"/>
      <c r="AT574" s="24"/>
    </row>
    <row r="575" spans="1:46" ht="18" customHeight="1" thickTop="1" thickBot="1" x14ac:dyDescent="0.25">
      <c r="A575" s="368" t="s">
        <v>139</v>
      </c>
      <c r="B575" s="369"/>
      <c r="C575" s="369"/>
      <c r="D575" s="369"/>
      <c r="E575" s="369"/>
      <c r="F575" s="369"/>
      <c r="G575" s="369"/>
      <c r="H575" s="369"/>
      <c r="I575" s="369"/>
      <c r="J575" s="369"/>
      <c r="K575" s="369"/>
      <c r="L575" s="369"/>
      <c r="M575" s="369"/>
      <c r="N575" s="369"/>
      <c r="O575" s="369"/>
      <c r="P575" s="369"/>
      <c r="Q575" s="323" t="s">
        <v>4</v>
      </c>
      <c r="R575" s="370" t="s">
        <v>1384</v>
      </c>
      <c r="S575" s="370"/>
      <c r="T575" s="370"/>
      <c r="U575" s="370"/>
      <c r="V575" s="370"/>
      <c r="W575" s="370"/>
      <c r="X575" s="370"/>
      <c r="Y575" s="370"/>
      <c r="Z575" s="370"/>
      <c r="AA575" s="370"/>
      <c r="AB575" s="370"/>
      <c r="AC575" s="370"/>
      <c r="AD575" s="370"/>
      <c r="AE575" s="371"/>
      <c r="AF575" s="324" t="s">
        <v>4</v>
      </c>
      <c r="AG575" s="417" t="s">
        <v>1384</v>
      </c>
      <c r="AH575" s="417"/>
      <c r="AI575" s="417"/>
      <c r="AJ575" s="417"/>
      <c r="AK575" s="417"/>
      <c r="AL575" s="417"/>
      <c r="AM575" s="417"/>
      <c r="AN575" s="417"/>
      <c r="AO575" s="417"/>
      <c r="AP575" s="417"/>
      <c r="AQ575" s="417"/>
      <c r="AR575" s="417"/>
      <c r="AS575" s="417"/>
      <c r="AT575" s="418"/>
    </row>
    <row r="576" spans="1:46" ht="63" customHeight="1" thickTop="1" thickBot="1" x14ac:dyDescent="0.25">
      <c r="A576" s="364" t="s">
        <v>337</v>
      </c>
      <c r="B576" s="364"/>
      <c r="C576" s="364"/>
      <c r="D576" s="364"/>
      <c r="E576" s="364"/>
      <c r="F576" s="364"/>
      <c r="G576" s="364"/>
      <c r="H576" s="364"/>
      <c r="I576" s="364"/>
      <c r="J576" s="364"/>
      <c r="K576" s="364"/>
      <c r="L576" s="364"/>
      <c r="M576" s="364"/>
      <c r="N576" s="364"/>
      <c r="O576" s="364"/>
      <c r="P576" s="364"/>
      <c r="Q576" s="17">
        <v>0</v>
      </c>
      <c r="R576" s="366" t="s">
        <v>1663</v>
      </c>
      <c r="S576" s="367"/>
      <c r="T576" s="367"/>
      <c r="U576" s="367"/>
      <c r="V576" s="367"/>
      <c r="W576" s="367"/>
      <c r="X576" s="367"/>
      <c r="Y576" s="367"/>
      <c r="Z576" s="367"/>
      <c r="AA576" s="367"/>
      <c r="AB576" s="367"/>
      <c r="AC576" s="367"/>
      <c r="AD576" s="367"/>
      <c r="AE576" s="367"/>
      <c r="AF576" s="17">
        <v>0</v>
      </c>
      <c r="AG576" s="366" t="s">
        <v>1663</v>
      </c>
      <c r="AH576" s="367"/>
      <c r="AI576" s="367"/>
      <c r="AJ576" s="367"/>
      <c r="AK576" s="367"/>
      <c r="AL576" s="367"/>
      <c r="AM576" s="367"/>
      <c r="AN576" s="367"/>
      <c r="AO576" s="367"/>
      <c r="AP576" s="367"/>
      <c r="AQ576" s="367"/>
      <c r="AR576" s="367"/>
      <c r="AS576" s="367"/>
      <c r="AT576" s="367"/>
    </row>
    <row r="577" spans="1:46" ht="63" customHeight="1" thickTop="1" thickBot="1" x14ac:dyDescent="0.25">
      <c r="A577" s="364" t="s">
        <v>812</v>
      </c>
      <c r="B577" s="364"/>
      <c r="C577" s="364"/>
      <c r="D577" s="364"/>
      <c r="E577" s="364"/>
      <c r="F577" s="364"/>
      <c r="G577" s="364"/>
      <c r="H577" s="364"/>
      <c r="I577" s="364"/>
      <c r="J577" s="364"/>
      <c r="K577" s="364"/>
      <c r="L577" s="364"/>
      <c r="M577" s="364"/>
      <c r="N577" s="364"/>
      <c r="O577" s="364"/>
      <c r="P577" s="364"/>
      <c r="Q577" s="17">
        <v>0</v>
      </c>
      <c r="R577" s="362" t="s">
        <v>1661</v>
      </c>
      <c r="S577" s="363"/>
      <c r="T577" s="363"/>
      <c r="U577" s="363"/>
      <c r="V577" s="363"/>
      <c r="W577" s="363"/>
      <c r="X577" s="363"/>
      <c r="Y577" s="363"/>
      <c r="Z577" s="363"/>
      <c r="AA577" s="363"/>
      <c r="AB577" s="363"/>
      <c r="AC577" s="363"/>
      <c r="AD577" s="363"/>
      <c r="AE577" s="363"/>
      <c r="AF577" s="17">
        <v>0</v>
      </c>
      <c r="AG577" s="362" t="s">
        <v>1661</v>
      </c>
      <c r="AH577" s="363"/>
      <c r="AI577" s="363"/>
      <c r="AJ577" s="363"/>
      <c r="AK577" s="363"/>
      <c r="AL577" s="363"/>
      <c r="AM577" s="363"/>
      <c r="AN577" s="363"/>
      <c r="AO577" s="363"/>
      <c r="AP577" s="363"/>
      <c r="AQ577" s="363"/>
      <c r="AR577" s="363"/>
      <c r="AS577" s="363"/>
      <c r="AT577" s="363"/>
    </row>
    <row r="578" spans="1:46" ht="63" customHeight="1" thickTop="1" thickBot="1" x14ac:dyDescent="0.25">
      <c r="A578" s="364" t="s">
        <v>813</v>
      </c>
      <c r="B578" s="364"/>
      <c r="C578" s="364"/>
      <c r="D578" s="364"/>
      <c r="E578" s="364"/>
      <c r="F578" s="364"/>
      <c r="G578" s="364"/>
      <c r="H578" s="364"/>
      <c r="I578" s="364"/>
      <c r="J578" s="364"/>
      <c r="K578" s="364"/>
      <c r="L578" s="364"/>
      <c r="M578" s="364"/>
      <c r="N578" s="364"/>
      <c r="O578" s="364"/>
      <c r="P578" s="364"/>
      <c r="Q578" s="17">
        <v>0</v>
      </c>
      <c r="R578" s="366" t="s">
        <v>1664</v>
      </c>
      <c r="S578" s="367"/>
      <c r="T578" s="367"/>
      <c r="U578" s="367"/>
      <c r="V578" s="367"/>
      <c r="W578" s="367"/>
      <c r="X578" s="367"/>
      <c r="Y578" s="367"/>
      <c r="Z578" s="367"/>
      <c r="AA578" s="367"/>
      <c r="AB578" s="367"/>
      <c r="AC578" s="367"/>
      <c r="AD578" s="367"/>
      <c r="AE578" s="367"/>
      <c r="AF578" s="17">
        <v>0</v>
      </c>
      <c r="AG578" s="366" t="s">
        <v>1664</v>
      </c>
      <c r="AH578" s="367"/>
      <c r="AI578" s="367"/>
      <c r="AJ578" s="367"/>
      <c r="AK578" s="367"/>
      <c r="AL578" s="367"/>
      <c r="AM578" s="367"/>
      <c r="AN578" s="367"/>
      <c r="AO578" s="367"/>
      <c r="AP578" s="367"/>
      <c r="AQ578" s="367"/>
      <c r="AR578" s="367"/>
      <c r="AS578" s="367"/>
      <c r="AT578" s="367"/>
    </row>
    <row r="579" spans="1:46" ht="18" customHeight="1" thickTop="1" thickBot="1" x14ac:dyDescent="0.25">
      <c r="A579" s="23"/>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c r="AA579" s="23"/>
      <c r="AB579" s="23"/>
      <c r="AC579" s="23"/>
      <c r="AD579" s="23"/>
      <c r="AE579" s="23"/>
      <c r="AF579" s="23"/>
      <c r="AG579" s="23"/>
      <c r="AH579" s="23"/>
      <c r="AI579" s="23"/>
      <c r="AJ579" s="23"/>
      <c r="AK579" s="23"/>
      <c r="AL579" s="23"/>
      <c r="AM579" s="23"/>
      <c r="AN579" s="23"/>
      <c r="AO579" s="23"/>
      <c r="AP579" s="23"/>
      <c r="AQ579" s="23"/>
      <c r="AR579" s="23"/>
      <c r="AS579" s="23"/>
      <c r="AT579" s="23"/>
    </row>
    <row r="580" spans="1:46" ht="18" customHeight="1" thickTop="1" thickBot="1" x14ac:dyDescent="0.25">
      <c r="A580" s="368" t="s">
        <v>140</v>
      </c>
      <c r="B580" s="369"/>
      <c r="C580" s="369"/>
      <c r="D580" s="369"/>
      <c r="E580" s="369"/>
      <c r="F580" s="369"/>
      <c r="G580" s="369"/>
      <c r="H580" s="369"/>
      <c r="I580" s="369"/>
      <c r="J580" s="369"/>
      <c r="K580" s="369"/>
      <c r="L580" s="369"/>
      <c r="M580" s="369"/>
      <c r="N580" s="369"/>
      <c r="O580" s="369"/>
      <c r="P580" s="369"/>
      <c r="Q580" s="323" t="s">
        <v>4</v>
      </c>
      <c r="R580" s="370" t="s">
        <v>1384</v>
      </c>
      <c r="S580" s="370"/>
      <c r="T580" s="370"/>
      <c r="U580" s="370"/>
      <c r="V580" s="370"/>
      <c r="W580" s="370"/>
      <c r="X580" s="370"/>
      <c r="Y580" s="370"/>
      <c r="Z580" s="370"/>
      <c r="AA580" s="370"/>
      <c r="AB580" s="370"/>
      <c r="AC580" s="370"/>
      <c r="AD580" s="370"/>
      <c r="AE580" s="371"/>
      <c r="AF580" s="324" t="s">
        <v>4</v>
      </c>
      <c r="AG580" s="417" t="s">
        <v>1384</v>
      </c>
      <c r="AH580" s="417"/>
      <c r="AI580" s="417"/>
      <c r="AJ580" s="417"/>
      <c r="AK580" s="417"/>
      <c r="AL580" s="417"/>
      <c r="AM580" s="417"/>
      <c r="AN580" s="417"/>
      <c r="AO580" s="417"/>
      <c r="AP580" s="417"/>
      <c r="AQ580" s="417"/>
      <c r="AR580" s="417"/>
      <c r="AS580" s="417"/>
      <c r="AT580" s="418"/>
    </row>
    <row r="581" spans="1:46" ht="63" customHeight="1" thickTop="1" thickBot="1" x14ac:dyDescent="0.25">
      <c r="A581" s="364" t="s">
        <v>338</v>
      </c>
      <c r="B581" s="364"/>
      <c r="C581" s="364"/>
      <c r="D581" s="364"/>
      <c r="E581" s="364"/>
      <c r="F581" s="364"/>
      <c r="G581" s="364"/>
      <c r="H581" s="364"/>
      <c r="I581" s="364"/>
      <c r="J581" s="364"/>
      <c r="K581" s="364"/>
      <c r="L581" s="364"/>
      <c r="M581" s="364"/>
      <c r="N581" s="364"/>
      <c r="O581" s="364"/>
      <c r="P581" s="364"/>
      <c r="Q581" s="17">
        <v>0</v>
      </c>
      <c r="R581" s="366" t="s">
        <v>1665</v>
      </c>
      <c r="S581" s="367"/>
      <c r="T581" s="367"/>
      <c r="U581" s="367"/>
      <c r="V581" s="367"/>
      <c r="W581" s="367"/>
      <c r="X581" s="367"/>
      <c r="Y581" s="367"/>
      <c r="Z581" s="367"/>
      <c r="AA581" s="367"/>
      <c r="AB581" s="367"/>
      <c r="AC581" s="367"/>
      <c r="AD581" s="367"/>
      <c r="AE581" s="367"/>
      <c r="AF581" s="17">
        <v>0</v>
      </c>
      <c r="AG581" s="366" t="s">
        <v>1665</v>
      </c>
      <c r="AH581" s="367"/>
      <c r="AI581" s="367"/>
      <c r="AJ581" s="367"/>
      <c r="AK581" s="367"/>
      <c r="AL581" s="367"/>
      <c r="AM581" s="367"/>
      <c r="AN581" s="367"/>
      <c r="AO581" s="367"/>
      <c r="AP581" s="367"/>
      <c r="AQ581" s="367"/>
      <c r="AR581" s="367"/>
      <c r="AS581" s="367"/>
      <c r="AT581" s="367"/>
    </row>
    <row r="582" spans="1:46" ht="63" customHeight="1" thickTop="1" thickBot="1" x14ac:dyDescent="0.25">
      <c r="A582" s="364" t="s">
        <v>493</v>
      </c>
      <c r="B582" s="364"/>
      <c r="C582" s="364"/>
      <c r="D582" s="364"/>
      <c r="E582" s="364"/>
      <c r="F582" s="364"/>
      <c r="G582" s="364"/>
      <c r="H582" s="364"/>
      <c r="I582" s="364"/>
      <c r="J582" s="364"/>
      <c r="K582" s="364"/>
      <c r="L582" s="364"/>
      <c r="M582" s="364"/>
      <c r="N582" s="364"/>
      <c r="O582" s="364"/>
      <c r="P582" s="364"/>
      <c r="Q582" s="17">
        <v>0</v>
      </c>
      <c r="R582" s="366" t="s">
        <v>1666</v>
      </c>
      <c r="S582" s="367"/>
      <c r="T582" s="367"/>
      <c r="U582" s="367"/>
      <c r="V582" s="367"/>
      <c r="W582" s="367"/>
      <c r="X582" s="367"/>
      <c r="Y582" s="367"/>
      <c r="Z582" s="367"/>
      <c r="AA582" s="367"/>
      <c r="AB582" s="367"/>
      <c r="AC582" s="367"/>
      <c r="AD582" s="367"/>
      <c r="AE582" s="367"/>
      <c r="AF582" s="17">
        <v>0</v>
      </c>
      <c r="AG582" s="366" t="s">
        <v>1666</v>
      </c>
      <c r="AH582" s="367"/>
      <c r="AI582" s="367"/>
      <c r="AJ582" s="367"/>
      <c r="AK582" s="367"/>
      <c r="AL582" s="367"/>
      <c r="AM582" s="367"/>
      <c r="AN582" s="367"/>
      <c r="AO582" s="367"/>
      <c r="AP582" s="367"/>
      <c r="AQ582" s="367"/>
      <c r="AR582" s="367"/>
      <c r="AS582" s="367"/>
      <c r="AT582" s="367"/>
    </row>
    <row r="583" spans="1:46" ht="63" customHeight="1" thickTop="1" thickBot="1" x14ac:dyDescent="0.25">
      <c r="A583" s="364" t="s">
        <v>512</v>
      </c>
      <c r="B583" s="364"/>
      <c r="C583" s="364"/>
      <c r="D583" s="364"/>
      <c r="E583" s="364"/>
      <c r="F583" s="364"/>
      <c r="G583" s="364"/>
      <c r="H583" s="364"/>
      <c r="I583" s="364"/>
      <c r="J583" s="364"/>
      <c r="K583" s="364"/>
      <c r="L583" s="364"/>
      <c r="M583" s="364"/>
      <c r="N583" s="364"/>
      <c r="O583" s="364"/>
      <c r="P583" s="364"/>
      <c r="Q583" s="17">
        <v>0</v>
      </c>
      <c r="R583" s="366" t="s">
        <v>1670</v>
      </c>
      <c r="S583" s="367"/>
      <c r="T583" s="367"/>
      <c r="U583" s="367"/>
      <c r="V583" s="367"/>
      <c r="W583" s="367"/>
      <c r="X583" s="367"/>
      <c r="Y583" s="367"/>
      <c r="Z583" s="367"/>
      <c r="AA583" s="367"/>
      <c r="AB583" s="367"/>
      <c r="AC583" s="367"/>
      <c r="AD583" s="367"/>
      <c r="AE583" s="367"/>
      <c r="AF583" s="17">
        <v>0</v>
      </c>
      <c r="AG583" s="366" t="s">
        <v>1670</v>
      </c>
      <c r="AH583" s="367"/>
      <c r="AI583" s="367"/>
      <c r="AJ583" s="367"/>
      <c r="AK583" s="367"/>
      <c r="AL583" s="367"/>
      <c r="AM583" s="367"/>
      <c r="AN583" s="367"/>
      <c r="AO583" s="367"/>
      <c r="AP583" s="367"/>
      <c r="AQ583" s="367"/>
      <c r="AR583" s="367"/>
      <c r="AS583" s="367"/>
      <c r="AT583" s="367"/>
    </row>
    <row r="584" spans="1:46" ht="18" customHeight="1" thickTop="1" thickBot="1" x14ac:dyDescent="0.25">
      <c r="A584" s="23"/>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c r="AA584" s="23"/>
      <c r="AB584" s="23"/>
      <c r="AC584" s="23"/>
      <c r="AD584" s="23"/>
      <c r="AE584" s="23"/>
      <c r="AF584" s="23"/>
      <c r="AG584" s="23"/>
      <c r="AH584" s="23"/>
      <c r="AI584" s="23"/>
      <c r="AJ584" s="23"/>
      <c r="AK584" s="23"/>
      <c r="AL584" s="23"/>
      <c r="AM584" s="23"/>
      <c r="AN584" s="23"/>
      <c r="AO584" s="23"/>
      <c r="AP584" s="23"/>
      <c r="AQ584" s="23"/>
      <c r="AR584" s="23"/>
      <c r="AS584" s="23"/>
      <c r="AT584" s="23"/>
    </row>
    <row r="585" spans="1:46" ht="18" customHeight="1" thickTop="1" thickBot="1" x14ac:dyDescent="0.25">
      <c r="A585" s="368" t="s">
        <v>141</v>
      </c>
      <c r="B585" s="369"/>
      <c r="C585" s="369"/>
      <c r="D585" s="369"/>
      <c r="E585" s="369"/>
      <c r="F585" s="369"/>
      <c r="G585" s="369"/>
      <c r="H585" s="369"/>
      <c r="I585" s="369"/>
      <c r="J585" s="369"/>
      <c r="K585" s="369"/>
      <c r="L585" s="369"/>
      <c r="M585" s="369"/>
      <c r="N585" s="369"/>
      <c r="O585" s="369"/>
      <c r="P585" s="369"/>
      <c r="Q585" s="323" t="s">
        <v>4</v>
      </c>
      <c r="R585" s="370" t="s">
        <v>1384</v>
      </c>
      <c r="S585" s="370"/>
      <c r="T585" s="370"/>
      <c r="U585" s="370"/>
      <c r="V585" s="370"/>
      <c r="W585" s="370"/>
      <c r="X585" s="370"/>
      <c r="Y585" s="370"/>
      <c r="Z585" s="370"/>
      <c r="AA585" s="370"/>
      <c r="AB585" s="370"/>
      <c r="AC585" s="370"/>
      <c r="AD585" s="370"/>
      <c r="AE585" s="371"/>
      <c r="AF585" s="324" t="s">
        <v>4</v>
      </c>
      <c r="AG585" s="417" t="s">
        <v>1384</v>
      </c>
      <c r="AH585" s="417"/>
      <c r="AI585" s="417"/>
      <c r="AJ585" s="417"/>
      <c r="AK585" s="417"/>
      <c r="AL585" s="417"/>
      <c r="AM585" s="417"/>
      <c r="AN585" s="417"/>
      <c r="AO585" s="417"/>
      <c r="AP585" s="417"/>
      <c r="AQ585" s="417"/>
      <c r="AR585" s="417"/>
      <c r="AS585" s="417"/>
      <c r="AT585" s="418"/>
    </row>
    <row r="586" spans="1:46" ht="63" customHeight="1" thickTop="1" thickBot="1" x14ac:dyDescent="0.25">
      <c r="A586" s="364" t="s">
        <v>818</v>
      </c>
      <c r="B586" s="364"/>
      <c r="C586" s="364"/>
      <c r="D586" s="364"/>
      <c r="E586" s="364"/>
      <c r="F586" s="364"/>
      <c r="G586" s="364"/>
      <c r="H586" s="364"/>
      <c r="I586" s="364"/>
      <c r="J586" s="364"/>
      <c r="K586" s="364"/>
      <c r="L586" s="364"/>
      <c r="M586" s="364"/>
      <c r="N586" s="364"/>
      <c r="O586" s="364"/>
      <c r="P586" s="364"/>
      <c r="Q586" s="17">
        <v>0</v>
      </c>
      <c r="R586" s="366" t="s">
        <v>1669</v>
      </c>
      <c r="S586" s="367"/>
      <c r="T586" s="367"/>
      <c r="U586" s="367"/>
      <c r="V586" s="367"/>
      <c r="W586" s="367"/>
      <c r="X586" s="367"/>
      <c r="Y586" s="367"/>
      <c r="Z586" s="367"/>
      <c r="AA586" s="367"/>
      <c r="AB586" s="367"/>
      <c r="AC586" s="367"/>
      <c r="AD586" s="367"/>
      <c r="AE586" s="367"/>
      <c r="AF586" s="17">
        <v>0</v>
      </c>
      <c r="AG586" s="366" t="s">
        <v>1669</v>
      </c>
      <c r="AH586" s="367"/>
      <c r="AI586" s="367"/>
      <c r="AJ586" s="367"/>
      <c r="AK586" s="367"/>
      <c r="AL586" s="367"/>
      <c r="AM586" s="367"/>
      <c r="AN586" s="367"/>
      <c r="AO586" s="367"/>
      <c r="AP586" s="367"/>
      <c r="AQ586" s="367"/>
      <c r="AR586" s="367"/>
      <c r="AS586" s="367"/>
      <c r="AT586" s="367"/>
    </row>
    <row r="587" spans="1:46" ht="63" customHeight="1" thickTop="1" thickBot="1" x14ac:dyDescent="0.25">
      <c r="A587" s="364" t="s">
        <v>819</v>
      </c>
      <c r="B587" s="364"/>
      <c r="C587" s="364"/>
      <c r="D587" s="364"/>
      <c r="E587" s="364"/>
      <c r="F587" s="364"/>
      <c r="G587" s="364"/>
      <c r="H587" s="364"/>
      <c r="I587" s="364"/>
      <c r="J587" s="364"/>
      <c r="K587" s="364"/>
      <c r="L587" s="364"/>
      <c r="M587" s="364"/>
      <c r="N587" s="364"/>
      <c r="O587" s="364"/>
      <c r="P587" s="364"/>
      <c r="Q587" s="17">
        <v>0</v>
      </c>
      <c r="R587" s="362" t="s">
        <v>1661</v>
      </c>
      <c r="S587" s="363"/>
      <c r="T587" s="363"/>
      <c r="U587" s="363"/>
      <c r="V587" s="363"/>
      <c r="W587" s="363"/>
      <c r="X587" s="363"/>
      <c r="Y587" s="363"/>
      <c r="Z587" s="363"/>
      <c r="AA587" s="363"/>
      <c r="AB587" s="363"/>
      <c r="AC587" s="363"/>
      <c r="AD587" s="363"/>
      <c r="AE587" s="363"/>
      <c r="AF587" s="17">
        <v>0</v>
      </c>
      <c r="AG587" s="362" t="s">
        <v>1661</v>
      </c>
      <c r="AH587" s="363"/>
      <c r="AI587" s="363"/>
      <c r="AJ587" s="363"/>
      <c r="AK587" s="363"/>
      <c r="AL587" s="363"/>
      <c r="AM587" s="363"/>
      <c r="AN587" s="363"/>
      <c r="AO587" s="363"/>
      <c r="AP587" s="363"/>
      <c r="AQ587" s="363"/>
      <c r="AR587" s="363"/>
      <c r="AS587" s="363"/>
      <c r="AT587" s="363"/>
    </row>
    <row r="588" spans="1:46" ht="18" customHeight="1" thickTop="1" x14ac:dyDescent="0.2"/>
    <row r="590" spans="1:46" ht="36" customHeight="1" x14ac:dyDescent="0.2">
      <c r="A590" s="365" t="s">
        <v>339</v>
      </c>
      <c r="B590" s="365"/>
      <c r="C590" s="365"/>
      <c r="D590" s="365"/>
      <c r="E590" s="365"/>
      <c r="F590" s="365"/>
      <c r="G590" s="365"/>
      <c r="H590" s="365"/>
      <c r="I590" s="365"/>
      <c r="J590" s="365"/>
      <c r="K590" s="365"/>
      <c r="L590" s="365"/>
      <c r="M590" s="365"/>
      <c r="N590" s="365"/>
      <c r="O590" s="365"/>
      <c r="P590" s="365"/>
      <c r="Q590" s="365"/>
      <c r="R590" s="365"/>
      <c r="S590" s="365"/>
      <c r="T590" s="365"/>
      <c r="U590" s="365"/>
      <c r="V590" s="365"/>
      <c r="W590" s="365"/>
      <c r="X590" s="365"/>
      <c r="Y590" s="365"/>
      <c r="Z590" s="365"/>
      <c r="AA590" s="365"/>
      <c r="AB590" s="365"/>
      <c r="AC590" s="365"/>
      <c r="AD590" s="365"/>
      <c r="AE590" s="365"/>
      <c r="AF590" s="7"/>
    </row>
    <row r="591" spans="1:46" ht="18" customHeight="1" x14ac:dyDescent="0.2">
      <c r="A591" s="20"/>
      <c r="B591" s="20"/>
      <c r="C591" s="20"/>
      <c r="D591" s="20"/>
      <c r="E591" s="20"/>
      <c r="F591" s="20"/>
      <c r="G591" s="20"/>
      <c r="H591" s="20"/>
      <c r="I591" s="20"/>
      <c r="J591" s="20"/>
      <c r="K591" s="20"/>
      <c r="L591" s="20"/>
      <c r="M591" s="20"/>
      <c r="N591" s="20"/>
      <c r="O591" s="20"/>
      <c r="P591" s="20"/>
      <c r="Q591" s="40"/>
      <c r="R591" s="20"/>
      <c r="S591" s="20"/>
      <c r="T591" s="20"/>
      <c r="U591" s="20"/>
      <c r="V591" s="20"/>
      <c r="W591" s="20"/>
      <c r="X591" s="20"/>
      <c r="Y591" s="20"/>
      <c r="Z591" s="20"/>
      <c r="AA591" s="20"/>
      <c r="AB591" s="20"/>
      <c r="AC591" s="20"/>
      <c r="AD591" s="20"/>
      <c r="AE591" s="20"/>
      <c r="AF591" s="40"/>
      <c r="AG591" s="20"/>
      <c r="AH591" s="20"/>
      <c r="AI591" s="20"/>
      <c r="AJ591" s="20"/>
      <c r="AK591" s="20"/>
      <c r="AL591" s="20"/>
      <c r="AM591" s="20"/>
      <c r="AN591" s="20"/>
      <c r="AO591" s="20"/>
      <c r="AP591" s="20"/>
      <c r="AQ591" s="20"/>
      <c r="AR591" s="20"/>
      <c r="AS591" s="20"/>
      <c r="AT591" s="20"/>
    </row>
    <row r="592" spans="1:46" ht="18" customHeight="1" x14ac:dyDescent="0.2">
      <c r="A592" s="15" t="s">
        <v>6</v>
      </c>
      <c r="B592" s="21"/>
      <c r="C592" s="21"/>
      <c r="D592" s="21"/>
      <c r="E592" s="21"/>
      <c r="F592" s="21"/>
      <c r="G592" s="21"/>
      <c r="H592" s="21"/>
      <c r="I592" s="21"/>
      <c r="J592" s="21"/>
      <c r="K592" s="21"/>
      <c r="L592" s="21"/>
      <c r="M592" s="21"/>
      <c r="N592" s="21"/>
      <c r="O592" s="21"/>
      <c r="P592" s="21"/>
      <c r="Q592" s="41"/>
      <c r="R592" s="21"/>
      <c r="S592" s="21"/>
      <c r="T592" s="21"/>
      <c r="U592" s="21"/>
      <c r="V592" s="21"/>
      <c r="W592" s="21"/>
      <c r="X592" s="21"/>
      <c r="Y592" s="21"/>
      <c r="Z592" s="21"/>
      <c r="AA592" s="21"/>
      <c r="AB592" s="21"/>
      <c r="AC592" s="21"/>
      <c r="AD592" s="21"/>
      <c r="AE592" s="21"/>
      <c r="AF592" s="41"/>
      <c r="AG592" s="21"/>
      <c r="AH592" s="21"/>
      <c r="AI592" s="21"/>
      <c r="AJ592" s="21"/>
      <c r="AK592" s="21"/>
      <c r="AL592" s="21"/>
      <c r="AM592" s="21"/>
      <c r="AN592" s="21"/>
      <c r="AO592" s="21"/>
      <c r="AP592" s="21"/>
      <c r="AQ592" s="21"/>
      <c r="AR592" s="21"/>
      <c r="AS592" s="21"/>
      <c r="AT592" s="21"/>
    </row>
    <row r="593" spans="1:46" ht="18" customHeight="1" x14ac:dyDescent="0.2">
      <c r="A593" s="24"/>
      <c r="B593" s="24"/>
      <c r="C593" s="24"/>
      <c r="D593" s="24"/>
      <c r="E593" s="24"/>
      <c r="F593" s="24"/>
      <c r="G593" s="24"/>
      <c r="H593" s="24"/>
      <c r="I593" s="24"/>
      <c r="J593" s="24"/>
      <c r="K593" s="24"/>
      <c r="L593" s="24"/>
      <c r="M593" s="24"/>
      <c r="N593" s="24"/>
      <c r="O593" s="24"/>
      <c r="P593" s="24"/>
      <c r="Q593" s="42"/>
      <c r="R593" s="24"/>
      <c r="S593" s="24"/>
      <c r="T593" s="24"/>
      <c r="U593" s="24"/>
      <c r="V593" s="24"/>
      <c r="W593" s="24"/>
      <c r="X593" s="24"/>
      <c r="Y593" s="24"/>
      <c r="Z593" s="24"/>
      <c r="AA593" s="24"/>
      <c r="AB593" s="24"/>
      <c r="AC593" s="24"/>
      <c r="AD593" s="24"/>
      <c r="AE593" s="24"/>
      <c r="AF593" s="42"/>
      <c r="AG593" s="24"/>
      <c r="AH593" s="24"/>
      <c r="AI593" s="24"/>
      <c r="AJ593" s="24"/>
      <c r="AK593" s="24"/>
      <c r="AL593" s="24"/>
      <c r="AM593" s="24"/>
      <c r="AN593" s="24"/>
      <c r="AO593" s="24"/>
      <c r="AP593" s="24"/>
      <c r="AQ593" s="24"/>
      <c r="AR593" s="24"/>
      <c r="AS593" s="24"/>
      <c r="AT593" s="24"/>
    </row>
    <row r="594" spans="1:46" ht="54" customHeight="1" thickBot="1" x14ac:dyDescent="0.25">
      <c r="A594" s="377" t="s">
        <v>822</v>
      </c>
      <c r="B594" s="377"/>
      <c r="C594" s="377"/>
      <c r="D594" s="377"/>
      <c r="E594" s="377"/>
      <c r="F594" s="377"/>
      <c r="G594" s="377"/>
      <c r="H594" s="377"/>
      <c r="I594" s="377"/>
      <c r="J594" s="377"/>
      <c r="K594" s="377"/>
      <c r="L594" s="377"/>
      <c r="M594" s="377"/>
      <c r="N594" s="377"/>
      <c r="O594" s="377"/>
      <c r="P594" s="377"/>
      <c r="Q594" s="89"/>
      <c r="R594" s="24"/>
      <c r="S594" s="24"/>
      <c r="T594" s="24"/>
      <c r="U594" s="24"/>
      <c r="V594" s="373"/>
      <c r="W594" s="373"/>
      <c r="X594" s="373"/>
      <c r="Y594" s="373"/>
      <c r="Z594" s="373"/>
      <c r="AA594" s="373"/>
      <c r="AB594" s="373"/>
      <c r="AC594" s="373"/>
      <c r="AD594" s="373"/>
      <c r="AE594" s="373"/>
      <c r="AF594" s="89"/>
      <c r="AG594" s="24"/>
      <c r="AH594" s="24"/>
      <c r="AI594" s="24"/>
      <c r="AJ594" s="24"/>
      <c r="AK594" s="373"/>
      <c r="AL594" s="373"/>
      <c r="AM594" s="373"/>
      <c r="AN594" s="373"/>
      <c r="AO594" s="373"/>
      <c r="AP594" s="373"/>
      <c r="AQ594" s="373"/>
      <c r="AR594" s="373"/>
      <c r="AS594" s="373"/>
      <c r="AT594" s="373"/>
    </row>
    <row r="595" spans="1:46" ht="18" customHeight="1" thickTop="1" thickBot="1" x14ac:dyDescent="0.25">
      <c r="A595" s="374" t="s">
        <v>138</v>
      </c>
      <c r="B595" s="375"/>
      <c r="C595" s="375"/>
      <c r="D595" s="375"/>
      <c r="E595" s="375"/>
      <c r="F595" s="375"/>
      <c r="G595" s="375"/>
      <c r="H595" s="375"/>
      <c r="I595" s="375"/>
      <c r="J595" s="375"/>
      <c r="K595" s="375"/>
      <c r="L595" s="375"/>
      <c r="M595" s="375"/>
      <c r="N595" s="375"/>
      <c r="O595" s="375"/>
      <c r="P595" s="375"/>
      <c r="Q595" s="63" t="s">
        <v>4</v>
      </c>
      <c r="R595" s="375" t="s">
        <v>1384</v>
      </c>
      <c r="S595" s="375"/>
      <c r="T595" s="375"/>
      <c r="U595" s="375"/>
      <c r="V595" s="375"/>
      <c r="W595" s="375"/>
      <c r="X595" s="375"/>
      <c r="Y595" s="375"/>
      <c r="Z595" s="375"/>
      <c r="AA595" s="375"/>
      <c r="AB595" s="375"/>
      <c r="AC595" s="375"/>
      <c r="AD595" s="375"/>
      <c r="AE595" s="376"/>
      <c r="AF595" s="228" t="s">
        <v>4</v>
      </c>
      <c r="AG595" s="415" t="s">
        <v>1384</v>
      </c>
      <c r="AH595" s="415"/>
      <c r="AI595" s="415"/>
      <c r="AJ595" s="415"/>
      <c r="AK595" s="415"/>
      <c r="AL595" s="415"/>
      <c r="AM595" s="415"/>
      <c r="AN595" s="415"/>
      <c r="AO595" s="415"/>
      <c r="AP595" s="415"/>
      <c r="AQ595" s="415"/>
      <c r="AR595" s="415"/>
      <c r="AS595" s="415"/>
      <c r="AT595" s="416"/>
    </row>
    <row r="596" spans="1:46" ht="63" customHeight="1" thickTop="1" thickBot="1" x14ac:dyDescent="0.25">
      <c r="A596" s="361" t="s">
        <v>7</v>
      </c>
      <c r="B596" s="361"/>
      <c r="C596" s="361"/>
      <c r="D596" s="361"/>
      <c r="E596" s="361"/>
      <c r="F596" s="361"/>
      <c r="G596" s="361"/>
      <c r="H596" s="361"/>
      <c r="I596" s="361"/>
      <c r="J596" s="361"/>
      <c r="K596" s="361"/>
      <c r="L596" s="361"/>
      <c r="M596" s="361"/>
      <c r="N596" s="361"/>
      <c r="O596" s="361"/>
      <c r="P596" s="361"/>
      <c r="Q596" s="17">
        <v>0</v>
      </c>
      <c r="R596" s="366" t="s">
        <v>1660</v>
      </c>
      <c r="S596" s="367"/>
      <c r="T596" s="367"/>
      <c r="U596" s="367"/>
      <c r="V596" s="367"/>
      <c r="W596" s="367"/>
      <c r="X596" s="367"/>
      <c r="Y596" s="367"/>
      <c r="Z596" s="367"/>
      <c r="AA596" s="367"/>
      <c r="AB596" s="367"/>
      <c r="AC596" s="367"/>
      <c r="AD596" s="367"/>
      <c r="AE596" s="367"/>
      <c r="AF596" s="17">
        <v>0</v>
      </c>
      <c r="AG596" s="366" t="s">
        <v>1660</v>
      </c>
      <c r="AH596" s="367"/>
      <c r="AI596" s="367"/>
      <c r="AJ596" s="367"/>
      <c r="AK596" s="367"/>
      <c r="AL596" s="367"/>
      <c r="AM596" s="367"/>
      <c r="AN596" s="367"/>
      <c r="AO596" s="367"/>
      <c r="AP596" s="367"/>
      <c r="AQ596" s="367"/>
      <c r="AR596" s="367"/>
      <c r="AS596" s="367"/>
      <c r="AT596" s="367"/>
    </row>
    <row r="597" spans="1:46" ht="63" customHeight="1" thickTop="1" thickBot="1" x14ac:dyDescent="0.25">
      <c r="A597" s="361" t="s">
        <v>340</v>
      </c>
      <c r="B597" s="361"/>
      <c r="C597" s="361"/>
      <c r="D597" s="361"/>
      <c r="E597" s="361"/>
      <c r="F597" s="361"/>
      <c r="G597" s="361"/>
      <c r="H597" s="361"/>
      <c r="I597" s="361"/>
      <c r="J597" s="361"/>
      <c r="K597" s="361"/>
      <c r="L597" s="361"/>
      <c r="M597" s="361"/>
      <c r="N597" s="361"/>
      <c r="O597" s="361"/>
      <c r="P597" s="361"/>
      <c r="Q597" s="17">
        <v>0</v>
      </c>
      <c r="R597" s="362" t="s">
        <v>1661</v>
      </c>
      <c r="S597" s="363"/>
      <c r="T597" s="363"/>
      <c r="U597" s="363"/>
      <c r="V597" s="363"/>
      <c r="W597" s="363"/>
      <c r="X597" s="363"/>
      <c r="Y597" s="363"/>
      <c r="Z597" s="363"/>
      <c r="AA597" s="363"/>
      <c r="AB597" s="363"/>
      <c r="AC597" s="363"/>
      <c r="AD597" s="363"/>
      <c r="AE597" s="363"/>
      <c r="AF597" s="17">
        <v>0</v>
      </c>
      <c r="AG597" s="362" t="s">
        <v>1662</v>
      </c>
      <c r="AH597" s="363"/>
      <c r="AI597" s="363"/>
      <c r="AJ597" s="363"/>
      <c r="AK597" s="363"/>
      <c r="AL597" s="363"/>
      <c r="AM597" s="363"/>
      <c r="AN597" s="363"/>
      <c r="AO597" s="363"/>
      <c r="AP597" s="363"/>
      <c r="AQ597" s="363"/>
      <c r="AR597" s="363"/>
      <c r="AS597" s="363"/>
      <c r="AT597" s="363"/>
    </row>
    <row r="598" spans="1:46" ht="63" customHeight="1" thickTop="1" thickBot="1" x14ac:dyDescent="0.25">
      <c r="A598" s="361" t="s">
        <v>823</v>
      </c>
      <c r="B598" s="361"/>
      <c r="C598" s="361"/>
      <c r="D598" s="361"/>
      <c r="E598" s="361"/>
      <c r="F598" s="361"/>
      <c r="G598" s="361"/>
      <c r="H598" s="361"/>
      <c r="I598" s="361"/>
      <c r="J598" s="361"/>
      <c r="K598" s="361"/>
      <c r="L598" s="361"/>
      <c r="M598" s="361"/>
      <c r="N598" s="361"/>
      <c r="O598" s="361"/>
      <c r="P598" s="361"/>
      <c r="Q598" s="17">
        <v>0</v>
      </c>
      <c r="R598" s="362" t="s">
        <v>1661</v>
      </c>
      <c r="S598" s="363"/>
      <c r="T598" s="363"/>
      <c r="U598" s="363"/>
      <c r="V598" s="363"/>
      <c r="W598" s="363"/>
      <c r="X598" s="363"/>
      <c r="Y598" s="363"/>
      <c r="Z598" s="363"/>
      <c r="AA598" s="363"/>
      <c r="AB598" s="363"/>
      <c r="AC598" s="363"/>
      <c r="AD598" s="363"/>
      <c r="AE598" s="363"/>
      <c r="AF598" s="17">
        <v>0</v>
      </c>
      <c r="AG598" s="362" t="s">
        <v>1662</v>
      </c>
      <c r="AH598" s="363"/>
      <c r="AI598" s="363"/>
      <c r="AJ598" s="363"/>
      <c r="AK598" s="363"/>
      <c r="AL598" s="363"/>
      <c r="AM598" s="363"/>
      <c r="AN598" s="363"/>
      <c r="AO598" s="363"/>
      <c r="AP598" s="363"/>
      <c r="AQ598" s="363"/>
      <c r="AR598" s="363"/>
      <c r="AS598" s="363"/>
      <c r="AT598" s="363"/>
    </row>
    <row r="599" spans="1:46" ht="63" customHeight="1" thickTop="1" thickBot="1" x14ac:dyDescent="0.25">
      <c r="A599" s="361" t="s">
        <v>341</v>
      </c>
      <c r="B599" s="361"/>
      <c r="C599" s="361"/>
      <c r="D599" s="361"/>
      <c r="E599" s="361"/>
      <c r="F599" s="361"/>
      <c r="G599" s="361"/>
      <c r="H599" s="361"/>
      <c r="I599" s="361"/>
      <c r="J599" s="361"/>
      <c r="K599" s="361"/>
      <c r="L599" s="361"/>
      <c r="M599" s="361"/>
      <c r="N599" s="361"/>
      <c r="O599" s="361"/>
      <c r="P599" s="361"/>
      <c r="Q599" s="17">
        <v>0</v>
      </c>
      <c r="R599" s="362" t="s">
        <v>1661</v>
      </c>
      <c r="S599" s="363"/>
      <c r="T599" s="363"/>
      <c r="U599" s="363"/>
      <c r="V599" s="363"/>
      <c r="W599" s="363"/>
      <c r="X599" s="363"/>
      <c r="Y599" s="363"/>
      <c r="Z599" s="363"/>
      <c r="AA599" s="363"/>
      <c r="AB599" s="363"/>
      <c r="AC599" s="363"/>
      <c r="AD599" s="363"/>
      <c r="AE599" s="363"/>
      <c r="AF599" s="17">
        <v>0</v>
      </c>
      <c r="AG599" s="362" t="s">
        <v>1662</v>
      </c>
      <c r="AH599" s="363"/>
      <c r="AI599" s="363"/>
      <c r="AJ599" s="363"/>
      <c r="AK599" s="363"/>
      <c r="AL599" s="363"/>
      <c r="AM599" s="363"/>
      <c r="AN599" s="363"/>
      <c r="AO599" s="363"/>
      <c r="AP599" s="363"/>
      <c r="AQ599" s="363"/>
      <c r="AR599" s="363"/>
      <c r="AS599" s="363"/>
      <c r="AT599" s="363"/>
    </row>
    <row r="600" spans="1:46" ht="63" customHeight="1" thickTop="1" thickBot="1" x14ac:dyDescent="0.25">
      <c r="A600" s="361" t="s">
        <v>342</v>
      </c>
      <c r="B600" s="361"/>
      <c r="C600" s="361"/>
      <c r="D600" s="361"/>
      <c r="E600" s="361"/>
      <c r="F600" s="361"/>
      <c r="G600" s="361"/>
      <c r="H600" s="361"/>
      <c r="I600" s="361"/>
      <c r="J600" s="361"/>
      <c r="K600" s="361"/>
      <c r="L600" s="361"/>
      <c r="M600" s="361"/>
      <c r="N600" s="361"/>
      <c r="O600" s="361"/>
      <c r="P600" s="361"/>
      <c r="Q600" s="17">
        <v>0</v>
      </c>
      <c r="R600" s="362" t="s">
        <v>1661</v>
      </c>
      <c r="S600" s="363"/>
      <c r="T600" s="363"/>
      <c r="U600" s="363"/>
      <c r="V600" s="363"/>
      <c r="W600" s="363"/>
      <c r="X600" s="363"/>
      <c r="Y600" s="363"/>
      <c r="Z600" s="363"/>
      <c r="AA600" s="363"/>
      <c r="AB600" s="363"/>
      <c r="AC600" s="363"/>
      <c r="AD600" s="363"/>
      <c r="AE600" s="363"/>
      <c r="AF600" s="17">
        <v>0</v>
      </c>
      <c r="AG600" s="362" t="s">
        <v>1662</v>
      </c>
      <c r="AH600" s="363"/>
      <c r="AI600" s="363"/>
      <c r="AJ600" s="363"/>
      <c r="AK600" s="363"/>
      <c r="AL600" s="363"/>
      <c r="AM600" s="363"/>
      <c r="AN600" s="363"/>
      <c r="AO600" s="363"/>
      <c r="AP600" s="363"/>
      <c r="AQ600" s="363"/>
      <c r="AR600" s="363"/>
      <c r="AS600" s="363"/>
      <c r="AT600" s="363"/>
    </row>
    <row r="601" spans="1:46" ht="63" customHeight="1" thickTop="1" thickBot="1" x14ac:dyDescent="0.25">
      <c r="A601" s="361" t="s">
        <v>343</v>
      </c>
      <c r="B601" s="361"/>
      <c r="C601" s="361"/>
      <c r="D601" s="361"/>
      <c r="E601" s="361"/>
      <c r="F601" s="361"/>
      <c r="G601" s="361"/>
      <c r="H601" s="361"/>
      <c r="I601" s="361"/>
      <c r="J601" s="361"/>
      <c r="K601" s="361"/>
      <c r="L601" s="361"/>
      <c r="M601" s="361"/>
      <c r="N601" s="361"/>
      <c r="O601" s="361"/>
      <c r="P601" s="361"/>
      <c r="Q601" s="17">
        <v>0</v>
      </c>
      <c r="R601" s="362" t="s">
        <v>1661</v>
      </c>
      <c r="S601" s="363"/>
      <c r="T601" s="363"/>
      <c r="U601" s="363"/>
      <c r="V601" s="363"/>
      <c r="W601" s="363"/>
      <c r="X601" s="363"/>
      <c r="Y601" s="363"/>
      <c r="Z601" s="363"/>
      <c r="AA601" s="363"/>
      <c r="AB601" s="363"/>
      <c r="AC601" s="363"/>
      <c r="AD601" s="363"/>
      <c r="AE601" s="363"/>
      <c r="AF601" s="17">
        <v>0</v>
      </c>
      <c r="AG601" s="362" t="s">
        <v>1662</v>
      </c>
      <c r="AH601" s="363"/>
      <c r="AI601" s="363"/>
      <c r="AJ601" s="363"/>
      <c r="AK601" s="363"/>
      <c r="AL601" s="363"/>
      <c r="AM601" s="363"/>
      <c r="AN601" s="363"/>
      <c r="AO601" s="363"/>
      <c r="AP601" s="363"/>
      <c r="AQ601" s="363"/>
      <c r="AR601" s="363"/>
      <c r="AS601" s="363"/>
      <c r="AT601" s="363"/>
    </row>
    <row r="602" spans="1:46" ht="63" customHeight="1" thickTop="1" thickBot="1" x14ac:dyDescent="0.25">
      <c r="A602" s="361" t="s">
        <v>344</v>
      </c>
      <c r="B602" s="361"/>
      <c r="C602" s="361"/>
      <c r="D602" s="361"/>
      <c r="E602" s="361"/>
      <c r="F602" s="361"/>
      <c r="G602" s="361"/>
      <c r="H602" s="361"/>
      <c r="I602" s="361"/>
      <c r="J602" s="361"/>
      <c r="K602" s="361"/>
      <c r="L602" s="361"/>
      <c r="M602" s="361"/>
      <c r="N602" s="361"/>
      <c r="O602" s="361"/>
      <c r="P602" s="361"/>
      <c r="Q602" s="17">
        <v>0</v>
      </c>
      <c r="R602" s="362" t="s">
        <v>1661</v>
      </c>
      <c r="S602" s="363"/>
      <c r="T602" s="363"/>
      <c r="U602" s="363"/>
      <c r="V602" s="363"/>
      <c r="W602" s="363"/>
      <c r="X602" s="363"/>
      <c r="Y602" s="363"/>
      <c r="Z602" s="363"/>
      <c r="AA602" s="363"/>
      <c r="AB602" s="363"/>
      <c r="AC602" s="363"/>
      <c r="AD602" s="363"/>
      <c r="AE602" s="363"/>
      <c r="AF602" s="17">
        <v>0</v>
      </c>
      <c r="AG602" s="362" t="s">
        <v>1662</v>
      </c>
      <c r="AH602" s="363"/>
      <c r="AI602" s="363"/>
      <c r="AJ602" s="363"/>
      <c r="AK602" s="363"/>
      <c r="AL602" s="363"/>
      <c r="AM602" s="363"/>
      <c r="AN602" s="363"/>
      <c r="AO602" s="363"/>
      <c r="AP602" s="363"/>
      <c r="AQ602" s="363"/>
      <c r="AR602" s="363"/>
      <c r="AS602" s="363"/>
      <c r="AT602" s="363"/>
    </row>
    <row r="603" spans="1:46" ht="63" customHeight="1" thickTop="1" thickBot="1" x14ac:dyDescent="0.25">
      <c r="A603" s="361" t="s">
        <v>345</v>
      </c>
      <c r="B603" s="361"/>
      <c r="C603" s="361"/>
      <c r="D603" s="361"/>
      <c r="E603" s="361"/>
      <c r="F603" s="361"/>
      <c r="G603" s="361"/>
      <c r="H603" s="361"/>
      <c r="I603" s="361"/>
      <c r="J603" s="361"/>
      <c r="K603" s="361"/>
      <c r="L603" s="361"/>
      <c r="M603" s="361"/>
      <c r="N603" s="361"/>
      <c r="O603" s="361"/>
      <c r="P603" s="361"/>
      <c r="Q603" s="17">
        <v>0</v>
      </c>
      <c r="R603" s="362" t="s">
        <v>1661</v>
      </c>
      <c r="S603" s="363"/>
      <c r="T603" s="363"/>
      <c r="U603" s="363"/>
      <c r="V603" s="363"/>
      <c r="W603" s="363"/>
      <c r="X603" s="363"/>
      <c r="Y603" s="363"/>
      <c r="Z603" s="363"/>
      <c r="AA603" s="363"/>
      <c r="AB603" s="363"/>
      <c r="AC603" s="363"/>
      <c r="AD603" s="363"/>
      <c r="AE603" s="363"/>
      <c r="AF603" s="17">
        <v>0</v>
      </c>
      <c r="AG603" s="362" t="s">
        <v>1662</v>
      </c>
      <c r="AH603" s="363"/>
      <c r="AI603" s="363"/>
      <c r="AJ603" s="363"/>
      <c r="AK603" s="363"/>
      <c r="AL603" s="363"/>
      <c r="AM603" s="363"/>
      <c r="AN603" s="363"/>
      <c r="AO603" s="363"/>
      <c r="AP603" s="363"/>
      <c r="AQ603" s="363"/>
      <c r="AR603" s="363"/>
      <c r="AS603" s="363"/>
      <c r="AT603" s="363"/>
    </row>
    <row r="604" spans="1:46" ht="63" customHeight="1" thickTop="1" thickBot="1" x14ac:dyDescent="0.25">
      <c r="A604" s="361" t="s">
        <v>346</v>
      </c>
      <c r="B604" s="361"/>
      <c r="C604" s="361"/>
      <c r="D604" s="361"/>
      <c r="E604" s="361"/>
      <c r="F604" s="361"/>
      <c r="G604" s="361"/>
      <c r="H604" s="361"/>
      <c r="I604" s="361"/>
      <c r="J604" s="361"/>
      <c r="K604" s="361"/>
      <c r="L604" s="361"/>
      <c r="M604" s="361"/>
      <c r="N604" s="361"/>
      <c r="O604" s="361"/>
      <c r="P604" s="361"/>
      <c r="Q604" s="17">
        <v>0</v>
      </c>
      <c r="R604" s="362" t="s">
        <v>1661</v>
      </c>
      <c r="S604" s="363"/>
      <c r="T604" s="363"/>
      <c r="U604" s="363"/>
      <c r="V604" s="363"/>
      <c r="W604" s="363"/>
      <c r="X604" s="363"/>
      <c r="Y604" s="363"/>
      <c r="Z604" s="363"/>
      <c r="AA604" s="363"/>
      <c r="AB604" s="363"/>
      <c r="AC604" s="363"/>
      <c r="AD604" s="363"/>
      <c r="AE604" s="363"/>
      <c r="AF604" s="17">
        <v>0</v>
      </c>
      <c r="AG604" s="362" t="s">
        <v>1662</v>
      </c>
      <c r="AH604" s="363"/>
      <c r="AI604" s="363"/>
      <c r="AJ604" s="363"/>
      <c r="AK604" s="363"/>
      <c r="AL604" s="363"/>
      <c r="AM604" s="363"/>
      <c r="AN604" s="363"/>
      <c r="AO604" s="363"/>
      <c r="AP604" s="363"/>
      <c r="AQ604" s="363"/>
      <c r="AR604" s="363"/>
      <c r="AS604" s="363"/>
      <c r="AT604" s="363"/>
    </row>
    <row r="605" spans="1:46" ht="63" customHeight="1" thickTop="1" thickBot="1" x14ac:dyDescent="0.25">
      <c r="A605" s="361" t="s">
        <v>347</v>
      </c>
      <c r="B605" s="361"/>
      <c r="C605" s="361"/>
      <c r="D605" s="361"/>
      <c r="E605" s="361"/>
      <c r="F605" s="361"/>
      <c r="G605" s="361"/>
      <c r="H605" s="361"/>
      <c r="I605" s="361"/>
      <c r="J605" s="361"/>
      <c r="K605" s="361"/>
      <c r="L605" s="361"/>
      <c r="M605" s="361"/>
      <c r="N605" s="361"/>
      <c r="O605" s="361"/>
      <c r="P605" s="361"/>
      <c r="Q605" s="17">
        <v>0</v>
      </c>
      <c r="R605" s="362" t="s">
        <v>1661</v>
      </c>
      <c r="S605" s="363"/>
      <c r="T605" s="363"/>
      <c r="U605" s="363"/>
      <c r="V605" s="363"/>
      <c r="W605" s="363"/>
      <c r="X605" s="363"/>
      <c r="Y605" s="363"/>
      <c r="Z605" s="363"/>
      <c r="AA605" s="363"/>
      <c r="AB605" s="363"/>
      <c r="AC605" s="363"/>
      <c r="AD605" s="363"/>
      <c r="AE605" s="363"/>
      <c r="AF605" s="17">
        <v>0</v>
      </c>
      <c r="AG605" s="362" t="s">
        <v>1662</v>
      </c>
      <c r="AH605" s="363"/>
      <c r="AI605" s="363"/>
      <c r="AJ605" s="363"/>
      <c r="AK605" s="363"/>
      <c r="AL605" s="363"/>
      <c r="AM605" s="363"/>
      <c r="AN605" s="363"/>
      <c r="AO605" s="363"/>
      <c r="AP605" s="363"/>
      <c r="AQ605" s="363"/>
      <c r="AR605" s="363"/>
      <c r="AS605" s="363"/>
      <c r="AT605" s="363"/>
    </row>
    <row r="606" spans="1:46" ht="18" customHeight="1" thickTop="1" thickBot="1" x14ac:dyDescent="0.25">
      <c r="A606" s="24"/>
      <c r="B606" s="24"/>
      <c r="C606" s="24"/>
      <c r="D606" s="24"/>
      <c r="E606" s="24"/>
      <c r="F606" s="24"/>
      <c r="G606" s="24"/>
      <c r="H606" s="24"/>
      <c r="I606" s="24"/>
      <c r="J606" s="24"/>
      <c r="K606" s="24"/>
      <c r="L606" s="24"/>
      <c r="M606" s="24"/>
      <c r="N606" s="24"/>
      <c r="O606" s="24"/>
      <c r="P606" s="24"/>
      <c r="Q606" s="42"/>
      <c r="R606" s="24"/>
      <c r="S606" s="24"/>
      <c r="T606" s="24"/>
      <c r="U606" s="24"/>
      <c r="V606" s="24"/>
      <c r="W606" s="24"/>
      <c r="X606" s="24"/>
      <c r="Y606" s="24"/>
      <c r="Z606" s="24"/>
      <c r="AA606" s="24"/>
      <c r="AB606" s="24"/>
      <c r="AC606" s="24"/>
      <c r="AD606" s="24"/>
      <c r="AE606" s="24"/>
      <c r="AF606" s="42"/>
      <c r="AG606" s="24"/>
      <c r="AH606" s="24"/>
      <c r="AI606" s="24"/>
      <c r="AJ606" s="24"/>
      <c r="AK606" s="24"/>
      <c r="AL606" s="24"/>
      <c r="AM606" s="24"/>
      <c r="AN606" s="24"/>
      <c r="AO606" s="24"/>
      <c r="AP606" s="24"/>
      <c r="AQ606" s="24"/>
      <c r="AR606" s="24"/>
      <c r="AS606" s="24"/>
      <c r="AT606" s="24"/>
    </row>
    <row r="607" spans="1:46" ht="18" customHeight="1" thickTop="1" thickBot="1" x14ac:dyDescent="0.25">
      <c r="A607" s="368" t="s">
        <v>139</v>
      </c>
      <c r="B607" s="369"/>
      <c r="C607" s="369"/>
      <c r="D607" s="369"/>
      <c r="E607" s="369"/>
      <c r="F607" s="369"/>
      <c r="G607" s="369"/>
      <c r="H607" s="369"/>
      <c r="I607" s="369"/>
      <c r="J607" s="369"/>
      <c r="K607" s="369"/>
      <c r="L607" s="369"/>
      <c r="M607" s="369"/>
      <c r="N607" s="369"/>
      <c r="O607" s="369"/>
      <c r="P607" s="369"/>
      <c r="Q607" s="323" t="s">
        <v>4</v>
      </c>
      <c r="R607" s="370" t="s">
        <v>1384</v>
      </c>
      <c r="S607" s="370"/>
      <c r="T607" s="370"/>
      <c r="U607" s="370"/>
      <c r="V607" s="370"/>
      <c r="W607" s="370"/>
      <c r="X607" s="370"/>
      <c r="Y607" s="370"/>
      <c r="Z607" s="370"/>
      <c r="AA607" s="370"/>
      <c r="AB607" s="370"/>
      <c r="AC607" s="370"/>
      <c r="AD607" s="370"/>
      <c r="AE607" s="371"/>
      <c r="AF607" s="324" t="s">
        <v>4</v>
      </c>
      <c r="AG607" s="417" t="s">
        <v>1384</v>
      </c>
      <c r="AH607" s="417"/>
      <c r="AI607" s="417"/>
      <c r="AJ607" s="417"/>
      <c r="AK607" s="417"/>
      <c r="AL607" s="417"/>
      <c r="AM607" s="417"/>
      <c r="AN607" s="417"/>
      <c r="AO607" s="417"/>
      <c r="AP607" s="417"/>
      <c r="AQ607" s="417"/>
      <c r="AR607" s="417"/>
      <c r="AS607" s="417"/>
      <c r="AT607" s="418"/>
    </row>
    <row r="608" spans="1:46" ht="63" customHeight="1" thickTop="1" thickBot="1" x14ac:dyDescent="0.25">
      <c r="A608" s="364" t="s">
        <v>348</v>
      </c>
      <c r="B608" s="364"/>
      <c r="C608" s="364"/>
      <c r="D608" s="364"/>
      <c r="E608" s="364"/>
      <c r="F608" s="364"/>
      <c r="G608" s="364"/>
      <c r="H608" s="364"/>
      <c r="I608" s="364"/>
      <c r="J608" s="364"/>
      <c r="K608" s="364"/>
      <c r="L608" s="364"/>
      <c r="M608" s="364"/>
      <c r="N608" s="364"/>
      <c r="O608" s="364"/>
      <c r="P608" s="364"/>
      <c r="Q608" s="17">
        <v>0</v>
      </c>
      <c r="R608" s="366" t="s">
        <v>1663</v>
      </c>
      <c r="S608" s="367"/>
      <c r="T608" s="367"/>
      <c r="U608" s="367"/>
      <c r="V608" s="367"/>
      <c r="W608" s="367"/>
      <c r="X608" s="367"/>
      <c r="Y608" s="367"/>
      <c r="Z608" s="367"/>
      <c r="AA608" s="367"/>
      <c r="AB608" s="367"/>
      <c r="AC608" s="367"/>
      <c r="AD608" s="367"/>
      <c r="AE608" s="367"/>
      <c r="AF608" s="17">
        <v>0</v>
      </c>
      <c r="AG608" s="366" t="s">
        <v>1663</v>
      </c>
      <c r="AH608" s="367"/>
      <c r="AI608" s="367"/>
      <c r="AJ608" s="367"/>
      <c r="AK608" s="367"/>
      <c r="AL608" s="367"/>
      <c r="AM608" s="367"/>
      <c r="AN608" s="367"/>
      <c r="AO608" s="367"/>
      <c r="AP608" s="367"/>
      <c r="AQ608" s="367"/>
      <c r="AR608" s="367"/>
      <c r="AS608" s="367"/>
      <c r="AT608" s="367"/>
    </row>
    <row r="609" spans="1:46" ht="63" customHeight="1" thickTop="1" thickBot="1" x14ac:dyDescent="0.25">
      <c r="A609" s="364" t="s">
        <v>827</v>
      </c>
      <c r="B609" s="364"/>
      <c r="C609" s="364"/>
      <c r="D609" s="364"/>
      <c r="E609" s="364"/>
      <c r="F609" s="364"/>
      <c r="G609" s="364"/>
      <c r="H609" s="364"/>
      <c r="I609" s="364"/>
      <c r="J609" s="364"/>
      <c r="K609" s="364"/>
      <c r="L609" s="364"/>
      <c r="M609" s="364"/>
      <c r="N609" s="364"/>
      <c r="O609" s="364"/>
      <c r="P609" s="364"/>
      <c r="Q609" s="17">
        <v>0</v>
      </c>
      <c r="R609" s="362" t="s">
        <v>1661</v>
      </c>
      <c r="S609" s="363"/>
      <c r="T609" s="363"/>
      <c r="U609" s="363"/>
      <c r="V609" s="363"/>
      <c r="W609" s="363"/>
      <c r="X609" s="363"/>
      <c r="Y609" s="363"/>
      <c r="Z609" s="363"/>
      <c r="AA609" s="363"/>
      <c r="AB609" s="363"/>
      <c r="AC609" s="363"/>
      <c r="AD609" s="363"/>
      <c r="AE609" s="363"/>
      <c r="AF609" s="17">
        <v>0</v>
      </c>
      <c r="AG609" s="362" t="s">
        <v>1661</v>
      </c>
      <c r="AH609" s="363"/>
      <c r="AI609" s="363"/>
      <c r="AJ609" s="363"/>
      <c r="AK609" s="363"/>
      <c r="AL609" s="363"/>
      <c r="AM609" s="363"/>
      <c r="AN609" s="363"/>
      <c r="AO609" s="363"/>
      <c r="AP609" s="363"/>
      <c r="AQ609" s="363"/>
      <c r="AR609" s="363"/>
      <c r="AS609" s="363"/>
      <c r="AT609" s="363"/>
    </row>
    <row r="610" spans="1:46" ht="63" customHeight="1" thickTop="1" thickBot="1" x14ac:dyDescent="0.25">
      <c r="A610" s="364" t="s">
        <v>828</v>
      </c>
      <c r="B610" s="364"/>
      <c r="C610" s="364"/>
      <c r="D610" s="364"/>
      <c r="E610" s="364"/>
      <c r="F610" s="364"/>
      <c r="G610" s="364"/>
      <c r="H610" s="364"/>
      <c r="I610" s="364"/>
      <c r="J610" s="364"/>
      <c r="K610" s="364"/>
      <c r="L610" s="364"/>
      <c r="M610" s="364"/>
      <c r="N610" s="364"/>
      <c r="O610" s="364"/>
      <c r="P610" s="364"/>
      <c r="Q610" s="17">
        <v>0</v>
      </c>
      <c r="R610" s="366" t="s">
        <v>1664</v>
      </c>
      <c r="S610" s="367"/>
      <c r="T610" s="367"/>
      <c r="U610" s="367"/>
      <c r="V610" s="367"/>
      <c r="W610" s="367"/>
      <c r="X610" s="367"/>
      <c r="Y610" s="367"/>
      <c r="Z610" s="367"/>
      <c r="AA610" s="367"/>
      <c r="AB610" s="367"/>
      <c r="AC610" s="367"/>
      <c r="AD610" s="367"/>
      <c r="AE610" s="367"/>
      <c r="AF610" s="17">
        <v>0</v>
      </c>
      <c r="AG610" s="366" t="s">
        <v>1664</v>
      </c>
      <c r="AH610" s="367"/>
      <c r="AI610" s="367"/>
      <c r="AJ610" s="367"/>
      <c r="AK610" s="367"/>
      <c r="AL610" s="367"/>
      <c r="AM610" s="367"/>
      <c r="AN610" s="367"/>
      <c r="AO610" s="367"/>
      <c r="AP610" s="367"/>
      <c r="AQ610" s="367"/>
      <c r="AR610" s="367"/>
      <c r="AS610" s="367"/>
      <c r="AT610" s="367"/>
    </row>
    <row r="611" spans="1:46" ht="18" customHeight="1" thickTop="1" thickBot="1" x14ac:dyDescent="0.25">
      <c r="A611" s="23"/>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c r="AA611" s="23"/>
      <c r="AB611" s="23"/>
      <c r="AC611" s="23"/>
      <c r="AD611" s="23"/>
      <c r="AE611" s="23"/>
      <c r="AF611" s="23"/>
      <c r="AG611" s="23"/>
      <c r="AH611" s="23"/>
      <c r="AI611" s="23"/>
      <c r="AJ611" s="23"/>
      <c r="AK611" s="23"/>
      <c r="AL611" s="23"/>
      <c r="AM611" s="23"/>
      <c r="AN611" s="23"/>
      <c r="AO611" s="23"/>
      <c r="AP611" s="23"/>
      <c r="AQ611" s="23"/>
      <c r="AR611" s="23"/>
      <c r="AS611" s="23"/>
      <c r="AT611" s="23"/>
    </row>
    <row r="612" spans="1:46" ht="18" customHeight="1" thickTop="1" thickBot="1" x14ac:dyDescent="0.25">
      <c r="A612" s="368" t="s">
        <v>140</v>
      </c>
      <c r="B612" s="369"/>
      <c r="C612" s="369"/>
      <c r="D612" s="369"/>
      <c r="E612" s="369"/>
      <c r="F612" s="369"/>
      <c r="G612" s="369"/>
      <c r="H612" s="369"/>
      <c r="I612" s="369"/>
      <c r="J612" s="369"/>
      <c r="K612" s="369"/>
      <c r="L612" s="369"/>
      <c r="M612" s="369"/>
      <c r="N612" s="369"/>
      <c r="O612" s="369"/>
      <c r="P612" s="369"/>
      <c r="Q612" s="323" t="s">
        <v>4</v>
      </c>
      <c r="R612" s="370" t="s">
        <v>1384</v>
      </c>
      <c r="S612" s="370"/>
      <c r="T612" s="370"/>
      <c r="U612" s="370"/>
      <c r="V612" s="370"/>
      <c r="W612" s="370"/>
      <c r="X612" s="370"/>
      <c r="Y612" s="370"/>
      <c r="Z612" s="370"/>
      <c r="AA612" s="370"/>
      <c r="AB612" s="370"/>
      <c r="AC612" s="370"/>
      <c r="AD612" s="370"/>
      <c r="AE612" s="371"/>
      <c r="AF612" s="324" t="s">
        <v>4</v>
      </c>
      <c r="AG612" s="417" t="s">
        <v>1384</v>
      </c>
      <c r="AH612" s="417"/>
      <c r="AI612" s="417"/>
      <c r="AJ612" s="417"/>
      <c r="AK612" s="417"/>
      <c r="AL612" s="417"/>
      <c r="AM612" s="417"/>
      <c r="AN612" s="417"/>
      <c r="AO612" s="417"/>
      <c r="AP612" s="417"/>
      <c r="AQ612" s="417"/>
      <c r="AR612" s="417"/>
      <c r="AS612" s="417"/>
      <c r="AT612" s="418"/>
    </row>
    <row r="613" spans="1:46" ht="63" customHeight="1" thickTop="1" thickBot="1" x14ac:dyDescent="0.25">
      <c r="A613" s="364" t="s">
        <v>349</v>
      </c>
      <c r="B613" s="364"/>
      <c r="C613" s="364"/>
      <c r="D613" s="364"/>
      <c r="E613" s="364"/>
      <c r="F613" s="364"/>
      <c r="G613" s="364"/>
      <c r="H613" s="364"/>
      <c r="I613" s="364"/>
      <c r="J613" s="364"/>
      <c r="K613" s="364"/>
      <c r="L613" s="364"/>
      <c r="M613" s="364"/>
      <c r="N613" s="364"/>
      <c r="O613" s="364"/>
      <c r="P613" s="364"/>
      <c r="Q613" s="17">
        <v>0</v>
      </c>
      <c r="R613" s="366" t="s">
        <v>1665</v>
      </c>
      <c r="S613" s="367"/>
      <c r="T613" s="367"/>
      <c r="U613" s="367"/>
      <c r="V613" s="367"/>
      <c r="W613" s="367"/>
      <c r="X613" s="367"/>
      <c r="Y613" s="367"/>
      <c r="Z613" s="367"/>
      <c r="AA613" s="367"/>
      <c r="AB613" s="367"/>
      <c r="AC613" s="367"/>
      <c r="AD613" s="367"/>
      <c r="AE613" s="367"/>
      <c r="AF613" s="17">
        <v>0</v>
      </c>
      <c r="AG613" s="366" t="s">
        <v>1665</v>
      </c>
      <c r="AH613" s="367"/>
      <c r="AI613" s="367"/>
      <c r="AJ613" s="367"/>
      <c r="AK613" s="367"/>
      <c r="AL613" s="367"/>
      <c r="AM613" s="367"/>
      <c r="AN613" s="367"/>
      <c r="AO613" s="367"/>
      <c r="AP613" s="367"/>
      <c r="AQ613" s="367"/>
      <c r="AR613" s="367"/>
      <c r="AS613" s="367"/>
      <c r="AT613" s="367"/>
    </row>
    <row r="614" spans="1:46" ht="63" customHeight="1" thickTop="1" thickBot="1" x14ac:dyDescent="0.25">
      <c r="A614" s="364" t="s">
        <v>513</v>
      </c>
      <c r="B614" s="364"/>
      <c r="C614" s="364"/>
      <c r="D614" s="364"/>
      <c r="E614" s="364"/>
      <c r="F614" s="364"/>
      <c r="G614" s="364"/>
      <c r="H614" s="364"/>
      <c r="I614" s="364"/>
      <c r="J614" s="364"/>
      <c r="K614" s="364"/>
      <c r="L614" s="364"/>
      <c r="M614" s="364"/>
      <c r="N614" s="364"/>
      <c r="O614" s="364"/>
      <c r="P614" s="364"/>
      <c r="Q614" s="17">
        <v>0</v>
      </c>
      <c r="R614" s="366" t="s">
        <v>1666</v>
      </c>
      <c r="S614" s="367"/>
      <c r="T614" s="367"/>
      <c r="U614" s="367"/>
      <c r="V614" s="367"/>
      <c r="W614" s="367"/>
      <c r="X614" s="367"/>
      <c r="Y614" s="367"/>
      <c r="Z614" s="367"/>
      <c r="AA614" s="367"/>
      <c r="AB614" s="367"/>
      <c r="AC614" s="367"/>
      <c r="AD614" s="367"/>
      <c r="AE614" s="367"/>
      <c r="AF614" s="17">
        <v>0</v>
      </c>
      <c r="AG614" s="366" t="s">
        <v>1666</v>
      </c>
      <c r="AH614" s="367"/>
      <c r="AI614" s="367"/>
      <c r="AJ614" s="367"/>
      <c r="AK614" s="367"/>
      <c r="AL614" s="367"/>
      <c r="AM614" s="367"/>
      <c r="AN614" s="367"/>
      <c r="AO614" s="367"/>
      <c r="AP614" s="367"/>
      <c r="AQ614" s="367"/>
      <c r="AR614" s="367"/>
      <c r="AS614" s="367"/>
      <c r="AT614" s="367"/>
    </row>
    <row r="615" spans="1:46" ht="63" customHeight="1" thickTop="1" thickBot="1" x14ac:dyDescent="0.25">
      <c r="A615" s="364" t="s">
        <v>514</v>
      </c>
      <c r="B615" s="364"/>
      <c r="C615" s="364"/>
      <c r="D615" s="364"/>
      <c r="E615" s="364"/>
      <c r="F615" s="364"/>
      <c r="G615" s="364"/>
      <c r="H615" s="364"/>
      <c r="I615" s="364"/>
      <c r="J615" s="364"/>
      <c r="K615" s="364"/>
      <c r="L615" s="364"/>
      <c r="M615" s="364"/>
      <c r="N615" s="364"/>
      <c r="O615" s="364"/>
      <c r="P615" s="364"/>
      <c r="Q615" s="17">
        <v>0</v>
      </c>
      <c r="R615" s="366" t="s">
        <v>1670</v>
      </c>
      <c r="S615" s="367"/>
      <c r="T615" s="367"/>
      <c r="U615" s="367"/>
      <c r="V615" s="367"/>
      <c r="W615" s="367"/>
      <c r="X615" s="367"/>
      <c r="Y615" s="367"/>
      <c r="Z615" s="367"/>
      <c r="AA615" s="367"/>
      <c r="AB615" s="367"/>
      <c r="AC615" s="367"/>
      <c r="AD615" s="367"/>
      <c r="AE615" s="367"/>
      <c r="AF615" s="17">
        <v>0</v>
      </c>
      <c r="AG615" s="366" t="s">
        <v>1670</v>
      </c>
      <c r="AH615" s="367"/>
      <c r="AI615" s="367"/>
      <c r="AJ615" s="367"/>
      <c r="AK615" s="367"/>
      <c r="AL615" s="367"/>
      <c r="AM615" s="367"/>
      <c r="AN615" s="367"/>
      <c r="AO615" s="367"/>
      <c r="AP615" s="367"/>
      <c r="AQ615" s="367"/>
      <c r="AR615" s="367"/>
      <c r="AS615" s="367"/>
      <c r="AT615" s="367"/>
    </row>
    <row r="616" spans="1:46" ht="18" customHeight="1" thickTop="1" thickBot="1" x14ac:dyDescent="0.25">
      <c r="A616" s="23"/>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c r="AA616" s="23"/>
      <c r="AB616" s="23"/>
      <c r="AC616" s="23"/>
      <c r="AD616" s="23"/>
      <c r="AE616" s="23"/>
      <c r="AF616" s="23"/>
      <c r="AG616" s="23"/>
      <c r="AH616" s="23"/>
      <c r="AI616" s="23"/>
      <c r="AJ616" s="23"/>
      <c r="AK616" s="23"/>
      <c r="AL616" s="23"/>
      <c r="AM616" s="23"/>
      <c r="AN616" s="23"/>
      <c r="AO616" s="23"/>
      <c r="AP616" s="23"/>
      <c r="AQ616" s="23"/>
      <c r="AR616" s="23"/>
      <c r="AS616" s="23"/>
      <c r="AT616" s="23"/>
    </row>
    <row r="617" spans="1:46" ht="18" customHeight="1" thickTop="1" thickBot="1" x14ac:dyDescent="0.25">
      <c r="A617" s="368" t="s">
        <v>141</v>
      </c>
      <c r="B617" s="369"/>
      <c r="C617" s="369"/>
      <c r="D617" s="369"/>
      <c r="E617" s="369"/>
      <c r="F617" s="369"/>
      <c r="G617" s="369"/>
      <c r="H617" s="369"/>
      <c r="I617" s="369"/>
      <c r="J617" s="369"/>
      <c r="K617" s="369"/>
      <c r="L617" s="369"/>
      <c r="M617" s="369"/>
      <c r="N617" s="369"/>
      <c r="O617" s="369"/>
      <c r="P617" s="369"/>
      <c r="Q617" s="323" t="s">
        <v>4</v>
      </c>
      <c r="R617" s="370" t="s">
        <v>1384</v>
      </c>
      <c r="S617" s="370"/>
      <c r="T617" s="370"/>
      <c r="U617" s="370"/>
      <c r="V617" s="370"/>
      <c r="W617" s="370"/>
      <c r="X617" s="370"/>
      <c r="Y617" s="370"/>
      <c r="Z617" s="370"/>
      <c r="AA617" s="370"/>
      <c r="AB617" s="370"/>
      <c r="AC617" s="370"/>
      <c r="AD617" s="370"/>
      <c r="AE617" s="371"/>
      <c r="AF617" s="324" t="s">
        <v>4</v>
      </c>
      <c r="AG617" s="417" t="s">
        <v>1384</v>
      </c>
      <c r="AH617" s="417"/>
      <c r="AI617" s="417"/>
      <c r="AJ617" s="417"/>
      <c r="AK617" s="417"/>
      <c r="AL617" s="417"/>
      <c r="AM617" s="417"/>
      <c r="AN617" s="417"/>
      <c r="AO617" s="417"/>
      <c r="AP617" s="417"/>
      <c r="AQ617" s="417"/>
      <c r="AR617" s="417"/>
      <c r="AS617" s="417"/>
      <c r="AT617" s="418"/>
    </row>
    <row r="618" spans="1:46" ht="63" customHeight="1" thickTop="1" thickBot="1" x14ac:dyDescent="0.25">
      <c r="A618" s="364" t="s">
        <v>350</v>
      </c>
      <c r="B618" s="364"/>
      <c r="C618" s="364"/>
      <c r="D618" s="364"/>
      <c r="E618" s="364"/>
      <c r="F618" s="364"/>
      <c r="G618" s="364"/>
      <c r="H618" s="364"/>
      <c r="I618" s="364"/>
      <c r="J618" s="364"/>
      <c r="K618" s="364"/>
      <c r="L618" s="364"/>
      <c r="M618" s="364"/>
      <c r="N618" s="364"/>
      <c r="O618" s="364"/>
      <c r="P618" s="364"/>
      <c r="Q618" s="17">
        <v>0</v>
      </c>
      <c r="R618" s="366" t="s">
        <v>1669</v>
      </c>
      <c r="S618" s="367"/>
      <c r="T618" s="367"/>
      <c r="U618" s="367"/>
      <c r="V618" s="367"/>
      <c r="W618" s="367"/>
      <c r="X618" s="367"/>
      <c r="Y618" s="367"/>
      <c r="Z618" s="367"/>
      <c r="AA618" s="367"/>
      <c r="AB618" s="367"/>
      <c r="AC618" s="367"/>
      <c r="AD618" s="367"/>
      <c r="AE618" s="367"/>
      <c r="AF618" s="17">
        <v>0</v>
      </c>
      <c r="AG618" s="366" t="s">
        <v>1669</v>
      </c>
      <c r="AH618" s="367"/>
      <c r="AI618" s="367"/>
      <c r="AJ618" s="367"/>
      <c r="AK618" s="367"/>
      <c r="AL618" s="367"/>
      <c r="AM618" s="367"/>
      <c r="AN618" s="367"/>
      <c r="AO618" s="367"/>
      <c r="AP618" s="367"/>
      <c r="AQ618" s="367"/>
      <c r="AR618" s="367"/>
      <c r="AS618" s="367"/>
      <c r="AT618" s="367"/>
    </row>
    <row r="619" spans="1:46" ht="63" customHeight="1" thickTop="1" thickBot="1" x14ac:dyDescent="0.25">
      <c r="A619" s="364" t="s">
        <v>351</v>
      </c>
      <c r="B619" s="364"/>
      <c r="C619" s="364"/>
      <c r="D619" s="364"/>
      <c r="E619" s="364"/>
      <c r="F619" s="364"/>
      <c r="G619" s="364"/>
      <c r="H619" s="364"/>
      <c r="I619" s="364"/>
      <c r="J619" s="364"/>
      <c r="K619" s="364"/>
      <c r="L619" s="364"/>
      <c r="M619" s="364"/>
      <c r="N619" s="364"/>
      <c r="O619" s="364"/>
      <c r="P619" s="364"/>
      <c r="Q619" s="17">
        <v>0</v>
      </c>
      <c r="R619" s="362" t="s">
        <v>1661</v>
      </c>
      <c r="S619" s="363"/>
      <c r="T619" s="363"/>
      <c r="U619" s="363"/>
      <c r="V619" s="363"/>
      <c r="W619" s="363"/>
      <c r="X619" s="363"/>
      <c r="Y619" s="363"/>
      <c r="Z619" s="363"/>
      <c r="AA619" s="363"/>
      <c r="AB619" s="363"/>
      <c r="AC619" s="363"/>
      <c r="AD619" s="363"/>
      <c r="AE619" s="363"/>
      <c r="AF619" s="17">
        <v>0</v>
      </c>
      <c r="AG619" s="362" t="s">
        <v>1661</v>
      </c>
      <c r="AH619" s="363"/>
      <c r="AI619" s="363"/>
      <c r="AJ619" s="363"/>
      <c r="AK619" s="363"/>
      <c r="AL619" s="363"/>
      <c r="AM619" s="363"/>
      <c r="AN619" s="363"/>
      <c r="AO619" s="363"/>
      <c r="AP619" s="363"/>
      <c r="AQ619" s="363"/>
      <c r="AR619" s="363"/>
      <c r="AS619" s="363"/>
      <c r="AT619" s="363"/>
    </row>
    <row r="620" spans="1:46" ht="18" customHeight="1" thickTop="1" x14ac:dyDescent="0.2"/>
    <row r="622" spans="1:46" ht="36.75" customHeight="1" x14ac:dyDescent="0.2">
      <c r="A622" s="365" t="s">
        <v>352</v>
      </c>
      <c r="B622" s="365"/>
      <c r="C622" s="365"/>
      <c r="D622" s="365"/>
      <c r="E622" s="365"/>
      <c r="F622" s="365"/>
      <c r="G622" s="365"/>
      <c r="H622" s="365"/>
      <c r="I622" s="365"/>
      <c r="J622" s="365"/>
      <c r="K622" s="365"/>
      <c r="L622" s="365"/>
      <c r="M622" s="365"/>
      <c r="N622" s="365"/>
      <c r="O622" s="365"/>
      <c r="P622" s="365"/>
      <c r="Q622" s="365"/>
      <c r="R622" s="365"/>
      <c r="S622" s="365"/>
      <c r="T622" s="365"/>
      <c r="U622" s="365"/>
      <c r="V622" s="365"/>
      <c r="W622" s="365"/>
      <c r="X622" s="365"/>
      <c r="Y622" s="365"/>
      <c r="Z622" s="365"/>
      <c r="AA622" s="365"/>
      <c r="AB622" s="365"/>
      <c r="AC622" s="365"/>
      <c r="AD622" s="365"/>
      <c r="AE622" s="365"/>
      <c r="AF622" s="7"/>
    </row>
    <row r="623" spans="1:46" s="24" customFormat="1" ht="18" customHeight="1" x14ac:dyDescent="0.2">
      <c r="A623" s="280" t="s">
        <v>1385</v>
      </c>
      <c r="B623" s="280"/>
      <c r="C623" s="280"/>
      <c r="D623" s="280"/>
      <c r="E623" s="280"/>
      <c r="F623" s="280"/>
      <c r="G623" s="280"/>
      <c r="H623" s="280"/>
      <c r="I623" s="280"/>
      <c r="J623" s="280"/>
      <c r="K623" s="280"/>
      <c r="L623" s="280"/>
      <c r="M623" s="280"/>
      <c r="N623" s="280"/>
      <c r="O623" s="280"/>
      <c r="P623" s="280"/>
      <c r="Q623" s="280"/>
      <c r="R623" s="280"/>
      <c r="S623" s="280"/>
      <c r="T623" s="280"/>
      <c r="U623" s="280"/>
      <c r="V623" s="280"/>
      <c r="W623" s="280"/>
      <c r="X623" s="280"/>
      <c r="Y623" s="280"/>
      <c r="Z623" s="280"/>
      <c r="AA623" s="280"/>
      <c r="AB623" s="280"/>
      <c r="AC623" s="20"/>
      <c r="AD623" s="20"/>
      <c r="AE623" s="20"/>
      <c r="AF623" s="40"/>
      <c r="AG623" s="20"/>
      <c r="AH623" s="20"/>
      <c r="AI623" s="20"/>
      <c r="AJ623" s="20"/>
      <c r="AK623" s="20"/>
      <c r="AL623" s="20"/>
      <c r="AM623" s="20"/>
      <c r="AN623" s="20"/>
      <c r="AO623" s="20"/>
      <c r="AP623" s="20"/>
      <c r="AQ623" s="20"/>
      <c r="AR623" s="20"/>
      <c r="AS623" s="20"/>
      <c r="AT623" s="20"/>
    </row>
    <row r="624" spans="1:46" ht="18" customHeight="1" x14ac:dyDescent="0.2">
      <c r="A624" s="20"/>
      <c r="B624" s="20"/>
      <c r="C624" s="20"/>
      <c r="D624" s="20"/>
      <c r="E624" s="20"/>
      <c r="F624" s="20"/>
      <c r="G624" s="20"/>
      <c r="H624" s="20"/>
      <c r="I624" s="20"/>
      <c r="J624" s="20"/>
      <c r="K624" s="20"/>
      <c r="L624" s="20"/>
      <c r="M624" s="20"/>
      <c r="N624" s="20"/>
      <c r="O624" s="20"/>
      <c r="P624" s="20"/>
      <c r="Q624" s="40"/>
      <c r="R624" s="20"/>
      <c r="S624" s="20"/>
      <c r="T624" s="20"/>
      <c r="U624" s="20"/>
      <c r="V624" s="20"/>
      <c r="W624" s="20"/>
      <c r="X624" s="20"/>
      <c r="Y624" s="20"/>
      <c r="Z624" s="20"/>
      <c r="AA624" s="20"/>
      <c r="AB624" s="20"/>
      <c r="AC624" s="20"/>
      <c r="AD624" s="20"/>
      <c r="AE624" s="20"/>
      <c r="AF624" s="40"/>
      <c r="AG624" s="20"/>
      <c r="AH624" s="20"/>
      <c r="AI624" s="20"/>
      <c r="AJ624" s="20"/>
      <c r="AK624" s="20"/>
      <c r="AL624" s="20"/>
      <c r="AM624" s="20"/>
      <c r="AN624" s="20"/>
      <c r="AO624" s="20"/>
      <c r="AP624" s="20"/>
      <c r="AQ624" s="20"/>
      <c r="AR624" s="20"/>
      <c r="AS624" s="20"/>
      <c r="AT624" s="20"/>
    </row>
    <row r="626" spans="1:46" ht="36" customHeight="1" x14ac:dyDescent="0.2">
      <c r="A626" s="365" t="s">
        <v>354</v>
      </c>
      <c r="B626" s="365"/>
      <c r="C626" s="365"/>
      <c r="D626" s="365"/>
      <c r="E626" s="365"/>
      <c r="F626" s="365"/>
      <c r="G626" s="365"/>
      <c r="H626" s="365"/>
      <c r="I626" s="365"/>
      <c r="J626" s="365"/>
      <c r="K626" s="365"/>
      <c r="L626" s="365"/>
      <c r="M626" s="365"/>
      <c r="N626" s="365"/>
      <c r="O626" s="365"/>
      <c r="P626" s="365"/>
      <c r="Q626" s="365"/>
      <c r="R626" s="365"/>
      <c r="S626" s="365"/>
      <c r="T626" s="365"/>
      <c r="U626" s="365"/>
      <c r="V626" s="365"/>
      <c r="W626" s="365"/>
      <c r="X626" s="365"/>
      <c r="Y626" s="365"/>
      <c r="Z626" s="365"/>
      <c r="AA626" s="365"/>
      <c r="AB626" s="365"/>
      <c r="AC626" s="365"/>
      <c r="AD626" s="365"/>
      <c r="AE626" s="365"/>
      <c r="AF626" s="7"/>
    </row>
    <row r="627" spans="1:46" s="24" customFormat="1" ht="18" customHeight="1" x14ac:dyDescent="0.2">
      <c r="A627" s="280" t="s">
        <v>1385</v>
      </c>
      <c r="B627" s="280"/>
      <c r="C627" s="280"/>
      <c r="D627" s="280"/>
      <c r="E627" s="280"/>
      <c r="F627" s="280"/>
      <c r="G627" s="280"/>
      <c r="H627" s="280"/>
      <c r="I627" s="280"/>
      <c r="J627" s="280"/>
      <c r="K627" s="280"/>
      <c r="L627" s="280"/>
      <c r="M627" s="280"/>
      <c r="N627" s="280"/>
      <c r="O627" s="280"/>
      <c r="P627" s="280"/>
      <c r="Q627" s="280"/>
      <c r="R627" s="280"/>
      <c r="S627" s="280"/>
      <c r="T627" s="280"/>
      <c r="U627" s="280"/>
      <c r="V627" s="280"/>
      <c r="W627" s="280"/>
      <c r="X627" s="280"/>
      <c r="Y627" s="280"/>
      <c r="Z627" s="280"/>
      <c r="AA627" s="280"/>
      <c r="AB627" s="280"/>
      <c r="AC627" s="20"/>
      <c r="AD627" s="20"/>
      <c r="AE627" s="20"/>
      <c r="AF627" s="40"/>
      <c r="AG627" s="20"/>
      <c r="AH627" s="20"/>
      <c r="AI627" s="20"/>
      <c r="AJ627" s="20"/>
      <c r="AK627" s="20"/>
      <c r="AL627" s="20"/>
      <c r="AM627" s="20"/>
      <c r="AN627" s="20"/>
      <c r="AO627" s="20"/>
      <c r="AP627" s="20"/>
      <c r="AQ627" s="20"/>
      <c r="AR627" s="20"/>
      <c r="AS627" s="20"/>
      <c r="AT627" s="20"/>
    </row>
    <row r="628" spans="1:46" ht="18" customHeight="1" x14ac:dyDescent="0.2">
      <c r="A628" s="20"/>
      <c r="B628" s="20"/>
      <c r="C628" s="20"/>
      <c r="D628" s="20"/>
      <c r="E628" s="20"/>
      <c r="F628" s="20"/>
      <c r="G628" s="20"/>
      <c r="H628" s="20"/>
      <c r="I628" s="20"/>
      <c r="J628" s="20"/>
      <c r="K628" s="20"/>
      <c r="L628" s="20"/>
      <c r="M628" s="20"/>
      <c r="N628" s="20"/>
      <c r="O628" s="20"/>
      <c r="P628" s="20"/>
      <c r="Q628" s="40"/>
      <c r="R628" s="20"/>
      <c r="S628" s="20"/>
      <c r="T628" s="20"/>
      <c r="U628" s="20"/>
      <c r="V628" s="20"/>
      <c r="W628" s="20"/>
      <c r="X628" s="20"/>
      <c r="Y628" s="20"/>
      <c r="Z628" s="20"/>
      <c r="AA628" s="20"/>
      <c r="AB628" s="20"/>
      <c r="AC628" s="20"/>
      <c r="AD628" s="20"/>
      <c r="AE628" s="20"/>
      <c r="AF628" s="40"/>
      <c r="AG628" s="20"/>
      <c r="AH628" s="20"/>
      <c r="AI628" s="20"/>
      <c r="AJ628" s="20"/>
      <c r="AK628" s="20"/>
      <c r="AL628" s="20"/>
      <c r="AM628" s="20"/>
      <c r="AN628" s="20"/>
      <c r="AO628" s="20"/>
      <c r="AP628" s="20"/>
      <c r="AQ628" s="20"/>
      <c r="AR628" s="20"/>
      <c r="AS628" s="20"/>
      <c r="AT628" s="20"/>
    </row>
    <row r="630" spans="1:46" ht="36" customHeight="1" x14ac:dyDescent="0.2">
      <c r="A630" s="365" t="s">
        <v>355</v>
      </c>
      <c r="B630" s="365"/>
      <c r="C630" s="365"/>
      <c r="D630" s="365"/>
      <c r="E630" s="365"/>
      <c r="F630" s="365"/>
      <c r="G630" s="365"/>
      <c r="H630" s="365"/>
      <c r="I630" s="365"/>
      <c r="J630" s="365"/>
      <c r="K630" s="365"/>
      <c r="L630" s="365"/>
      <c r="M630" s="365"/>
      <c r="N630" s="365"/>
      <c r="O630" s="365"/>
      <c r="P630" s="365"/>
      <c r="Q630" s="365"/>
      <c r="R630" s="365"/>
      <c r="S630" s="365"/>
      <c r="T630" s="365"/>
      <c r="U630" s="365"/>
      <c r="V630" s="365"/>
      <c r="W630" s="365"/>
      <c r="X630" s="365"/>
      <c r="Y630" s="365"/>
      <c r="Z630" s="365"/>
      <c r="AA630" s="365"/>
      <c r="AB630" s="365"/>
      <c r="AC630" s="365"/>
      <c r="AD630" s="365"/>
      <c r="AE630" s="365"/>
      <c r="AF630" s="7"/>
    </row>
    <row r="631" spans="1:46" s="24" customFormat="1" ht="18" customHeight="1" x14ac:dyDescent="0.2">
      <c r="A631" s="280" t="s">
        <v>1385</v>
      </c>
      <c r="B631" s="280"/>
      <c r="C631" s="280"/>
      <c r="D631" s="280"/>
      <c r="E631" s="280"/>
      <c r="F631" s="280"/>
      <c r="G631" s="280"/>
      <c r="H631" s="280"/>
      <c r="I631" s="280"/>
      <c r="J631" s="280"/>
      <c r="K631" s="280"/>
      <c r="L631" s="280"/>
      <c r="M631" s="280"/>
      <c r="N631" s="280"/>
      <c r="O631" s="280"/>
      <c r="P631" s="280"/>
      <c r="Q631" s="280"/>
      <c r="R631" s="280"/>
      <c r="S631" s="280"/>
      <c r="T631" s="280"/>
      <c r="U631" s="280"/>
      <c r="V631" s="280"/>
      <c r="W631" s="280"/>
      <c r="X631" s="280"/>
      <c r="Y631" s="280"/>
      <c r="Z631" s="280"/>
      <c r="AA631" s="280"/>
      <c r="AB631" s="280"/>
      <c r="AC631" s="20"/>
      <c r="AD631" s="20"/>
      <c r="AE631" s="20"/>
      <c r="AF631" s="40"/>
      <c r="AG631" s="20"/>
      <c r="AH631" s="20"/>
      <c r="AI631" s="20"/>
      <c r="AJ631" s="20"/>
      <c r="AK631" s="20"/>
      <c r="AL631" s="20"/>
      <c r="AM631" s="20"/>
      <c r="AN631" s="20"/>
      <c r="AO631" s="20"/>
      <c r="AP631" s="20"/>
      <c r="AQ631" s="20"/>
      <c r="AR631" s="20"/>
      <c r="AS631" s="20"/>
      <c r="AT631" s="20"/>
    </row>
    <row r="632" spans="1:46" ht="18" customHeight="1" x14ac:dyDescent="0.2">
      <c r="A632" s="20"/>
      <c r="B632" s="20"/>
      <c r="C632" s="20"/>
      <c r="D632" s="20"/>
      <c r="E632" s="20"/>
      <c r="F632" s="20"/>
      <c r="G632" s="20"/>
      <c r="H632" s="20"/>
      <c r="I632" s="20"/>
      <c r="J632" s="20"/>
      <c r="K632" s="20"/>
      <c r="L632" s="20"/>
      <c r="M632" s="20"/>
      <c r="N632" s="20"/>
      <c r="O632" s="20"/>
      <c r="P632" s="20"/>
      <c r="Q632" s="40"/>
      <c r="R632" s="20"/>
      <c r="S632" s="20"/>
      <c r="T632" s="20"/>
      <c r="U632" s="20"/>
      <c r="V632" s="20"/>
      <c r="W632" s="20"/>
      <c r="X632" s="20"/>
      <c r="Y632" s="20"/>
      <c r="Z632" s="20"/>
      <c r="AA632" s="20"/>
      <c r="AB632" s="20"/>
      <c r="AC632" s="20"/>
      <c r="AD632" s="20"/>
      <c r="AE632" s="20"/>
      <c r="AF632" s="40"/>
      <c r="AG632" s="20"/>
      <c r="AH632" s="20"/>
      <c r="AI632" s="20"/>
      <c r="AJ632" s="20"/>
      <c r="AK632" s="20"/>
      <c r="AL632" s="20"/>
      <c r="AM632" s="20"/>
      <c r="AN632" s="20"/>
      <c r="AO632" s="20"/>
      <c r="AP632" s="20"/>
      <c r="AQ632" s="20"/>
      <c r="AR632" s="20"/>
      <c r="AS632" s="20"/>
      <c r="AT632" s="20"/>
    </row>
    <row r="634" spans="1:46" ht="36" customHeight="1" x14ac:dyDescent="0.2">
      <c r="A634" s="365" t="s">
        <v>356</v>
      </c>
      <c r="B634" s="365"/>
      <c r="C634" s="365"/>
      <c r="D634" s="365"/>
      <c r="E634" s="365"/>
      <c r="F634" s="365"/>
      <c r="G634" s="365"/>
      <c r="H634" s="365"/>
      <c r="I634" s="365"/>
      <c r="J634" s="365"/>
      <c r="K634" s="365"/>
      <c r="L634" s="365"/>
      <c r="M634" s="365"/>
      <c r="N634" s="365"/>
      <c r="O634" s="365"/>
      <c r="P634" s="365"/>
      <c r="Q634" s="365"/>
      <c r="R634" s="365"/>
      <c r="S634" s="365"/>
      <c r="T634" s="365"/>
      <c r="U634" s="365"/>
      <c r="V634" s="365"/>
      <c r="W634" s="365"/>
      <c r="X634" s="365"/>
      <c r="Y634" s="365"/>
      <c r="Z634" s="365"/>
      <c r="AA634" s="365"/>
      <c r="AB634" s="365"/>
      <c r="AC634" s="365"/>
      <c r="AD634" s="365"/>
      <c r="AE634" s="365"/>
      <c r="AF634" s="7"/>
    </row>
    <row r="635" spans="1:46" ht="18" customHeight="1" x14ac:dyDescent="0.2">
      <c r="A635" s="20"/>
      <c r="B635" s="20"/>
      <c r="C635" s="20"/>
      <c r="D635" s="20"/>
      <c r="E635" s="20"/>
      <c r="F635" s="20"/>
      <c r="G635" s="20"/>
      <c r="H635" s="20"/>
      <c r="I635" s="20"/>
      <c r="J635" s="20"/>
      <c r="K635" s="20"/>
      <c r="L635" s="20"/>
      <c r="M635" s="20"/>
      <c r="N635" s="20"/>
      <c r="O635" s="20"/>
      <c r="P635" s="20"/>
      <c r="Q635" s="40"/>
      <c r="R635" s="20"/>
      <c r="S635" s="20"/>
      <c r="T635" s="20"/>
      <c r="U635" s="20"/>
      <c r="V635" s="20"/>
      <c r="W635" s="20"/>
      <c r="X635" s="20"/>
      <c r="Y635" s="20"/>
      <c r="Z635" s="20"/>
      <c r="AA635" s="20"/>
      <c r="AB635" s="20"/>
      <c r="AC635" s="20"/>
      <c r="AD635" s="20"/>
      <c r="AE635" s="20"/>
      <c r="AF635" s="40"/>
      <c r="AG635" s="20"/>
      <c r="AH635" s="20"/>
      <c r="AI635" s="20"/>
      <c r="AJ635" s="20"/>
      <c r="AK635" s="20"/>
      <c r="AL635" s="20"/>
      <c r="AM635" s="20"/>
      <c r="AN635" s="20"/>
      <c r="AO635" s="20"/>
      <c r="AP635" s="20"/>
      <c r="AQ635" s="20"/>
      <c r="AR635" s="20"/>
      <c r="AS635" s="20"/>
      <c r="AT635" s="20"/>
    </row>
    <row r="636" spans="1:46" ht="18" customHeight="1" x14ac:dyDescent="0.2">
      <c r="A636" s="15" t="s">
        <v>6</v>
      </c>
      <c r="B636" s="21"/>
      <c r="C636" s="21"/>
      <c r="D636" s="21"/>
      <c r="E636" s="21"/>
      <c r="F636" s="21"/>
      <c r="G636" s="21"/>
      <c r="H636" s="21"/>
      <c r="I636" s="21"/>
      <c r="J636" s="21"/>
      <c r="K636" s="21"/>
      <c r="L636" s="21"/>
      <c r="M636" s="21"/>
      <c r="N636" s="21"/>
      <c r="O636" s="21"/>
      <c r="P636" s="21"/>
      <c r="Q636" s="41"/>
      <c r="R636" s="21"/>
      <c r="S636" s="21"/>
      <c r="T636" s="21"/>
      <c r="U636" s="21"/>
      <c r="V636" s="21"/>
      <c r="W636" s="21"/>
      <c r="X636" s="21"/>
      <c r="Y636" s="21"/>
      <c r="Z636" s="21"/>
      <c r="AA636" s="21"/>
      <c r="AB636" s="21"/>
      <c r="AC636" s="21"/>
      <c r="AD636" s="21"/>
      <c r="AE636" s="21"/>
      <c r="AF636" s="41"/>
      <c r="AG636" s="21"/>
      <c r="AH636" s="21"/>
      <c r="AI636" s="21"/>
      <c r="AJ636" s="21"/>
      <c r="AK636" s="21"/>
      <c r="AL636" s="21"/>
      <c r="AM636" s="21"/>
      <c r="AN636" s="21"/>
      <c r="AO636" s="21"/>
      <c r="AP636" s="21"/>
      <c r="AQ636" s="21"/>
      <c r="AR636" s="21"/>
      <c r="AS636" s="21"/>
      <c r="AT636" s="21"/>
    </row>
    <row r="637" spans="1:46" ht="18" customHeight="1" x14ac:dyDescent="0.2">
      <c r="A637" s="24"/>
      <c r="B637" s="24"/>
      <c r="C637" s="24"/>
      <c r="D637" s="24"/>
      <c r="E637" s="24"/>
      <c r="F637" s="24"/>
      <c r="G637" s="24"/>
      <c r="H637" s="24"/>
      <c r="I637" s="24"/>
      <c r="J637" s="24"/>
      <c r="K637" s="24"/>
      <c r="L637" s="24"/>
      <c r="M637" s="24"/>
      <c r="N637" s="24"/>
      <c r="O637" s="24"/>
      <c r="P637" s="24"/>
      <c r="Q637" s="42"/>
      <c r="R637" s="24"/>
      <c r="S637" s="24"/>
      <c r="T637" s="24"/>
      <c r="U637" s="24"/>
      <c r="V637" s="24"/>
      <c r="W637" s="24"/>
      <c r="X637" s="24"/>
      <c r="Y637" s="24"/>
      <c r="Z637" s="24"/>
      <c r="AA637" s="24"/>
      <c r="AB637" s="24"/>
      <c r="AC637" s="24"/>
      <c r="AD637" s="24"/>
      <c r="AE637" s="24"/>
      <c r="AF637" s="42"/>
      <c r="AG637" s="24"/>
      <c r="AH637" s="24"/>
      <c r="AI637" s="24"/>
      <c r="AJ637" s="24"/>
      <c r="AK637" s="24"/>
      <c r="AL637" s="24"/>
      <c r="AM637" s="24"/>
      <c r="AN637" s="24"/>
      <c r="AO637" s="24"/>
      <c r="AP637" s="24"/>
      <c r="AQ637" s="24"/>
      <c r="AR637" s="24"/>
      <c r="AS637" s="24"/>
      <c r="AT637" s="24"/>
    </row>
    <row r="638" spans="1:46" ht="54" customHeight="1" thickBot="1" x14ac:dyDescent="0.25">
      <c r="A638" s="377" t="s">
        <v>837</v>
      </c>
      <c r="B638" s="377"/>
      <c r="C638" s="377"/>
      <c r="D638" s="377"/>
      <c r="E638" s="377"/>
      <c r="F638" s="377"/>
      <c r="G638" s="377"/>
      <c r="H638" s="377"/>
      <c r="I638" s="377"/>
      <c r="J638" s="377"/>
      <c r="K638" s="377"/>
      <c r="L638" s="377"/>
      <c r="M638" s="377"/>
      <c r="N638" s="377"/>
      <c r="O638" s="377"/>
      <c r="P638" s="377"/>
      <c r="Q638" s="377"/>
      <c r="R638" s="24"/>
      <c r="S638" s="24"/>
      <c r="T638" s="24"/>
      <c r="U638" s="24"/>
      <c r="V638" s="373"/>
      <c r="W638" s="373"/>
      <c r="X638" s="373"/>
      <c r="Y638" s="373"/>
      <c r="Z638" s="373"/>
      <c r="AA638" s="373"/>
      <c r="AB638" s="373"/>
      <c r="AC638" s="373"/>
      <c r="AD638" s="373"/>
      <c r="AE638" s="373"/>
      <c r="AF638" s="7"/>
      <c r="AG638" s="24"/>
      <c r="AH638" s="24"/>
      <c r="AI638" s="24"/>
      <c r="AJ638" s="24"/>
      <c r="AK638" s="373"/>
      <c r="AL638" s="373"/>
      <c r="AM638" s="373"/>
      <c r="AN638" s="373"/>
      <c r="AO638" s="373"/>
      <c r="AP638" s="373"/>
      <c r="AQ638" s="373"/>
      <c r="AR638" s="373"/>
      <c r="AS638" s="373"/>
      <c r="AT638" s="373"/>
    </row>
    <row r="639" spans="1:46" ht="18" customHeight="1" thickTop="1" thickBot="1" x14ac:dyDescent="0.25">
      <c r="A639" s="374" t="s">
        <v>138</v>
      </c>
      <c r="B639" s="375"/>
      <c r="C639" s="375"/>
      <c r="D639" s="375"/>
      <c r="E639" s="375"/>
      <c r="F639" s="375"/>
      <c r="G639" s="375"/>
      <c r="H639" s="375"/>
      <c r="I639" s="375"/>
      <c r="J639" s="375"/>
      <c r="K639" s="375"/>
      <c r="L639" s="375"/>
      <c r="M639" s="375"/>
      <c r="N639" s="375"/>
      <c r="O639" s="375"/>
      <c r="P639" s="375"/>
      <c r="Q639" s="63" t="s">
        <v>4</v>
      </c>
      <c r="R639" s="375" t="s">
        <v>1384</v>
      </c>
      <c r="S639" s="375"/>
      <c r="T639" s="375"/>
      <c r="U639" s="375"/>
      <c r="V639" s="375"/>
      <c r="W639" s="375"/>
      <c r="X639" s="375"/>
      <c r="Y639" s="375"/>
      <c r="Z639" s="375"/>
      <c r="AA639" s="375"/>
      <c r="AB639" s="375"/>
      <c r="AC639" s="375"/>
      <c r="AD639" s="375"/>
      <c r="AE639" s="376"/>
      <c r="AF639" s="228" t="s">
        <v>4</v>
      </c>
      <c r="AG639" s="415" t="s">
        <v>1384</v>
      </c>
      <c r="AH639" s="415"/>
      <c r="AI639" s="415"/>
      <c r="AJ639" s="415"/>
      <c r="AK639" s="415"/>
      <c r="AL639" s="415"/>
      <c r="AM639" s="415"/>
      <c r="AN639" s="415"/>
      <c r="AO639" s="415"/>
      <c r="AP639" s="415"/>
      <c r="AQ639" s="415"/>
      <c r="AR639" s="415"/>
      <c r="AS639" s="415"/>
      <c r="AT639" s="416"/>
    </row>
    <row r="640" spans="1:46" ht="63" customHeight="1" thickTop="1" thickBot="1" x14ac:dyDescent="0.25">
      <c r="A640" s="361" t="s">
        <v>846</v>
      </c>
      <c r="B640" s="361"/>
      <c r="C640" s="361"/>
      <c r="D640" s="361"/>
      <c r="E640" s="361"/>
      <c r="F640" s="361"/>
      <c r="G640" s="361"/>
      <c r="H640" s="361"/>
      <c r="I640" s="361"/>
      <c r="J640" s="361"/>
      <c r="K640" s="361"/>
      <c r="L640" s="361"/>
      <c r="M640" s="361"/>
      <c r="N640" s="361"/>
      <c r="O640" s="361"/>
      <c r="P640" s="361"/>
      <c r="Q640" s="17">
        <v>0</v>
      </c>
      <c r="R640" s="366" t="s">
        <v>1660</v>
      </c>
      <c r="S640" s="367"/>
      <c r="T640" s="367"/>
      <c r="U640" s="367"/>
      <c r="V640" s="367"/>
      <c r="W640" s="367"/>
      <c r="X640" s="367"/>
      <c r="Y640" s="367"/>
      <c r="Z640" s="367"/>
      <c r="AA640" s="367"/>
      <c r="AB640" s="367"/>
      <c r="AC640" s="367"/>
      <c r="AD640" s="367"/>
      <c r="AE640" s="367"/>
      <c r="AF640" s="17">
        <v>0</v>
      </c>
      <c r="AG640" s="366" t="s">
        <v>1656</v>
      </c>
      <c r="AH640" s="367"/>
      <c r="AI640" s="367"/>
      <c r="AJ640" s="367"/>
      <c r="AK640" s="367"/>
      <c r="AL640" s="367"/>
      <c r="AM640" s="367"/>
      <c r="AN640" s="367"/>
      <c r="AO640" s="367"/>
      <c r="AP640" s="367"/>
      <c r="AQ640" s="367"/>
      <c r="AR640" s="367"/>
      <c r="AS640" s="367"/>
      <c r="AT640" s="367"/>
    </row>
    <row r="641" spans="1:46" ht="63" customHeight="1" thickTop="1" thickBot="1" x14ac:dyDescent="0.25">
      <c r="A641" s="361" t="s">
        <v>148</v>
      </c>
      <c r="B641" s="361"/>
      <c r="C641" s="361"/>
      <c r="D641" s="361"/>
      <c r="E641" s="361"/>
      <c r="F641" s="361"/>
      <c r="G641" s="361"/>
      <c r="H641" s="361"/>
      <c r="I641" s="361"/>
      <c r="J641" s="361"/>
      <c r="K641" s="361"/>
      <c r="L641" s="361"/>
      <c r="M641" s="361"/>
      <c r="N641" s="361"/>
      <c r="O641" s="361"/>
      <c r="P641" s="361"/>
      <c r="Q641" s="17">
        <v>0</v>
      </c>
      <c r="R641" s="362" t="s">
        <v>1661</v>
      </c>
      <c r="S641" s="363"/>
      <c r="T641" s="363"/>
      <c r="U641" s="363"/>
      <c r="V641" s="363"/>
      <c r="W641" s="363"/>
      <c r="X641" s="363"/>
      <c r="Y641" s="363"/>
      <c r="Z641" s="363"/>
      <c r="AA641" s="363"/>
      <c r="AB641" s="363"/>
      <c r="AC641" s="363"/>
      <c r="AD641" s="363"/>
      <c r="AE641" s="363"/>
      <c r="AF641" s="17">
        <v>0</v>
      </c>
      <c r="AG641" s="362" t="s">
        <v>1661</v>
      </c>
      <c r="AH641" s="363"/>
      <c r="AI641" s="363"/>
      <c r="AJ641" s="363"/>
      <c r="AK641" s="363"/>
      <c r="AL641" s="363"/>
      <c r="AM641" s="363"/>
      <c r="AN641" s="363"/>
      <c r="AO641" s="363"/>
      <c r="AP641" s="363"/>
      <c r="AQ641" s="363"/>
      <c r="AR641" s="363"/>
      <c r="AS641" s="363"/>
      <c r="AT641" s="363"/>
    </row>
    <row r="642" spans="1:46" ht="63" customHeight="1" thickTop="1" thickBot="1" x14ac:dyDescent="0.25">
      <c r="A642" s="361" t="s">
        <v>357</v>
      </c>
      <c r="B642" s="361"/>
      <c r="C642" s="361"/>
      <c r="D642" s="361"/>
      <c r="E642" s="361"/>
      <c r="F642" s="361"/>
      <c r="G642" s="361"/>
      <c r="H642" s="361"/>
      <c r="I642" s="361"/>
      <c r="J642" s="361"/>
      <c r="K642" s="361"/>
      <c r="L642" s="361"/>
      <c r="M642" s="361"/>
      <c r="N642" s="361"/>
      <c r="O642" s="361"/>
      <c r="P642" s="361"/>
      <c r="Q642" s="17">
        <v>0</v>
      </c>
      <c r="R642" s="362" t="s">
        <v>1661</v>
      </c>
      <c r="S642" s="363"/>
      <c r="T642" s="363"/>
      <c r="U642" s="363"/>
      <c r="V642" s="363"/>
      <c r="W642" s="363"/>
      <c r="X642" s="363"/>
      <c r="Y642" s="363"/>
      <c r="Z642" s="363"/>
      <c r="AA642" s="363"/>
      <c r="AB642" s="363"/>
      <c r="AC642" s="363"/>
      <c r="AD642" s="363"/>
      <c r="AE642" s="363"/>
      <c r="AF642" s="17">
        <v>0</v>
      </c>
      <c r="AG642" s="362" t="s">
        <v>1661</v>
      </c>
      <c r="AH642" s="363"/>
      <c r="AI642" s="363"/>
      <c r="AJ642" s="363"/>
      <c r="AK642" s="363"/>
      <c r="AL642" s="363"/>
      <c r="AM642" s="363"/>
      <c r="AN642" s="363"/>
      <c r="AO642" s="363"/>
      <c r="AP642" s="363"/>
      <c r="AQ642" s="363"/>
      <c r="AR642" s="363"/>
      <c r="AS642" s="363"/>
      <c r="AT642" s="363"/>
    </row>
    <row r="643" spans="1:46" ht="63" customHeight="1" thickTop="1" thickBot="1" x14ac:dyDescent="0.25">
      <c r="A643" s="361" t="s">
        <v>358</v>
      </c>
      <c r="B643" s="361"/>
      <c r="C643" s="361"/>
      <c r="D643" s="361"/>
      <c r="E643" s="361"/>
      <c r="F643" s="361"/>
      <c r="G643" s="361"/>
      <c r="H643" s="361"/>
      <c r="I643" s="361"/>
      <c r="J643" s="361"/>
      <c r="K643" s="361"/>
      <c r="L643" s="361"/>
      <c r="M643" s="361"/>
      <c r="N643" s="361"/>
      <c r="O643" s="361"/>
      <c r="P643" s="361"/>
      <c r="Q643" s="17">
        <v>0</v>
      </c>
      <c r="R643" s="362" t="s">
        <v>1661</v>
      </c>
      <c r="S643" s="363"/>
      <c r="T643" s="363"/>
      <c r="U643" s="363"/>
      <c r="V643" s="363"/>
      <c r="W643" s="363"/>
      <c r="X643" s="363"/>
      <c r="Y643" s="363"/>
      <c r="Z643" s="363"/>
      <c r="AA643" s="363"/>
      <c r="AB643" s="363"/>
      <c r="AC643" s="363"/>
      <c r="AD643" s="363"/>
      <c r="AE643" s="363"/>
      <c r="AF643" s="17">
        <v>0</v>
      </c>
      <c r="AG643" s="362" t="s">
        <v>1661</v>
      </c>
      <c r="AH643" s="363"/>
      <c r="AI643" s="363"/>
      <c r="AJ643" s="363"/>
      <c r="AK643" s="363"/>
      <c r="AL643" s="363"/>
      <c r="AM643" s="363"/>
      <c r="AN643" s="363"/>
      <c r="AO643" s="363"/>
      <c r="AP643" s="363"/>
      <c r="AQ643" s="363"/>
      <c r="AR643" s="363"/>
      <c r="AS643" s="363"/>
      <c r="AT643" s="363"/>
    </row>
    <row r="644" spans="1:46" ht="63" customHeight="1" thickTop="1" thickBot="1" x14ac:dyDescent="0.25">
      <c r="A644" s="361" t="s">
        <v>359</v>
      </c>
      <c r="B644" s="361"/>
      <c r="C644" s="361"/>
      <c r="D644" s="361"/>
      <c r="E644" s="361"/>
      <c r="F644" s="361"/>
      <c r="G644" s="361"/>
      <c r="H644" s="361"/>
      <c r="I644" s="361"/>
      <c r="J644" s="361"/>
      <c r="K644" s="361"/>
      <c r="L644" s="361"/>
      <c r="M644" s="361"/>
      <c r="N644" s="361"/>
      <c r="O644" s="361"/>
      <c r="P644" s="361"/>
      <c r="Q644" s="17">
        <v>0</v>
      </c>
      <c r="R644" s="362" t="s">
        <v>1661</v>
      </c>
      <c r="S644" s="363"/>
      <c r="T644" s="363"/>
      <c r="U644" s="363"/>
      <c r="V644" s="363"/>
      <c r="W644" s="363"/>
      <c r="X644" s="363"/>
      <c r="Y644" s="363"/>
      <c r="Z644" s="363"/>
      <c r="AA644" s="363"/>
      <c r="AB644" s="363"/>
      <c r="AC644" s="363"/>
      <c r="AD644" s="363"/>
      <c r="AE644" s="363"/>
      <c r="AF644" s="17">
        <v>0</v>
      </c>
      <c r="AG644" s="362" t="s">
        <v>1661</v>
      </c>
      <c r="AH644" s="363"/>
      <c r="AI644" s="363"/>
      <c r="AJ644" s="363"/>
      <c r="AK644" s="363"/>
      <c r="AL644" s="363"/>
      <c r="AM644" s="363"/>
      <c r="AN644" s="363"/>
      <c r="AO644" s="363"/>
      <c r="AP644" s="363"/>
      <c r="AQ644" s="363"/>
      <c r="AR644" s="363"/>
      <c r="AS644" s="363"/>
      <c r="AT644" s="363"/>
    </row>
    <row r="645" spans="1:46" ht="63" customHeight="1" thickTop="1" thickBot="1" x14ac:dyDescent="0.25">
      <c r="A645" s="361" t="s">
        <v>360</v>
      </c>
      <c r="B645" s="361"/>
      <c r="C645" s="361"/>
      <c r="D645" s="361"/>
      <c r="E645" s="361"/>
      <c r="F645" s="361"/>
      <c r="G645" s="361"/>
      <c r="H645" s="361"/>
      <c r="I645" s="361"/>
      <c r="J645" s="361"/>
      <c r="K645" s="361"/>
      <c r="L645" s="361"/>
      <c r="M645" s="361"/>
      <c r="N645" s="361"/>
      <c r="O645" s="361"/>
      <c r="P645" s="361"/>
      <c r="Q645" s="17">
        <v>0</v>
      </c>
      <c r="R645" s="362" t="s">
        <v>1661</v>
      </c>
      <c r="S645" s="363"/>
      <c r="T645" s="363"/>
      <c r="U645" s="363"/>
      <c r="V645" s="363"/>
      <c r="W645" s="363"/>
      <c r="X645" s="363"/>
      <c r="Y645" s="363"/>
      <c r="Z645" s="363"/>
      <c r="AA645" s="363"/>
      <c r="AB645" s="363"/>
      <c r="AC645" s="363"/>
      <c r="AD645" s="363"/>
      <c r="AE645" s="363"/>
      <c r="AF645" s="17">
        <v>0</v>
      </c>
      <c r="AG645" s="362" t="s">
        <v>1661</v>
      </c>
      <c r="AH645" s="363"/>
      <c r="AI645" s="363"/>
      <c r="AJ645" s="363"/>
      <c r="AK645" s="363"/>
      <c r="AL645" s="363"/>
      <c r="AM645" s="363"/>
      <c r="AN645" s="363"/>
      <c r="AO645" s="363"/>
      <c r="AP645" s="363"/>
      <c r="AQ645" s="363"/>
      <c r="AR645" s="363"/>
      <c r="AS645" s="363"/>
      <c r="AT645" s="363"/>
    </row>
    <row r="646" spans="1:46" ht="63" customHeight="1" thickTop="1" thickBot="1" x14ac:dyDescent="0.25">
      <c r="A646" s="361" t="s">
        <v>361</v>
      </c>
      <c r="B646" s="361"/>
      <c r="C646" s="361"/>
      <c r="D646" s="361"/>
      <c r="E646" s="361"/>
      <c r="F646" s="361"/>
      <c r="G646" s="361"/>
      <c r="H646" s="361"/>
      <c r="I646" s="361"/>
      <c r="J646" s="361"/>
      <c r="K646" s="361"/>
      <c r="L646" s="361"/>
      <c r="M646" s="361"/>
      <c r="N646" s="361"/>
      <c r="O646" s="361"/>
      <c r="P646" s="361"/>
      <c r="Q646" s="17">
        <v>0</v>
      </c>
      <c r="R646" s="362" t="s">
        <v>1661</v>
      </c>
      <c r="S646" s="363"/>
      <c r="T646" s="363"/>
      <c r="U646" s="363"/>
      <c r="V646" s="363"/>
      <c r="W646" s="363"/>
      <c r="X646" s="363"/>
      <c r="Y646" s="363"/>
      <c r="Z646" s="363"/>
      <c r="AA646" s="363"/>
      <c r="AB646" s="363"/>
      <c r="AC646" s="363"/>
      <c r="AD646" s="363"/>
      <c r="AE646" s="363"/>
      <c r="AF646" s="17">
        <v>0</v>
      </c>
      <c r="AG646" s="362" t="s">
        <v>1661</v>
      </c>
      <c r="AH646" s="363"/>
      <c r="AI646" s="363"/>
      <c r="AJ646" s="363"/>
      <c r="AK646" s="363"/>
      <c r="AL646" s="363"/>
      <c r="AM646" s="363"/>
      <c r="AN646" s="363"/>
      <c r="AO646" s="363"/>
      <c r="AP646" s="363"/>
      <c r="AQ646" s="363"/>
      <c r="AR646" s="363"/>
      <c r="AS646" s="363"/>
      <c r="AT646" s="363"/>
    </row>
    <row r="647" spans="1:46" ht="63" customHeight="1" thickTop="1" thickBot="1" x14ac:dyDescent="0.25">
      <c r="A647" s="361" t="s">
        <v>362</v>
      </c>
      <c r="B647" s="361"/>
      <c r="C647" s="361"/>
      <c r="D647" s="361"/>
      <c r="E647" s="361"/>
      <c r="F647" s="361"/>
      <c r="G647" s="361"/>
      <c r="H647" s="361"/>
      <c r="I647" s="361"/>
      <c r="J647" s="361"/>
      <c r="K647" s="361"/>
      <c r="L647" s="361"/>
      <c r="M647" s="361"/>
      <c r="N647" s="361"/>
      <c r="O647" s="361"/>
      <c r="P647" s="361"/>
      <c r="Q647" s="17">
        <v>0</v>
      </c>
      <c r="R647" s="362" t="s">
        <v>1661</v>
      </c>
      <c r="S647" s="363"/>
      <c r="T647" s="363"/>
      <c r="U647" s="363"/>
      <c r="V647" s="363"/>
      <c r="W647" s="363"/>
      <c r="X647" s="363"/>
      <c r="Y647" s="363"/>
      <c r="Z647" s="363"/>
      <c r="AA647" s="363"/>
      <c r="AB647" s="363"/>
      <c r="AC647" s="363"/>
      <c r="AD647" s="363"/>
      <c r="AE647" s="363"/>
      <c r="AF647" s="17">
        <v>0</v>
      </c>
      <c r="AG647" s="362" t="s">
        <v>1661</v>
      </c>
      <c r="AH647" s="363"/>
      <c r="AI647" s="363"/>
      <c r="AJ647" s="363"/>
      <c r="AK647" s="363"/>
      <c r="AL647" s="363"/>
      <c r="AM647" s="363"/>
      <c r="AN647" s="363"/>
      <c r="AO647" s="363"/>
      <c r="AP647" s="363"/>
      <c r="AQ647" s="363"/>
      <c r="AR647" s="363"/>
      <c r="AS647" s="363"/>
      <c r="AT647" s="363"/>
    </row>
    <row r="648" spans="1:46" ht="63" customHeight="1" thickTop="1" thickBot="1" x14ac:dyDescent="0.25">
      <c r="A648" s="361" t="s">
        <v>363</v>
      </c>
      <c r="B648" s="361"/>
      <c r="C648" s="361"/>
      <c r="D648" s="361"/>
      <c r="E648" s="361"/>
      <c r="F648" s="361"/>
      <c r="G648" s="361"/>
      <c r="H648" s="361"/>
      <c r="I648" s="361"/>
      <c r="J648" s="361"/>
      <c r="K648" s="361"/>
      <c r="L648" s="361"/>
      <c r="M648" s="361"/>
      <c r="N648" s="361"/>
      <c r="O648" s="361"/>
      <c r="P648" s="361"/>
      <c r="Q648" s="17">
        <v>0</v>
      </c>
      <c r="R648" s="362" t="s">
        <v>1661</v>
      </c>
      <c r="S648" s="363"/>
      <c r="T648" s="363"/>
      <c r="U648" s="363"/>
      <c r="V648" s="363"/>
      <c r="W648" s="363"/>
      <c r="X648" s="363"/>
      <c r="Y648" s="363"/>
      <c r="Z648" s="363"/>
      <c r="AA648" s="363"/>
      <c r="AB648" s="363"/>
      <c r="AC648" s="363"/>
      <c r="AD648" s="363"/>
      <c r="AE648" s="363"/>
      <c r="AF648" s="17">
        <v>0</v>
      </c>
      <c r="AG648" s="362" t="s">
        <v>1661</v>
      </c>
      <c r="AH648" s="363"/>
      <c r="AI648" s="363"/>
      <c r="AJ648" s="363"/>
      <c r="AK648" s="363"/>
      <c r="AL648" s="363"/>
      <c r="AM648" s="363"/>
      <c r="AN648" s="363"/>
      <c r="AO648" s="363"/>
      <c r="AP648" s="363"/>
      <c r="AQ648" s="363"/>
      <c r="AR648" s="363"/>
      <c r="AS648" s="363"/>
      <c r="AT648" s="363"/>
    </row>
    <row r="649" spans="1:46" ht="63" customHeight="1" thickTop="1" thickBot="1" x14ac:dyDescent="0.25">
      <c r="A649" s="361" t="s">
        <v>364</v>
      </c>
      <c r="B649" s="361"/>
      <c r="C649" s="361"/>
      <c r="D649" s="361"/>
      <c r="E649" s="361"/>
      <c r="F649" s="361"/>
      <c r="G649" s="361"/>
      <c r="H649" s="361"/>
      <c r="I649" s="361"/>
      <c r="J649" s="361"/>
      <c r="K649" s="361"/>
      <c r="L649" s="361"/>
      <c r="M649" s="361"/>
      <c r="N649" s="361"/>
      <c r="O649" s="361"/>
      <c r="P649" s="361"/>
      <c r="Q649" s="17">
        <v>0</v>
      </c>
      <c r="R649" s="362" t="s">
        <v>1661</v>
      </c>
      <c r="S649" s="363"/>
      <c r="T649" s="363"/>
      <c r="U649" s="363"/>
      <c r="V649" s="363"/>
      <c r="W649" s="363"/>
      <c r="X649" s="363"/>
      <c r="Y649" s="363"/>
      <c r="Z649" s="363"/>
      <c r="AA649" s="363"/>
      <c r="AB649" s="363"/>
      <c r="AC649" s="363"/>
      <c r="AD649" s="363"/>
      <c r="AE649" s="363"/>
      <c r="AF649" s="17">
        <v>0</v>
      </c>
      <c r="AG649" s="362" t="s">
        <v>1661</v>
      </c>
      <c r="AH649" s="363"/>
      <c r="AI649" s="363"/>
      <c r="AJ649" s="363"/>
      <c r="AK649" s="363"/>
      <c r="AL649" s="363"/>
      <c r="AM649" s="363"/>
      <c r="AN649" s="363"/>
      <c r="AO649" s="363"/>
      <c r="AP649" s="363"/>
      <c r="AQ649" s="363"/>
      <c r="AR649" s="363"/>
      <c r="AS649" s="363"/>
      <c r="AT649" s="363"/>
    </row>
    <row r="650" spans="1:46" ht="63" customHeight="1" thickTop="1" thickBot="1" x14ac:dyDescent="0.25">
      <c r="A650" s="361" t="s">
        <v>365</v>
      </c>
      <c r="B650" s="361"/>
      <c r="C650" s="361"/>
      <c r="D650" s="361"/>
      <c r="E650" s="361"/>
      <c r="F650" s="361"/>
      <c r="G650" s="361"/>
      <c r="H650" s="361"/>
      <c r="I650" s="361"/>
      <c r="J650" s="361"/>
      <c r="K650" s="361"/>
      <c r="L650" s="361"/>
      <c r="M650" s="361"/>
      <c r="N650" s="361"/>
      <c r="O650" s="361"/>
      <c r="P650" s="361"/>
      <c r="Q650" s="17">
        <v>0</v>
      </c>
      <c r="R650" s="362" t="s">
        <v>1661</v>
      </c>
      <c r="S650" s="363"/>
      <c r="T650" s="363"/>
      <c r="U650" s="363"/>
      <c r="V650" s="363"/>
      <c r="W650" s="363"/>
      <c r="X650" s="363"/>
      <c r="Y650" s="363"/>
      <c r="Z650" s="363"/>
      <c r="AA650" s="363"/>
      <c r="AB650" s="363"/>
      <c r="AC650" s="363"/>
      <c r="AD650" s="363"/>
      <c r="AE650" s="363"/>
      <c r="AF650" s="17">
        <v>0</v>
      </c>
      <c r="AG650" s="362" t="s">
        <v>1661</v>
      </c>
      <c r="AH650" s="363"/>
      <c r="AI650" s="363"/>
      <c r="AJ650" s="363"/>
      <c r="AK650" s="363"/>
      <c r="AL650" s="363"/>
      <c r="AM650" s="363"/>
      <c r="AN650" s="363"/>
      <c r="AO650" s="363"/>
      <c r="AP650" s="363"/>
      <c r="AQ650" s="363"/>
      <c r="AR650" s="363"/>
      <c r="AS650" s="363"/>
      <c r="AT650" s="363"/>
    </row>
    <row r="651" spans="1:46" ht="63" customHeight="1" thickTop="1" thickBot="1" x14ac:dyDescent="0.25">
      <c r="A651" s="361" t="s">
        <v>366</v>
      </c>
      <c r="B651" s="361"/>
      <c r="C651" s="361"/>
      <c r="D651" s="361"/>
      <c r="E651" s="361"/>
      <c r="F651" s="361"/>
      <c r="G651" s="361"/>
      <c r="H651" s="361"/>
      <c r="I651" s="361"/>
      <c r="J651" s="361"/>
      <c r="K651" s="361"/>
      <c r="L651" s="361"/>
      <c r="M651" s="361"/>
      <c r="N651" s="361"/>
      <c r="O651" s="361"/>
      <c r="P651" s="361"/>
      <c r="Q651" s="17">
        <v>0</v>
      </c>
      <c r="R651" s="362" t="s">
        <v>1661</v>
      </c>
      <c r="S651" s="363"/>
      <c r="T651" s="363"/>
      <c r="U651" s="363"/>
      <c r="V651" s="363"/>
      <c r="W651" s="363"/>
      <c r="X651" s="363"/>
      <c r="Y651" s="363"/>
      <c r="Z651" s="363"/>
      <c r="AA651" s="363"/>
      <c r="AB651" s="363"/>
      <c r="AC651" s="363"/>
      <c r="AD651" s="363"/>
      <c r="AE651" s="363"/>
      <c r="AF651" s="17">
        <v>0</v>
      </c>
      <c r="AG651" s="362" t="s">
        <v>1661</v>
      </c>
      <c r="AH651" s="363"/>
      <c r="AI651" s="363"/>
      <c r="AJ651" s="363"/>
      <c r="AK651" s="363"/>
      <c r="AL651" s="363"/>
      <c r="AM651" s="363"/>
      <c r="AN651" s="363"/>
      <c r="AO651" s="363"/>
      <c r="AP651" s="363"/>
      <c r="AQ651" s="363"/>
      <c r="AR651" s="363"/>
      <c r="AS651" s="363"/>
      <c r="AT651" s="363"/>
    </row>
    <row r="652" spans="1:46" ht="63" customHeight="1" thickTop="1" thickBot="1" x14ac:dyDescent="0.25">
      <c r="A652" s="361" t="s">
        <v>367</v>
      </c>
      <c r="B652" s="361"/>
      <c r="C652" s="361"/>
      <c r="D652" s="361"/>
      <c r="E652" s="361"/>
      <c r="F652" s="361"/>
      <c r="G652" s="361"/>
      <c r="H652" s="361"/>
      <c r="I652" s="361"/>
      <c r="J652" s="361"/>
      <c r="K652" s="361"/>
      <c r="L652" s="361"/>
      <c r="M652" s="361"/>
      <c r="N652" s="361"/>
      <c r="O652" s="361"/>
      <c r="P652" s="361"/>
      <c r="Q652" s="17">
        <v>0</v>
      </c>
      <c r="R652" s="362" t="s">
        <v>1661</v>
      </c>
      <c r="S652" s="363"/>
      <c r="T652" s="363"/>
      <c r="U652" s="363"/>
      <c r="V652" s="363"/>
      <c r="W652" s="363"/>
      <c r="X652" s="363"/>
      <c r="Y652" s="363"/>
      <c r="Z652" s="363"/>
      <c r="AA652" s="363"/>
      <c r="AB652" s="363"/>
      <c r="AC652" s="363"/>
      <c r="AD652" s="363"/>
      <c r="AE652" s="363"/>
      <c r="AF652" s="17">
        <v>0</v>
      </c>
      <c r="AG652" s="362" t="s">
        <v>1661</v>
      </c>
      <c r="AH652" s="363"/>
      <c r="AI652" s="363"/>
      <c r="AJ652" s="363"/>
      <c r="AK652" s="363"/>
      <c r="AL652" s="363"/>
      <c r="AM652" s="363"/>
      <c r="AN652" s="363"/>
      <c r="AO652" s="363"/>
      <c r="AP652" s="363"/>
      <c r="AQ652" s="363"/>
      <c r="AR652" s="363"/>
      <c r="AS652" s="363"/>
      <c r="AT652" s="363"/>
    </row>
    <row r="653" spans="1:46" ht="75" customHeight="1" thickTop="1" thickBot="1" x14ac:dyDescent="0.25">
      <c r="A653" s="361" t="s">
        <v>840</v>
      </c>
      <c r="B653" s="361"/>
      <c r="C653" s="361"/>
      <c r="D653" s="361"/>
      <c r="E653" s="361"/>
      <c r="F653" s="361"/>
      <c r="G653" s="361"/>
      <c r="H653" s="361"/>
      <c r="I653" s="361"/>
      <c r="J653" s="361"/>
      <c r="K653" s="361"/>
      <c r="L653" s="361"/>
      <c r="M653" s="361"/>
      <c r="N653" s="361"/>
      <c r="O653" s="361"/>
      <c r="P653" s="361"/>
      <c r="Q653" s="17">
        <v>0</v>
      </c>
      <c r="R653" s="362" t="s">
        <v>1661</v>
      </c>
      <c r="S653" s="363"/>
      <c r="T653" s="363"/>
      <c r="U653" s="363"/>
      <c r="V653" s="363"/>
      <c r="W653" s="363"/>
      <c r="X653" s="363"/>
      <c r="Y653" s="363"/>
      <c r="Z653" s="363"/>
      <c r="AA653" s="363"/>
      <c r="AB653" s="363"/>
      <c r="AC653" s="363"/>
      <c r="AD653" s="363"/>
      <c r="AE653" s="363"/>
      <c r="AF653" s="17">
        <v>0</v>
      </c>
      <c r="AG653" s="362" t="s">
        <v>1661</v>
      </c>
      <c r="AH653" s="363"/>
      <c r="AI653" s="363"/>
      <c r="AJ653" s="363"/>
      <c r="AK653" s="363"/>
      <c r="AL653" s="363"/>
      <c r="AM653" s="363"/>
      <c r="AN653" s="363"/>
      <c r="AO653" s="363"/>
      <c r="AP653" s="363"/>
      <c r="AQ653" s="363"/>
      <c r="AR653" s="363"/>
      <c r="AS653" s="363"/>
      <c r="AT653" s="363"/>
    </row>
    <row r="654" spans="1:46" ht="63" customHeight="1" thickTop="1" thickBot="1" x14ac:dyDescent="0.25">
      <c r="A654" s="361" t="s">
        <v>368</v>
      </c>
      <c r="B654" s="361"/>
      <c r="C654" s="361"/>
      <c r="D654" s="361"/>
      <c r="E654" s="361"/>
      <c r="F654" s="361"/>
      <c r="G654" s="361"/>
      <c r="H654" s="361"/>
      <c r="I654" s="361"/>
      <c r="J654" s="361"/>
      <c r="K654" s="361"/>
      <c r="L654" s="361"/>
      <c r="M654" s="361"/>
      <c r="N654" s="361"/>
      <c r="O654" s="361"/>
      <c r="P654" s="361"/>
      <c r="Q654" s="17">
        <v>0</v>
      </c>
      <c r="R654" s="362" t="s">
        <v>1661</v>
      </c>
      <c r="S654" s="363"/>
      <c r="T654" s="363"/>
      <c r="U654" s="363"/>
      <c r="V654" s="363"/>
      <c r="W654" s="363"/>
      <c r="X654" s="363"/>
      <c r="Y654" s="363"/>
      <c r="Z654" s="363"/>
      <c r="AA654" s="363"/>
      <c r="AB654" s="363"/>
      <c r="AC654" s="363"/>
      <c r="AD654" s="363"/>
      <c r="AE654" s="363"/>
      <c r="AF654" s="17">
        <v>0</v>
      </c>
      <c r="AG654" s="362" t="s">
        <v>1661</v>
      </c>
      <c r="AH654" s="363"/>
      <c r="AI654" s="363"/>
      <c r="AJ654" s="363"/>
      <c r="AK654" s="363"/>
      <c r="AL654" s="363"/>
      <c r="AM654" s="363"/>
      <c r="AN654" s="363"/>
      <c r="AO654" s="363"/>
      <c r="AP654" s="363"/>
      <c r="AQ654" s="363"/>
      <c r="AR654" s="363"/>
      <c r="AS654" s="363"/>
      <c r="AT654" s="363"/>
    </row>
    <row r="655" spans="1:46" ht="63" customHeight="1" thickTop="1" thickBot="1" x14ac:dyDescent="0.25">
      <c r="A655" s="361" t="s">
        <v>841</v>
      </c>
      <c r="B655" s="361"/>
      <c r="C655" s="361"/>
      <c r="D655" s="361"/>
      <c r="E655" s="361"/>
      <c r="F655" s="361"/>
      <c r="G655" s="361"/>
      <c r="H655" s="361"/>
      <c r="I655" s="361"/>
      <c r="J655" s="361"/>
      <c r="K655" s="361"/>
      <c r="L655" s="361"/>
      <c r="M655" s="361"/>
      <c r="N655" s="361"/>
      <c r="O655" s="361"/>
      <c r="P655" s="361"/>
      <c r="Q655" s="17">
        <v>0</v>
      </c>
      <c r="R655" s="362" t="s">
        <v>1661</v>
      </c>
      <c r="S655" s="363"/>
      <c r="T655" s="363"/>
      <c r="U655" s="363"/>
      <c r="V655" s="363"/>
      <c r="W655" s="363"/>
      <c r="X655" s="363"/>
      <c r="Y655" s="363"/>
      <c r="Z655" s="363"/>
      <c r="AA655" s="363"/>
      <c r="AB655" s="363"/>
      <c r="AC655" s="363"/>
      <c r="AD655" s="363"/>
      <c r="AE655" s="363"/>
      <c r="AF655" s="17">
        <v>0</v>
      </c>
      <c r="AG655" s="362" t="s">
        <v>1661</v>
      </c>
      <c r="AH655" s="363"/>
      <c r="AI655" s="363"/>
      <c r="AJ655" s="363"/>
      <c r="AK655" s="363"/>
      <c r="AL655" s="363"/>
      <c r="AM655" s="363"/>
      <c r="AN655" s="363"/>
      <c r="AO655" s="363"/>
      <c r="AP655" s="363"/>
      <c r="AQ655" s="363"/>
      <c r="AR655" s="363"/>
      <c r="AS655" s="363"/>
      <c r="AT655" s="363"/>
    </row>
    <row r="656" spans="1:46" ht="63" customHeight="1" thickTop="1" thickBot="1" x14ac:dyDescent="0.25">
      <c r="A656" s="361" t="s">
        <v>369</v>
      </c>
      <c r="B656" s="361"/>
      <c r="C656" s="361"/>
      <c r="D656" s="361"/>
      <c r="E656" s="361"/>
      <c r="F656" s="361"/>
      <c r="G656" s="361"/>
      <c r="H656" s="361"/>
      <c r="I656" s="361"/>
      <c r="J656" s="361"/>
      <c r="K656" s="361"/>
      <c r="L656" s="361"/>
      <c r="M656" s="361"/>
      <c r="N656" s="361"/>
      <c r="O656" s="361"/>
      <c r="P656" s="361"/>
      <c r="Q656" s="17">
        <v>0</v>
      </c>
      <c r="R656" s="362" t="s">
        <v>1661</v>
      </c>
      <c r="S656" s="363"/>
      <c r="T656" s="363"/>
      <c r="U656" s="363"/>
      <c r="V656" s="363"/>
      <c r="W656" s="363"/>
      <c r="X656" s="363"/>
      <c r="Y656" s="363"/>
      <c r="Z656" s="363"/>
      <c r="AA656" s="363"/>
      <c r="AB656" s="363"/>
      <c r="AC656" s="363"/>
      <c r="AD656" s="363"/>
      <c r="AE656" s="363"/>
      <c r="AF656" s="17">
        <v>0</v>
      </c>
      <c r="AG656" s="362" t="s">
        <v>1661</v>
      </c>
      <c r="AH656" s="363"/>
      <c r="AI656" s="363"/>
      <c r="AJ656" s="363"/>
      <c r="AK656" s="363"/>
      <c r="AL656" s="363"/>
      <c r="AM656" s="363"/>
      <c r="AN656" s="363"/>
      <c r="AO656" s="363"/>
      <c r="AP656" s="363"/>
      <c r="AQ656" s="363"/>
      <c r="AR656" s="363"/>
      <c r="AS656" s="363"/>
      <c r="AT656" s="363"/>
    </row>
    <row r="657" spans="1:46" ht="63" customHeight="1" thickTop="1" thickBot="1" x14ac:dyDescent="0.25">
      <c r="A657" s="361" t="s">
        <v>842</v>
      </c>
      <c r="B657" s="361"/>
      <c r="C657" s="361"/>
      <c r="D657" s="361"/>
      <c r="E657" s="361"/>
      <c r="F657" s="361"/>
      <c r="G657" s="361"/>
      <c r="H657" s="361"/>
      <c r="I657" s="361"/>
      <c r="J657" s="361"/>
      <c r="K657" s="361"/>
      <c r="L657" s="361"/>
      <c r="M657" s="361"/>
      <c r="N657" s="361"/>
      <c r="O657" s="361"/>
      <c r="P657" s="361"/>
      <c r="Q657" s="17">
        <v>0</v>
      </c>
      <c r="R657" s="362" t="s">
        <v>1661</v>
      </c>
      <c r="S657" s="363"/>
      <c r="T657" s="363"/>
      <c r="U657" s="363"/>
      <c r="V657" s="363"/>
      <c r="W657" s="363"/>
      <c r="X657" s="363"/>
      <c r="Y657" s="363"/>
      <c r="Z657" s="363"/>
      <c r="AA657" s="363"/>
      <c r="AB657" s="363"/>
      <c r="AC657" s="363"/>
      <c r="AD657" s="363"/>
      <c r="AE657" s="363"/>
      <c r="AF657" s="17">
        <v>0</v>
      </c>
      <c r="AG657" s="362" t="s">
        <v>1661</v>
      </c>
      <c r="AH657" s="363"/>
      <c r="AI657" s="363"/>
      <c r="AJ657" s="363"/>
      <c r="AK657" s="363"/>
      <c r="AL657" s="363"/>
      <c r="AM657" s="363"/>
      <c r="AN657" s="363"/>
      <c r="AO657" s="363"/>
      <c r="AP657" s="363"/>
      <c r="AQ657" s="363"/>
      <c r="AR657" s="363"/>
      <c r="AS657" s="363"/>
      <c r="AT657" s="363"/>
    </row>
    <row r="658" spans="1:46" ht="63" customHeight="1" thickTop="1" thickBot="1" x14ac:dyDescent="0.25">
      <c r="A658" s="361" t="s">
        <v>370</v>
      </c>
      <c r="B658" s="361"/>
      <c r="C658" s="361"/>
      <c r="D658" s="361"/>
      <c r="E658" s="361"/>
      <c r="F658" s="361"/>
      <c r="G658" s="361"/>
      <c r="H658" s="361"/>
      <c r="I658" s="361"/>
      <c r="J658" s="361"/>
      <c r="K658" s="361"/>
      <c r="L658" s="361"/>
      <c r="M658" s="361"/>
      <c r="N658" s="361"/>
      <c r="O658" s="361"/>
      <c r="P658" s="361"/>
      <c r="Q658" s="17">
        <v>0</v>
      </c>
      <c r="R658" s="362" t="s">
        <v>1661</v>
      </c>
      <c r="S658" s="363"/>
      <c r="T658" s="363"/>
      <c r="U658" s="363"/>
      <c r="V658" s="363"/>
      <c r="W658" s="363"/>
      <c r="X658" s="363"/>
      <c r="Y658" s="363"/>
      <c r="Z658" s="363"/>
      <c r="AA658" s="363"/>
      <c r="AB658" s="363"/>
      <c r="AC658" s="363"/>
      <c r="AD658" s="363"/>
      <c r="AE658" s="363"/>
      <c r="AF658" s="17">
        <v>0</v>
      </c>
      <c r="AG658" s="362" t="s">
        <v>1661</v>
      </c>
      <c r="AH658" s="363"/>
      <c r="AI658" s="363"/>
      <c r="AJ658" s="363"/>
      <c r="AK658" s="363"/>
      <c r="AL658" s="363"/>
      <c r="AM658" s="363"/>
      <c r="AN658" s="363"/>
      <c r="AO658" s="363"/>
      <c r="AP658" s="363"/>
      <c r="AQ658" s="363"/>
      <c r="AR658" s="363"/>
      <c r="AS658" s="363"/>
      <c r="AT658" s="363"/>
    </row>
    <row r="659" spans="1:46" ht="63" customHeight="1" thickTop="1" thickBot="1" x14ac:dyDescent="0.25">
      <c r="A659" s="361" t="s">
        <v>371</v>
      </c>
      <c r="B659" s="361"/>
      <c r="C659" s="361"/>
      <c r="D659" s="361"/>
      <c r="E659" s="361"/>
      <c r="F659" s="361"/>
      <c r="G659" s="361"/>
      <c r="H659" s="361"/>
      <c r="I659" s="361"/>
      <c r="J659" s="361"/>
      <c r="K659" s="361"/>
      <c r="L659" s="361"/>
      <c r="M659" s="361"/>
      <c r="N659" s="361"/>
      <c r="O659" s="361"/>
      <c r="P659" s="361"/>
      <c r="Q659" s="17">
        <v>0</v>
      </c>
      <c r="R659" s="362" t="s">
        <v>1661</v>
      </c>
      <c r="S659" s="363"/>
      <c r="T659" s="363"/>
      <c r="U659" s="363"/>
      <c r="V659" s="363"/>
      <c r="W659" s="363"/>
      <c r="X659" s="363"/>
      <c r="Y659" s="363"/>
      <c r="Z659" s="363"/>
      <c r="AA659" s="363"/>
      <c r="AB659" s="363"/>
      <c r="AC659" s="363"/>
      <c r="AD659" s="363"/>
      <c r="AE659" s="363"/>
      <c r="AF659" s="17">
        <v>0</v>
      </c>
      <c r="AG659" s="362" t="s">
        <v>1661</v>
      </c>
      <c r="AH659" s="363"/>
      <c r="AI659" s="363"/>
      <c r="AJ659" s="363"/>
      <c r="AK659" s="363"/>
      <c r="AL659" s="363"/>
      <c r="AM659" s="363"/>
      <c r="AN659" s="363"/>
      <c r="AO659" s="363"/>
      <c r="AP659" s="363"/>
      <c r="AQ659" s="363"/>
      <c r="AR659" s="363"/>
      <c r="AS659" s="363"/>
      <c r="AT659" s="363"/>
    </row>
    <row r="660" spans="1:46" ht="63" customHeight="1" thickTop="1" thickBot="1" x14ac:dyDescent="0.25">
      <c r="A660" s="361" t="s">
        <v>372</v>
      </c>
      <c r="B660" s="361"/>
      <c r="C660" s="361"/>
      <c r="D660" s="361"/>
      <c r="E660" s="361"/>
      <c r="F660" s="361"/>
      <c r="G660" s="361"/>
      <c r="H660" s="361"/>
      <c r="I660" s="361"/>
      <c r="J660" s="361"/>
      <c r="K660" s="361"/>
      <c r="L660" s="361"/>
      <c r="M660" s="361"/>
      <c r="N660" s="361"/>
      <c r="O660" s="361"/>
      <c r="P660" s="361"/>
      <c r="Q660" s="17">
        <v>0</v>
      </c>
      <c r="R660" s="362" t="s">
        <v>1661</v>
      </c>
      <c r="S660" s="363"/>
      <c r="T660" s="363"/>
      <c r="U660" s="363"/>
      <c r="V660" s="363"/>
      <c r="W660" s="363"/>
      <c r="X660" s="363"/>
      <c r="Y660" s="363"/>
      <c r="Z660" s="363"/>
      <c r="AA660" s="363"/>
      <c r="AB660" s="363"/>
      <c r="AC660" s="363"/>
      <c r="AD660" s="363"/>
      <c r="AE660" s="363"/>
      <c r="AF660" s="17">
        <v>0</v>
      </c>
      <c r="AG660" s="362" t="s">
        <v>1661</v>
      </c>
      <c r="AH660" s="363"/>
      <c r="AI660" s="363"/>
      <c r="AJ660" s="363"/>
      <c r="AK660" s="363"/>
      <c r="AL660" s="363"/>
      <c r="AM660" s="363"/>
      <c r="AN660" s="363"/>
      <c r="AO660" s="363"/>
      <c r="AP660" s="363"/>
      <c r="AQ660" s="363"/>
      <c r="AR660" s="363"/>
      <c r="AS660" s="363"/>
      <c r="AT660" s="363"/>
    </row>
    <row r="661" spans="1:46" ht="63" customHeight="1" thickTop="1" thickBot="1" x14ac:dyDescent="0.25">
      <c r="A661" s="361" t="s">
        <v>373</v>
      </c>
      <c r="B661" s="361"/>
      <c r="C661" s="361"/>
      <c r="D661" s="361"/>
      <c r="E661" s="361"/>
      <c r="F661" s="361"/>
      <c r="G661" s="361"/>
      <c r="H661" s="361"/>
      <c r="I661" s="361"/>
      <c r="J661" s="361"/>
      <c r="K661" s="361"/>
      <c r="L661" s="361"/>
      <c r="M661" s="361"/>
      <c r="N661" s="361"/>
      <c r="O661" s="361"/>
      <c r="P661" s="361"/>
      <c r="Q661" s="17">
        <v>0</v>
      </c>
      <c r="R661" s="362" t="s">
        <v>1661</v>
      </c>
      <c r="S661" s="363"/>
      <c r="T661" s="363"/>
      <c r="U661" s="363"/>
      <c r="V661" s="363"/>
      <c r="W661" s="363"/>
      <c r="X661" s="363"/>
      <c r="Y661" s="363"/>
      <c r="Z661" s="363"/>
      <c r="AA661" s="363"/>
      <c r="AB661" s="363"/>
      <c r="AC661" s="363"/>
      <c r="AD661" s="363"/>
      <c r="AE661" s="363"/>
      <c r="AF661" s="17">
        <v>0</v>
      </c>
      <c r="AG661" s="362" t="s">
        <v>1661</v>
      </c>
      <c r="AH661" s="363"/>
      <c r="AI661" s="363"/>
      <c r="AJ661" s="363"/>
      <c r="AK661" s="363"/>
      <c r="AL661" s="363"/>
      <c r="AM661" s="363"/>
      <c r="AN661" s="363"/>
      <c r="AO661" s="363"/>
      <c r="AP661" s="363"/>
      <c r="AQ661" s="363"/>
      <c r="AR661" s="363"/>
      <c r="AS661" s="363"/>
      <c r="AT661" s="363"/>
    </row>
    <row r="662" spans="1:46" ht="63" customHeight="1" thickTop="1" thickBot="1" x14ac:dyDescent="0.25">
      <c r="A662" s="361" t="s">
        <v>374</v>
      </c>
      <c r="B662" s="361"/>
      <c r="C662" s="361"/>
      <c r="D662" s="361"/>
      <c r="E662" s="361"/>
      <c r="F662" s="361"/>
      <c r="G662" s="361"/>
      <c r="H662" s="361"/>
      <c r="I662" s="361"/>
      <c r="J662" s="361"/>
      <c r="K662" s="361"/>
      <c r="L662" s="361"/>
      <c r="M662" s="361"/>
      <c r="N662" s="361"/>
      <c r="O662" s="361"/>
      <c r="P662" s="361"/>
      <c r="Q662" s="17">
        <v>0</v>
      </c>
      <c r="R662" s="362" t="s">
        <v>1661</v>
      </c>
      <c r="S662" s="363"/>
      <c r="T662" s="363"/>
      <c r="U662" s="363"/>
      <c r="V662" s="363"/>
      <c r="W662" s="363"/>
      <c r="X662" s="363"/>
      <c r="Y662" s="363"/>
      <c r="Z662" s="363"/>
      <c r="AA662" s="363"/>
      <c r="AB662" s="363"/>
      <c r="AC662" s="363"/>
      <c r="AD662" s="363"/>
      <c r="AE662" s="363"/>
      <c r="AF662" s="17">
        <v>0</v>
      </c>
      <c r="AG662" s="362" t="s">
        <v>1661</v>
      </c>
      <c r="AH662" s="363"/>
      <c r="AI662" s="363"/>
      <c r="AJ662" s="363"/>
      <c r="AK662" s="363"/>
      <c r="AL662" s="363"/>
      <c r="AM662" s="363"/>
      <c r="AN662" s="363"/>
      <c r="AO662" s="363"/>
      <c r="AP662" s="363"/>
      <c r="AQ662" s="363"/>
      <c r="AR662" s="363"/>
      <c r="AS662" s="363"/>
      <c r="AT662" s="363"/>
    </row>
    <row r="663" spans="1:46" ht="63" customHeight="1" thickTop="1" thickBot="1" x14ac:dyDescent="0.25">
      <c r="A663" s="361" t="s">
        <v>375</v>
      </c>
      <c r="B663" s="361"/>
      <c r="C663" s="361"/>
      <c r="D663" s="361"/>
      <c r="E663" s="361"/>
      <c r="F663" s="361"/>
      <c r="G663" s="361"/>
      <c r="H663" s="361"/>
      <c r="I663" s="361"/>
      <c r="J663" s="361"/>
      <c r="K663" s="361"/>
      <c r="L663" s="361"/>
      <c r="M663" s="361"/>
      <c r="N663" s="361"/>
      <c r="O663" s="361"/>
      <c r="P663" s="361"/>
      <c r="Q663" s="17">
        <v>0</v>
      </c>
      <c r="R663" s="362" t="s">
        <v>1661</v>
      </c>
      <c r="S663" s="363"/>
      <c r="T663" s="363"/>
      <c r="U663" s="363"/>
      <c r="V663" s="363"/>
      <c r="W663" s="363"/>
      <c r="X663" s="363"/>
      <c r="Y663" s="363"/>
      <c r="Z663" s="363"/>
      <c r="AA663" s="363"/>
      <c r="AB663" s="363"/>
      <c r="AC663" s="363"/>
      <c r="AD663" s="363"/>
      <c r="AE663" s="363"/>
      <c r="AF663" s="17">
        <v>0</v>
      </c>
      <c r="AG663" s="362" t="s">
        <v>1661</v>
      </c>
      <c r="AH663" s="363"/>
      <c r="AI663" s="363"/>
      <c r="AJ663" s="363"/>
      <c r="AK663" s="363"/>
      <c r="AL663" s="363"/>
      <c r="AM663" s="363"/>
      <c r="AN663" s="363"/>
      <c r="AO663" s="363"/>
      <c r="AP663" s="363"/>
      <c r="AQ663" s="363"/>
      <c r="AR663" s="363"/>
      <c r="AS663" s="363"/>
      <c r="AT663" s="363"/>
    </row>
    <row r="664" spans="1:46" ht="63" customHeight="1" thickTop="1" thickBot="1" x14ac:dyDescent="0.25">
      <c r="A664" s="361" t="s">
        <v>376</v>
      </c>
      <c r="B664" s="361"/>
      <c r="C664" s="361"/>
      <c r="D664" s="361"/>
      <c r="E664" s="361"/>
      <c r="F664" s="361"/>
      <c r="G664" s="361"/>
      <c r="H664" s="361"/>
      <c r="I664" s="361"/>
      <c r="J664" s="361"/>
      <c r="K664" s="361"/>
      <c r="L664" s="361"/>
      <c r="M664" s="361"/>
      <c r="N664" s="361"/>
      <c r="O664" s="361"/>
      <c r="P664" s="361"/>
      <c r="Q664" s="17">
        <v>0</v>
      </c>
      <c r="R664" s="362" t="s">
        <v>1661</v>
      </c>
      <c r="S664" s="363"/>
      <c r="T664" s="363"/>
      <c r="U664" s="363"/>
      <c r="V664" s="363"/>
      <c r="W664" s="363"/>
      <c r="X664" s="363"/>
      <c r="Y664" s="363"/>
      <c r="Z664" s="363"/>
      <c r="AA664" s="363"/>
      <c r="AB664" s="363"/>
      <c r="AC664" s="363"/>
      <c r="AD664" s="363"/>
      <c r="AE664" s="363"/>
      <c r="AF664" s="17">
        <v>0</v>
      </c>
      <c r="AG664" s="362" t="s">
        <v>1661</v>
      </c>
      <c r="AH664" s="363"/>
      <c r="AI664" s="363"/>
      <c r="AJ664" s="363"/>
      <c r="AK664" s="363"/>
      <c r="AL664" s="363"/>
      <c r="AM664" s="363"/>
      <c r="AN664" s="363"/>
      <c r="AO664" s="363"/>
      <c r="AP664" s="363"/>
      <c r="AQ664" s="363"/>
      <c r="AR664" s="363"/>
      <c r="AS664" s="363"/>
      <c r="AT664" s="363"/>
    </row>
    <row r="665" spans="1:46" ht="63" customHeight="1" thickTop="1" thickBot="1" x14ac:dyDescent="0.25">
      <c r="A665" s="361" t="s">
        <v>377</v>
      </c>
      <c r="B665" s="361"/>
      <c r="C665" s="361"/>
      <c r="D665" s="361"/>
      <c r="E665" s="361"/>
      <c r="F665" s="361"/>
      <c r="G665" s="361"/>
      <c r="H665" s="361"/>
      <c r="I665" s="361"/>
      <c r="J665" s="361"/>
      <c r="K665" s="361"/>
      <c r="L665" s="361"/>
      <c r="M665" s="361"/>
      <c r="N665" s="361"/>
      <c r="O665" s="361"/>
      <c r="P665" s="361"/>
      <c r="Q665" s="17">
        <v>0</v>
      </c>
      <c r="R665" s="362" t="s">
        <v>1661</v>
      </c>
      <c r="S665" s="363"/>
      <c r="T665" s="363"/>
      <c r="U665" s="363"/>
      <c r="V665" s="363"/>
      <c r="W665" s="363"/>
      <c r="X665" s="363"/>
      <c r="Y665" s="363"/>
      <c r="Z665" s="363"/>
      <c r="AA665" s="363"/>
      <c r="AB665" s="363"/>
      <c r="AC665" s="363"/>
      <c r="AD665" s="363"/>
      <c r="AE665" s="363"/>
      <c r="AF665" s="17">
        <v>0</v>
      </c>
      <c r="AG665" s="362" t="s">
        <v>1661</v>
      </c>
      <c r="AH665" s="363"/>
      <c r="AI665" s="363"/>
      <c r="AJ665" s="363"/>
      <c r="AK665" s="363"/>
      <c r="AL665" s="363"/>
      <c r="AM665" s="363"/>
      <c r="AN665" s="363"/>
      <c r="AO665" s="363"/>
      <c r="AP665" s="363"/>
      <c r="AQ665" s="363"/>
      <c r="AR665" s="363"/>
      <c r="AS665" s="363"/>
      <c r="AT665" s="363"/>
    </row>
    <row r="666" spans="1:46" ht="63" customHeight="1" thickTop="1" thickBot="1" x14ac:dyDescent="0.25">
      <c r="A666" s="361" t="s">
        <v>378</v>
      </c>
      <c r="B666" s="361"/>
      <c r="C666" s="361"/>
      <c r="D666" s="361"/>
      <c r="E666" s="361"/>
      <c r="F666" s="361"/>
      <c r="G666" s="361"/>
      <c r="H666" s="361"/>
      <c r="I666" s="361"/>
      <c r="J666" s="361"/>
      <c r="K666" s="361"/>
      <c r="L666" s="361"/>
      <c r="M666" s="361"/>
      <c r="N666" s="361"/>
      <c r="O666" s="361"/>
      <c r="P666" s="361"/>
      <c r="Q666" s="17">
        <v>0</v>
      </c>
      <c r="R666" s="362" t="s">
        <v>1661</v>
      </c>
      <c r="S666" s="363"/>
      <c r="T666" s="363"/>
      <c r="U666" s="363"/>
      <c r="V666" s="363"/>
      <c r="W666" s="363"/>
      <c r="X666" s="363"/>
      <c r="Y666" s="363"/>
      <c r="Z666" s="363"/>
      <c r="AA666" s="363"/>
      <c r="AB666" s="363"/>
      <c r="AC666" s="363"/>
      <c r="AD666" s="363"/>
      <c r="AE666" s="363"/>
      <c r="AF666" s="17">
        <v>0</v>
      </c>
      <c r="AG666" s="362" t="s">
        <v>1661</v>
      </c>
      <c r="AH666" s="363"/>
      <c r="AI666" s="363"/>
      <c r="AJ666" s="363"/>
      <c r="AK666" s="363"/>
      <c r="AL666" s="363"/>
      <c r="AM666" s="363"/>
      <c r="AN666" s="363"/>
      <c r="AO666" s="363"/>
      <c r="AP666" s="363"/>
      <c r="AQ666" s="363"/>
      <c r="AR666" s="363"/>
      <c r="AS666" s="363"/>
      <c r="AT666" s="363"/>
    </row>
    <row r="667" spans="1:46" ht="63" customHeight="1" thickTop="1" thickBot="1" x14ac:dyDescent="0.25">
      <c r="A667" s="361" t="s">
        <v>379</v>
      </c>
      <c r="B667" s="361"/>
      <c r="C667" s="361"/>
      <c r="D667" s="361"/>
      <c r="E667" s="361"/>
      <c r="F667" s="361"/>
      <c r="G667" s="361"/>
      <c r="H667" s="361"/>
      <c r="I667" s="361"/>
      <c r="J667" s="361"/>
      <c r="K667" s="361"/>
      <c r="L667" s="361"/>
      <c r="M667" s="361"/>
      <c r="N667" s="361"/>
      <c r="O667" s="361"/>
      <c r="P667" s="361"/>
      <c r="Q667" s="17">
        <v>0</v>
      </c>
      <c r="R667" s="362" t="s">
        <v>1661</v>
      </c>
      <c r="S667" s="363"/>
      <c r="T667" s="363"/>
      <c r="U667" s="363"/>
      <c r="V667" s="363"/>
      <c r="W667" s="363"/>
      <c r="X667" s="363"/>
      <c r="Y667" s="363"/>
      <c r="Z667" s="363"/>
      <c r="AA667" s="363"/>
      <c r="AB667" s="363"/>
      <c r="AC667" s="363"/>
      <c r="AD667" s="363"/>
      <c r="AE667" s="363"/>
      <c r="AF667" s="17">
        <v>0</v>
      </c>
      <c r="AG667" s="362" t="s">
        <v>1661</v>
      </c>
      <c r="AH667" s="363"/>
      <c r="AI667" s="363"/>
      <c r="AJ667" s="363"/>
      <c r="AK667" s="363"/>
      <c r="AL667" s="363"/>
      <c r="AM667" s="363"/>
      <c r="AN667" s="363"/>
      <c r="AO667" s="363"/>
      <c r="AP667" s="363"/>
      <c r="AQ667" s="363"/>
      <c r="AR667" s="363"/>
      <c r="AS667" s="363"/>
      <c r="AT667" s="363"/>
    </row>
    <row r="668" spans="1:46" ht="63" customHeight="1" thickTop="1" thickBot="1" x14ac:dyDescent="0.25">
      <c r="A668" s="361" t="s">
        <v>380</v>
      </c>
      <c r="B668" s="361"/>
      <c r="C668" s="361"/>
      <c r="D668" s="361"/>
      <c r="E668" s="361"/>
      <c r="F668" s="361"/>
      <c r="G668" s="361"/>
      <c r="H668" s="361"/>
      <c r="I668" s="361"/>
      <c r="J668" s="361"/>
      <c r="K668" s="361"/>
      <c r="L668" s="361"/>
      <c r="M668" s="361"/>
      <c r="N668" s="361"/>
      <c r="O668" s="361"/>
      <c r="P668" s="361"/>
      <c r="Q668" s="17">
        <v>0</v>
      </c>
      <c r="R668" s="362" t="s">
        <v>1661</v>
      </c>
      <c r="S668" s="363"/>
      <c r="T668" s="363"/>
      <c r="U668" s="363"/>
      <c r="V668" s="363"/>
      <c r="W668" s="363"/>
      <c r="X668" s="363"/>
      <c r="Y668" s="363"/>
      <c r="Z668" s="363"/>
      <c r="AA668" s="363"/>
      <c r="AB668" s="363"/>
      <c r="AC668" s="363"/>
      <c r="AD668" s="363"/>
      <c r="AE668" s="363"/>
      <c r="AF668" s="17">
        <v>0</v>
      </c>
      <c r="AG668" s="362" t="s">
        <v>1661</v>
      </c>
      <c r="AH668" s="363"/>
      <c r="AI668" s="363"/>
      <c r="AJ668" s="363"/>
      <c r="AK668" s="363"/>
      <c r="AL668" s="363"/>
      <c r="AM668" s="363"/>
      <c r="AN668" s="363"/>
      <c r="AO668" s="363"/>
      <c r="AP668" s="363"/>
      <c r="AQ668" s="363"/>
      <c r="AR668" s="363"/>
      <c r="AS668" s="363"/>
      <c r="AT668" s="363"/>
    </row>
    <row r="669" spans="1:46" ht="63" customHeight="1" thickTop="1" thickBot="1" x14ac:dyDescent="0.25">
      <c r="A669" s="361" t="s">
        <v>843</v>
      </c>
      <c r="B669" s="361"/>
      <c r="C669" s="361"/>
      <c r="D669" s="361"/>
      <c r="E669" s="361"/>
      <c r="F669" s="361"/>
      <c r="G669" s="361"/>
      <c r="H669" s="361"/>
      <c r="I669" s="361"/>
      <c r="J669" s="361"/>
      <c r="K669" s="361"/>
      <c r="L669" s="361"/>
      <c r="M669" s="361"/>
      <c r="N669" s="361"/>
      <c r="O669" s="361"/>
      <c r="P669" s="361"/>
      <c r="Q669" s="17">
        <v>0</v>
      </c>
      <c r="R669" s="362" t="s">
        <v>1661</v>
      </c>
      <c r="S669" s="363"/>
      <c r="T669" s="363"/>
      <c r="U669" s="363"/>
      <c r="V669" s="363"/>
      <c r="W669" s="363"/>
      <c r="X669" s="363"/>
      <c r="Y669" s="363"/>
      <c r="Z669" s="363"/>
      <c r="AA669" s="363"/>
      <c r="AB669" s="363"/>
      <c r="AC669" s="363"/>
      <c r="AD669" s="363"/>
      <c r="AE669" s="363"/>
      <c r="AF669" s="17">
        <v>0</v>
      </c>
      <c r="AG669" s="362" t="s">
        <v>1661</v>
      </c>
      <c r="AH669" s="363"/>
      <c r="AI669" s="363"/>
      <c r="AJ669" s="363"/>
      <c r="AK669" s="363"/>
      <c r="AL669" s="363"/>
      <c r="AM669" s="363"/>
      <c r="AN669" s="363"/>
      <c r="AO669" s="363"/>
      <c r="AP669" s="363"/>
      <c r="AQ669" s="363"/>
      <c r="AR669" s="363"/>
      <c r="AS669" s="363"/>
      <c r="AT669" s="363"/>
    </row>
    <row r="670" spans="1:46" ht="63" customHeight="1" thickTop="1" thickBot="1" x14ac:dyDescent="0.25">
      <c r="A670" s="361" t="s">
        <v>381</v>
      </c>
      <c r="B670" s="361"/>
      <c r="C670" s="361"/>
      <c r="D670" s="361"/>
      <c r="E670" s="361"/>
      <c r="F670" s="361"/>
      <c r="G670" s="361"/>
      <c r="H670" s="361"/>
      <c r="I670" s="361"/>
      <c r="J670" s="361"/>
      <c r="K670" s="361"/>
      <c r="L670" s="361"/>
      <c r="M670" s="361"/>
      <c r="N670" s="361"/>
      <c r="O670" s="361"/>
      <c r="P670" s="361"/>
      <c r="Q670" s="17">
        <v>0</v>
      </c>
      <c r="R670" s="362" t="s">
        <v>1661</v>
      </c>
      <c r="S670" s="363"/>
      <c r="T670" s="363"/>
      <c r="U670" s="363"/>
      <c r="V670" s="363"/>
      <c r="W670" s="363"/>
      <c r="X670" s="363"/>
      <c r="Y670" s="363"/>
      <c r="Z670" s="363"/>
      <c r="AA670" s="363"/>
      <c r="AB670" s="363"/>
      <c r="AC670" s="363"/>
      <c r="AD670" s="363"/>
      <c r="AE670" s="363"/>
      <c r="AF670" s="17">
        <v>0</v>
      </c>
      <c r="AG670" s="362" t="s">
        <v>1661</v>
      </c>
      <c r="AH670" s="363"/>
      <c r="AI670" s="363"/>
      <c r="AJ670" s="363"/>
      <c r="AK670" s="363"/>
      <c r="AL670" s="363"/>
      <c r="AM670" s="363"/>
      <c r="AN670" s="363"/>
      <c r="AO670" s="363"/>
      <c r="AP670" s="363"/>
      <c r="AQ670" s="363"/>
      <c r="AR670" s="363"/>
      <c r="AS670" s="363"/>
      <c r="AT670" s="363"/>
    </row>
    <row r="671" spans="1:46" ht="63" customHeight="1" thickTop="1" thickBot="1" x14ac:dyDescent="0.25">
      <c r="A671" s="361" t="s">
        <v>844</v>
      </c>
      <c r="B671" s="361"/>
      <c r="C671" s="361"/>
      <c r="D671" s="361"/>
      <c r="E671" s="361"/>
      <c r="F671" s="361"/>
      <c r="G671" s="361"/>
      <c r="H671" s="361"/>
      <c r="I671" s="361"/>
      <c r="J671" s="361"/>
      <c r="K671" s="361"/>
      <c r="L671" s="361"/>
      <c r="M671" s="361"/>
      <c r="N671" s="361"/>
      <c r="O671" s="361"/>
      <c r="P671" s="361"/>
      <c r="Q671" s="17">
        <v>0</v>
      </c>
      <c r="R671" s="362" t="s">
        <v>1661</v>
      </c>
      <c r="S671" s="363"/>
      <c r="T671" s="363"/>
      <c r="U671" s="363"/>
      <c r="V671" s="363"/>
      <c r="W671" s="363"/>
      <c r="X671" s="363"/>
      <c r="Y671" s="363"/>
      <c r="Z671" s="363"/>
      <c r="AA671" s="363"/>
      <c r="AB671" s="363"/>
      <c r="AC671" s="363"/>
      <c r="AD671" s="363"/>
      <c r="AE671" s="363"/>
      <c r="AF671" s="17">
        <v>0</v>
      </c>
      <c r="AG671" s="362" t="s">
        <v>1661</v>
      </c>
      <c r="AH671" s="363"/>
      <c r="AI671" s="363"/>
      <c r="AJ671" s="363"/>
      <c r="AK671" s="363"/>
      <c r="AL671" s="363"/>
      <c r="AM671" s="363"/>
      <c r="AN671" s="363"/>
      <c r="AO671" s="363"/>
      <c r="AP671" s="363"/>
      <c r="AQ671" s="363"/>
      <c r="AR671" s="363"/>
      <c r="AS671" s="363"/>
      <c r="AT671" s="363"/>
    </row>
    <row r="672" spans="1:46" ht="63" customHeight="1" thickTop="1" thickBot="1" x14ac:dyDescent="0.25">
      <c r="A672" s="361" t="s">
        <v>382</v>
      </c>
      <c r="B672" s="361"/>
      <c r="C672" s="361"/>
      <c r="D672" s="361"/>
      <c r="E672" s="361"/>
      <c r="F672" s="361"/>
      <c r="G672" s="361"/>
      <c r="H672" s="361"/>
      <c r="I672" s="361"/>
      <c r="J672" s="361"/>
      <c r="K672" s="361"/>
      <c r="L672" s="361"/>
      <c r="M672" s="361"/>
      <c r="N672" s="361"/>
      <c r="O672" s="361"/>
      <c r="P672" s="361"/>
      <c r="Q672" s="17">
        <v>0</v>
      </c>
      <c r="R672" s="362" t="s">
        <v>1661</v>
      </c>
      <c r="S672" s="363"/>
      <c r="T672" s="363"/>
      <c r="U672" s="363"/>
      <c r="V672" s="363"/>
      <c r="W672" s="363"/>
      <c r="X672" s="363"/>
      <c r="Y672" s="363"/>
      <c r="Z672" s="363"/>
      <c r="AA672" s="363"/>
      <c r="AB672" s="363"/>
      <c r="AC672" s="363"/>
      <c r="AD672" s="363"/>
      <c r="AE672" s="363"/>
      <c r="AF672" s="17">
        <v>0</v>
      </c>
      <c r="AG672" s="362" t="s">
        <v>1661</v>
      </c>
      <c r="AH672" s="363"/>
      <c r="AI672" s="363"/>
      <c r="AJ672" s="363"/>
      <c r="AK672" s="363"/>
      <c r="AL672" s="363"/>
      <c r="AM672" s="363"/>
      <c r="AN672" s="363"/>
      <c r="AO672" s="363"/>
      <c r="AP672" s="363"/>
      <c r="AQ672" s="363"/>
      <c r="AR672" s="363"/>
      <c r="AS672" s="363"/>
      <c r="AT672" s="363"/>
    </row>
    <row r="673" spans="1:46" ht="63" customHeight="1" thickTop="1" thickBot="1" x14ac:dyDescent="0.25">
      <c r="A673" s="361" t="s">
        <v>383</v>
      </c>
      <c r="B673" s="361"/>
      <c r="C673" s="361"/>
      <c r="D673" s="361"/>
      <c r="E673" s="361"/>
      <c r="F673" s="361"/>
      <c r="G673" s="361"/>
      <c r="H673" s="361"/>
      <c r="I673" s="361"/>
      <c r="J673" s="361"/>
      <c r="K673" s="361"/>
      <c r="L673" s="361"/>
      <c r="M673" s="361"/>
      <c r="N673" s="361"/>
      <c r="O673" s="361"/>
      <c r="P673" s="361"/>
      <c r="Q673" s="17">
        <v>0</v>
      </c>
      <c r="R673" s="362" t="s">
        <v>1661</v>
      </c>
      <c r="S673" s="363"/>
      <c r="T673" s="363"/>
      <c r="U673" s="363"/>
      <c r="V673" s="363"/>
      <c r="W673" s="363"/>
      <c r="X673" s="363"/>
      <c r="Y673" s="363"/>
      <c r="Z673" s="363"/>
      <c r="AA673" s="363"/>
      <c r="AB673" s="363"/>
      <c r="AC673" s="363"/>
      <c r="AD673" s="363"/>
      <c r="AE673" s="363"/>
      <c r="AF673" s="17">
        <v>0</v>
      </c>
      <c r="AG673" s="362" t="s">
        <v>1661</v>
      </c>
      <c r="AH673" s="363"/>
      <c r="AI673" s="363"/>
      <c r="AJ673" s="363"/>
      <c r="AK673" s="363"/>
      <c r="AL673" s="363"/>
      <c r="AM673" s="363"/>
      <c r="AN673" s="363"/>
      <c r="AO673" s="363"/>
      <c r="AP673" s="363"/>
      <c r="AQ673" s="363"/>
      <c r="AR673" s="363"/>
      <c r="AS673" s="363"/>
      <c r="AT673" s="363"/>
    </row>
    <row r="674" spans="1:46" ht="63" customHeight="1" thickTop="1" thickBot="1" x14ac:dyDescent="0.25">
      <c r="A674" s="361" t="s">
        <v>845</v>
      </c>
      <c r="B674" s="361"/>
      <c r="C674" s="361"/>
      <c r="D674" s="361"/>
      <c r="E674" s="361"/>
      <c r="F674" s="361"/>
      <c r="G674" s="361"/>
      <c r="H674" s="361"/>
      <c r="I674" s="361"/>
      <c r="J674" s="361"/>
      <c r="K674" s="361"/>
      <c r="L674" s="361"/>
      <c r="M674" s="361"/>
      <c r="N674" s="361"/>
      <c r="O674" s="361"/>
      <c r="P674" s="361"/>
      <c r="Q674" s="17">
        <v>0</v>
      </c>
      <c r="R674" s="362" t="s">
        <v>1661</v>
      </c>
      <c r="S674" s="363"/>
      <c r="T674" s="363"/>
      <c r="U674" s="363"/>
      <c r="V674" s="363"/>
      <c r="W674" s="363"/>
      <c r="X674" s="363"/>
      <c r="Y674" s="363"/>
      <c r="Z674" s="363"/>
      <c r="AA674" s="363"/>
      <c r="AB674" s="363"/>
      <c r="AC674" s="363"/>
      <c r="AD674" s="363"/>
      <c r="AE674" s="363"/>
      <c r="AF674" s="17">
        <v>0</v>
      </c>
      <c r="AG674" s="362" t="s">
        <v>1661</v>
      </c>
      <c r="AH674" s="363"/>
      <c r="AI674" s="363"/>
      <c r="AJ674" s="363"/>
      <c r="AK674" s="363"/>
      <c r="AL674" s="363"/>
      <c r="AM674" s="363"/>
      <c r="AN674" s="363"/>
      <c r="AO674" s="363"/>
      <c r="AP674" s="363"/>
      <c r="AQ674" s="363"/>
      <c r="AR674" s="363"/>
      <c r="AS674" s="363"/>
      <c r="AT674" s="363"/>
    </row>
    <row r="675" spans="1:46" ht="63" customHeight="1" thickTop="1" thickBot="1" x14ac:dyDescent="0.25">
      <c r="A675" s="361" t="s">
        <v>384</v>
      </c>
      <c r="B675" s="361"/>
      <c r="C675" s="361"/>
      <c r="D675" s="361"/>
      <c r="E675" s="361"/>
      <c r="F675" s="361"/>
      <c r="G675" s="361"/>
      <c r="H675" s="361"/>
      <c r="I675" s="361"/>
      <c r="J675" s="361"/>
      <c r="K675" s="361"/>
      <c r="L675" s="361"/>
      <c r="M675" s="361"/>
      <c r="N675" s="361"/>
      <c r="O675" s="361"/>
      <c r="P675" s="361"/>
      <c r="Q675" s="17">
        <v>0</v>
      </c>
      <c r="R675" s="362" t="s">
        <v>1661</v>
      </c>
      <c r="S675" s="363"/>
      <c r="T675" s="363"/>
      <c r="U675" s="363"/>
      <c r="V675" s="363"/>
      <c r="W675" s="363"/>
      <c r="X675" s="363"/>
      <c r="Y675" s="363"/>
      <c r="Z675" s="363"/>
      <c r="AA675" s="363"/>
      <c r="AB675" s="363"/>
      <c r="AC675" s="363"/>
      <c r="AD675" s="363"/>
      <c r="AE675" s="363"/>
      <c r="AF675" s="17">
        <v>0</v>
      </c>
      <c r="AG675" s="362" t="s">
        <v>1661</v>
      </c>
      <c r="AH675" s="363"/>
      <c r="AI675" s="363"/>
      <c r="AJ675" s="363"/>
      <c r="AK675" s="363"/>
      <c r="AL675" s="363"/>
      <c r="AM675" s="363"/>
      <c r="AN675" s="363"/>
      <c r="AO675" s="363"/>
      <c r="AP675" s="363"/>
      <c r="AQ675" s="363"/>
      <c r="AR675" s="363"/>
      <c r="AS675" s="363"/>
      <c r="AT675" s="363"/>
    </row>
    <row r="676" spans="1:46" ht="18" customHeight="1" thickTop="1" thickBot="1" x14ac:dyDescent="0.25">
      <c r="A676" s="24"/>
      <c r="B676" s="24"/>
      <c r="C676" s="24"/>
      <c r="D676" s="24"/>
      <c r="E676" s="24"/>
      <c r="F676" s="24"/>
      <c r="G676" s="24"/>
      <c r="H676" s="24"/>
      <c r="I676" s="24"/>
      <c r="J676" s="24"/>
      <c r="K676" s="24"/>
      <c r="L676" s="24"/>
      <c r="M676" s="24"/>
      <c r="N676" s="24"/>
      <c r="O676" s="24"/>
      <c r="P676" s="24"/>
      <c r="Q676" s="42"/>
      <c r="R676" s="24"/>
      <c r="S676" s="24"/>
      <c r="T676" s="24"/>
      <c r="U676" s="24"/>
      <c r="V676" s="24"/>
      <c r="W676" s="24"/>
      <c r="X676" s="24"/>
      <c r="Y676" s="24"/>
      <c r="Z676" s="24"/>
      <c r="AA676" s="24"/>
      <c r="AB676" s="24"/>
      <c r="AC676" s="24"/>
      <c r="AD676" s="24"/>
      <c r="AE676" s="24"/>
      <c r="AF676" s="42"/>
      <c r="AG676" s="24"/>
      <c r="AH676" s="24"/>
      <c r="AI676" s="24"/>
      <c r="AJ676" s="24"/>
      <c r="AK676" s="24"/>
      <c r="AL676" s="24"/>
      <c r="AM676" s="24"/>
      <c r="AN676" s="24"/>
      <c r="AO676" s="24"/>
      <c r="AP676" s="24"/>
      <c r="AQ676" s="24"/>
      <c r="AR676" s="24"/>
      <c r="AS676" s="24"/>
      <c r="AT676" s="24"/>
    </row>
    <row r="677" spans="1:46" ht="18" customHeight="1" thickTop="1" thickBot="1" x14ac:dyDescent="0.25">
      <c r="A677" s="368" t="s">
        <v>139</v>
      </c>
      <c r="B677" s="369"/>
      <c r="C677" s="369"/>
      <c r="D677" s="369"/>
      <c r="E677" s="369"/>
      <c r="F677" s="369"/>
      <c r="G677" s="369"/>
      <c r="H677" s="369"/>
      <c r="I677" s="369"/>
      <c r="J677" s="369"/>
      <c r="K677" s="369"/>
      <c r="L677" s="369"/>
      <c r="M677" s="369"/>
      <c r="N677" s="369"/>
      <c r="O677" s="369"/>
      <c r="P677" s="369"/>
      <c r="Q677" s="323" t="s">
        <v>4</v>
      </c>
      <c r="R677" s="370" t="s">
        <v>1384</v>
      </c>
      <c r="S677" s="370"/>
      <c r="T677" s="370"/>
      <c r="U677" s="370"/>
      <c r="V677" s="370"/>
      <c r="W677" s="370"/>
      <c r="X677" s="370"/>
      <c r="Y677" s="370"/>
      <c r="Z677" s="370"/>
      <c r="AA677" s="370"/>
      <c r="AB677" s="370"/>
      <c r="AC677" s="370"/>
      <c r="AD677" s="370"/>
      <c r="AE677" s="371"/>
      <c r="AF677" s="324" t="s">
        <v>4</v>
      </c>
      <c r="AG677" s="417" t="s">
        <v>1384</v>
      </c>
      <c r="AH677" s="417"/>
      <c r="AI677" s="417"/>
      <c r="AJ677" s="417"/>
      <c r="AK677" s="417"/>
      <c r="AL677" s="417"/>
      <c r="AM677" s="417"/>
      <c r="AN677" s="417"/>
      <c r="AO677" s="417"/>
      <c r="AP677" s="417"/>
      <c r="AQ677" s="417"/>
      <c r="AR677" s="417"/>
      <c r="AS677" s="417"/>
      <c r="AT677" s="418"/>
    </row>
    <row r="678" spans="1:46" ht="63" customHeight="1" thickTop="1" thickBot="1" x14ac:dyDescent="0.25">
      <c r="A678" s="364" t="s">
        <v>385</v>
      </c>
      <c r="B678" s="364"/>
      <c r="C678" s="364"/>
      <c r="D678" s="364"/>
      <c r="E678" s="364"/>
      <c r="F678" s="364"/>
      <c r="G678" s="364"/>
      <c r="H678" s="364"/>
      <c r="I678" s="364"/>
      <c r="J678" s="364"/>
      <c r="K678" s="364"/>
      <c r="L678" s="364"/>
      <c r="M678" s="364"/>
      <c r="N678" s="364"/>
      <c r="O678" s="364"/>
      <c r="P678" s="364"/>
      <c r="Q678" s="17">
        <v>0</v>
      </c>
      <c r="R678" s="366" t="s">
        <v>1663</v>
      </c>
      <c r="S678" s="367"/>
      <c r="T678" s="367"/>
      <c r="U678" s="367"/>
      <c r="V678" s="367"/>
      <c r="W678" s="367"/>
      <c r="X678" s="367"/>
      <c r="Y678" s="367"/>
      <c r="Z678" s="367"/>
      <c r="AA678" s="367"/>
      <c r="AB678" s="367"/>
      <c r="AC678" s="367"/>
      <c r="AD678" s="367"/>
      <c r="AE678" s="367"/>
      <c r="AF678" s="17">
        <v>0</v>
      </c>
      <c r="AG678" s="366" t="s">
        <v>1663</v>
      </c>
      <c r="AH678" s="367"/>
      <c r="AI678" s="367"/>
      <c r="AJ678" s="367"/>
      <c r="AK678" s="367"/>
      <c r="AL678" s="367"/>
      <c r="AM678" s="367"/>
      <c r="AN678" s="367"/>
      <c r="AO678" s="367"/>
      <c r="AP678" s="367"/>
      <c r="AQ678" s="367"/>
      <c r="AR678" s="367"/>
      <c r="AS678" s="367"/>
      <c r="AT678" s="367"/>
    </row>
    <row r="679" spans="1:46" ht="63" customHeight="1" thickTop="1" thickBot="1" x14ac:dyDescent="0.25">
      <c r="A679" s="364" t="s">
        <v>838</v>
      </c>
      <c r="B679" s="364"/>
      <c r="C679" s="364"/>
      <c r="D679" s="364"/>
      <c r="E679" s="364"/>
      <c r="F679" s="364"/>
      <c r="G679" s="364"/>
      <c r="H679" s="364"/>
      <c r="I679" s="364"/>
      <c r="J679" s="364"/>
      <c r="K679" s="364"/>
      <c r="L679" s="364"/>
      <c r="M679" s="364"/>
      <c r="N679" s="364"/>
      <c r="O679" s="364"/>
      <c r="P679" s="364"/>
      <c r="Q679" s="17">
        <v>0</v>
      </c>
      <c r="R679" s="362" t="s">
        <v>1661</v>
      </c>
      <c r="S679" s="363"/>
      <c r="T679" s="363"/>
      <c r="U679" s="363"/>
      <c r="V679" s="363"/>
      <c r="W679" s="363"/>
      <c r="X679" s="363"/>
      <c r="Y679" s="363"/>
      <c r="Z679" s="363"/>
      <c r="AA679" s="363"/>
      <c r="AB679" s="363"/>
      <c r="AC679" s="363"/>
      <c r="AD679" s="363"/>
      <c r="AE679" s="363"/>
      <c r="AF679" s="17">
        <v>0</v>
      </c>
      <c r="AG679" s="362" t="s">
        <v>1661</v>
      </c>
      <c r="AH679" s="363"/>
      <c r="AI679" s="363"/>
      <c r="AJ679" s="363"/>
      <c r="AK679" s="363"/>
      <c r="AL679" s="363"/>
      <c r="AM679" s="363"/>
      <c r="AN679" s="363"/>
      <c r="AO679" s="363"/>
      <c r="AP679" s="363"/>
      <c r="AQ679" s="363"/>
      <c r="AR679" s="363"/>
      <c r="AS679" s="363"/>
      <c r="AT679" s="363"/>
    </row>
    <row r="680" spans="1:46" ht="63" customHeight="1" thickTop="1" thickBot="1" x14ac:dyDescent="0.25">
      <c r="A680" s="364" t="s">
        <v>839</v>
      </c>
      <c r="B680" s="364"/>
      <c r="C680" s="364"/>
      <c r="D680" s="364"/>
      <c r="E680" s="364"/>
      <c r="F680" s="364"/>
      <c r="G680" s="364"/>
      <c r="H680" s="364"/>
      <c r="I680" s="364"/>
      <c r="J680" s="364"/>
      <c r="K680" s="364"/>
      <c r="L680" s="364"/>
      <c r="M680" s="364"/>
      <c r="N680" s="364"/>
      <c r="O680" s="364"/>
      <c r="P680" s="364"/>
      <c r="Q680" s="17">
        <v>0</v>
      </c>
      <c r="R680" s="366" t="s">
        <v>1664</v>
      </c>
      <c r="S680" s="367"/>
      <c r="T680" s="367"/>
      <c r="U680" s="367"/>
      <c r="V680" s="367"/>
      <c r="W680" s="367"/>
      <c r="X680" s="367"/>
      <c r="Y680" s="367"/>
      <c r="Z680" s="367"/>
      <c r="AA680" s="367"/>
      <c r="AB680" s="367"/>
      <c r="AC680" s="367"/>
      <c r="AD680" s="367"/>
      <c r="AE680" s="367"/>
      <c r="AF680" s="17">
        <v>0</v>
      </c>
      <c r="AG680" s="366" t="s">
        <v>1664</v>
      </c>
      <c r="AH680" s="367"/>
      <c r="AI680" s="367"/>
      <c r="AJ680" s="367"/>
      <c r="AK680" s="367"/>
      <c r="AL680" s="367"/>
      <c r="AM680" s="367"/>
      <c r="AN680" s="367"/>
      <c r="AO680" s="367"/>
      <c r="AP680" s="367"/>
      <c r="AQ680" s="367"/>
      <c r="AR680" s="367"/>
      <c r="AS680" s="367"/>
      <c r="AT680" s="367"/>
    </row>
    <row r="681" spans="1:46" ht="18" customHeight="1" thickTop="1" thickBot="1" x14ac:dyDescent="0.25">
      <c r="A681" s="23"/>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c r="AA681" s="23"/>
      <c r="AB681" s="23"/>
      <c r="AC681" s="23"/>
      <c r="AD681" s="23"/>
      <c r="AE681" s="23"/>
      <c r="AF681" s="23"/>
      <c r="AG681" s="23"/>
      <c r="AH681" s="23"/>
      <c r="AI681" s="23"/>
      <c r="AJ681" s="23"/>
      <c r="AK681" s="23"/>
      <c r="AL681" s="23"/>
      <c r="AM681" s="23"/>
      <c r="AN681" s="23"/>
      <c r="AO681" s="23"/>
      <c r="AP681" s="23"/>
      <c r="AQ681" s="23"/>
      <c r="AR681" s="23"/>
      <c r="AS681" s="23"/>
      <c r="AT681" s="23"/>
    </row>
    <row r="682" spans="1:46" ht="18" customHeight="1" thickTop="1" thickBot="1" x14ac:dyDescent="0.25">
      <c r="A682" s="368" t="s">
        <v>140</v>
      </c>
      <c r="B682" s="369"/>
      <c r="C682" s="369"/>
      <c r="D682" s="369"/>
      <c r="E682" s="369"/>
      <c r="F682" s="369"/>
      <c r="G682" s="369"/>
      <c r="H682" s="369"/>
      <c r="I682" s="369"/>
      <c r="J682" s="369"/>
      <c r="K682" s="369"/>
      <c r="L682" s="369"/>
      <c r="M682" s="369"/>
      <c r="N682" s="369"/>
      <c r="O682" s="369"/>
      <c r="P682" s="369"/>
      <c r="Q682" s="323" t="s">
        <v>4</v>
      </c>
      <c r="R682" s="370" t="s">
        <v>1384</v>
      </c>
      <c r="S682" s="370"/>
      <c r="T682" s="370"/>
      <c r="U682" s="370"/>
      <c r="V682" s="370"/>
      <c r="W682" s="370"/>
      <c r="X682" s="370"/>
      <c r="Y682" s="370"/>
      <c r="Z682" s="370"/>
      <c r="AA682" s="370"/>
      <c r="AB682" s="370"/>
      <c r="AC682" s="370"/>
      <c r="AD682" s="370"/>
      <c r="AE682" s="371"/>
      <c r="AF682" s="324" t="s">
        <v>4</v>
      </c>
      <c r="AG682" s="417" t="s">
        <v>1384</v>
      </c>
      <c r="AH682" s="417"/>
      <c r="AI682" s="417"/>
      <c r="AJ682" s="417"/>
      <c r="AK682" s="417"/>
      <c r="AL682" s="417"/>
      <c r="AM682" s="417"/>
      <c r="AN682" s="417"/>
      <c r="AO682" s="417"/>
      <c r="AP682" s="417"/>
      <c r="AQ682" s="417"/>
      <c r="AR682" s="417"/>
      <c r="AS682" s="417"/>
      <c r="AT682" s="418"/>
    </row>
    <row r="683" spans="1:46" ht="63" customHeight="1" thickTop="1" thickBot="1" x14ac:dyDescent="0.25">
      <c r="A683" s="364" t="s">
        <v>386</v>
      </c>
      <c r="B683" s="364"/>
      <c r="C683" s="364"/>
      <c r="D683" s="364"/>
      <c r="E683" s="364"/>
      <c r="F683" s="364"/>
      <c r="G683" s="364"/>
      <c r="H683" s="364"/>
      <c r="I683" s="364"/>
      <c r="J683" s="364"/>
      <c r="K683" s="364"/>
      <c r="L683" s="364"/>
      <c r="M683" s="364"/>
      <c r="N683" s="364"/>
      <c r="O683" s="364"/>
      <c r="P683" s="364"/>
      <c r="Q683" s="17">
        <v>0</v>
      </c>
      <c r="R683" s="366" t="s">
        <v>1665</v>
      </c>
      <c r="S683" s="367"/>
      <c r="T683" s="367"/>
      <c r="U683" s="367"/>
      <c r="V683" s="367"/>
      <c r="W683" s="367"/>
      <c r="X683" s="367"/>
      <c r="Y683" s="367"/>
      <c r="Z683" s="367"/>
      <c r="AA683" s="367"/>
      <c r="AB683" s="367"/>
      <c r="AC683" s="367"/>
      <c r="AD683" s="367"/>
      <c r="AE683" s="367"/>
      <c r="AF683" s="17">
        <v>0</v>
      </c>
      <c r="AG683" s="366" t="s">
        <v>1665</v>
      </c>
      <c r="AH683" s="367"/>
      <c r="AI683" s="367"/>
      <c r="AJ683" s="367"/>
      <c r="AK683" s="367"/>
      <c r="AL683" s="367"/>
      <c r="AM683" s="367"/>
      <c r="AN683" s="367"/>
      <c r="AO683" s="367"/>
      <c r="AP683" s="367"/>
      <c r="AQ683" s="367"/>
      <c r="AR683" s="367"/>
      <c r="AS683" s="367"/>
      <c r="AT683" s="367"/>
    </row>
    <row r="684" spans="1:46" ht="63" customHeight="1" thickTop="1" thickBot="1" x14ac:dyDescent="0.25">
      <c r="A684" s="364" t="s">
        <v>515</v>
      </c>
      <c r="B684" s="364"/>
      <c r="C684" s="364"/>
      <c r="D684" s="364"/>
      <c r="E684" s="364"/>
      <c r="F684" s="364"/>
      <c r="G684" s="364"/>
      <c r="H684" s="364"/>
      <c r="I684" s="364"/>
      <c r="J684" s="364"/>
      <c r="K684" s="364"/>
      <c r="L684" s="364"/>
      <c r="M684" s="364"/>
      <c r="N684" s="364"/>
      <c r="O684" s="364"/>
      <c r="P684" s="364"/>
      <c r="Q684" s="17">
        <v>0</v>
      </c>
      <c r="R684" s="366" t="s">
        <v>1666</v>
      </c>
      <c r="S684" s="367"/>
      <c r="T684" s="367"/>
      <c r="U684" s="367"/>
      <c r="V684" s="367"/>
      <c r="W684" s="367"/>
      <c r="X684" s="367"/>
      <c r="Y684" s="367"/>
      <c r="Z684" s="367"/>
      <c r="AA684" s="367"/>
      <c r="AB684" s="367"/>
      <c r="AC684" s="367"/>
      <c r="AD684" s="367"/>
      <c r="AE684" s="367"/>
      <c r="AF684" s="17">
        <v>0</v>
      </c>
      <c r="AG684" s="366" t="s">
        <v>1666</v>
      </c>
      <c r="AH684" s="367"/>
      <c r="AI684" s="367"/>
      <c r="AJ684" s="367"/>
      <c r="AK684" s="367"/>
      <c r="AL684" s="367"/>
      <c r="AM684" s="367"/>
      <c r="AN684" s="367"/>
      <c r="AO684" s="367"/>
      <c r="AP684" s="367"/>
      <c r="AQ684" s="367"/>
      <c r="AR684" s="367"/>
      <c r="AS684" s="367"/>
      <c r="AT684" s="367"/>
    </row>
    <row r="685" spans="1:46" ht="63" customHeight="1" thickTop="1" thickBot="1" x14ac:dyDescent="0.25">
      <c r="A685" s="364" t="s">
        <v>854</v>
      </c>
      <c r="B685" s="364"/>
      <c r="C685" s="364"/>
      <c r="D685" s="364"/>
      <c r="E685" s="364"/>
      <c r="F685" s="364"/>
      <c r="G685" s="364"/>
      <c r="H685" s="364"/>
      <c r="I685" s="364"/>
      <c r="J685" s="364"/>
      <c r="K685" s="364"/>
      <c r="L685" s="364"/>
      <c r="M685" s="364"/>
      <c r="N685" s="364"/>
      <c r="O685" s="364"/>
      <c r="P685" s="364"/>
      <c r="Q685" s="17">
        <v>0</v>
      </c>
      <c r="R685" s="366" t="s">
        <v>1670</v>
      </c>
      <c r="S685" s="367"/>
      <c r="T685" s="367"/>
      <c r="U685" s="367"/>
      <c r="V685" s="367"/>
      <c r="W685" s="367"/>
      <c r="X685" s="367"/>
      <c r="Y685" s="367"/>
      <c r="Z685" s="367"/>
      <c r="AA685" s="367"/>
      <c r="AB685" s="367"/>
      <c r="AC685" s="367"/>
      <c r="AD685" s="367"/>
      <c r="AE685" s="367"/>
      <c r="AF685" s="17">
        <v>0</v>
      </c>
      <c r="AG685" s="366" t="s">
        <v>1670</v>
      </c>
      <c r="AH685" s="367"/>
      <c r="AI685" s="367"/>
      <c r="AJ685" s="367"/>
      <c r="AK685" s="367"/>
      <c r="AL685" s="367"/>
      <c r="AM685" s="367"/>
      <c r="AN685" s="367"/>
      <c r="AO685" s="367"/>
      <c r="AP685" s="367"/>
      <c r="AQ685" s="367"/>
      <c r="AR685" s="367"/>
      <c r="AS685" s="367"/>
      <c r="AT685" s="367"/>
    </row>
    <row r="686" spans="1:46" ht="18" customHeight="1" thickTop="1" thickBot="1" x14ac:dyDescent="0.25">
      <c r="A686" s="23"/>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c r="AA686" s="23"/>
      <c r="AB686" s="23"/>
      <c r="AC686" s="23"/>
      <c r="AD686" s="23"/>
      <c r="AE686" s="23"/>
      <c r="AF686" s="23"/>
      <c r="AG686" s="23"/>
      <c r="AH686" s="23"/>
      <c r="AI686" s="23"/>
      <c r="AJ686" s="23"/>
      <c r="AK686" s="23"/>
      <c r="AL686" s="23"/>
      <c r="AM686" s="23"/>
      <c r="AN686" s="23"/>
      <c r="AO686" s="23"/>
      <c r="AP686" s="23"/>
      <c r="AQ686" s="23"/>
      <c r="AR686" s="23"/>
      <c r="AS686" s="23"/>
      <c r="AT686" s="23"/>
    </row>
    <row r="687" spans="1:46" ht="18" customHeight="1" thickTop="1" thickBot="1" x14ac:dyDescent="0.25">
      <c r="A687" s="368" t="s">
        <v>141</v>
      </c>
      <c r="B687" s="369"/>
      <c r="C687" s="369"/>
      <c r="D687" s="369"/>
      <c r="E687" s="369"/>
      <c r="F687" s="369"/>
      <c r="G687" s="369"/>
      <c r="H687" s="369"/>
      <c r="I687" s="369"/>
      <c r="J687" s="369"/>
      <c r="K687" s="369"/>
      <c r="L687" s="369"/>
      <c r="M687" s="369"/>
      <c r="N687" s="369"/>
      <c r="O687" s="369"/>
      <c r="P687" s="369"/>
      <c r="Q687" s="323" t="s">
        <v>4</v>
      </c>
      <c r="R687" s="370" t="s">
        <v>1384</v>
      </c>
      <c r="S687" s="370"/>
      <c r="T687" s="370"/>
      <c r="U687" s="370"/>
      <c r="V687" s="370"/>
      <c r="W687" s="370"/>
      <c r="X687" s="370"/>
      <c r="Y687" s="370"/>
      <c r="Z687" s="370"/>
      <c r="AA687" s="370"/>
      <c r="AB687" s="370"/>
      <c r="AC687" s="370"/>
      <c r="AD687" s="370"/>
      <c r="AE687" s="371"/>
      <c r="AF687" s="324" t="s">
        <v>4</v>
      </c>
      <c r="AG687" s="417" t="s">
        <v>1384</v>
      </c>
      <c r="AH687" s="417"/>
      <c r="AI687" s="417"/>
      <c r="AJ687" s="417"/>
      <c r="AK687" s="417"/>
      <c r="AL687" s="417"/>
      <c r="AM687" s="417"/>
      <c r="AN687" s="417"/>
      <c r="AO687" s="417"/>
      <c r="AP687" s="417"/>
      <c r="AQ687" s="417"/>
      <c r="AR687" s="417"/>
      <c r="AS687" s="417"/>
      <c r="AT687" s="418"/>
    </row>
    <row r="688" spans="1:46" ht="63" customHeight="1" thickTop="1" thickBot="1" x14ac:dyDescent="0.25">
      <c r="A688" s="364" t="s">
        <v>387</v>
      </c>
      <c r="B688" s="364"/>
      <c r="C688" s="364"/>
      <c r="D688" s="364"/>
      <c r="E688" s="364"/>
      <c r="F688" s="364"/>
      <c r="G688" s="364"/>
      <c r="H688" s="364"/>
      <c r="I688" s="364"/>
      <c r="J688" s="364"/>
      <c r="K688" s="364"/>
      <c r="L688" s="364"/>
      <c r="M688" s="364"/>
      <c r="N688" s="364"/>
      <c r="O688" s="364"/>
      <c r="P688" s="364"/>
      <c r="Q688" s="17">
        <v>0</v>
      </c>
      <c r="R688" s="366" t="s">
        <v>1669</v>
      </c>
      <c r="S688" s="367"/>
      <c r="T688" s="367"/>
      <c r="U688" s="367"/>
      <c r="V688" s="367"/>
      <c r="W688" s="367"/>
      <c r="X688" s="367"/>
      <c r="Y688" s="367"/>
      <c r="Z688" s="367"/>
      <c r="AA688" s="367"/>
      <c r="AB688" s="367"/>
      <c r="AC688" s="367"/>
      <c r="AD688" s="367"/>
      <c r="AE688" s="367"/>
      <c r="AF688" s="17">
        <v>0</v>
      </c>
      <c r="AG688" s="366" t="s">
        <v>1669</v>
      </c>
      <c r="AH688" s="367"/>
      <c r="AI688" s="367"/>
      <c r="AJ688" s="367"/>
      <c r="AK688" s="367"/>
      <c r="AL688" s="367"/>
      <c r="AM688" s="367"/>
      <c r="AN688" s="367"/>
      <c r="AO688" s="367"/>
      <c r="AP688" s="367"/>
      <c r="AQ688" s="367"/>
      <c r="AR688" s="367"/>
      <c r="AS688" s="367"/>
      <c r="AT688" s="367"/>
    </row>
    <row r="689" spans="1:46" ht="63" customHeight="1" thickTop="1" thickBot="1" x14ac:dyDescent="0.25">
      <c r="A689" s="364" t="s">
        <v>388</v>
      </c>
      <c r="B689" s="364"/>
      <c r="C689" s="364"/>
      <c r="D689" s="364"/>
      <c r="E689" s="364"/>
      <c r="F689" s="364"/>
      <c r="G689" s="364"/>
      <c r="H689" s="364"/>
      <c r="I689" s="364"/>
      <c r="J689" s="364"/>
      <c r="K689" s="364"/>
      <c r="L689" s="364"/>
      <c r="M689" s="364"/>
      <c r="N689" s="364"/>
      <c r="O689" s="364"/>
      <c r="P689" s="364"/>
      <c r="Q689" s="17">
        <v>0</v>
      </c>
      <c r="R689" s="362" t="s">
        <v>1661</v>
      </c>
      <c r="S689" s="363"/>
      <c r="T689" s="363"/>
      <c r="U689" s="363"/>
      <c r="V689" s="363"/>
      <c r="W689" s="363"/>
      <c r="X689" s="363"/>
      <c r="Y689" s="363"/>
      <c r="Z689" s="363"/>
      <c r="AA689" s="363"/>
      <c r="AB689" s="363"/>
      <c r="AC689" s="363"/>
      <c r="AD689" s="363"/>
      <c r="AE689" s="363"/>
      <c r="AF689" s="17">
        <v>0</v>
      </c>
      <c r="AG689" s="362" t="s">
        <v>1661</v>
      </c>
      <c r="AH689" s="363"/>
      <c r="AI689" s="363"/>
      <c r="AJ689" s="363"/>
      <c r="AK689" s="363"/>
      <c r="AL689" s="363"/>
      <c r="AM689" s="363"/>
      <c r="AN689" s="363"/>
      <c r="AO689" s="363"/>
      <c r="AP689" s="363"/>
      <c r="AQ689" s="363"/>
      <c r="AR689" s="363"/>
      <c r="AS689" s="363"/>
      <c r="AT689" s="363"/>
    </row>
    <row r="690" spans="1:46" ht="18" customHeight="1" thickTop="1" x14ac:dyDescent="0.2"/>
    <row r="692" spans="1:46" ht="36" customHeight="1" x14ac:dyDescent="0.2">
      <c r="A692" s="365" t="s">
        <v>389</v>
      </c>
      <c r="B692" s="365"/>
      <c r="C692" s="365"/>
      <c r="D692" s="365"/>
      <c r="E692" s="365"/>
      <c r="F692" s="365"/>
      <c r="G692" s="365"/>
      <c r="H692" s="365"/>
      <c r="I692" s="365"/>
      <c r="J692" s="365"/>
      <c r="K692" s="365"/>
      <c r="L692" s="365"/>
      <c r="M692" s="365"/>
      <c r="N692" s="365"/>
      <c r="O692" s="365"/>
      <c r="P692" s="365"/>
      <c r="Q692" s="365"/>
      <c r="R692" s="365"/>
      <c r="S692" s="365"/>
      <c r="T692" s="365"/>
      <c r="U692" s="365"/>
      <c r="V692" s="365"/>
      <c r="W692" s="365"/>
      <c r="X692" s="365"/>
      <c r="Y692" s="365"/>
      <c r="Z692" s="365"/>
      <c r="AA692" s="365"/>
      <c r="AB692" s="365"/>
      <c r="AC692" s="365"/>
      <c r="AD692" s="365"/>
      <c r="AE692" s="365"/>
      <c r="AF692" s="7"/>
    </row>
    <row r="693" spans="1:46" s="24" customFormat="1" ht="18" customHeight="1" x14ac:dyDescent="0.2">
      <c r="A693" s="280" t="s">
        <v>1385</v>
      </c>
      <c r="B693" s="280"/>
      <c r="C693" s="280"/>
      <c r="D693" s="280"/>
      <c r="E693" s="280"/>
      <c r="F693" s="280"/>
      <c r="G693" s="280"/>
      <c r="H693" s="280"/>
      <c r="I693" s="280"/>
      <c r="J693" s="280"/>
      <c r="K693" s="280"/>
      <c r="L693" s="280"/>
      <c r="M693" s="280"/>
      <c r="N693" s="280"/>
      <c r="O693" s="280"/>
      <c r="P693" s="280"/>
      <c r="Q693" s="280"/>
      <c r="R693" s="280"/>
      <c r="S693" s="280"/>
      <c r="T693" s="280"/>
      <c r="U693" s="280"/>
      <c r="V693" s="280"/>
      <c r="W693" s="280"/>
      <c r="X693" s="280"/>
      <c r="Y693" s="280"/>
      <c r="Z693" s="280"/>
      <c r="AA693" s="280"/>
      <c r="AB693" s="280"/>
      <c r="AC693" s="20"/>
      <c r="AD693" s="20"/>
      <c r="AE693" s="20"/>
      <c r="AF693" s="40"/>
      <c r="AG693" s="20"/>
      <c r="AH693" s="20"/>
      <c r="AI693" s="20"/>
      <c r="AJ693" s="20"/>
      <c r="AK693" s="20"/>
      <c r="AL693" s="20"/>
      <c r="AM693" s="20"/>
      <c r="AN693" s="20"/>
      <c r="AO693" s="20"/>
      <c r="AP693" s="20"/>
      <c r="AQ693" s="20"/>
      <c r="AR693" s="20"/>
      <c r="AS693" s="20"/>
      <c r="AT693" s="20"/>
    </row>
    <row r="694" spans="1:46" ht="18" customHeight="1" x14ac:dyDescent="0.2">
      <c r="A694" s="20"/>
      <c r="B694" s="20"/>
      <c r="C694" s="20"/>
      <c r="D694" s="20"/>
      <c r="E694" s="20"/>
      <c r="F694" s="20"/>
      <c r="G694" s="20"/>
      <c r="H694" s="20"/>
      <c r="I694" s="20"/>
      <c r="J694" s="20"/>
      <c r="K694" s="20"/>
      <c r="L694" s="20"/>
      <c r="M694" s="20"/>
      <c r="N694" s="20"/>
      <c r="O694" s="20"/>
      <c r="P694" s="20"/>
      <c r="Q694" s="40"/>
      <c r="R694" s="20"/>
      <c r="S694" s="20"/>
      <c r="T694" s="20"/>
      <c r="U694" s="20"/>
      <c r="V694" s="20"/>
      <c r="W694" s="20"/>
      <c r="X694" s="20"/>
      <c r="Y694" s="20"/>
      <c r="Z694" s="20"/>
      <c r="AA694" s="20"/>
      <c r="AB694" s="20"/>
      <c r="AC694" s="20"/>
      <c r="AD694" s="20"/>
      <c r="AE694" s="20"/>
      <c r="AF694" s="40"/>
      <c r="AG694" s="20"/>
      <c r="AH694" s="20"/>
      <c r="AI694" s="20"/>
      <c r="AJ694" s="20"/>
      <c r="AK694" s="20"/>
      <c r="AL694" s="20"/>
      <c r="AM694" s="20"/>
      <c r="AN694" s="20"/>
      <c r="AO694" s="20"/>
      <c r="AP694" s="20"/>
      <c r="AQ694" s="20"/>
      <c r="AR694" s="20"/>
      <c r="AS694" s="20"/>
      <c r="AT694" s="20"/>
    </row>
    <row r="696" spans="1:46" ht="36" customHeight="1" x14ac:dyDescent="0.2">
      <c r="A696" s="365" t="s">
        <v>390</v>
      </c>
      <c r="B696" s="365"/>
      <c r="C696" s="365"/>
      <c r="D696" s="365"/>
      <c r="E696" s="365"/>
      <c r="F696" s="365"/>
      <c r="G696" s="365"/>
      <c r="H696" s="365"/>
      <c r="I696" s="365"/>
      <c r="J696" s="365"/>
      <c r="K696" s="365"/>
      <c r="L696" s="365"/>
      <c r="M696" s="365"/>
      <c r="N696" s="365"/>
      <c r="O696" s="365"/>
      <c r="P696" s="365"/>
      <c r="Q696" s="365"/>
      <c r="R696" s="365"/>
      <c r="S696" s="365"/>
      <c r="T696" s="365"/>
      <c r="U696" s="365"/>
      <c r="V696" s="365"/>
      <c r="W696" s="365"/>
      <c r="X696" s="365"/>
      <c r="Y696" s="365"/>
      <c r="Z696" s="365"/>
      <c r="AA696" s="365"/>
      <c r="AB696" s="365"/>
      <c r="AC696" s="365"/>
      <c r="AD696" s="365"/>
      <c r="AE696" s="365"/>
      <c r="AF696" s="7"/>
    </row>
    <row r="697" spans="1:46" ht="18" customHeight="1" x14ac:dyDescent="0.2">
      <c r="A697" s="20"/>
      <c r="B697" s="20"/>
      <c r="C697" s="20"/>
      <c r="D697" s="20"/>
      <c r="E697" s="20"/>
      <c r="F697" s="20"/>
      <c r="G697" s="20"/>
      <c r="H697" s="20"/>
      <c r="I697" s="20"/>
      <c r="J697" s="20"/>
      <c r="K697" s="20"/>
      <c r="L697" s="20"/>
      <c r="M697" s="20"/>
      <c r="N697" s="20"/>
      <c r="O697" s="20"/>
      <c r="P697" s="20"/>
      <c r="Q697" s="40"/>
      <c r="R697" s="20"/>
      <c r="S697" s="20"/>
      <c r="T697" s="20"/>
      <c r="U697" s="20"/>
      <c r="V697" s="20"/>
      <c r="W697" s="20"/>
      <c r="X697" s="20"/>
      <c r="Y697" s="20"/>
      <c r="Z697" s="20"/>
      <c r="AA697" s="20"/>
      <c r="AB697" s="20"/>
      <c r="AC697" s="20"/>
      <c r="AD697" s="20"/>
      <c r="AE697" s="20"/>
      <c r="AF697" s="40"/>
      <c r="AG697" s="20"/>
      <c r="AH697" s="20"/>
      <c r="AI697" s="20"/>
      <c r="AJ697" s="20"/>
      <c r="AK697" s="20"/>
      <c r="AL697" s="20"/>
      <c r="AM697" s="20"/>
      <c r="AN697" s="20"/>
      <c r="AO697" s="20"/>
      <c r="AP697" s="20"/>
      <c r="AQ697" s="20"/>
      <c r="AR697" s="20"/>
      <c r="AS697" s="20"/>
      <c r="AT697" s="20"/>
    </row>
    <row r="698" spans="1:46" ht="18" customHeight="1" x14ac:dyDescent="0.2">
      <c r="A698" s="15" t="s">
        <v>6</v>
      </c>
      <c r="B698" s="21"/>
      <c r="C698" s="21"/>
      <c r="D698" s="21"/>
      <c r="E698" s="21"/>
      <c r="F698" s="21"/>
      <c r="G698" s="21"/>
      <c r="H698" s="21"/>
      <c r="I698" s="21"/>
      <c r="J698" s="21"/>
      <c r="K698" s="21"/>
      <c r="L698" s="21"/>
      <c r="M698" s="21"/>
      <c r="N698" s="21"/>
      <c r="O698" s="21"/>
      <c r="P698" s="21"/>
      <c r="Q698" s="41"/>
      <c r="R698" s="21"/>
      <c r="S698" s="21"/>
      <c r="T698" s="21"/>
      <c r="U698" s="21"/>
      <c r="V698" s="21"/>
      <c r="W698" s="21"/>
      <c r="X698" s="21"/>
      <c r="Y698" s="21"/>
      <c r="Z698" s="21"/>
      <c r="AA698" s="21"/>
      <c r="AB698" s="21"/>
      <c r="AC698" s="21"/>
      <c r="AD698" s="21"/>
      <c r="AE698" s="21"/>
      <c r="AF698" s="41"/>
      <c r="AG698" s="21"/>
      <c r="AH698" s="21"/>
      <c r="AI698" s="21"/>
      <c r="AJ698" s="21"/>
      <c r="AK698" s="21"/>
      <c r="AL698" s="21"/>
      <c r="AM698" s="21"/>
      <c r="AN698" s="21"/>
      <c r="AO698" s="21"/>
      <c r="AP698" s="21"/>
      <c r="AQ698" s="21"/>
      <c r="AR698" s="21"/>
      <c r="AS698" s="21"/>
      <c r="AT698" s="21"/>
    </row>
    <row r="699" spans="1:46" ht="18" customHeight="1" x14ac:dyDescent="0.2">
      <c r="A699" s="24"/>
      <c r="B699" s="24"/>
      <c r="C699" s="24"/>
      <c r="D699" s="24"/>
      <c r="E699" s="24"/>
      <c r="F699" s="24"/>
      <c r="G699" s="24"/>
      <c r="H699" s="24"/>
      <c r="I699" s="24"/>
      <c r="J699" s="24"/>
      <c r="K699" s="24"/>
      <c r="L699" s="24"/>
      <c r="M699" s="24"/>
      <c r="N699" s="24"/>
      <c r="O699" s="24"/>
      <c r="P699" s="24"/>
      <c r="Q699" s="42"/>
      <c r="R699" s="24"/>
      <c r="S699" s="24"/>
      <c r="T699" s="24"/>
      <c r="U699" s="24"/>
      <c r="V699" s="24"/>
      <c r="W699" s="24"/>
      <c r="X699" s="24"/>
      <c r="Y699" s="24"/>
      <c r="Z699" s="24"/>
      <c r="AA699" s="24"/>
      <c r="AB699" s="24"/>
      <c r="AC699" s="24"/>
      <c r="AD699" s="24"/>
      <c r="AE699" s="24"/>
      <c r="AF699" s="42"/>
      <c r="AG699" s="24"/>
      <c r="AH699" s="24"/>
      <c r="AI699" s="24"/>
      <c r="AJ699" s="24"/>
      <c r="AK699" s="24"/>
      <c r="AL699" s="24"/>
      <c r="AM699" s="24"/>
      <c r="AN699" s="24"/>
      <c r="AO699" s="24"/>
      <c r="AP699" s="24"/>
      <c r="AQ699" s="24"/>
      <c r="AR699" s="24"/>
      <c r="AS699" s="24"/>
      <c r="AT699" s="24"/>
    </row>
    <row r="700" spans="1:46" ht="72" customHeight="1" thickBot="1" x14ac:dyDescent="0.25">
      <c r="A700" s="377" t="s">
        <v>859</v>
      </c>
      <c r="B700" s="377"/>
      <c r="C700" s="377"/>
      <c r="D700" s="377"/>
      <c r="E700" s="377"/>
      <c r="F700" s="377"/>
      <c r="G700" s="377"/>
      <c r="H700" s="377"/>
      <c r="I700" s="377"/>
      <c r="J700" s="377"/>
      <c r="K700" s="377"/>
      <c r="L700" s="377"/>
      <c r="M700" s="377"/>
      <c r="N700" s="377"/>
      <c r="O700" s="377"/>
      <c r="P700" s="377"/>
      <c r="Q700" s="42"/>
      <c r="R700" s="24"/>
      <c r="S700" s="24"/>
      <c r="T700" s="24"/>
      <c r="U700" s="24"/>
      <c r="V700" s="373"/>
      <c r="W700" s="373"/>
      <c r="X700" s="373"/>
      <c r="Y700" s="373"/>
      <c r="Z700" s="373"/>
      <c r="AA700" s="373"/>
      <c r="AB700" s="373"/>
      <c r="AC700" s="373"/>
      <c r="AD700" s="373"/>
      <c r="AE700" s="373"/>
      <c r="AF700" s="42"/>
      <c r="AG700" s="24"/>
      <c r="AH700" s="24"/>
      <c r="AI700" s="24"/>
      <c r="AJ700" s="24"/>
      <c r="AK700" s="373"/>
      <c r="AL700" s="373"/>
      <c r="AM700" s="373"/>
      <c r="AN700" s="373"/>
      <c r="AO700" s="373"/>
      <c r="AP700" s="373"/>
      <c r="AQ700" s="373"/>
      <c r="AR700" s="373"/>
      <c r="AS700" s="373"/>
      <c r="AT700" s="373"/>
    </row>
    <row r="701" spans="1:46" ht="18" customHeight="1" thickTop="1" thickBot="1" x14ac:dyDescent="0.25">
      <c r="A701" s="374" t="s">
        <v>138</v>
      </c>
      <c r="B701" s="375"/>
      <c r="C701" s="375"/>
      <c r="D701" s="375"/>
      <c r="E701" s="375"/>
      <c r="F701" s="375"/>
      <c r="G701" s="375"/>
      <c r="H701" s="375"/>
      <c r="I701" s="375"/>
      <c r="J701" s="375"/>
      <c r="K701" s="375"/>
      <c r="L701" s="375"/>
      <c r="M701" s="375"/>
      <c r="N701" s="375"/>
      <c r="O701" s="375"/>
      <c r="P701" s="375"/>
      <c r="Q701" s="63" t="s">
        <v>4</v>
      </c>
      <c r="R701" s="375" t="s">
        <v>1384</v>
      </c>
      <c r="S701" s="375"/>
      <c r="T701" s="375"/>
      <c r="U701" s="375"/>
      <c r="V701" s="375"/>
      <c r="W701" s="375"/>
      <c r="X701" s="375"/>
      <c r="Y701" s="375"/>
      <c r="Z701" s="375"/>
      <c r="AA701" s="375"/>
      <c r="AB701" s="375"/>
      <c r="AC701" s="375"/>
      <c r="AD701" s="375"/>
      <c r="AE701" s="376"/>
      <c r="AF701" s="228" t="s">
        <v>4</v>
      </c>
      <c r="AG701" s="415" t="s">
        <v>1384</v>
      </c>
      <c r="AH701" s="415"/>
      <c r="AI701" s="415"/>
      <c r="AJ701" s="415"/>
      <c r="AK701" s="415"/>
      <c r="AL701" s="415"/>
      <c r="AM701" s="415"/>
      <c r="AN701" s="415"/>
      <c r="AO701" s="415"/>
      <c r="AP701" s="415"/>
      <c r="AQ701" s="415"/>
      <c r="AR701" s="415"/>
      <c r="AS701" s="415"/>
      <c r="AT701" s="416"/>
    </row>
    <row r="702" spans="1:46" ht="63" customHeight="1" thickTop="1" thickBot="1" x14ac:dyDescent="0.25">
      <c r="A702" s="361" t="s">
        <v>7</v>
      </c>
      <c r="B702" s="361"/>
      <c r="C702" s="361"/>
      <c r="D702" s="361"/>
      <c r="E702" s="361"/>
      <c r="F702" s="361"/>
      <c r="G702" s="361"/>
      <c r="H702" s="361"/>
      <c r="I702" s="361"/>
      <c r="J702" s="361"/>
      <c r="K702" s="361"/>
      <c r="L702" s="361"/>
      <c r="M702" s="361"/>
      <c r="N702" s="361"/>
      <c r="O702" s="361"/>
      <c r="P702" s="361"/>
      <c r="Q702" s="17">
        <v>0</v>
      </c>
      <c r="R702" s="366" t="s">
        <v>1660</v>
      </c>
      <c r="S702" s="367"/>
      <c r="T702" s="367"/>
      <c r="U702" s="367"/>
      <c r="V702" s="367"/>
      <c r="W702" s="367"/>
      <c r="X702" s="367"/>
      <c r="Y702" s="367"/>
      <c r="Z702" s="367"/>
      <c r="AA702" s="367"/>
      <c r="AB702" s="367"/>
      <c r="AC702" s="367"/>
      <c r="AD702" s="367"/>
      <c r="AE702" s="367"/>
      <c r="AF702" s="17">
        <v>0</v>
      </c>
      <c r="AG702" s="366" t="s">
        <v>1660</v>
      </c>
      <c r="AH702" s="367"/>
      <c r="AI702" s="367"/>
      <c r="AJ702" s="367"/>
      <c r="AK702" s="367"/>
      <c r="AL702" s="367"/>
      <c r="AM702" s="367"/>
      <c r="AN702" s="367"/>
      <c r="AO702" s="367"/>
      <c r="AP702" s="367"/>
      <c r="AQ702" s="367"/>
      <c r="AR702" s="367"/>
      <c r="AS702" s="367"/>
      <c r="AT702" s="367"/>
    </row>
    <row r="703" spans="1:46" ht="63" customHeight="1" thickTop="1" thickBot="1" x14ac:dyDescent="0.25">
      <c r="A703" s="361" t="s">
        <v>353</v>
      </c>
      <c r="B703" s="361"/>
      <c r="C703" s="361"/>
      <c r="D703" s="361"/>
      <c r="E703" s="361"/>
      <c r="F703" s="361"/>
      <c r="G703" s="361"/>
      <c r="H703" s="361"/>
      <c r="I703" s="361"/>
      <c r="J703" s="361"/>
      <c r="K703" s="361"/>
      <c r="L703" s="361"/>
      <c r="M703" s="361"/>
      <c r="N703" s="361"/>
      <c r="O703" s="361"/>
      <c r="P703" s="361"/>
      <c r="Q703" s="17">
        <v>0</v>
      </c>
      <c r="R703" s="362" t="s">
        <v>1661</v>
      </c>
      <c r="S703" s="363"/>
      <c r="T703" s="363"/>
      <c r="U703" s="363"/>
      <c r="V703" s="363"/>
      <c r="W703" s="363"/>
      <c r="X703" s="363"/>
      <c r="Y703" s="363"/>
      <c r="Z703" s="363"/>
      <c r="AA703" s="363"/>
      <c r="AB703" s="363"/>
      <c r="AC703" s="363"/>
      <c r="AD703" s="363"/>
      <c r="AE703" s="363"/>
      <c r="AF703" s="17">
        <v>0</v>
      </c>
      <c r="AG703" s="362" t="s">
        <v>1661</v>
      </c>
      <c r="AH703" s="363"/>
      <c r="AI703" s="363"/>
      <c r="AJ703" s="363"/>
      <c r="AK703" s="363"/>
      <c r="AL703" s="363"/>
      <c r="AM703" s="363"/>
      <c r="AN703" s="363"/>
      <c r="AO703" s="363"/>
      <c r="AP703" s="363"/>
      <c r="AQ703" s="363"/>
      <c r="AR703" s="363"/>
      <c r="AS703" s="363"/>
      <c r="AT703" s="363"/>
    </row>
    <row r="704" spans="1:46" ht="63" customHeight="1" thickTop="1" thickBot="1" x14ac:dyDescent="0.25">
      <c r="A704" s="361" t="s">
        <v>860</v>
      </c>
      <c r="B704" s="361"/>
      <c r="C704" s="361"/>
      <c r="D704" s="361"/>
      <c r="E704" s="361"/>
      <c r="F704" s="361"/>
      <c r="G704" s="361"/>
      <c r="H704" s="361"/>
      <c r="I704" s="361"/>
      <c r="J704" s="361"/>
      <c r="K704" s="361"/>
      <c r="L704" s="361"/>
      <c r="M704" s="361"/>
      <c r="N704" s="361"/>
      <c r="O704" s="361"/>
      <c r="P704" s="361"/>
      <c r="Q704" s="17">
        <v>0</v>
      </c>
      <c r="R704" s="362" t="s">
        <v>1661</v>
      </c>
      <c r="S704" s="363"/>
      <c r="T704" s="363"/>
      <c r="U704" s="363"/>
      <c r="V704" s="363"/>
      <c r="W704" s="363"/>
      <c r="X704" s="363"/>
      <c r="Y704" s="363"/>
      <c r="Z704" s="363"/>
      <c r="AA704" s="363"/>
      <c r="AB704" s="363"/>
      <c r="AC704" s="363"/>
      <c r="AD704" s="363"/>
      <c r="AE704" s="363"/>
      <c r="AF704" s="17">
        <v>0</v>
      </c>
      <c r="AG704" s="362" t="s">
        <v>1661</v>
      </c>
      <c r="AH704" s="363"/>
      <c r="AI704" s="363"/>
      <c r="AJ704" s="363"/>
      <c r="AK704" s="363"/>
      <c r="AL704" s="363"/>
      <c r="AM704" s="363"/>
      <c r="AN704" s="363"/>
      <c r="AO704" s="363"/>
      <c r="AP704" s="363"/>
      <c r="AQ704" s="363"/>
      <c r="AR704" s="363"/>
      <c r="AS704" s="363"/>
      <c r="AT704" s="363"/>
    </row>
    <row r="705" spans="1:46" ht="63" customHeight="1" thickTop="1" thickBot="1" x14ac:dyDescent="0.25">
      <c r="A705" s="361" t="s">
        <v>861</v>
      </c>
      <c r="B705" s="361"/>
      <c r="C705" s="361"/>
      <c r="D705" s="361"/>
      <c r="E705" s="361"/>
      <c r="F705" s="361"/>
      <c r="G705" s="361"/>
      <c r="H705" s="361"/>
      <c r="I705" s="361"/>
      <c r="J705" s="361"/>
      <c r="K705" s="361"/>
      <c r="L705" s="361"/>
      <c r="M705" s="361"/>
      <c r="N705" s="361"/>
      <c r="O705" s="361"/>
      <c r="P705" s="361"/>
      <c r="Q705" s="17">
        <v>0</v>
      </c>
      <c r="R705" s="362" t="s">
        <v>1661</v>
      </c>
      <c r="S705" s="363"/>
      <c r="T705" s="363"/>
      <c r="U705" s="363"/>
      <c r="V705" s="363"/>
      <c r="W705" s="363"/>
      <c r="X705" s="363"/>
      <c r="Y705" s="363"/>
      <c r="Z705" s="363"/>
      <c r="AA705" s="363"/>
      <c r="AB705" s="363"/>
      <c r="AC705" s="363"/>
      <c r="AD705" s="363"/>
      <c r="AE705" s="363"/>
      <c r="AF705" s="17">
        <v>0</v>
      </c>
      <c r="AG705" s="362" t="s">
        <v>1661</v>
      </c>
      <c r="AH705" s="363"/>
      <c r="AI705" s="363"/>
      <c r="AJ705" s="363"/>
      <c r="AK705" s="363"/>
      <c r="AL705" s="363"/>
      <c r="AM705" s="363"/>
      <c r="AN705" s="363"/>
      <c r="AO705" s="363"/>
      <c r="AP705" s="363"/>
      <c r="AQ705" s="363"/>
      <c r="AR705" s="363"/>
      <c r="AS705" s="363"/>
      <c r="AT705" s="363"/>
    </row>
    <row r="706" spans="1:46" ht="63" customHeight="1" thickTop="1" thickBot="1" x14ac:dyDescent="0.25">
      <c r="A706" s="361" t="s">
        <v>862</v>
      </c>
      <c r="B706" s="361"/>
      <c r="C706" s="361"/>
      <c r="D706" s="361"/>
      <c r="E706" s="361"/>
      <c r="F706" s="361"/>
      <c r="G706" s="361"/>
      <c r="H706" s="361"/>
      <c r="I706" s="361"/>
      <c r="J706" s="361"/>
      <c r="K706" s="361"/>
      <c r="L706" s="361"/>
      <c r="M706" s="361"/>
      <c r="N706" s="361"/>
      <c r="O706" s="361"/>
      <c r="P706" s="361"/>
      <c r="Q706" s="17">
        <v>0</v>
      </c>
      <c r="R706" s="362" t="s">
        <v>1661</v>
      </c>
      <c r="S706" s="363"/>
      <c r="T706" s="363"/>
      <c r="U706" s="363"/>
      <c r="V706" s="363"/>
      <c r="W706" s="363"/>
      <c r="X706" s="363"/>
      <c r="Y706" s="363"/>
      <c r="Z706" s="363"/>
      <c r="AA706" s="363"/>
      <c r="AB706" s="363"/>
      <c r="AC706" s="363"/>
      <c r="AD706" s="363"/>
      <c r="AE706" s="363"/>
      <c r="AF706" s="17">
        <v>0</v>
      </c>
      <c r="AG706" s="362" t="s">
        <v>1661</v>
      </c>
      <c r="AH706" s="363"/>
      <c r="AI706" s="363"/>
      <c r="AJ706" s="363"/>
      <c r="AK706" s="363"/>
      <c r="AL706" s="363"/>
      <c r="AM706" s="363"/>
      <c r="AN706" s="363"/>
      <c r="AO706" s="363"/>
      <c r="AP706" s="363"/>
      <c r="AQ706" s="363"/>
      <c r="AR706" s="363"/>
      <c r="AS706" s="363"/>
      <c r="AT706" s="363"/>
    </row>
    <row r="707" spans="1:46" ht="63" customHeight="1" thickTop="1" thickBot="1" x14ac:dyDescent="0.25">
      <c r="A707" s="361" t="s">
        <v>391</v>
      </c>
      <c r="B707" s="361"/>
      <c r="C707" s="361"/>
      <c r="D707" s="361"/>
      <c r="E707" s="361"/>
      <c r="F707" s="361"/>
      <c r="G707" s="361"/>
      <c r="H707" s="361"/>
      <c r="I707" s="361"/>
      <c r="J707" s="361"/>
      <c r="K707" s="361"/>
      <c r="L707" s="361"/>
      <c r="M707" s="361"/>
      <c r="N707" s="361"/>
      <c r="O707" s="361"/>
      <c r="P707" s="361"/>
      <c r="Q707" s="17">
        <v>0</v>
      </c>
      <c r="R707" s="362" t="s">
        <v>1661</v>
      </c>
      <c r="S707" s="363"/>
      <c r="T707" s="363"/>
      <c r="U707" s="363"/>
      <c r="V707" s="363"/>
      <c r="W707" s="363"/>
      <c r="X707" s="363"/>
      <c r="Y707" s="363"/>
      <c r="Z707" s="363"/>
      <c r="AA707" s="363"/>
      <c r="AB707" s="363"/>
      <c r="AC707" s="363"/>
      <c r="AD707" s="363"/>
      <c r="AE707" s="363"/>
      <c r="AF707" s="17">
        <v>0</v>
      </c>
      <c r="AG707" s="362" t="s">
        <v>1661</v>
      </c>
      <c r="AH707" s="363"/>
      <c r="AI707" s="363"/>
      <c r="AJ707" s="363"/>
      <c r="AK707" s="363"/>
      <c r="AL707" s="363"/>
      <c r="AM707" s="363"/>
      <c r="AN707" s="363"/>
      <c r="AO707" s="363"/>
      <c r="AP707" s="363"/>
      <c r="AQ707" s="363"/>
      <c r="AR707" s="363"/>
      <c r="AS707" s="363"/>
      <c r="AT707" s="363"/>
    </row>
    <row r="708" spans="1:46" ht="63" customHeight="1" thickTop="1" thickBot="1" x14ac:dyDescent="0.25">
      <c r="A708" s="361" t="s">
        <v>863</v>
      </c>
      <c r="B708" s="361"/>
      <c r="C708" s="361"/>
      <c r="D708" s="361"/>
      <c r="E708" s="361"/>
      <c r="F708" s="361"/>
      <c r="G708" s="361"/>
      <c r="H708" s="361"/>
      <c r="I708" s="361"/>
      <c r="J708" s="361"/>
      <c r="K708" s="361"/>
      <c r="L708" s="361"/>
      <c r="M708" s="361"/>
      <c r="N708" s="361"/>
      <c r="O708" s="361"/>
      <c r="P708" s="361"/>
      <c r="Q708" s="17">
        <v>0</v>
      </c>
      <c r="R708" s="362" t="s">
        <v>1661</v>
      </c>
      <c r="S708" s="363"/>
      <c r="T708" s="363"/>
      <c r="U708" s="363"/>
      <c r="V708" s="363"/>
      <c r="W708" s="363"/>
      <c r="X708" s="363"/>
      <c r="Y708" s="363"/>
      <c r="Z708" s="363"/>
      <c r="AA708" s="363"/>
      <c r="AB708" s="363"/>
      <c r="AC708" s="363"/>
      <c r="AD708" s="363"/>
      <c r="AE708" s="363"/>
      <c r="AF708" s="17">
        <v>0</v>
      </c>
      <c r="AG708" s="362" t="s">
        <v>1661</v>
      </c>
      <c r="AH708" s="363"/>
      <c r="AI708" s="363"/>
      <c r="AJ708" s="363"/>
      <c r="AK708" s="363"/>
      <c r="AL708" s="363"/>
      <c r="AM708" s="363"/>
      <c r="AN708" s="363"/>
      <c r="AO708" s="363"/>
      <c r="AP708" s="363"/>
      <c r="AQ708" s="363"/>
      <c r="AR708" s="363"/>
      <c r="AS708" s="363"/>
      <c r="AT708" s="363"/>
    </row>
    <row r="709" spans="1:46" ht="63" customHeight="1" thickTop="1" thickBot="1" x14ac:dyDescent="0.25">
      <c r="A709" s="361" t="s">
        <v>392</v>
      </c>
      <c r="B709" s="361"/>
      <c r="C709" s="361"/>
      <c r="D709" s="361"/>
      <c r="E709" s="361"/>
      <c r="F709" s="361"/>
      <c r="G709" s="361"/>
      <c r="H709" s="361"/>
      <c r="I709" s="361"/>
      <c r="J709" s="361"/>
      <c r="K709" s="361"/>
      <c r="L709" s="361"/>
      <c r="M709" s="361"/>
      <c r="N709" s="361"/>
      <c r="O709" s="361"/>
      <c r="P709" s="361"/>
      <c r="Q709" s="17">
        <v>0</v>
      </c>
      <c r="R709" s="362" t="s">
        <v>1661</v>
      </c>
      <c r="S709" s="363"/>
      <c r="T709" s="363"/>
      <c r="U709" s="363"/>
      <c r="V709" s="363"/>
      <c r="W709" s="363"/>
      <c r="X709" s="363"/>
      <c r="Y709" s="363"/>
      <c r="Z709" s="363"/>
      <c r="AA709" s="363"/>
      <c r="AB709" s="363"/>
      <c r="AC709" s="363"/>
      <c r="AD709" s="363"/>
      <c r="AE709" s="363"/>
      <c r="AF709" s="17">
        <v>0</v>
      </c>
      <c r="AG709" s="362" t="s">
        <v>1661</v>
      </c>
      <c r="AH709" s="363"/>
      <c r="AI709" s="363"/>
      <c r="AJ709" s="363"/>
      <c r="AK709" s="363"/>
      <c r="AL709" s="363"/>
      <c r="AM709" s="363"/>
      <c r="AN709" s="363"/>
      <c r="AO709" s="363"/>
      <c r="AP709" s="363"/>
      <c r="AQ709" s="363"/>
      <c r="AR709" s="363"/>
      <c r="AS709" s="363"/>
      <c r="AT709" s="363"/>
    </row>
    <row r="710" spans="1:46" ht="63" customHeight="1" thickTop="1" thickBot="1" x14ac:dyDescent="0.25">
      <c r="A710" s="361" t="s">
        <v>393</v>
      </c>
      <c r="B710" s="361"/>
      <c r="C710" s="361"/>
      <c r="D710" s="361"/>
      <c r="E710" s="361"/>
      <c r="F710" s="361"/>
      <c r="G710" s="361"/>
      <c r="H710" s="361"/>
      <c r="I710" s="361"/>
      <c r="J710" s="361"/>
      <c r="K710" s="361"/>
      <c r="L710" s="361"/>
      <c r="M710" s="361"/>
      <c r="N710" s="361"/>
      <c r="O710" s="361"/>
      <c r="P710" s="361"/>
      <c r="Q710" s="17">
        <v>0</v>
      </c>
      <c r="R710" s="362" t="s">
        <v>1661</v>
      </c>
      <c r="S710" s="363"/>
      <c r="T710" s="363"/>
      <c r="U710" s="363"/>
      <c r="V710" s="363"/>
      <c r="W710" s="363"/>
      <c r="X710" s="363"/>
      <c r="Y710" s="363"/>
      <c r="Z710" s="363"/>
      <c r="AA710" s="363"/>
      <c r="AB710" s="363"/>
      <c r="AC710" s="363"/>
      <c r="AD710" s="363"/>
      <c r="AE710" s="363"/>
      <c r="AF710" s="17">
        <v>0</v>
      </c>
      <c r="AG710" s="362" t="s">
        <v>1661</v>
      </c>
      <c r="AH710" s="363"/>
      <c r="AI710" s="363"/>
      <c r="AJ710" s="363"/>
      <c r="AK710" s="363"/>
      <c r="AL710" s="363"/>
      <c r="AM710" s="363"/>
      <c r="AN710" s="363"/>
      <c r="AO710" s="363"/>
      <c r="AP710" s="363"/>
      <c r="AQ710" s="363"/>
      <c r="AR710" s="363"/>
      <c r="AS710" s="363"/>
      <c r="AT710" s="363"/>
    </row>
    <row r="711" spans="1:46" ht="63" customHeight="1" thickTop="1" thickBot="1" x14ac:dyDescent="0.25">
      <c r="A711" s="361" t="s">
        <v>394</v>
      </c>
      <c r="B711" s="361"/>
      <c r="C711" s="361"/>
      <c r="D711" s="361"/>
      <c r="E711" s="361"/>
      <c r="F711" s="361"/>
      <c r="G711" s="361"/>
      <c r="H711" s="361"/>
      <c r="I711" s="361"/>
      <c r="J711" s="361"/>
      <c r="K711" s="361"/>
      <c r="L711" s="361"/>
      <c r="M711" s="361"/>
      <c r="N711" s="361"/>
      <c r="O711" s="361"/>
      <c r="P711" s="361"/>
      <c r="Q711" s="17">
        <v>0</v>
      </c>
      <c r="R711" s="362" t="s">
        <v>1661</v>
      </c>
      <c r="S711" s="363"/>
      <c r="T711" s="363"/>
      <c r="U711" s="363"/>
      <c r="V711" s="363"/>
      <c r="W711" s="363"/>
      <c r="X711" s="363"/>
      <c r="Y711" s="363"/>
      <c r="Z711" s="363"/>
      <c r="AA711" s="363"/>
      <c r="AB711" s="363"/>
      <c r="AC711" s="363"/>
      <c r="AD711" s="363"/>
      <c r="AE711" s="363"/>
      <c r="AF711" s="17">
        <v>0</v>
      </c>
      <c r="AG711" s="362" t="s">
        <v>1661</v>
      </c>
      <c r="AH711" s="363"/>
      <c r="AI711" s="363"/>
      <c r="AJ711" s="363"/>
      <c r="AK711" s="363"/>
      <c r="AL711" s="363"/>
      <c r="AM711" s="363"/>
      <c r="AN711" s="363"/>
      <c r="AO711" s="363"/>
      <c r="AP711" s="363"/>
      <c r="AQ711" s="363"/>
      <c r="AR711" s="363"/>
      <c r="AS711" s="363"/>
      <c r="AT711" s="363"/>
    </row>
    <row r="712" spans="1:46" ht="63" customHeight="1" thickTop="1" thickBot="1" x14ac:dyDescent="0.25">
      <c r="A712" s="361" t="s">
        <v>864</v>
      </c>
      <c r="B712" s="361"/>
      <c r="C712" s="361"/>
      <c r="D712" s="361"/>
      <c r="E712" s="361"/>
      <c r="F712" s="361"/>
      <c r="G712" s="361"/>
      <c r="H712" s="361"/>
      <c r="I712" s="361"/>
      <c r="J712" s="361"/>
      <c r="K712" s="361"/>
      <c r="L712" s="361"/>
      <c r="M712" s="361"/>
      <c r="N712" s="361"/>
      <c r="O712" s="361"/>
      <c r="P712" s="361"/>
      <c r="Q712" s="17">
        <v>0</v>
      </c>
      <c r="R712" s="362" t="s">
        <v>1661</v>
      </c>
      <c r="S712" s="363"/>
      <c r="T712" s="363"/>
      <c r="U712" s="363"/>
      <c r="V712" s="363"/>
      <c r="W712" s="363"/>
      <c r="X712" s="363"/>
      <c r="Y712" s="363"/>
      <c r="Z712" s="363"/>
      <c r="AA712" s="363"/>
      <c r="AB712" s="363"/>
      <c r="AC712" s="363"/>
      <c r="AD712" s="363"/>
      <c r="AE712" s="363"/>
      <c r="AF712" s="17">
        <v>0</v>
      </c>
      <c r="AG712" s="362" t="s">
        <v>1661</v>
      </c>
      <c r="AH712" s="363"/>
      <c r="AI712" s="363"/>
      <c r="AJ712" s="363"/>
      <c r="AK712" s="363"/>
      <c r="AL712" s="363"/>
      <c r="AM712" s="363"/>
      <c r="AN712" s="363"/>
      <c r="AO712" s="363"/>
      <c r="AP712" s="363"/>
      <c r="AQ712" s="363"/>
      <c r="AR712" s="363"/>
      <c r="AS712" s="363"/>
      <c r="AT712" s="363"/>
    </row>
    <row r="713" spans="1:46" ht="63" customHeight="1" thickTop="1" thickBot="1" x14ac:dyDescent="0.25">
      <c r="A713" s="361" t="s">
        <v>865</v>
      </c>
      <c r="B713" s="361"/>
      <c r="C713" s="361"/>
      <c r="D713" s="361"/>
      <c r="E713" s="361"/>
      <c r="F713" s="361"/>
      <c r="G713" s="361"/>
      <c r="H713" s="361"/>
      <c r="I713" s="361"/>
      <c r="J713" s="361"/>
      <c r="K713" s="361"/>
      <c r="L713" s="361"/>
      <c r="M713" s="361"/>
      <c r="N713" s="361"/>
      <c r="O713" s="361"/>
      <c r="P713" s="361"/>
      <c r="Q713" s="17">
        <v>0</v>
      </c>
      <c r="R713" s="362" t="s">
        <v>1661</v>
      </c>
      <c r="S713" s="363"/>
      <c r="T713" s="363"/>
      <c r="U713" s="363"/>
      <c r="V713" s="363"/>
      <c r="W713" s="363"/>
      <c r="X713" s="363"/>
      <c r="Y713" s="363"/>
      <c r="Z713" s="363"/>
      <c r="AA713" s="363"/>
      <c r="AB713" s="363"/>
      <c r="AC713" s="363"/>
      <c r="AD713" s="363"/>
      <c r="AE713" s="363"/>
      <c r="AF713" s="17">
        <v>0</v>
      </c>
      <c r="AG713" s="362" t="s">
        <v>1661</v>
      </c>
      <c r="AH713" s="363"/>
      <c r="AI713" s="363"/>
      <c r="AJ713" s="363"/>
      <c r="AK713" s="363"/>
      <c r="AL713" s="363"/>
      <c r="AM713" s="363"/>
      <c r="AN713" s="363"/>
      <c r="AO713" s="363"/>
      <c r="AP713" s="363"/>
      <c r="AQ713" s="363"/>
      <c r="AR713" s="363"/>
      <c r="AS713" s="363"/>
      <c r="AT713" s="363"/>
    </row>
    <row r="714" spans="1:46" ht="18" customHeight="1" thickTop="1" thickBot="1" x14ac:dyDescent="0.25">
      <c r="A714" s="24"/>
      <c r="B714" s="24"/>
      <c r="C714" s="24"/>
      <c r="D714" s="24"/>
      <c r="E714" s="24"/>
      <c r="F714" s="24"/>
      <c r="G714" s="24"/>
      <c r="H714" s="24"/>
      <c r="I714" s="24"/>
      <c r="J714" s="24"/>
      <c r="K714" s="24"/>
      <c r="L714" s="24"/>
      <c r="M714" s="24"/>
      <c r="N714" s="24"/>
      <c r="O714" s="24"/>
      <c r="P714" s="24"/>
      <c r="Q714" s="42"/>
      <c r="R714" s="24"/>
      <c r="S714" s="24"/>
      <c r="T714" s="24"/>
      <c r="U714" s="24"/>
      <c r="V714" s="24"/>
      <c r="W714" s="24"/>
      <c r="X714" s="24"/>
      <c r="Y714" s="24"/>
      <c r="Z714" s="24"/>
      <c r="AA714" s="24"/>
      <c r="AB714" s="24"/>
      <c r="AC714" s="24"/>
      <c r="AD714" s="24"/>
      <c r="AE714" s="24"/>
      <c r="AF714" s="42"/>
      <c r="AG714" s="24"/>
      <c r="AH714" s="24"/>
      <c r="AI714" s="24"/>
      <c r="AJ714" s="24"/>
      <c r="AK714" s="24"/>
      <c r="AL714" s="24"/>
      <c r="AM714" s="24"/>
      <c r="AN714" s="24"/>
      <c r="AO714" s="24"/>
      <c r="AP714" s="24"/>
      <c r="AQ714" s="24"/>
      <c r="AR714" s="24"/>
      <c r="AS714" s="24"/>
      <c r="AT714" s="24"/>
    </row>
    <row r="715" spans="1:46" ht="18" customHeight="1" thickTop="1" thickBot="1" x14ac:dyDescent="0.25">
      <c r="A715" s="368" t="s">
        <v>139</v>
      </c>
      <c r="B715" s="369"/>
      <c r="C715" s="369"/>
      <c r="D715" s="369"/>
      <c r="E715" s="369"/>
      <c r="F715" s="369"/>
      <c r="G715" s="369"/>
      <c r="H715" s="369"/>
      <c r="I715" s="369"/>
      <c r="J715" s="369"/>
      <c r="K715" s="369"/>
      <c r="L715" s="369"/>
      <c r="M715" s="369"/>
      <c r="N715" s="369"/>
      <c r="O715" s="369"/>
      <c r="P715" s="369"/>
      <c r="Q715" s="323" t="s">
        <v>4</v>
      </c>
      <c r="R715" s="370" t="s">
        <v>1384</v>
      </c>
      <c r="S715" s="370"/>
      <c r="T715" s="370"/>
      <c r="U715" s="370"/>
      <c r="V715" s="370"/>
      <c r="W715" s="370"/>
      <c r="X715" s="370"/>
      <c r="Y715" s="370"/>
      <c r="Z715" s="370"/>
      <c r="AA715" s="370"/>
      <c r="AB715" s="370"/>
      <c r="AC715" s="370"/>
      <c r="AD715" s="370"/>
      <c r="AE715" s="371"/>
      <c r="AF715" s="324" t="s">
        <v>4</v>
      </c>
      <c r="AG715" s="417" t="s">
        <v>1384</v>
      </c>
      <c r="AH715" s="417"/>
      <c r="AI715" s="417"/>
      <c r="AJ715" s="417"/>
      <c r="AK715" s="417"/>
      <c r="AL715" s="417"/>
      <c r="AM715" s="417"/>
      <c r="AN715" s="417"/>
      <c r="AO715" s="417"/>
      <c r="AP715" s="417"/>
      <c r="AQ715" s="417"/>
      <c r="AR715" s="417"/>
      <c r="AS715" s="417"/>
      <c r="AT715" s="418"/>
    </row>
    <row r="716" spans="1:46" ht="63" customHeight="1" thickTop="1" thickBot="1" x14ac:dyDescent="0.25">
      <c r="A716" s="364" t="s">
        <v>395</v>
      </c>
      <c r="B716" s="364"/>
      <c r="C716" s="364"/>
      <c r="D716" s="364"/>
      <c r="E716" s="364"/>
      <c r="F716" s="364"/>
      <c r="G716" s="364"/>
      <c r="H716" s="364"/>
      <c r="I716" s="364"/>
      <c r="J716" s="364"/>
      <c r="K716" s="364"/>
      <c r="L716" s="364"/>
      <c r="M716" s="364"/>
      <c r="N716" s="364"/>
      <c r="O716" s="364"/>
      <c r="P716" s="364"/>
      <c r="Q716" s="17">
        <v>0</v>
      </c>
      <c r="R716" s="366" t="s">
        <v>1663</v>
      </c>
      <c r="S716" s="367"/>
      <c r="T716" s="367"/>
      <c r="U716" s="367"/>
      <c r="V716" s="367"/>
      <c r="W716" s="367"/>
      <c r="X716" s="367"/>
      <c r="Y716" s="367"/>
      <c r="Z716" s="367"/>
      <c r="AA716" s="367"/>
      <c r="AB716" s="367"/>
      <c r="AC716" s="367"/>
      <c r="AD716" s="367"/>
      <c r="AE716" s="367"/>
      <c r="AF716" s="17">
        <v>0</v>
      </c>
      <c r="AG716" s="366" t="s">
        <v>1663</v>
      </c>
      <c r="AH716" s="367"/>
      <c r="AI716" s="367"/>
      <c r="AJ716" s="367"/>
      <c r="AK716" s="367"/>
      <c r="AL716" s="367"/>
      <c r="AM716" s="367"/>
      <c r="AN716" s="367"/>
      <c r="AO716" s="367"/>
      <c r="AP716" s="367"/>
      <c r="AQ716" s="367"/>
      <c r="AR716" s="367"/>
      <c r="AS716" s="367"/>
      <c r="AT716" s="367"/>
    </row>
    <row r="717" spans="1:46" ht="63" customHeight="1" thickTop="1" thickBot="1" x14ac:dyDescent="0.25">
      <c r="A717" s="364" t="s">
        <v>835</v>
      </c>
      <c r="B717" s="364"/>
      <c r="C717" s="364"/>
      <c r="D717" s="364"/>
      <c r="E717" s="364"/>
      <c r="F717" s="364"/>
      <c r="G717" s="364"/>
      <c r="H717" s="364"/>
      <c r="I717" s="364"/>
      <c r="J717" s="364"/>
      <c r="K717" s="364"/>
      <c r="L717" s="364"/>
      <c r="M717" s="364"/>
      <c r="N717" s="364"/>
      <c r="O717" s="364"/>
      <c r="P717" s="364"/>
      <c r="Q717" s="17">
        <v>0</v>
      </c>
      <c r="R717" s="362" t="s">
        <v>1661</v>
      </c>
      <c r="S717" s="363"/>
      <c r="T717" s="363"/>
      <c r="U717" s="363"/>
      <c r="V717" s="363"/>
      <c r="W717" s="363"/>
      <c r="X717" s="363"/>
      <c r="Y717" s="363"/>
      <c r="Z717" s="363"/>
      <c r="AA717" s="363"/>
      <c r="AB717" s="363"/>
      <c r="AC717" s="363"/>
      <c r="AD717" s="363"/>
      <c r="AE717" s="363"/>
      <c r="AF717" s="17">
        <v>0</v>
      </c>
      <c r="AG717" s="362" t="s">
        <v>1661</v>
      </c>
      <c r="AH717" s="363"/>
      <c r="AI717" s="363"/>
      <c r="AJ717" s="363"/>
      <c r="AK717" s="363"/>
      <c r="AL717" s="363"/>
      <c r="AM717" s="363"/>
      <c r="AN717" s="363"/>
      <c r="AO717" s="363"/>
      <c r="AP717" s="363"/>
      <c r="AQ717" s="363"/>
      <c r="AR717" s="363"/>
      <c r="AS717" s="363"/>
      <c r="AT717" s="363"/>
    </row>
    <row r="718" spans="1:46" ht="63" customHeight="1" thickTop="1" thickBot="1" x14ac:dyDescent="0.25">
      <c r="A718" s="364" t="s">
        <v>836</v>
      </c>
      <c r="B718" s="364"/>
      <c r="C718" s="364"/>
      <c r="D718" s="364"/>
      <c r="E718" s="364"/>
      <c r="F718" s="364"/>
      <c r="G718" s="364"/>
      <c r="H718" s="364"/>
      <c r="I718" s="364"/>
      <c r="J718" s="364"/>
      <c r="K718" s="364"/>
      <c r="L718" s="364"/>
      <c r="M718" s="364"/>
      <c r="N718" s="364"/>
      <c r="O718" s="364"/>
      <c r="P718" s="364"/>
      <c r="Q718" s="17">
        <v>0</v>
      </c>
      <c r="R718" s="366" t="s">
        <v>1664</v>
      </c>
      <c r="S718" s="367"/>
      <c r="T718" s="367"/>
      <c r="U718" s="367"/>
      <c r="V718" s="367"/>
      <c r="W718" s="367"/>
      <c r="X718" s="367"/>
      <c r="Y718" s="367"/>
      <c r="Z718" s="367"/>
      <c r="AA718" s="367"/>
      <c r="AB718" s="367"/>
      <c r="AC718" s="367"/>
      <c r="AD718" s="367"/>
      <c r="AE718" s="367"/>
      <c r="AF718" s="17">
        <v>0</v>
      </c>
      <c r="AG718" s="366" t="s">
        <v>1664</v>
      </c>
      <c r="AH718" s="367"/>
      <c r="AI718" s="367"/>
      <c r="AJ718" s="367"/>
      <c r="AK718" s="367"/>
      <c r="AL718" s="367"/>
      <c r="AM718" s="367"/>
      <c r="AN718" s="367"/>
      <c r="AO718" s="367"/>
      <c r="AP718" s="367"/>
      <c r="AQ718" s="367"/>
      <c r="AR718" s="367"/>
      <c r="AS718" s="367"/>
      <c r="AT718" s="367"/>
    </row>
    <row r="719" spans="1:46" ht="18" customHeight="1" thickTop="1" thickBot="1" x14ac:dyDescent="0.25">
      <c r="A719" s="23"/>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c r="AA719" s="23"/>
      <c r="AB719" s="23"/>
      <c r="AC719" s="23"/>
      <c r="AD719" s="23"/>
      <c r="AE719" s="23"/>
      <c r="AF719" s="23"/>
      <c r="AG719" s="23"/>
      <c r="AH719" s="23"/>
      <c r="AI719" s="23"/>
      <c r="AJ719" s="23"/>
      <c r="AK719" s="23"/>
      <c r="AL719" s="23"/>
      <c r="AM719" s="23"/>
      <c r="AN719" s="23"/>
      <c r="AO719" s="23"/>
      <c r="AP719" s="23"/>
      <c r="AQ719" s="23"/>
      <c r="AR719" s="23"/>
      <c r="AS719" s="23"/>
      <c r="AT719" s="23"/>
    </row>
    <row r="720" spans="1:46" ht="18" customHeight="1" thickTop="1" thickBot="1" x14ac:dyDescent="0.25">
      <c r="A720" s="368" t="s">
        <v>140</v>
      </c>
      <c r="B720" s="369"/>
      <c r="C720" s="369"/>
      <c r="D720" s="369"/>
      <c r="E720" s="369"/>
      <c r="F720" s="369"/>
      <c r="G720" s="369"/>
      <c r="H720" s="369"/>
      <c r="I720" s="369"/>
      <c r="J720" s="369"/>
      <c r="K720" s="369"/>
      <c r="L720" s="369"/>
      <c r="M720" s="369"/>
      <c r="N720" s="369"/>
      <c r="O720" s="369"/>
      <c r="P720" s="369"/>
      <c r="Q720" s="323" t="s">
        <v>4</v>
      </c>
      <c r="R720" s="370" t="s">
        <v>1384</v>
      </c>
      <c r="S720" s="370"/>
      <c r="T720" s="370"/>
      <c r="U720" s="370"/>
      <c r="V720" s="370"/>
      <c r="W720" s="370"/>
      <c r="X720" s="370"/>
      <c r="Y720" s="370"/>
      <c r="Z720" s="370"/>
      <c r="AA720" s="370"/>
      <c r="AB720" s="370"/>
      <c r="AC720" s="370"/>
      <c r="AD720" s="370"/>
      <c r="AE720" s="371"/>
      <c r="AF720" s="324" t="s">
        <v>4</v>
      </c>
      <c r="AG720" s="417" t="s">
        <v>1384</v>
      </c>
      <c r="AH720" s="417"/>
      <c r="AI720" s="417"/>
      <c r="AJ720" s="417"/>
      <c r="AK720" s="417"/>
      <c r="AL720" s="417"/>
      <c r="AM720" s="417"/>
      <c r="AN720" s="417"/>
      <c r="AO720" s="417"/>
      <c r="AP720" s="417"/>
      <c r="AQ720" s="417"/>
      <c r="AR720" s="417"/>
      <c r="AS720" s="417"/>
      <c r="AT720" s="418"/>
    </row>
    <row r="721" spans="1:46" ht="63" customHeight="1" thickTop="1" thickBot="1" x14ac:dyDescent="0.25">
      <c r="A721" s="364" t="s">
        <v>396</v>
      </c>
      <c r="B721" s="364"/>
      <c r="C721" s="364"/>
      <c r="D721" s="364"/>
      <c r="E721" s="364"/>
      <c r="F721" s="364"/>
      <c r="G721" s="364"/>
      <c r="H721" s="364"/>
      <c r="I721" s="364"/>
      <c r="J721" s="364"/>
      <c r="K721" s="364"/>
      <c r="L721" s="364"/>
      <c r="M721" s="364"/>
      <c r="N721" s="364"/>
      <c r="O721" s="364"/>
      <c r="P721" s="364"/>
      <c r="Q721" s="17">
        <v>0</v>
      </c>
      <c r="R721" s="366" t="s">
        <v>1665</v>
      </c>
      <c r="S721" s="367"/>
      <c r="T721" s="367"/>
      <c r="U721" s="367"/>
      <c r="V721" s="367"/>
      <c r="W721" s="367"/>
      <c r="X721" s="367"/>
      <c r="Y721" s="367"/>
      <c r="Z721" s="367"/>
      <c r="AA721" s="367"/>
      <c r="AB721" s="367"/>
      <c r="AC721" s="367"/>
      <c r="AD721" s="367"/>
      <c r="AE721" s="367"/>
      <c r="AF721" s="17">
        <v>0</v>
      </c>
      <c r="AG721" s="366" t="s">
        <v>1665</v>
      </c>
      <c r="AH721" s="367"/>
      <c r="AI721" s="367"/>
      <c r="AJ721" s="367"/>
      <c r="AK721" s="367"/>
      <c r="AL721" s="367"/>
      <c r="AM721" s="367"/>
      <c r="AN721" s="367"/>
      <c r="AO721" s="367"/>
      <c r="AP721" s="367"/>
      <c r="AQ721" s="367"/>
      <c r="AR721" s="367"/>
      <c r="AS721" s="367"/>
      <c r="AT721" s="367"/>
    </row>
    <row r="722" spans="1:46" ht="63" customHeight="1" thickTop="1" thickBot="1" x14ac:dyDescent="0.25">
      <c r="A722" s="364" t="s">
        <v>397</v>
      </c>
      <c r="B722" s="364"/>
      <c r="C722" s="364"/>
      <c r="D722" s="364"/>
      <c r="E722" s="364"/>
      <c r="F722" s="364"/>
      <c r="G722" s="364"/>
      <c r="H722" s="364"/>
      <c r="I722" s="364"/>
      <c r="J722" s="364"/>
      <c r="K722" s="364"/>
      <c r="L722" s="364"/>
      <c r="M722" s="364"/>
      <c r="N722" s="364"/>
      <c r="O722" s="364"/>
      <c r="P722" s="364"/>
      <c r="Q722" s="17">
        <v>0</v>
      </c>
      <c r="R722" s="366" t="s">
        <v>1666</v>
      </c>
      <c r="S722" s="367"/>
      <c r="T722" s="367"/>
      <c r="U722" s="367"/>
      <c r="V722" s="367"/>
      <c r="W722" s="367"/>
      <c r="X722" s="367"/>
      <c r="Y722" s="367"/>
      <c r="Z722" s="367"/>
      <c r="AA722" s="367"/>
      <c r="AB722" s="367"/>
      <c r="AC722" s="367"/>
      <c r="AD722" s="367"/>
      <c r="AE722" s="367"/>
      <c r="AF722" s="17">
        <v>0</v>
      </c>
      <c r="AG722" s="366" t="s">
        <v>1666</v>
      </c>
      <c r="AH722" s="367"/>
      <c r="AI722" s="367"/>
      <c r="AJ722" s="367"/>
      <c r="AK722" s="367"/>
      <c r="AL722" s="367"/>
      <c r="AM722" s="367"/>
      <c r="AN722" s="367"/>
      <c r="AO722" s="367"/>
      <c r="AP722" s="367"/>
      <c r="AQ722" s="367"/>
      <c r="AR722" s="367"/>
      <c r="AS722" s="367"/>
      <c r="AT722" s="367"/>
    </row>
    <row r="723" spans="1:46" ht="63" customHeight="1" thickTop="1" thickBot="1" x14ac:dyDescent="0.25">
      <c r="A723" s="364" t="s">
        <v>398</v>
      </c>
      <c r="B723" s="364"/>
      <c r="C723" s="364"/>
      <c r="D723" s="364"/>
      <c r="E723" s="364"/>
      <c r="F723" s="364"/>
      <c r="G723" s="364"/>
      <c r="H723" s="364"/>
      <c r="I723" s="364"/>
      <c r="J723" s="364"/>
      <c r="K723" s="364"/>
      <c r="L723" s="364"/>
      <c r="M723" s="364"/>
      <c r="N723" s="364"/>
      <c r="O723" s="364"/>
      <c r="P723" s="364"/>
      <c r="Q723" s="17">
        <v>0</v>
      </c>
      <c r="R723" s="366" t="s">
        <v>1670</v>
      </c>
      <c r="S723" s="367"/>
      <c r="T723" s="367"/>
      <c r="U723" s="367"/>
      <c r="V723" s="367"/>
      <c r="W723" s="367"/>
      <c r="X723" s="367"/>
      <c r="Y723" s="367"/>
      <c r="Z723" s="367"/>
      <c r="AA723" s="367"/>
      <c r="AB723" s="367"/>
      <c r="AC723" s="367"/>
      <c r="AD723" s="367"/>
      <c r="AE723" s="367"/>
      <c r="AF723" s="17">
        <v>0</v>
      </c>
      <c r="AG723" s="366" t="s">
        <v>1670</v>
      </c>
      <c r="AH723" s="367"/>
      <c r="AI723" s="367"/>
      <c r="AJ723" s="367"/>
      <c r="AK723" s="367"/>
      <c r="AL723" s="367"/>
      <c r="AM723" s="367"/>
      <c r="AN723" s="367"/>
      <c r="AO723" s="367"/>
      <c r="AP723" s="367"/>
      <c r="AQ723" s="367"/>
      <c r="AR723" s="367"/>
      <c r="AS723" s="367"/>
      <c r="AT723" s="367"/>
    </row>
    <row r="724" spans="1:46" ht="18" customHeight="1" thickTop="1" thickBot="1" x14ac:dyDescent="0.25">
      <c r="A724" s="23"/>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c r="AA724" s="23"/>
      <c r="AB724" s="23"/>
      <c r="AC724" s="23"/>
      <c r="AD724" s="23"/>
      <c r="AE724" s="23"/>
      <c r="AF724" s="23"/>
      <c r="AG724" s="23"/>
      <c r="AH724" s="23"/>
      <c r="AI724" s="23"/>
      <c r="AJ724" s="23"/>
      <c r="AK724" s="23"/>
      <c r="AL724" s="23"/>
      <c r="AM724" s="23"/>
      <c r="AN724" s="23"/>
      <c r="AO724" s="23"/>
      <c r="AP724" s="23"/>
      <c r="AQ724" s="23"/>
      <c r="AR724" s="23"/>
      <c r="AS724" s="23"/>
      <c r="AT724" s="23"/>
    </row>
    <row r="725" spans="1:46" ht="18" customHeight="1" thickTop="1" thickBot="1" x14ac:dyDescent="0.25">
      <c r="A725" s="368" t="s">
        <v>141</v>
      </c>
      <c r="B725" s="369"/>
      <c r="C725" s="369"/>
      <c r="D725" s="369"/>
      <c r="E725" s="369"/>
      <c r="F725" s="369"/>
      <c r="G725" s="369"/>
      <c r="H725" s="369"/>
      <c r="I725" s="369"/>
      <c r="J725" s="369"/>
      <c r="K725" s="369"/>
      <c r="L725" s="369"/>
      <c r="M725" s="369"/>
      <c r="N725" s="369"/>
      <c r="O725" s="369"/>
      <c r="P725" s="369"/>
      <c r="Q725" s="323" t="s">
        <v>4</v>
      </c>
      <c r="R725" s="370" t="s">
        <v>1384</v>
      </c>
      <c r="S725" s="370"/>
      <c r="T725" s="370"/>
      <c r="U725" s="370"/>
      <c r="V725" s="370"/>
      <c r="W725" s="370"/>
      <c r="X725" s="370"/>
      <c r="Y725" s="370"/>
      <c r="Z725" s="370"/>
      <c r="AA725" s="370"/>
      <c r="AB725" s="370"/>
      <c r="AC725" s="370"/>
      <c r="AD725" s="370"/>
      <c r="AE725" s="371"/>
      <c r="AF725" s="324" t="s">
        <v>4</v>
      </c>
      <c r="AG725" s="417" t="s">
        <v>1384</v>
      </c>
      <c r="AH725" s="417"/>
      <c r="AI725" s="417"/>
      <c r="AJ725" s="417"/>
      <c r="AK725" s="417"/>
      <c r="AL725" s="417"/>
      <c r="AM725" s="417"/>
      <c r="AN725" s="417"/>
      <c r="AO725" s="417"/>
      <c r="AP725" s="417"/>
      <c r="AQ725" s="417"/>
      <c r="AR725" s="417"/>
      <c r="AS725" s="417"/>
      <c r="AT725" s="418"/>
    </row>
    <row r="726" spans="1:46" ht="63" customHeight="1" thickTop="1" thickBot="1" x14ac:dyDescent="0.25">
      <c r="A726" s="364" t="s">
        <v>399</v>
      </c>
      <c r="B726" s="364"/>
      <c r="C726" s="364"/>
      <c r="D726" s="364"/>
      <c r="E726" s="364"/>
      <c r="F726" s="364"/>
      <c r="G726" s="364"/>
      <c r="H726" s="364"/>
      <c r="I726" s="364"/>
      <c r="J726" s="364"/>
      <c r="K726" s="364"/>
      <c r="L726" s="364"/>
      <c r="M726" s="364"/>
      <c r="N726" s="364"/>
      <c r="O726" s="364"/>
      <c r="P726" s="364"/>
      <c r="Q726" s="17">
        <v>0</v>
      </c>
      <c r="R726" s="366" t="s">
        <v>1669</v>
      </c>
      <c r="S726" s="367"/>
      <c r="T726" s="367"/>
      <c r="U726" s="367"/>
      <c r="V726" s="367"/>
      <c r="W726" s="367"/>
      <c r="X726" s="367"/>
      <c r="Y726" s="367"/>
      <c r="Z726" s="367"/>
      <c r="AA726" s="367"/>
      <c r="AB726" s="367"/>
      <c r="AC726" s="367"/>
      <c r="AD726" s="367"/>
      <c r="AE726" s="367"/>
      <c r="AF726" s="17">
        <v>0</v>
      </c>
      <c r="AG726" s="366" t="s">
        <v>1669</v>
      </c>
      <c r="AH726" s="367"/>
      <c r="AI726" s="367"/>
      <c r="AJ726" s="367"/>
      <c r="AK726" s="367"/>
      <c r="AL726" s="367"/>
      <c r="AM726" s="367"/>
      <c r="AN726" s="367"/>
      <c r="AO726" s="367"/>
      <c r="AP726" s="367"/>
      <c r="AQ726" s="367"/>
      <c r="AR726" s="367"/>
      <c r="AS726" s="367"/>
      <c r="AT726" s="367"/>
    </row>
    <row r="727" spans="1:46" ht="63" customHeight="1" thickTop="1" thickBot="1" x14ac:dyDescent="0.25">
      <c r="A727" s="364" t="s">
        <v>400</v>
      </c>
      <c r="B727" s="364"/>
      <c r="C727" s="364"/>
      <c r="D727" s="364"/>
      <c r="E727" s="364"/>
      <c r="F727" s="364"/>
      <c r="G727" s="364"/>
      <c r="H727" s="364"/>
      <c r="I727" s="364"/>
      <c r="J727" s="364"/>
      <c r="K727" s="364"/>
      <c r="L727" s="364"/>
      <c r="M727" s="364"/>
      <c r="N727" s="364"/>
      <c r="O727" s="364"/>
      <c r="P727" s="364"/>
      <c r="Q727" s="17">
        <v>0</v>
      </c>
      <c r="R727" s="362" t="s">
        <v>1661</v>
      </c>
      <c r="S727" s="363"/>
      <c r="T727" s="363"/>
      <c r="U727" s="363"/>
      <c r="V727" s="363"/>
      <c r="W727" s="363"/>
      <c r="X727" s="363"/>
      <c r="Y727" s="363"/>
      <c r="Z727" s="363"/>
      <c r="AA727" s="363"/>
      <c r="AB727" s="363"/>
      <c r="AC727" s="363"/>
      <c r="AD727" s="363"/>
      <c r="AE727" s="363"/>
      <c r="AF727" s="17">
        <v>0</v>
      </c>
      <c r="AG727" s="362" t="s">
        <v>1661</v>
      </c>
      <c r="AH727" s="363"/>
      <c r="AI727" s="363"/>
      <c r="AJ727" s="363"/>
      <c r="AK727" s="363"/>
      <c r="AL727" s="363"/>
      <c r="AM727" s="363"/>
      <c r="AN727" s="363"/>
      <c r="AO727" s="363"/>
      <c r="AP727" s="363"/>
      <c r="AQ727" s="363"/>
      <c r="AR727" s="363"/>
      <c r="AS727" s="363"/>
      <c r="AT727" s="363"/>
    </row>
    <row r="728" spans="1:46" ht="18" customHeight="1" thickTop="1" x14ac:dyDescent="0.2"/>
    <row r="730" spans="1:46" ht="36.75" customHeight="1" x14ac:dyDescent="0.2">
      <c r="A730" s="365" t="s">
        <v>401</v>
      </c>
      <c r="B730" s="365"/>
      <c r="C730" s="365"/>
      <c r="D730" s="365"/>
      <c r="E730" s="365"/>
      <c r="F730" s="365"/>
      <c r="G730" s="365"/>
      <c r="H730" s="365"/>
      <c r="I730" s="365"/>
      <c r="J730" s="365"/>
      <c r="K730" s="365"/>
      <c r="L730" s="365"/>
      <c r="M730" s="365"/>
      <c r="N730" s="365"/>
      <c r="O730" s="365"/>
      <c r="P730" s="365"/>
      <c r="Q730" s="365"/>
      <c r="R730" s="365"/>
      <c r="S730" s="365"/>
      <c r="T730" s="365"/>
      <c r="U730" s="365"/>
      <c r="V730" s="365"/>
      <c r="W730" s="365"/>
      <c r="X730" s="365"/>
      <c r="Y730" s="365"/>
      <c r="Z730" s="365"/>
      <c r="AA730" s="365"/>
      <c r="AB730" s="365"/>
      <c r="AC730" s="365"/>
      <c r="AD730" s="365"/>
      <c r="AE730" s="365"/>
      <c r="AF730" s="7"/>
    </row>
    <row r="731" spans="1:46" s="24" customFormat="1" ht="18" customHeight="1" x14ac:dyDescent="0.2">
      <c r="A731" s="280" t="s">
        <v>1385</v>
      </c>
      <c r="B731" s="280"/>
      <c r="C731" s="280"/>
      <c r="D731" s="280"/>
      <c r="E731" s="280"/>
      <c r="F731" s="280"/>
      <c r="G731" s="280"/>
      <c r="H731" s="280"/>
      <c r="I731" s="280"/>
      <c r="J731" s="280"/>
      <c r="K731" s="280"/>
      <c r="L731" s="280"/>
      <c r="M731" s="280"/>
      <c r="N731" s="280"/>
      <c r="O731" s="280"/>
      <c r="P731" s="280"/>
      <c r="Q731" s="280"/>
      <c r="R731" s="280"/>
      <c r="S731" s="280"/>
      <c r="T731" s="280"/>
      <c r="U731" s="280"/>
      <c r="V731" s="280"/>
      <c r="W731" s="280"/>
      <c r="X731" s="280"/>
      <c r="Y731" s="280"/>
      <c r="Z731" s="280"/>
      <c r="AA731" s="280"/>
      <c r="AB731" s="280"/>
      <c r="AC731" s="20"/>
      <c r="AD731" s="20"/>
      <c r="AE731" s="20"/>
      <c r="AF731" s="40"/>
      <c r="AG731" s="20"/>
      <c r="AH731" s="20"/>
      <c r="AI731" s="20"/>
      <c r="AJ731" s="20"/>
      <c r="AK731" s="20"/>
      <c r="AL731" s="20"/>
      <c r="AM731" s="20"/>
      <c r="AN731" s="20"/>
      <c r="AO731" s="20"/>
      <c r="AP731" s="20"/>
      <c r="AQ731" s="20"/>
      <c r="AR731" s="20"/>
      <c r="AS731" s="20"/>
      <c r="AT731" s="20"/>
    </row>
    <row r="732" spans="1:46" ht="18" customHeight="1" x14ac:dyDescent="0.2">
      <c r="A732" s="20"/>
      <c r="B732" s="20"/>
      <c r="C732" s="20"/>
      <c r="D732" s="20"/>
      <c r="E732" s="20"/>
      <c r="F732" s="20"/>
      <c r="G732" s="20"/>
      <c r="H732" s="20"/>
      <c r="I732" s="20"/>
      <c r="J732" s="20"/>
      <c r="K732" s="20"/>
      <c r="L732" s="20"/>
      <c r="M732" s="20"/>
      <c r="N732" s="20"/>
      <c r="O732" s="20"/>
      <c r="P732" s="20"/>
      <c r="Q732" s="40"/>
      <c r="R732" s="20"/>
      <c r="S732" s="20"/>
      <c r="T732" s="20"/>
      <c r="U732" s="20"/>
      <c r="V732" s="20"/>
      <c r="W732" s="20"/>
      <c r="X732" s="20"/>
      <c r="Y732" s="20"/>
      <c r="Z732" s="20"/>
      <c r="AA732" s="20"/>
      <c r="AB732" s="20"/>
      <c r="AC732" s="20"/>
      <c r="AD732" s="20"/>
      <c r="AE732" s="20"/>
      <c r="AF732" s="40"/>
      <c r="AG732" s="20"/>
      <c r="AH732" s="20"/>
      <c r="AI732" s="20"/>
      <c r="AJ732" s="20"/>
      <c r="AK732" s="20"/>
      <c r="AL732" s="20"/>
      <c r="AM732" s="20"/>
      <c r="AN732" s="20"/>
      <c r="AO732" s="20"/>
      <c r="AP732" s="20"/>
      <c r="AQ732" s="20"/>
      <c r="AR732" s="20"/>
      <c r="AS732" s="20"/>
      <c r="AT732" s="20"/>
    </row>
    <row r="734" spans="1:46" ht="36" customHeight="1" x14ac:dyDescent="0.2">
      <c r="A734" s="365" t="s">
        <v>875</v>
      </c>
      <c r="B734" s="365"/>
      <c r="C734" s="365"/>
      <c r="D734" s="365"/>
      <c r="E734" s="365"/>
      <c r="F734" s="365"/>
      <c r="G734" s="365"/>
      <c r="H734" s="365"/>
      <c r="I734" s="365"/>
      <c r="J734" s="365"/>
      <c r="K734" s="365"/>
      <c r="L734" s="365"/>
      <c r="M734" s="365"/>
      <c r="N734" s="365"/>
      <c r="O734" s="365"/>
      <c r="P734" s="365"/>
      <c r="Q734" s="365"/>
      <c r="R734" s="365"/>
      <c r="S734" s="365"/>
      <c r="T734" s="365"/>
      <c r="U734" s="365"/>
      <c r="V734" s="365"/>
      <c r="W734" s="365"/>
      <c r="X734" s="365"/>
      <c r="Y734" s="365"/>
      <c r="Z734" s="365"/>
      <c r="AA734" s="365"/>
      <c r="AB734" s="365"/>
      <c r="AC734" s="365"/>
      <c r="AD734" s="365"/>
      <c r="AE734" s="365"/>
      <c r="AF734" s="7"/>
    </row>
    <row r="735" spans="1:46" s="24" customFormat="1" ht="18" customHeight="1" x14ac:dyDescent="0.2">
      <c r="A735" s="280" t="s">
        <v>1385</v>
      </c>
      <c r="B735" s="280"/>
      <c r="C735" s="280"/>
      <c r="D735" s="280"/>
      <c r="E735" s="280"/>
      <c r="F735" s="280"/>
      <c r="G735" s="280"/>
      <c r="H735" s="280"/>
      <c r="I735" s="280"/>
      <c r="J735" s="280"/>
      <c r="K735" s="280"/>
      <c r="L735" s="280"/>
      <c r="M735" s="280"/>
      <c r="N735" s="280"/>
      <c r="O735" s="280"/>
      <c r="P735" s="280"/>
      <c r="Q735" s="280"/>
      <c r="R735" s="280"/>
      <c r="S735" s="280"/>
      <c r="T735" s="280"/>
      <c r="U735" s="280"/>
      <c r="V735" s="280"/>
      <c r="W735" s="280"/>
      <c r="X735" s="280"/>
      <c r="Y735" s="280"/>
      <c r="Z735" s="280"/>
      <c r="AA735" s="280"/>
      <c r="AB735" s="280"/>
      <c r="AC735" s="20"/>
      <c r="AD735" s="20"/>
      <c r="AE735" s="20"/>
      <c r="AF735" s="40"/>
      <c r="AG735" s="20"/>
      <c r="AH735" s="20"/>
      <c r="AI735" s="20"/>
      <c r="AJ735" s="20"/>
      <c r="AK735" s="20"/>
      <c r="AL735" s="20"/>
      <c r="AM735" s="20"/>
      <c r="AN735" s="20"/>
      <c r="AO735" s="20"/>
      <c r="AP735" s="20"/>
      <c r="AQ735" s="20"/>
      <c r="AR735" s="20"/>
      <c r="AS735" s="20"/>
      <c r="AT735" s="20"/>
    </row>
    <row r="736" spans="1:46" ht="18" customHeight="1" x14ac:dyDescent="0.2">
      <c r="A736" s="20"/>
      <c r="B736" s="20"/>
      <c r="C736" s="20"/>
      <c r="D736" s="20"/>
      <c r="E736" s="20"/>
      <c r="F736" s="20"/>
      <c r="G736" s="20"/>
      <c r="H736" s="20"/>
      <c r="I736" s="20"/>
      <c r="J736" s="20"/>
      <c r="K736" s="20"/>
      <c r="L736" s="20"/>
      <c r="M736" s="20"/>
      <c r="N736" s="20"/>
      <c r="O736" s="20"/>
      <c r="P736" s="20"/>
      <c r="Q736" s="40"/>
      <c r="R736" s="20"/>
      <c r="S736" s="20"/>
      <c r="T736" s="20"/>
      <c r="U736" s="20"/>
      <c r="V736" s="20"/>
      <c r="W736" s="20"/>
      <c r="X736" s="20"/>
      <c r="Y736" s="20"/>
      <c r="Z736" s="20"/>
      <c r="AA736" s="20"/>
      <c r="AB736" s="20"/>
      <c r="AC736" s="20"/>
      <c r="AD736" s="20"/>
      <c r="AE736" s="20"/>
      <c r="AF736" s="40"/>
      <c r="AG736" s="20"/>
      <c r="AH736" s="20"/>
      <c r="AI736" s="20"/>
      <c r="AJ736" s="20"/>
      <c r="AK736" s="20"/>
      <c r="AL736" s="20"/>
      <c r="AM736" s="20"/>
      <c r="AN736" s="20"/>
      <c r="AO736" s="20"/>
      <c r="AP736" s="20"/>
      <c r="AQ736" s="20"/>
      <c r="AR736" s="20"/>
      <c r="AS736" s="20"/>
      <c r="AT736" s="20"/>
    </row>
    <row r="738" spans="1:46" ht="36" customHeight="1" x14ac:dyDescent="0.2">
      <c r="A738" s="365" t="s">
        <v>402</v>
      </c>
      <c r="B738" s="365"/>
      <c r="C738" s="365"/>
      <c r="D738" s="365"/>
      <c r="E738" s="365"/>
      <c r="F738" s="365"/>
      <c r="G738" s="365"/>
      <c r="H738" s="365"/>
      <c r="I738" s="365"/>
      <c r="J738" s="365"/>
      <c r="K738" s="365"/>
      <c r="L738" s="365"/>
      <c r="M738" s="365"/>
      <c r="N738" s="365"/>
      <c r="O738" s="365"/>
      <c r="P738" s="365"/>
      <c r="Q738" s="365"/>
      <c r="R738" s="365"/>
      <c r="S738" s="365"/>
      <c r="T738" s="365"/>
      <c r="U738" s="365"/>
      <c r="V738" s="365"/>
      <c r="W738" s="365"/>
      <c r="X738" s="365"/>
      <c r="Y738" s="365"/>
      <c r="Z738" s="365"/>
      <c r="AA738" s="365"/>
      <c r="AB738" s="365"/>
      <c r="AC738" s="365"/>
      <c r="AD738" s="365"/>
      <c r="AE738" s="365"/>
      <c r="AF738" s="7"/>
    </row>
    <row r="739" spans="1:46" s="24" customFormat="1" ht="18" customHeight="1" x14ac:dyDescent="0.2">
      <c r="A739" s="280" t="s">
        <v>1385</v>
      </c>
      <c r="B739" s="280"/>
      <c r="C739" s="280"/>
      <c r="D739" s="280"/>
      <c r="E739" s="280"/>
      <c r="F739" s="280"/>
      <c r="G739" s="280"/>
      <c r="H739" s="280"/>
      <c r="I739" s="280"/>
      <c r="J739" s="280"/>
      <c r="K739" s="280"/>
      <c r="L739" s="280"/>
      <c r="M739" s="280"/>
      <c r="N739" s="280"/>
      <c r="O739" s="280"/>
      <c r="P739" s="280"/>
      <c r="Q739" s="280"/>
      <c r="R739" s="280"/>
      <c r="S739" s="280"/>
      <c r="T739" s="280"/>
      <c r="U739" s="280"/>
      <c r="V739" s="280"/>
      <c r="W739" s="280"/>
      <c r="X739" s="280"/>
      <c r="Y739" s="280"/>
      <c r="Z739" s="280"/>
      <c r="AA739" s="280"/>
      <c r="AB739" s="280"/>
      <c r="AC739" s="20"/>
      <c r="AD739" s="20"/>
      <c r="AE739" s="20"/>
      <c r="AF739" s="40"/>
      <c r="AG739" s="20"/>
      <c r="AH739" s="20"/>
      <c r="AI739" s="20"/>
      <c r="AJ739" s="20"/>
      <c r="AK739" s="20"/>
      <c r="AL739" s="20"/>
      <c r="AM739" s="20"/>
      <c r="AN739" s="20"/>
      <c r="AO739" s="20"/>
      <c r="AP739" s="20"/>
      <c r="AQ739" s="20"/>
      <c r="AR739" s="20"/>
      <c r="AS739" s="20"/>
      <c r="AT739" s="20"/>
    </row>
    <row r="740" spans="1:46" ht="18" customHeight="1" x14ac:dyDescent="0.2">
      <c r="A740" s="20"/>
      <c r="B740" s="20"/>
      <c r="C740" s="20"/>
      <c r="D740" s="20"/>
      <c r="E740" s="20"/>
      <c r="F740" s="20"/>
      <c r="G740" s="20"/>
      <c r="H740" s="20"/>
      <c r="I740" s="20"/>
      <c r="J740" s="20"/>
      <c r="K740" s="20"/>
      <c r="L740" s="20"/>
      <c r="M740" s="20"/>
      <c r="N740" s="20"/>
      <c r="O740" s="20"/>
      <c r="P740" s="20"/>
      <c r="Q740" s="40"/>
      <c r="R740" s="20"/>
      <c r="S740" s="20"/>
      <c r="T740" s="20"/>
      <c r="U740" s="20"/>
      <c r="V740" s="20"/>
      <c r="W740" s="20"/>
      <c r="X740" s="20"/>
      <c r="Y740" s="20"/>
      <c r="Z740" s="20"/>
      <c r="AA740" s="20"/>
      <c r="AB740" s="20"/>
      <c r="AC740" s="20"/>
      <c r="AD740" s="20"/>
      <c r="AE740" s="20"/>
      <c r="AF740" s="40"/>
      <c r="AG740" s="20"/>
      <c r="AH740" s="20"/>
      <c r="AI740" s="20"/>
      <c r="AJ740" s="20"/>
      <c r="AK740" s="20"/>
      <c r="AL740" s="20"/>
      <c r="AM740" s="20"/>
      <c r="AN740" s="20"/>
      <c r="AO740" s="20"/>
      <c r="AP740" s="20"/>
      <c r="AQ740" s="20"/>
      <c r="AR740" s="20"/>
      <c r="AS740" s="20"/>
      <c r="AT740" s="20"/>
    </row>
    <row r="742" spans="1:46" ht="36" customHeight="1" x14ac:dyDescent="0.2">
      <c r="A742" s="365" t="s">
        <v>403</v>
      </c>
      <c r="B742" s="365"/>
      <c r="C742" s="365"/>
      <c r="D742" s="365"/>
      <c r="E742" s="365"/>
      <c r="F742" s="365"/>
      <c r="G742" s="365"/>
      <c r="H742" s="365"/>
      <c r="I742" s="365"/>
      <c r="J742" s="365"/>
      <c r="K742" s="365"/>
      <c r="L742" s="365"/>
      <c r="M742" s="365"/>
      <c r="N742" s="365"/>
      <c r="O742" s="365"/>
      <c r="P742" s="365"/>
      <c r="Q742" s="365"/>
      <c r="R742" s="365"/>
      <c r="S742" s="365"/>
      <c r="T742" s="365"/>
      <c r="U742" s="365"/>
      <c r="V742" s="365"/>
      <c r="W742" s="365"/>
      <c r="X742" s="365"/>
      <c r="Y742" s="365"/>
      <c r="Z742" s="365"/>
      <c r="AA742" s="365"/>
      <c r="AB742" s="365"/>
      <c r="AC742" s="365"/>
      <c r="AD742" s="365"/>
      <c r="AE742" s="365"/>
      <c r="AF742" s="7"/>
    </row>
    <row r="743" spans="1:46" s="24" customFormat="1" ht="18" customHeight="1" x14ac:dyDescent="0.2">
      <c r="A743" s="280" t="s">
        <v>1385</v>
      </c>
      <c r="B743" s="280"/>
      <c r="C743" s="280"/>
      <c r="D743" s="280"/>
      <c r="E743" s="280"/>
      <c r="F743" s="280"/>
      <c r="G743" s="280"/>
      <c r="H743" s="280"/>
      <c r="I743" s="280"/>
      <c r="J743" s="280"/>
      <c r="K743" s="280"/>
      <c r="L743" s="280"/>
      <c r="M743" s="280"/>
      <c r="N743" s="280"/>
      <c r="O743" s="280"/>
      <c r="P743" s="280"/>
      <c r="Q743" s="280"/>
      <c r="R743" s="280"/>
      <c r="S743" s="280"/>
      <c r="T743" s="280"/>
      <c r="U743" s="280"/>
      <c r="V743" s="280"/>
      <c r="W743" s="280"/>
      <c r="X743" s="280"/>
      <c r="Y743" s="280"/>
      <c r="Z743" s="280"/>
      <c r="AA743" s="280"/>
      <c r="AB743" s="280"/>
      <c r="AC743" s="20"/>
      <c r="AD743" s="20"/>
      <c r="AE743" s="20"/>
      <c r="AF743" s="40"/>
      <c r="AG743" s="20"/>
      <c r="AH743" s="20"/>
      <c r="AI743" s="20"/>
      <c r="AJ743" s="20"/>
      <c r="AK743" s="20"/>
      <c r="AL743" s="20"/>
      <c r="AM743" s="20"/>
      <c r="AN743" s="20"/>
      <c r="AO743" s="20"/>
      <c r="AP743" s="20"/>
      <c r="AQ743" s="20"/>
      <c r="AR743" s="20"/>
      <c r="AS743" s="20"/>
      <c r="AT743" s="20"/>
    </row>
    <row r="744" spans="1:46" ht="18" customHeight="1" x14ac:dyDescent="0.2">
      <c r="A744" s="20"/>
      <c r="B744" s="20"/>
      <c r="C744" s="20"/>
      <c r="D744" s="20"/>
      <c r="E744" s="20"/>
      <c r="F744" s="20"/>
      <c r="G744" s="20"/>
      <c r="H744" s="20"/>
      <c r="I744" s="20"/>
      <c r="J744" s="20"/>
      <c r="K744" s="20"/>
      <c r="L744" s="20"/>
      <c r="M744" s="20"/>
      <c r="N744" s="20"/>
      <c r="O744" s="20"/>
      <c r="P744" s="20"/>
      <c r="Q744" s="40"/>
      <c r="R744" s="20"/>
      <c r="S744" s="20"/>
      <c r="T744" s="20"/>
      <c r="U744" s="20"/>
      <c r="V744" s="20"/>
      <c r="W744" s="20"/>
      <c r="X744" s="20"/>
      <c r="Y744" s="20"/>
      <c r="Z744" s="20"/>
      <c r="AA744" s="20"/>
      <c r="AB744" s="20"/>
      <c r="AC744" s="20"/>
      <c r="AD744" s="20"/>
      <c r="AE744" s="20"/>
      <c r="AF744" s="40"/>
      <c r="AG744" s="20"/>
      <c r="AH744" s="20"/>
      <c r="AI744" s="20"/>
      <c r="AJ744" s="20"/>
      <c r="AK744" s="20"/>
      <c r="AL744" s="20"/>
      <c r="AM744" s="20"/>
      <c r="AN744" s="20"/>
      <c r="AO744" s="20"/>
      <c r="AP744" s="20"/>
      <c r="AQ744" s="20"/>
      <c r="AR744" s="20"/>
      <c r="AS744" s="20"/>
      <c r="AT744" s="20"/>
    </row>
    <row r="746" spans="1:46" ht="36" customHeight="1" x14ac:dyDescent="0.2">
      <c r="A746" s="365" t="s">
        <v>408</v>
      </c>
      <c r="B746" s="365"/>
      <c r="C746" s="365"/>
      <c r="D746" s="365"/>
      <c r="E746" s="365"/>
      <c r="F746" s="365"/>
      <c r="G746" s="365"/>
      <c r="H746" s="365"/>
      <c r="I746" s="365"/>
      <c r="J746" s="365"/>
      <c r="K746" s="365"/>
      <c r="L746" s="365"/>
      <c r="M746" s="365"/>
      <c r="N746" s="365"/>
      <c r="O746" s="365"/>
      <c r="P746" s="365"/>
      <c r="Q746" s="365"/>
      <c r="R746" s="365"/>
      <c r="S746" s="365"/>
      <c r="T746" s="365"/>
      <c r="U746" s="365"/>
      <c r="V746" s="365"/>
      <c r="W746" s="365"/>
      <c r="X746" s="365"/>
      <c r="Y746" s="365"/>
      <c r="Z746" s="365"/>
      <c r="AA746" s="365"/>
      <c r="AB746" s="365"/>
      <c r="AC746" s="365"/>
      <c r="AD746" s="365"/>
      <c r="AE746" s="365"/>
      <c r="AF746" s="7"/>
    </row>
    <row r="747" spans="1:46" ht="18" customHeight="1" x14ac:dyDescent="0.2">
      <c r="A747" s="20"/>
      <c r="B747" s="20"/>
      <c r="C747" s="20"/>
      <c r="D747" s="20"/>
      <c r="E747" s="20"/>
      <c r="F747" s="20"/>
      <c r="G747" s="20"/>
      <c r="H747" s="20"/>
      <c r="I747" s="20"/>
      <c r="J747" s="20"/>
      <c r="K747" s="20"/>
      <c r="L747" s="20"/>
      <c r="M747" s="20"/>
      <c r="N747" s="20"/>
      <c r="O747" s="20"/>
      <c r="P747" s="20"/>
      <c r="Q747" s="40"/>
      <c r="R747" s="20"/>
      <c r="S747" s="20"/>
      <c r="T747" s="20"/>
      <c r="U747" s="20"/>
      <c r="V747" s="20"/>
      <c r="W747" s="20"/>
      <c r="X747" s="20"/>
      <c r="Y747" s="20"/>
      <c r="Z747" s="20"/>
      <c r="AA747" s="20"/>
      <c r="AB747" s="20"/>
      <c r="AC747" s="20"/>
      <c r="AD747" s="20"/>
      <c r="AE747" s="20"/>
      <c r="AF747" s="40"/>
      <c r="AG747" s="20"/>
      <c r="AH747" s="20"/>
      <c r="AI747" s="20"/>
      <c r="AJ747" s="20"/>
      <c r="AK747" s="20"/>
      <c r="AL747" s="20"/>
      <c r="AM747" s="20"/>
      <c r="AN747" s="20"/>
      <c r="AO747" s="20"/>
      <c r="AP747" s="20"/>
      <c r="AQ747" s="20"/>
      <c r="AR747" s="20"/>
      <c r="AS747" s="20"/>
      <c r="AT747" s="20"/>
    </row>
    <row r="748" spans="1:46" ht="18" customHeight="1" x14ac:dyDescent="0.2">
      <c r="A748" s="15" t="s">
        <v>6</v>
      </c>
      <c r="B748" s="21"/>
      <c r="C748" s="21"/>
      <c r="D748" s="21"/>
      <c r="E748" s="21"/>
      <c r="F748" s="21"/>
      <c r="G748" s="21"/>
      <c r="H748" s="21"/>
      <c r="I748" s="21"/>
      <c r="J748" s="21"/>
      <c r="K748" s="21"/>
      <c r="L748" s="21"/>
      <c r="M748" s="21"/>
      <c r="N748" s="21"/>
      <c r="O748" s="21"/>
      <c r="P748" s="21"/>
      <c r="Q748" s="41"/>
      <c r="R748" s="21"/>
      <c r="S748" s="21"/>
      <c r="T748" s="21"/>
      <c r="U748" s="21"/>
      <c r="V748" s="21"/>
      <c r="W748" s="21"/>
      <c r="X748" s="21"/>
      <c r="Y748" s="21"/>
      <c r="Z748" s="21"/>
      <c r="AA748" s="21"/>
      <c r="AB748" s="21"/>
      <c r="AC748" s="21"/>
      <c r="AD748" s="21"/>
      <c r="AE748" s="21"/>
      <c r="AF748" s="41"/>
      <c r="AG748" s="21"/>
      <c r="AH748" s="21"/>
      <c r="AI748" s="21"/>
      <c r="AJ748" s="21"/>
      <c r="AK748" s="21"/>
      <c r="AL748" s="21"/>
      <c r="AM748" s="21"/>
      <c r="AN748" s="21"/>
      <c r="AO748" s="21"/>
      <c r="AP748" s="21"/>
      <c r="AQ748" s="21"/>
      <c r="AR748" s="21"/>
      <c r="AS748" s="21"/>
      <c r="AT748" s="21"/>
    </row>
    <row r="749" spans="1:46" ht="18" customHeight="1" x14ac:dyDescent="0.2">
      <c r="A749" s="24"/>
      <c r="B749" s="24"/>
      <c r="C749" s="24"/>
      <c r="D749" s="24"/>
      <c r="E749" s="24"/>
      <c r="F749" s="24"/>
      <c r="G749" s="24"/>
      <c r="H749" s="24"/>
      <c r="I749" s="24"/>
      <c r="J749" s="24"/>
      <c r="K749" s="24"/>
      <c r="L749" s="24"/>
      <c r="M749" s="24"/>
      <c r="N749" s="24"/>
      <c r="O749" s="24"/>
      <c r="P749" s="24"/>
      <c r="Q749" s="42"/>
      <c r="R749" s="24"/>
      <c r="S749" s="24"/>
      <c r="T749" s="24"/>
      <c r="U749" s="24"/>
      <c r="V749" s="24"/>
      <c r="W749" s="24"/>
      <c r="X749" s="24"/>
      <c r="Y749" s="24"/>
      <c r="Z749" s="24"/>
      <c r="AA749" s="24"/>
      <c r="AB749" s="24"/>
      <c r="AC749" s="24"/>
      <c r="AD749" s="24"/>
      <c r="AE749" s="24"/>
      <c r="AF749" s="42"/>
      <c r="AG749" s="24"/>
      <c r="AH749" s="24"/>
      <c r="AI749" s="24"/>
      <c r="AJ749" s="24"/>
      <c r="AK749" s="24"/>
      <c r="AL749" s="24"/>
      <c r="AM749" s="24"/>
      <c r="AN749" s="24"/>
      <c r="AO749" s="24"/>
      <c r="AP749" s="24"/>
      <c r="AQ749" s="24"/>
      <c r="AR749" s="24"/>
      <c r="AS749" s="24"/>
      <c r="AT749" s="24"/>
    </row>
    <row r="750" spans="1:46" ht="54" customHeight="1" thickBot="1" x14ac:dyDescent="0.25">
      <c r="A750" s="377" t="s">
        <v>878</v>
      </c>
      <c r="B750" s="377"/>
      <c r="C750" s="377"/>
      <c r="D750" s="377"/>
      <c r="E750" s="377"/>
      <c r="F750" s="377"/>
      <c r="G750" s="377"/>
      <c r="H750" s="377"/>
      <c r="I750" s="377"/>
      <c r="J750" s="377"/>
      <c r="K750" s="377"/>
      <c r="L750" s="377"/>
      <c r="M750" s="377"/>
      <c r="N750" s="377"/>
      <c r="O750" s="377"/>
      <c r="P750" s="377"/>
      <c r="Q750" s="377"/>
      <c r="R750" s="24"/>
      <c r="S750" s="24"/>
      <c r="T750" s="24"/>
      <c r="U750" s="24"/>
      <c r="V750" s="373"/>
      <c r="W750" s="373"/>
      <c r="X750" s="373"/>
      <c r="Y750" s="373"/>
      <c r="Z750" s="373"/>
      <c r="AA750" s="373"/>
      <c r="AB750" s="373"/>
      <c r="AC750" s="373"/>
      <c r="AD750" s="373"/>
      <c r="AE750" s="373"/>
      <c r="AF750" s="7"/>
      <c r="AG750" s="24"/>
      <c r="AH750" s="24"/>
      <c r="AI750" s="24"/>
      <c r="AJ750" s="24"/>
      <c r="AK750" s="373"/>
      <c r="AL750" s="373"/>
      <c r="AM750" s="373"/>
      <c r="AN750" s="373"/>
      <c r="AO750" s="373"/>
      <c r="AP750" s="373"/>
      <c r="AQ750" s="373"/>
      <c r="AR750" s="373"/>
      <c r="AS750" s="373"/>
      <c r="AT750" s="373"/>
    </row>
    <row r="751" spans="1:46" ht="18" customHeight="1" thickTop="1" thickBot="1" x14ac:dyDescent="0.25">
      <c r="A751" s="374" t="s">
        <v>138</v>
      </c>
      <c r="B751" s="375"/>
      <c r="C751" s="375"/>
      <c r="D751" s="375"/>
      <c r="E751" s="375"/>
      <c r="F751" s="375"/>
      <c r="G751" s="375"/>
      <c r="H751" s="375"/>
      <c r="I751" s="375"/>
      <c r="J751" s="375"/>
      <c r="K751" s="375"/>
      <c r="L751" s="375"/>
      <c r="M751" s="375"/>
      <c r="N751" s="375"/>
      <c r="O751" s="375"/>
      <c r="P751" s="375"/>
      <c r="Q751" s="65" t="s">
        <v>4</v>
      </c>
      <c r="R751" s="375" t="s">
        <v>1384</v>
      </c>
      <c r="S751" s="375"/>
      <c r="T751" s="375"/>
      <c r="U751" s="375"/>
      <c r="V751" s="375"/>
      <c r="W751" s="375"/>
      <c r="X751" s="375"/>
      <c r="Y751" s="375"/>
      <c r="Z751" s="375"/>
      <c r="AA751" s="375"/>
      <c r="AB751" s="375"/>
      <c r="AC751" s="375"/>
      <c r="AD751" s="375"/>
      <c r="AE751" s="376"/>
      <c r="AF751" s="228" t="s">
        <v>4</v>
      </c>
      <c r="AG751" s="415" t="s">
        <v>1384</v>
      </c>
      <c r="AH751" s="415"/>
      <c r="AI751" s="415"/>
      <c r="AJ751" s="415"/>
      <c r="AK751" s="415"/>
      <c r="AL751" s="415"/>
      <c r="AM751" s="415"/>
      <c r="AN751" s="415"/>
      <c r="AO751" s="415"/>
      <c r="AP751" s="415"/>
      <c r="AQ751" s="415"/>
      <c r="AR751" s="415"/>
      <c r="AS751" s="415"/>
      <c r="AT751" s="416"/>
    </row>
    <row r="752" spans="1:46" ht="75" customHeight="1" thickTop="1" thickBot="1" x14ac:dyDescent="0.25">
      <c r="A752" s="361" t="s">
        <v>879</v>
      </c>
      <c r="B752" s="361"/>
      <c r="C752" s="361"/>
      <c r="D752" s="361"/>
      <c r="E752" s="361"/>
      <c r="F752" s="361"/>
      <c r="G752" s="361"/>
      <c r="H752" s="361"/>
      <c r="I752" s="361"/>
      <c r="J752" s="361"/>
      <c r="K752" s="361"/>
      <c r="L752" s="361"/>
      <c r="M752" s="361"/>
      <c r="N752" s="361"/>
      <c r="O752" s="361"/>
      <c r="P752" s="361"/>
      <c r="Q752" s="17">
        <v>0</v>
      </c>
      <c r="R752" s="366" t="s">
        <v>1660</v>
      </c>
      <c r="S752" s="367"/>
      <c r="T752" s="367"/>
      <c r="U752" s="367"/>
      <c r="V752" s="367"/>
      <c r="W752" s="367"/>
      <c r="X752" s="367"/>
      <c r="Y752" s="367"/>
      <c r="Z752" s="367"/>
      <c r="AA752" s="367"/>
      <c r="AB752" s="367"/>
      <c r="AC752" s="367"/>
      <c r="AD752" s="367"/>
      <c r="AE752" s="367"/>
      <c r="AF752" s="17">
        <v>0</v>
      </c>
      <c r="AG752" s="366" t="s">
        <v>1660</v>
      </c>
      <c r="AH752" s="367"/>
      <c r="AI752" s="367"/>
      <c r="AJ752" s="367"/>
      <c r="AK752" s="367"/>
      <c r="AL752" s="367"/>
      <c r="AM752" s="367"/>
      <c r="AN752" s="367"/>
      <c r="AO752" s="367"/>
      <c r="AP752" s="367"/>
      <c r="AQ752" s="367"/>
      <c r="AR752" s="367"/>
      <c r="AS752" s="367"/>
      <c r="AT752" s="367"/>
    </row>
    <row r="753" spans="1:46" ht="63" customHeight="1" thickTop="1" thickBot="1" x14ac:dyDescent="0.25">
      <c r="A753" s="361" t="s">
        <v>148</v>
      </c>
      <c r="B753" s="361"/>
      <c r="C753" s="361"/>
      <c r="D753" s="361"/>
      <c r="E753" s="361"/>
      <c r="F753" s="361"/>
      <c r="G753" s="361"/>
      <c r="H753" s="361"/>
      <c r="I753" s="361"/>
      <c r="J753" s="361"/>
      <c r="K753" s="361"/>
      <c r="L753" s="361"/>
      <c r="M753" s="361"/>
      <c r="N753" s="361"/>
      <c r="O753" s="361"/>
      <c r="P753" s="361"/>
      <c r="Q753" s="17">
        <v>0</v>
      </c>
      <c r="R753" s="362" t="s">
        <v>1661</v>
      </c>
      <c r="S753" s="363"/>
      <c r="T753" s="363"/>
      <c r="U753" s="363"/>
      <c r="V753" s="363"/>
      <c r="W753" s="363"/>
      <c r="X753" s="363"/>
      <c r="Y753" s="363"/>
      <c r="Z753" s="363"/>
      <c r="AA753" s="363"/>
      <c r="AB753" s="363"/>
      <c r="AC753" s="363"/>
      <c r="AD753" s="363"/>
      <c r="AE753" s="363"/>
      <c r="AF753" s="17">
        <v>0</v>
      </c>
      <c r="AG753" s="362" t="s">
        <v>1662</v>
      </c>
      <c r="AH753" s="363"/>
      <c r="AI753" s="363"/>
      <c r="AJ753" s="363"/>
      <c r="AK753" s="363"/>
      <c r="AL753" s="363"/>
      <c r="AM753" s="363"/>
      <c r="AN753" s="363"/>
      <c r="AO753" s="363"/>
      <c r="AP753" s="363"/>
      <c r="AQ753" s="363"/>
      <c r="AR753" s="363"/>
      <c r="AS753" s="363"/>
      <c r="AT753" s="363"/>
    </row>
    <row r="754" spans="1:46" ht="63" customHeight="1" thickTop="1" thickBot="1" x14ac:dyDescent="0.25">
      <c r="A754" s="361" t="s">
        <v>409</v>
      </c>
      <c r="B754" s="361"/>
      <c r="C754" s="361"/>
      <c r="D754" s="361"/>
      <c r="E754" s="361"/>
      <c r="F754" s="361"/>
      <c r="G754" s="361"/>
      <c r="H754" s="361"/>
      <c r="I754" s="361"/>
      <c r="J754" s="361"/>
      <c r="K754" s="361"/>
      <c r="L754" s="361"/>
      <c r="M754" s="361"/>
      <c r="N754" s="361"/>
      <c r="O754" s="361"/>
      <c r="P754" s="361"/>
      <c r="Q754" s="17">
        <v>0</v>
      </c>
      <c r="R754" s="362" t="s">
        <v>1661</v>
      </c>
      <c r="S754" s="363"/>
      <c r="T754" s="363"/>
      <c r="U754" s="363"/>
      <c r="V754" s="363"/>
      <c r="W754" s="363"/>
      <c r="X754" s="363"/>
      <c r="Y754" s="363"/>
      <c r="Z754" s="363"/>
      <c r="AA754" s="363"/>
      <c r="AB754" s="363"/>
      <c r="AC754" s="363"/>
      <c r="AD754" s="363"/>
      <c r="AE754" s="363"/>
      <c r="AF754" s="17">
        <v>0</v>
      </c>
      <c r="AG754" s="362" t="s">
        <v>1662</v>
      </c>
      <c r="AH754" s="363"/>
      <c r="AI754" s="363"/>
      <c r="AJ754" s="363"/>
      <c r="AK754" s="363"/>
      <c r="AL754" s="363"/>
      <c r="AM754" s="363"/>
      <c r="AN754" s="363"/>
      <c r="AO754" s="363"/>
      <c r="AP754" s="363"/>
      <c r="AQ754" s="363"/>
      <c r="AR754" s="363"/>
      <c r="AS754" s="363"/>
      <c r="AT754" s="363"/>
    </row>
    <row r="755" spans="1:46" ht="63" customHeight="1" thickTop="1" thickBot="1" x14ac:dyDescent="0.25">
      <c r="A755" s="361" t="s">
        <v>902</v>
      </c>
      <c r="B755" s="361"/>
      <c r="C755" s="361"/>
      <c r="D755" s="361"/>
      <c r="E755" s="361"/>
      <c r="F755" s="361"/>
      <c r="G755" s="361"/>
      <c r="H755" s="361"/>
      <c r="I755" s="361"/>
      <c r="J755" s="361"/>
      <c r="K755" s="361"/>
      <c r="L755" s="361"/>
      <c r="M755" s="361"/>
      <c r="N755" s="361"/>
      <c r="O755" s="361"/>
      <c r="P755" s="361"/>
      <c r="Q755" s="17">
        <v>0</v>
      </c>
      <c r="R755" s="362" t="s">
        <v>1661</v>
      </c>
      <c r="S755" s="363"/>
      <c r="T755" s="363"/>
      <c r="U755" s="363"/>
      <c r="V755" s="363"/>
      <c r="W755" s="363"/>
      <c r="X755" s="363"/>
      <c r="Y755" s="363"/>
      <c r="Z755" s="363"/>
      <c r="AA755" s="363"/>
      <c r="AB755" s="363"/>
      <c r="AC755" s="363"/>
      <c r="AD755" s="363"/>
      <c r="AE755" s="363"/>
      <c r="AF755" s="17">
        <v>0</v>
      </c>
      <c r="AG755" s="362" t="s">
        <v>1662</v>
      </c>
      <c r="AH755" s="363"/>
      <c r="AI755" s="363"/>
      <c r="AJ755" s="363"/>
      <c r="AK755" s="363"/>
      <c r="AL755" s="363"/>
      <c r="AM755" s="363"/>
      <c r="AN755" s="363"/>
      <c r="AO755" s="363"/>
      <c r="AP755" s="363"/>
      <c r="AQ755" s="363"/>
      <c r="AR755" s="363"/>
      <c r="AS755" s="363"/>
      <c r="AT755" s="363"/>
    </row>
    <row r="756" spans="1:46" ht="63" customHeight="1" thickTop="1" thickBot="1" x14ac:dyDescent="0.25">
      <c r="A756" s="361" t="s">
        <v>410</v>
      </c>
      <c r="B756" s="361"/>
      <c r="C756" s="361"/>
      <c r="D756" s="361"/>
      <c r="E756" s="361"/>
      <c r="F756" s="361"/>
      <c r="G756" s="361"/>
      <c r="H756" s="361"/>
      <c r="I756" s="361"/>
      <c r="J756" s="361"/>
      <c r="K756" s="361"/>
      <c r="L756" s="361"/>
      <c r="M756" s="361"/>
      <c r="N756" s="361"/>
      <c r="O756" s="361"/>
      <c r="P756" s="361"/>
      <c r="Q756" s="17">
        <v>0</v>
      </c>
      <c r="R756" s="362" t="s">
        <v>1661</v>
      </c>
      <c r="S756" s="363"/>
      <c r="T756" s="363"/>
      <c r="U756" s="363"/>
      <c r="V756" s="363"/>
      <c r="W756" s="363"/>
      <c r="X756" s="363"/>
      <c r="Y756" s="363"/>
      <c r="Z756" s="363"/>
      <c r="AA756" s="363"/>
      <c r="AB756" s="363"/>
      <c r="AC756" s="363"/>
      <c r="AD756" s="363"/>
      <c r="AE756" s="363"/>
      <c r="AF756" s="17">
        <v>0</v>
      </c>
      <c r="AG756" s="362" t="s">
        <v>1662</v>
      </c>
      <c r="AH756" s="363"/>
      <c r="AI756" s="363"/>
      <c r="AJ756" s="363"/>
      <c r="AK756" s="363"/>
      <c r="AL756" s="363"/>
      <c r="AM756" s="363"/>
      <c r="AN756" s="363"/>
      <c r="AO756" s="363"/>
      <c r="AP756" s="363"/>
      <c r="AQ756" s="363"/>
      <c r="AR756" s="363"/>
      <c r="AS756" s="363"/>
      <c r="AT756" s="363"/>
    </row>
    <row r="757" spans="1:46" ht="63" customHeight="1" thickTop="1" thickBot="1" x14ac:dyDescent="0.25">
      <c r="A757" s="361" t="s">
        <v>411</v>
      </c>
      <c r="B757" s="361"/>
      <c r="C757" s="361"/>
      <c r="D757" s="361"/>
      <c r="E757" s="361"/>
      <c r="F757" s="361"/>
      <c r="G757" s="361"/>
      <c r="H757" s="361"/>
      <c r="I757" s="361"/>
      <c r="J757" s="361"/>
      <c r="K757" s="361"/>
      <c r="L757" s="361"/>
      <c r="M757" s="361"/>
      <c r="N757" s="361"/>
      <c r="O757" s="361"/>
      <c r="P757" s="361"/>
      <c r="Q757" s="17">
        <v>0</v>
      </c>
      <c r="R757" s="362" t="s">
        <v>1661</v>
      </c>
      <c r="S757" s="363"/>
      <c r="T757" s="363"/>
      <c r="U757" s="363"/>
      <c r="V757" s="363"/>
      <c r="W757" s="363"/>
      <c r="X757" s="363"/>
      <c r="Y757" s="363"/>
      <c r="Z757" s="363"/>
      <c r="AA757" s="363"/>
      <c r="AB757" s="363"/>
      <c r="AC757" s="363"/>
      <c r="AD757" s="363"/>
      <c r="AE757" s="363"/>
      <c r="AF757" s="17">
        <v>0</v>
      </c>
      <c r="AG757" s="362" t="s">
        <v>1662</v>
      </c>
      <c r="AH757" s="363"/>
      <c r="AI757" s="363"/>
      <c r="AJ757" s="363"/>
      <c r="AK757" s="363"/>
      <c r="AL757" s="363"/>
      <c r="AM757" s="363"/>
      <c r="AN757" s="363"/>
      <c r="AO757" s="363"/>
      <c r="AP757" s="363"/>
      <c r="AQ757" s="363"/>
      <c r="AR757" s="363"/>
      <c r="AS757" s="363"/>
      <c r="AT757" s="363"/>
    </row>
    <row r="758" spans="1:46" ht="63" customHeight="1" thickTop="1" thickBot="1" x14ac:dyDescent="0.25">
      <c r="A758" s="361" t="s">
        <v>412</v>
      </c>
      <c r="B758" s="361"/>
      <c r="C758" s="361"/>
      <c r="D758" s="361"/>
      <c r="E758" s="361"/>
      <c r="F758" s="361"/>
      <c r="G758" s="361"/>
      <c r="H758" s="361"/>
      <c r="I758" s="361"/>
      <c r="J758" s="361"/>
      <c r="K758" s="361"/>
      <c r="L758" s="361"/>
      <c r="M758" s="361"/>
      <c r="N758" s="361"/>
      <c r="O758" s="361"/>
      <c r="P758" s="361"/>
      <c r="Q758" s="17">
        <v>0</v>
      </c>
      <c r="R758" s="362" t="s">
        <v>1661</v>
      </c>
      <c r="S758" s="363"/>
      <c r="T758" s="363"/>
      <c r="U758" s="363"/>
      <c r="V758" s="363"/>
      <c r="W758" s="363"/>
      <c r="X758" s="363"/>
      <c r="Y758" s="363"/>
      <c r="Z758" s="363"/>
      <c r="AA758" s="363"/>
      <c r="AB758" s="363"/>
      <c r="AC758" s="363"/>
      <c r="AD758" s="363"/>
      <c r="AE758" s="363"/>
      <c r="AF758" s="17">
        <v>0</v>
      </c>
      <c r="AG758" s="362" t="s">
        <v>1662</v>
      </c>
      <c r="AH758" s="363"/>
      <c r="AI758" s="363"/>
      <c r="AJ758" s="363"/>
      <c r="AK758" s="363"/>
      <c r="AL758" s="363"/>
      <c r="AM758" s="363"/>
      <c r="AN758" s="363"/>
      <c r="AO758" s="363"/>
      <c r="AP758" s="363"/>
      <c r="AQ758" s="363"/>
      <c r="AR758" s="363"/>
      <c r="AS758" s="363"/>
      <c r="AT758" s="363"/>
    </row>
    <row r="759" spans="1:46" ht="63" customHeight="1" thickTop="1" thickBot="1" x14ac:dyDescent="0.25">
      <c r="A759" s="361" t="s">
        <v>413</v>
      </c>
      <c r="B759" s="361"/>
      <c r="C759" s="361"/>
      <c r="D759" s="361"/>
      <c r="E759" s="361"/>
      <c r="F759" s="361"/>
      <c r="G759" s="361"/>
      <c r="H759" s="361"/>
      <c r="I759" s="361"/>
      <c r="J759" s="361"/>
      <c r="K759" s="361"/>
      <c r="L759" s="361"/>
      <c r="M759" s="361"/>
      <c r="N759" s="361"/>
      <c r="O759" s="361"/>
      <c r="P759" s="361"/>
      <c r="Q759" s="17">
        <v>0</v>
      </c>
      <c r="R759" s="362" t="s">
        <v>1661</v>
      </c>
      <c r="S759" s="363"/>
      <c r="T759" s="363"/>
      <c r="U759" s="363"/>
      <c r="V759" s="363"/>
      <c r="W759" s="363"/>
      <c r="X759" s="363"/>
      <c r="Y759" s="363"/>
      <c r="Z759" s="363"/>
      <c r="AA759" s="363"/>
      <c r="AB759" s="363"/>
      <c r="AC759" s="363"/>
      <c r="AD759" s="363"/>
      <c r="AE759" s="363"/>
      <c r="AF759" s="17">
        <v>0</v>
      </c>
      <c r="AG759" s="362" t="s">
        <v>1662</v>
      </c>
      <c r="AH759" s="363"/>
      <c r="AI759" s="363"/>
      <c r="AJ759" s="363"/>
      <c r="AK759" s="363"/>
      <c r="AL759" s="363"/>
      <c r="AM759" s="363"/>
      <c r="AN759" s="363"/>
      <c r="AO759" s="363"/>
      <c r="AP759" s="363"/>
      <c r="AQ759" s="363"/>
      <c r="AR759" s="363"/>
      <c r="AS759" s="363"/>
      <c r="AT759" s="363"/>
    </row>
    <row r="760" spans="1:46" ht="63" customHeight="1" thickTop="1" thickBot="1" x14ac:dyDescent="0.25">
      <c r="A760" s="361" t="s">
        <v>414</v>
      </c>
      <c r="B760" s="361"/>
      <c r="C760" s="361"/>
      <c r="D760" s="361"/>
      <c r="E760" s="361"/>
      <c r="F760" s="361"/>
      <c r="G760" s="361"/>
      <c r="H760" s="361"/>
      <c r="I760" s="361"/>
      <c r="J760" s="361"/>
      <c r="K760" s="361"/>
      <c r="L760" s="361"/>
      <c r="M760" s="361"/>
      <c r="N760" s="361"/>
      <c r="O760" s="361"/>
      <c r="P760" s="361"/>
      <c r="Q760" s="17">
        <v>0</v>
      </c>
      <c r="R760" s="362" t="s">
        <v>1661</v>
      </c>
      <c r="S760" s="363"/>
      <c r="T760" s="363"/>
      <c r="U760" s="363"/>
      <c r="V760" s="363"/>
      <c r="W760" s="363"/>
      <c r="X760" s="363"/>
      <c r="Y760" s="363"/>
      <c r="Z760" s="363"/>
      <c r="AA760" s="363"/>
      <c r="AB760" s="363"/>
      <c r="AC760" s="363"/>
      <c r="AD760" s="363"/>
      <c r="AE760" s="363"/>
      <c r="AF760" s="17">
        <v>0</v>
      </c>
      <c r="AG760" s="362" t="s">
        <v>1662</v>
      </c>
      <c r="AH760" s="363"/>
      <c r="AI760" s="363"/>
      <c r="AJ760" s="363"/>
      <c r="AK760" s="363"/>
      <c r="AL760" s="363"/>
      <c r="AM760" s="363"/>
      <c r="AN760" s="363"/>
      <c r="AO760" s="363"/>
      <c r="AP760" s="363"/>
      <c r="AQ760" s="363"/>
      <c r="AR760" s="363"/>
      <c r="AS760" s="363"/>
      <c r="AT760" s="363"/>
    </row>
    <row r="761" spans="1:46" ht="63" customHeight="1" thickTop="1" thickBot="1" x14ac:dyDescent="0.25">
      <c r="A761" s="361" t="s">
        <v>415</v>
      </c>
      <c r="B761" s="361"/>
      <c r="C761" s="361"/>
      <c r="D761" s="361"/>
      <c r="E761" s="361"/>
      <c r="F761" s="361"/>
      <c r="G761" s="361"/>
      <c r="H761" s="361"/>
      <c r="I761" s="361"/>
      <c r="J761" s="361"/>
      <c r="K761" s="361"/>
      <c r="L761" s="361"/>
      <c r="M761" s="361"/>
      <c r="N761" s="361"/>
      <c r="O761" s="361"/>
      <c r="P761" s="361"/>
      <c r="Q761" s="17">
        <v>0</v>
      </c>
      <c r="R761" s="362" t="s">
        <v>1661</v>
      </c>
      <c r="S761" s="363"/>
      <c r="T761" s="363"/>
      <c r="U761" s="363"/>
      <c r="V761" s="363"/>
      <c r="W761" s="363"/>
      <c r="X761" s="363"/>
      <c r="Y761" s="363"/>
      <c r="Z761" s="363"/>
      <c r="AA761" s="363"/>
      <c r="AB761" s="363"/>
      <c r="AC761" s="363"/>
      <c r="AD761" s="363"/>
      <c r="AE761" s="363"/>
      <c r="AF761" s="17">
        <v>0</v>
      </c>
      <c r="AG761" s="362" t="s">
        <v>1662</v>
      </c>
      <c r="AH761" s="363"/>
      <c r="AI761" s="363"/>
      <c r="AJ761" s="363"/>
      <c r="AK761" s="363"/>
      <c r="AL761" s="363"/>
      <c r="AM761" s="363"/>
      <c r="AN761" s="363"/>
      <c r="AO761" s="363"/>
      <c r="AP761" s="363"/>
      <c r="AQ761" s="363"/>
      <c r="AR761" s="363"/>
      <c r="AS761" s="363"/>
      <c r="AT761" s="363"/>
    </row>
    <row r="762" spans="1:46" ht="63" customHeight="1" thickTop="1" thickBot="1" x14ac:dyDescent="0.25">
      <c r="A762" s="361" t="s">
        <v>416</v>
      </c>
      <c r="B762" s="361"/>
      <c r="C762" s="361"/>
      <c r="D762" s="361"/>
      <c r="E762" s="361"/>
      <c r="F762" s="361"/>
      <c r="G762" s="361"/>
      <c r="H762" s="361"/>
      <c r="I762" s="361"/>
      <c r="J762" s="361"/>
      <c r="K762" s="361"/>
      <c r="L762" s="361"/>
      <c r="M762" s="361"/>
      <c r="N762" s="361"/>
      <c r="O762" s="361"/>
      <c r="P762" s="361"/>
      <c r="Q762" s="17">
        <v>0</v>
      </c>
      <c r="R762" s="362" t="s">
        <v>1661</v>
      </c>
      <c r="S762" s="363"/>
      <c r="T762" s="363"/>
      <c r="U762" s="363"/>
      <c r="V762" s="363"/>
      <c r="W762" s="363"/>
      <c r="X762" s="363"/>
      <c r="Y762" s="363"/>
      <c r="Z762" s="363"/>
      <c r="AA762" s="363"/>
      <c r="AB762" s="363"/>
      <c r="AC762" s="363"/>
      <c r="AD762" s="363"/>
      <c r="AE762" s="363"/>
      <c r="AF762" s="17">
        <v>0</v>
      </c>
      <c r="AG762" s="362" t="s">
        <v>1662</v>
      </c>
      <c r="AH762" s="363"/>
      <c r="AI762" s="363"/>
      <c r="AJ762" s="363"/>
      <c r="AK762" s="363"/>
      <c r="AL762" s="363"/>
      <c r="AM762" s="363"/>
      <c r="AN762" s="363"/>
      <c r="AO762" s="363"/>
      <c r="AP762" s="363"/>
      <c r="AQ762" s="363"/>
      <c r="AR762" s="363"/>
      <c r="AS762" s="363"/>
      <c r="AT762" s="363"/>
    </row>
    <row r="763" spans="1:46" ht="63" customHeight="1" thickTop="1" thickBot="1" x14ac:dyDescent="0.25">
      <c r="A763" s="361" t="s">
        <v>880</v>
      </c>
      <c r="B763" s="361"/>
      <c r="C763" s="361"/>
      <c r="D763" s="361"/>
      <c r="E763" s="361"/>
      <c r="F763" s="361"/>
      <c r="G763" s="361"/>
      <c r="H763" s="361"/>
      <c r="I763" s="361"/>
      <c r="J763" s="361"/>
      <c r="K763" s="361"/>
      <c r="L763" s="361"/>
      <c r="M763" s="361"/>
      <c r="N763" s="361"/>
      <c r="O763" s="361"/>
      <c r="P763" s="361"/>
      <c r="Q763" s="17">
        <v>0</v>
      </c>
      <c r="R763" s="362" t="s">
        <v>1661</v>
      </c>
      <c r="S763" s="363"/>
      <c r="T763" s="363"/>
      <c r="U763" s="363"/>
      <c r="V763" s="363"/>
      <c r="W763" s="363"/>
      <c r="X763" s="363"/>
      <c r="Y763" s="363"/>
      <c r="Z763" s="363"/>
      <c r="AA763" s="363"/>
      <c r="AB763" s="363"/>
      <c r="AC763" s="363"/>
      <c r="AD763" s="363"/>
      <c r="AE763" s="363"/>
      <c r="AF763" s="17">
        <v>0</v>
      </c>
      <c r="AG763" s="362" t="s">
        <v>1662</v>
      </c>
      <c r="AH763" s="363"/>
      <c r="AI763" s="363"/>
      <c r="AJ763" s="363"/>
      <c r="AK763" s="363"/>
      <c r="AL763" s="363"/>
      <c r="AM763" s="363"/>
      <c r="AN763" s="363"/>
      <c r="AO763" s="363"/>
      <c r="AP763" s="363"/>
      <c r="AQ763" s="363"/>
      <c r="AR763" s="363"/>
      <c r="AS763" s="363"/>
      <c r="AT763" s="363"/>
    </row>
    <row r="764" spans="1:46" ht="63" customHeight="1" thickTop="1" thickBot="1" x14ac:dyDescent="0.25">
      <c r="A764" s="361" t="s">
        <v>881</v>
      </c>
      <c r="B764" s="361"/>
      <c r="C764" s="361"/>
      <c r="D764" s="361"/>
      <c r="E764" s="361"/>
      <c r="F764" s="361"/>
      <c r="G764" s="361"/>
      <c r="H764" s="361"/>
      <c r="I764" s="361"/>
      <c r="J764" s="361"/>
      <c r="K764" s="361"/>
      <c r="L764" s="361"/>
      <c r="M764" s="361"/>
      <c r="N764" s="361"/>
      <c r="O764" s="361"/>
      <c r="P764" s="361"/>
      <c r="Q764" s="17">
        <v>0</v>
      </c>
      <c r="R764" s="362" t="s">
        <v>1661</v>
      </c>
      <c r="S764" s="363"/>
      <c r="T764" s="363"/>
      <c r="U764" s="363"/>
      <c r="V764" s="363"/>
      <c r="W764" s="363"/>
      <c r="X764" s="363"/>
      <c r="Y764" s="363"/>
      <c r="Z764" s="363"/>
      <c r="AA764" s="363"/>
      <c r="AB764" s="363"/>
      <c r="AC764" s="363"/>
      <c r="AD764" s="363"/>
      <c r="AE764" s="363"/>
      <c r="AF764" s="17">
        <v>0</v>
      </c>
      <c r="AG764" s="362" t="s">
        <v>1662</v>
      </c>
      <c r="AH764" s="363"/>
      <c r="AI764" s="363"/>
      <c r="AJ764" s="363"/>
      <c r="AK764" s="363"/>
      <c r="AL764" s="363"/>
      <c r="AM764" s="363"/>
      <c r="AN764" s="363"/>
      <c r="AO764" s="363"/>
      <c r="AP764" s="363"/>
      <c r="AQ764" s="363"/>
      <c r="AR764" s="363"/>
      <c r="AS764" s="363"/>
      <c r="AT764" s="363"/>
    </row>
    <row r="765" spans="1:46" ht="63" customHeight="1" thickTop="1" thickBot="1" x14ac:dyDescent="0.25">
      <c r="A765" s="361" t="s">
        <v>882</v>
      </c>
      <c r="B765" s="361"/>
      <c r="C765" s="361"/>
      <c r="D765" s="361"/>
      <c r="E765" s="361"/>
      <c r="F765" s="361"/>
      <c r="G765" s="361"/>
      <c r="H765" s="361"/>
      <c r="I765" s="361"/>
      <c r="J765" s="361"/>
      <c r="K765" s="361"/>
      <c r="L765" s="361"/>
      <c r="M765" s="361"/>
      <c r="N765" s="361"/>
      <c r="O765" s="361"/>
      <c r="P765" s="361"/>
      <c r="Q765" s="17">
        <v>0</v>
      </c>
      <c r="R765" s="362" t="s">
        <v>1661</v>
      </c>
      <c r="S765" s="363"/>
      <c r="T765" s="363"/>
      <c r="U765" s="363"/>
      <c r="V765" s="363"/>
      <c r="W765" s="363"/>
      <c r="X765" s="363"/>
      <c r="Y765" s="363"/>
      <c r="Z765" s="363"/>
      <c r="AA765" s="363"/>
      <c r="AB765" s="363"/>
      <c r="AC765" s="363"/>
      <c r="AD765" s="363"/>
      <c r="AE765" s="363"/>
      <c r="AF765" s="17">
        <v>0</v>
      </c>
      <c r="AG765" s="362" t="s">
        <v>1662</v>
      </c>
      <c r="AH765" s="363"/>
      <c r="AI765" s="363"/>
      <c r="AJ765" s="363"/>
      <c r="AK765" s="363"/>
      <c r="AL765" s="363"/>
      <c r="AM765" s="363"/>
      <c r="AN765" s="363"/>
      <c r="AO765" s="363"/>
      <c r="AP765" s="363"/>
      <c r="AQ765" s="363"/>
      <c r="AR765" s="363"/>
      <c r="AS765" s="363"/>
      <c r="AT765" s="363"/>
    </row>
    <row r="766" spans="1:46" ht="63" customHeight="1" thickTop="1" thickBot="1" x14ac:dyDescent="0.25">
      <c r="A766" s="361" t="s">
        <v>883</v>
      </c>
      <c r="B766" s="361"/>
      <c r="C766" s="361"/>
      <c r="D766" s="361"/>
      <c r="E766" s="361"/>
      <c r="F766" s="361"/>
      <c r="G766" s="361"/>
      <c r="H766" s="361"/>
      <c r="I766" s="361"/>
      <c r="J766" s="361"/>
      <c r="K766" s="361"/>
      <c r="L766" s="361"/>
      <c r="M766" s="361"/>
      <c r="N766" s="361"/>
      <c r="O766" s="361"/>
      <c r="P766" s="361"/>
      <c r="Q766" s="17">
        <v>0</v>
      </c>
      <c r="R766" s="362" t="s">
        <v>1661</v>
      </c>
      <c r="S766" s="363"/>
      <c r="T766" s="363"/>
      <c r="U766" s="363"/>
      <c r="V766" s="363"/>
      <c r="W766" s="363"/>
      <c r="X766" s="363"/>
      <c r="Y766" s="363"/>
      <c r="Z766" s="363"/>
      <c r="AA766" s="363"/>
      <c r="AB766" s="363"/>
      <c r="AC766" s="363"/>
      <c r="AD766" s="363"/>
      <c r="AE766" s="363"/>
      <c r="AF766" s="17">
        <v>0</v>
      </c>
      <c r="AG766" s="362" t="s">
        <v>1662</v>
      </c>
      <c r="AH766" s="363"/>
      <c r="AI766" s="363"/>
      <c r="AJ766" s="363"/>
      <c r="AK766" s="363"/>
      <c r="AL766" s="363"/>
      <c r="AM766" s="363"/>
      <c r="AN766" s="363"/>
      <c r="AO766" s="363"/>
      <c r="AP766" s="363"/>
      <c r="AQ766" s="363"/>
      <c r="AR766" s="363"/>
      <c r="AS766" s="363"/>
      <c r="AT766" s="363"/>
    </row>
    <row r="767" spans="1:46" ht="63" customHeight="1" thickTop="1" thickBot="1" x14ac:dyDescent="0.25">
      <c r="A767" s="361" t="s">
        <v>884</v>
      </c>
      <c r="B767" s="361"/>
      <c r="C767" s="361"/>
      <c r="D767" s="361"/>
      <c r="E767" s="361"/>
      <c r="F767" s="361"/>
      <c r="G767" s="361"/>
      <c r="H767" s="361"/>
      <c r="I767" s="361"/>
      <c r="J767" s="361"/>
      <c r="K767" s="361"/>
      <c r="L767" s="361"/>
      <c r="M767" s="361"/>
      <c r="N767" s="361"/>
      <c r="O767" s="361"/>
      <c r="P767" s="361"/>
      <c r="Q767" s="17">
        <v>0</v>
      </c>
      <c r="R767" s="362" t="s">
        <v>1661</v>
      </c>
      <c r="S767" s="363"/>
      <c r="T767" s="363"/>
      <c r="U767" s="363"/>
      <c r="V767" s="363"/>
      <c r="W767" s="363"/>
      <c r="X767" s="363"/>
      <c r="Y767" s="363"/>
      <c r="Z767" s="363"/>
      <c r="AA767" s="363"/>
      <c r="AB767" s="363"/>
      <c r="AC767" s="363"/>
      <c r="AD767" s="363"/>
      <c r="AE767" s="363"/>
      <c r="AF767" s="17">
        <v>0</v>
      </c>
      <c r="AG767" s="362" t="s">
        <v>1662</v>
      </c>
      <c r="AH767" s="363"/>
      <c r="AI767" s="363"/>
      <c r="AJ767" s="363"/>
      <c r="AK767" s="363"/>
      <c r="AL767" s="363"/>
      <c r="AM767" s="363"/>
      <c r="AN767" s="363"/>
      <c r="AO767" s="363"/>
      <c r="AP767" s="363"/>
      <c r="AQ767" s="363"/>
      <c r="AR767" s="363"/>
      <c r="AS767" s="363"/>
      <c r="AT767" s="363"/>
    </row>
    <row r="768" spans="1:46" ht="63" customHeight="1" thickTop="1" thickBot="1" x14ac:dyDescent="0.25">
      <c r="A768" s="361" t="s">
        <v>885</v>
      </c>
      <c r="B768" s="361"/>
      <c r="C768" s="361"/>
      <c r="D768" s="361"/>
      <c r="E768" s="361"/>
      <c r="F768" s="361"/>
      <c r="G768" s="361"/>
      <c r="H768" s="361"/>
      <c r="I768" s="361"/>
      <c r="J768" s="361"/>
      <c r="K768" s="361"/>
      <c r="L768" s="361"/>
      <c r="M768" s="361"/>
      <c r="N768" s="361"/>
      <c r="O768" s="361"/>
      <c r="P768" s="361"/>
      <c r="Q768" s="17">
        <v>0</v>
      </c>
      <c r="R768" s="362" t="s">
        <v>1661</v>
      </c>
      <c r="S768" s="363"/>
      <c r="T768" s="363"/>
      <c r="U768" s="363"/>
      <c r="V768" s="363"/>
      <c r="W768" s="363"/>
      <c r="X768" s="363"/>
      <c r="Y768" s="363"/>
      <c r="Z768" s="363"/>
      <c r="AA768" s="363"/>
      <c r="AB768" s="363"/>
      <c r="AC768" s="363"/>
      <c r="AD768" s="363"/>
      <c r="AE768" s="363"/>
      <c r="AF768" s="17">
        <v>0</v>
      </c>
      <c r="AG768" s="362" t="s">
        <v>1662</v>
      </c>
      <c r="AH768" s="363"/>
      <c r="AI768" s="363"/>
      <c r="AJ768" s="363"/>
      <c r="AK768" s="363"/>
      <c r="AL768" s="363"/>
      <c r="AM768" s="363"/>
      <c r="AN768" s="363"/>
      <c r="AO768" s="363"/>
      <c r="AP768" s="363"/>
      <c r="AQ768" s="363"/>
      <c r="AR768" s="363"/>
      <c r="AS768" s="363"/>
      <c r="AT768" s="363"/>
    </row>
    <row r="769" spans="1:46" ht="63" customHeight="1" thickTop="1" thickBot="1" x14ac:dyDescent="0.25">
      <c r="A769" s="361" t="s">
        <v>886</v>
      </c>
      <c r="B769" s="361"/>
      <c r="C769" s="361"/>
      <c r="D769" s="361"/>
      <c r="E769" s="361"/>
      <c r="F769" s="361"/>
      <c r="G769" s="361"/>
      <c r="H769" s="361"/>
      <c r="I769" s="361"/>
      <c r="J769" s="361"/>
      <c r="K769" s="361"/>
      <c r="L769" s="361"/>
      <c r="M769" s="361"/>
      <c r="N769" s="361"/>
      <c r="O769" s="361"/>
      <c r="P769" s="361"/>
      <c r="Q769" s="17">
        <v>0</v>
      </c>
      <c r="R769" s="362" t="s">
        <v>1661</v>
      </c>
      <c r="S769" s="363"/>
      <c r="T769" s="363"/>
      <c r="U769" s="363"/>
      <c r="V769" s="363"/>
      <c r="W769" s="363"/>
      <c r="X769" s="363"/>
      <c r="Y769" s="363"/>
      <c r="Z769" s="363"/>
      <c r="AA769" s="363"/>
      <c r="AB769" s="363"/>
      <c r="AC769" s="363"/>
      <c r="AD769" s="363"/>
      <c r="AE769" s="363"/>
      <c r="AF769" s="17">
        <v>0</v>
      </c>
      <c r="AG769" s="362" t="s">
        <v>1662</v>
      </c>
      <c r="AH769" s="363"/>
      <c r="AI769" s="363"/>
      <c r="AJ769" s="363"/>
      <c r="AK769" s="363"/>
      <c r="AL769" s="363"/>
      <c r="AM769" s="363"/>
      <c r="AN769" s="363"/>
      <c r="AO769" s="363"/>
      <c r="AP769" s="363"/>
      <c r="AQ769" s="363"/>
      <c r="AR769" s="363"/>
      <c r="AS769" s="363"/>
      <c r="AT769" s="363"/>
    </row>
    <row r="770" spans="1:46" ht="63" customHeight="1" thickTop="1" thickBot="1" x14ac:dyDescent="0.25">
      <c r="A770" s="361" t="s">
        <v>887</v>
      </c>
      <c r="B770" s="361"/>
      <c r="C770" s="361"/>
      <c r="D770" s="361"/>
      <c r="E770" s="361"/>
      <c r="F770" s="361"/>
      <c r="G770" s="361"/>
      <c r="H770" s="361"/>
      <c r="I770" s="361"/>
      <c r="J770" s="361"/>
      <c r="K770" s="361"/>
      <c r="L770" s="361"/>
      <c r="M770" s="361"/>
      <c r="N770" s="361"/>
      <c r="O770" s="361"/>
      <c r="P770" s="361"/>
      <c r="Q770" s="17">
        <v>0</v>
      </c>
      <c r="R770" s="362" t="s">
        <v>1661</v>
      </c>
      <c r="S770" s="363"/>
      <c r="T770" s="363"/>
      <c r="U770" s="363"/>
      <c r="V770" s="363"/>
      <c r="W770" s="363"/>
      <c r="X770" s="363"/>
      <c r="Y770" s="363"/>
      <c r="Z770" s="363"/>
      <c r="AA770" s="363"/>
      <c r="AB770" s="363"/>
      <c r="AC770" s="363"/>
      <c r="AD770" s="363"/>
      <c r="AE770" s="363"/>
      <c r="AF770" s="17">
        <v>0</v>
      </c>
      <c r="AG770" s="362" t="s">
        <v>1662</v>
      </c>
      <c r="AH770" s="363"/>
      <c r="AI770" s="363"/>
      <c r="AJ770" s="363"/>
      <c r="AK770" s="363"/>
      <c r="AL770" s="363"/>
      <c r="AM770" s="363"/>
      <c r="AN770" s="363"/>
      <c r="AO770" s="363"/>
      <c r="AP770" s="363"/>
      <c r="AQ770" s="363"/>
      <c r="AR770" s="363"/>
      <c r="AS770" s="363"/>
      <c r="AT770" s="363"/>
    </row>
    <row r="771" spans="1:46" ht="63" customHeight="1" thickTop="1" thickBot="1" x14ac:dyDescent="0.25">
      <c r="A771" s="361" t="s">
        <v>888</v>
      </c>
      <c r="B771" s="361"/>
      <c r="C771" s="361"/>
      <c r="D771" s="361"/>
      <c r="E771" s="361"/>
      <c r="F771" s="361"/>
      <c r="G771" s="361"/>
      <c r="H771" s="361"/>
      <c r="I771" s="361"/>
      <c r="J771" s="361"/>
      <c r="K771" s="361"/>
      <c r="L771" s="361"/>
      <c r="M771" s="361"/>
      <c r="N771" s="361"/>
      <c r="O771" s="361"/>
      <c r="P771" s="361"/>
      <c r="Q771" s="17">
        <v>0</v>
      </c>
      <c r="R771" s="362" t="s">
        <v>1661</v>
      </c>
      <c r="S771" s="363"/>
      <c r="T771" s="363"/>
      <c r="U771" s="363"/>
      <c r="V771" s="363"/>
      <c r="W771" s="363"/>
      <c r="X771" s="363"/>
      <c r="Y771" s="363"/>
      <c r="Z771" s="363"/>
      <c r="AA771" s="363"/>
      <c r="AB771" s="363"/>
      <c r="AC771" s="363"/>
      <c r="AD771" s="363"/>
      <c r="AE771" s="363"/>
      <c r="AF771" s="17">
        <v>0</v>
      </c>
      <c r="AG771" s="362" t="s">
        <v>1662</v>
      </c>
      <c r="AH771" s="363"/>
      <c r="AI771" s="363"/>
      <c r="AJ771" s="363"/>
      <c r="AK771" s="363"/>
      <c r="AL771" s="363"/>
      <c r="AM771" s="363"/>
      <c r="AN771" s="363"/>
      <c r="AO771" s="363"/>
      <c r="AP771" s="363"/>
      <c r="AQ771" s="363"/>
      <c r="AR771" s="363"/>
      <c r="AS771" s="363"/>
      <c r="AT771" s="363"/>
    </row>
    <row r="772" spans="1:46" ht="63" customHeight="1" thickTop="1" thickBot="1" x14ac:dyDescent="0.25">
      <c r="A772" s="361" t="s">
        <v>889</v>
      </c>
      <c r="B772" s="361"/>
      <c r="C772" s="361"/>
      <c r="D772" s="361"/>
      <c r="E772" s="361"/>
      <c r="F772" s="361"/>
      <c r="G772" s="361"/>
      <c r="H772" s="361"/>
      <c r="I772" s="361"/>
      <c r="J772" s="361"/>
      <c r="K772" s="361"/>
      <c r="L772" s="361"/>
      <c r="M772" s="361"/>
      <c r="N772" s="361"/>
      <c r="O772" s="361"/>
      <c r="P772" s="361"/>
      <c r="Q772" s="17">
        <v>0</v>
      </c>
      <c r="R772" s="362" t="s">
        <v>1661</v>
      </c>
      <c r="S772" s="363"/>
      <c r="T772" s="363"/>
      <c r="U772" s="363"/>
      <c r="V772" s="363"/>
      <c r="W772" s="363"/>
      <c r="X772" s="363"/>
      <c r="Y772" s="363"/>
      <c r="Z772" s="363"/>
      <c r="AA772" s="363"/>
      <c r="AB772" s="363"/>
      <c r="AC772" s="363"/>
      <c r="AD772" s="363"/>
      <c r="AE772" s="363"/>
      <c r="AF772" s="17">
        <v>0</v>
      </c>
      <c r="AG772" s="362" t="s">
        <v>1662</v>
      </c>
      <c r="AH772" s="363"/>
      <c r="AI772" s="363"/>
      <c r="AJ772" s="363"/>
      <c r="AK772" s="363"/>
      <c r="AL772" s="363"/>
      <c r="AM772" s="363"/>
      <c r="AN772" s="363"/>
      <c r="AO772" s="363"/>
      <c r="AP772" s="363"/>
      <c r="AQ772" s="363"/>
      <c r="AR772" s="363"/>
      <c r="AS772" s="363"/>
      <c r="AT772" s="363"/>
    </row>
    <row r="773" spans="1:46" ht="63" customHeight="1" thickTop="1" thickBot="1" x14ac:dyDescent="0.25">
      <c r="A773" s="361" t="s">
        <v>890</v>
      </c>
      <c r="B773" s="361"/>
      <c r="C773" s="361"/>
      <c r="D773" s="361"/>
      <c r="E773" s="361"/>
      <c r="F773" s="361"/>
      <c r="G773" s="361"/>
      <c r="H773" s="361"/>
      <c r="I773" s="361"/>
      <c r="J773" s="361"/>
      <c r="K773" s="361"/>
      <c r="L773" s="361"/>
      <c r="M773" s="361"/>
      <c r="N773" s="361"/>
      <c r="O773" s="361"/>
      <c r="P773" s="361"/>
      <c r="Q773" s="17">
        <v>0</v>
      </c>
      <c r="R773" s="362" t="s">
        <v>1661</v>
      </c>
      <c r="S773" s="363"/>
      <c r="T773" s="363"/>
      <c r="U773" s="363"/>
      <c r="V773" s="363"/>
      <c r="W773" s="363"/>
      <c r="X773" s="363"/>
      <c r="Y773" s="363"/>
      <c r="Z773" s="363"/>
      <c r="AA773" s="363"/>
      <c r="AB773" s="363"/>
      <c r="AC773" s="363"/>
      <c r="AD773" s="363"/>
      <c r="AE773" s="363"/>
      <c r="AF773" s="17">
        <v>0</v>
      </c>
      <c r="AG773" s="362" t="s">
        <v>1662</v>
      </c>
      <c r="AH773" s="363"/>
      <c r="AI773" s="363"/>
      <c r="AJ773" s="363"/>
      <c r="AK773" s="363"/>
      <c r="AL773" s="363"/>
      <c r="AM773" s="363"/>
      <c r="AN773" s="363"/>
      <c r="AO773" s="363"/>
      <c r="AP773" s="363"/>
      <c r="AQ773" s="363"/>
      <c r="AR773" s="363"/>
      <c r="AS773" s="363"/>
      <c r="AT773" s="363"/>
    </row>
    <row r="774" spans="1:46" ht="63" customHeight="1" thickTop="1" thickBot="1" x14ac:dyDescent="0.25">
      <c r="A774" s="361" t="s">
        <v>891</v>
      </c>
      <c r="B774" s="361"/>
      <c r="C774" s="361"/>
      <c r="D774" s="361"/>
      <c r="E774" s="361"/>
      <c r="F774" s="361"/>
      <c r="G774" s="361"/>
      <c r="H774" s="361"/>
      <c r="I774" s="361"/>
      <c r="J774" s="361"/>
      <c r="K774" s="361"/>
      <c r="L774" s="361"/>
      <c r="M774" s="361"/>
      <c r="N774" s="361"/>
      <c r="O774" s="361"/>
      <c r="P774" s="361"/>
      <c r="Q774" s="17">
        <v>0</v>
      </c>
      <c r="R774" s="362" t="s">
        <v>1661</v>
      </c>
      <c r="S774" s="363"/>
      <c r="T774" s="363"/>
      <c r="U774" s="363"/>
      <c r="V774" s="363"/>
      <c r="W774" s="363"/>
      <c r="X774" s="363"/>
      <c r="Y774" s="363"/>
      <c r="Z774" s="363"/>
      <c r="AA774" s="363"/>
      <c r="AB774" s="363"/>
      <c r="AC774" s="363"/>
      <c r="AD774" s="363"/>
      <c r="AE774" s="363"/>
      <c r="AF774" s="17">
        <v>0</v>
      </c>
      <c r="AG774" s="362" t="s">
        <v>1662</v>
      </c>
      <c r="AH774" s="363"/>
      <c r="AI774" s="363"/>
      <c r="AJ774" s="363"/>
      <c r="AK774" s="363"/>
      <c r="AL774" s="363"/>
      <c r="AM774" s="363"/>
      <c r="AN774" s="363"/>
      <c r="AO774" s="363"/>
      <c r="AP774" s="363"/>
      <c r="AQ774" s="363"/>
      <c r="AR774" s="363"/>
      <c r="AS774" s="363"/>
      <c r="AT774" s="363"/>
    </row>
    <row r="775" spans="1:46" ht="63" customHeight="1" thickTop="1" thickBot="1" x14ac:dyDescent="0.25">
      <c r="A775" s="361" t="s">
        <v>892</v>
      </c>
      <c r="B775" s="361"/>
      <c r="C775" s="361"/>
      <c r="D775" s="361"/>
      <c r="E775" s="361"/>
      <c r="F775" s="361"/>
      <c r="G775" s="361"/>
      <c r="H775" s="361"/>
      <c r="I775" s="361"/>
      <c r="J775" s="361"/>
      <c r="K775" s="361"/>
      <c r="L775" s="361"/>
      <c r="M775" s="361"/>
      <c r="N775" s="361"/>
      <c r="O775" s="361"/>
      <c r="P775" s="361"/>
      <c r="Q775" s="17">
        <v>0</v>
      </c>
      <c r="R775" s="362" t="s">
        <v>1661</v>
      </c>
      <c r="S775" s="363"/>
      <c r="T775" s="363"/>
      <c r="U775" s="363"/>
      <c r="V775" s="363"/>
      <c r="W775" s="363"/>
      <c r="X775" s="363"/>
      <c r="Y775" s="363"/>
      <c r="Z775" s="363"/>
      <c r="AA775" s="363"/>
      <c r="AB775" s="363"/>
      <c r="AC775" s="363"/>
      <c r="AD775" s="363"/>
      <c r="AE775" s="363"/>
      <c r="AF775" s="17">
        <v>0</v>
      </c>
      <c r="AG775" s="362" t="s">
        <v>1662</v>
      </c>
      <c r="AH775" s="363"/>
      <c r="AI775" s="363"/>
      <c r="AJ775" s="363"/>
      <c r="AK775" s="363"/>
      <c r="AL775" s="363"/>
      <c r="AM775" s="363"/>
      <c r="AN775" s="363"/>
      <c r="AO775" s="363"/>
      <c r="AP775" s="363"/>
      <c r="AQ775" s="363"/>
      <c r="AR775" s="363"/>
      <c r="AS775" s="363"/>
      <c r="AT775" s="363"/>
    </row>
    <row r="776" spans="1:46" ht="108" customHeight="1" thickTop="1" thickBot="1" x14ac:dyDescent="0.25">
      <c r="A776" s="361" t="s">
        <v>893</v>
      </c>
      <c r="B776" s="361"/>
      <c r="C776" s="361"/>
      <c r="D776" s="361"/>
      <c r="E776" s="361"/>
      <c r="F776" s="361"/>
      <c r="G776" s="361"/>
      <c r="H776" s="361"/>
      <c r="I776" s="361"/>
      <c r="J776" s="361"/>
      <c r="K776" s="361"/>
      <c r="L776" s="361"/>
      <c r="M776" s="361"/>
      <c r="N776" s="361"/>
      <c r="O776" s="361"/>
      <c r="P776" s="361"/>
      <c r="Q776" s="17">
        <v>0</v>
      </c>
      <c r="R776" s="362" t="s">
        <v>1661</v>
      </c>
      <c r="S776" s="363"/>
      <c r="T776" s="363"/>
      <c r="U776" s="363"/>
      <c r="V776" s="363"/>
      <c r="W776" s="363"/>
      <c r="X776" s="363"/>
      <c r="Y776" s="363"/>
      <c r="Z776" s="363"/>
      <c r="AA776" s="363"/>
      <c r="AB776" s="363"/>
      <c r="AC776" s="363"/>
      <c r="AD776" s="363"/>
      <c r="AE776" s="363"/>
      <c r="AF776" s="17">
        <v>0</v>
      </c>
      <c r="AG776" s="362" t="s">
        <v>1662</v>
      </c>
      <c r="AH776" s="363"/>
      <c r="AI776" s="363"/>
      <c r="AJ776" s="363"/>
      <c r="AK776" s="363"/>
      <c r="AL776" s="363"/>
      <c r="AM776" s="363"/>
      <c r="AN776" s="363"/>
      <c r="AO776" s="363"/>
      <c r="AP776" s="363"/>
      <c r="AQ776" s="363"/>
      <c r="AR776" s="363"/>
      <c r="AS776" s="363"/>
      <c r="AT776" s="363"/>
    </row>
    <row r="777" spans="1:46" ht="63" customHeight="1" thickTop="1" thickBot="1" x14ac:dyDescent="0.25">
      <c r="A777" s="361" t="s">
        <v>894</v>
      </c>
      <c r="B777" s="361"/>
      <c r="C777" s="361"/>
      <c r="D777" s="361"/>
      <c r="E777" s="361"/>
      <c r="F777" s="361"/>
      <c r="G777" s="361"/>
      <c r="H777" s="361"/>
      <c r="I777" s="361"/>
      <c r="J777" s="361"/>
      <c r="K777" s="361"/>
      <c r="L777" s="361"/>
      <c r="M777" s="361"/>
      <c r="N777" s="361"/>
      <c r="O777" s="361"/>
      <c r="P777" s="361"/>
      <c r="Q777" s="17">
        <v>0</v>
      </c>
      <c r="R777" s="362" t="s">
        <v>1661</v>
      </c>
      <c r="S777" s="363"/>
      <c r="T777" s="363"/>
      <c r="U777" s="363"/>
      <c r="V777" s="363"/>
      <c r="W777" s="363"/>
      <c r="X777" s="363"/>
      <c r="Y777" s="363"/>
      <c r="Z777" s="363"/>
      <c r="AA777" s="363"/>
      <c r="AB777" s="363"/>
      <c r="AC777" s="363"/>
      <c r="AD777" s="363"/>
      <c r="AE777" s="363"/>
      <c r="AF777" s="17">
        <v>0</v>
      </c>
      <c r="AG777" s="362" t="s">
        <v>1662</v>
      </c>
      <c r="AH777" s="363"/>
      <c r="AI777" s="363"/>
      <c r="AJ777" s="363"/>
      <c r="AK777" s="363"/>
      <c r="AL777" s="363"/>
      <c r="AM777" s="363"/>
      <c r="AN777" s="363"/>
      <c r="AO777" s="363"/>
      <c r="AP777" s="363"/>
      <c r="AQ777" s="363"/>
      <c r="AR777" s="363"/>
      <c r="AS777" s="363"/>
      <c r="AT777" s="363"/>
    </row>
    <row r="778" spans="1:46" ht="63" customHeight="1" thickTop="1" thickBot="1" x14ac:dyDescent="0.25">
      <c r="A778" s="361" t="s">
        <v>895</v>
      </c>
      <c r="B778" s="361"/>
      <c r="C778" s="361"/>
      <c r="D778" s="361"/>
      <c r="E778" s="361"/>
      <c r="F778" s="361"/>
      <c r="G778" s="361"/>
      <c r="H778" s="361"/>
      <c r="I778" s="361"/>
      <c r="J778" s="361"/>
      <c r="K778" s="361"/>
      <c r="L778" s="361"/>
      <c r="M778" s="361"/>
      <c r="N778" s="361"/>
      <c r="O778" s="361"/>
      <c r="P778" s="361"/>
      <c r="Q778" s="17">
        <v>0</v>
      </c>
      <c r="R778" s="362" t="s">
        <v>1661</v>
      </c>
      <c r="S778" s="363"/>
      <c r="T778" s="363"/>
      <c r="U778" s="363"/>
      <c r="V778" s="363"/>
      <c r="W778" s="363"/>
      <c r="X778" s="363"/>
      <c r="Y778" s="363"/>
      <c r="Z778" s="363"/>
      <c r="AA778" s="363"/>
      <c r="AB778" s="363"/>
      <c r="AC778" s="363"/>
      <c r="AD778" s="363"/>
      <c r="AE778" s="363"/>
      <c r="AF778" s="17">
        <v>0</v>
      </c>
      <c r="AG778" s="362" t="s">
        <v>1662</v>
      </c>
      <c r="AH778" s="363"/>
      <c r="AI778" s="363"/>
      <c r="AJ778" s="363"/>
      <c r="AK778" s="363"/>
      <c r="AL778" s="363"/>
      <c r="AM778" s="363"/>
      <c r="AN778" s="363"/>
      <c r="AO778" s="363"/>
      <c r="AP778" s="363"/>
      <c r="AQ778" s="363"/>
      <c r="AR778" s="363"/>
      <c r="AS778" s="363"/>
      <c r="AT778" s="363"/>
    </row>
    <row r="779" spans="1:46" ht="63" customHeight="1" thickTop="1" thickBot="1" x14ac:dyDescent="0.25">
      <c r="A779" s="361" t="s">
        <v>896</v>
      </c>
      <c r="B779" s="361"/>
      <c r="C779" s="361"/>
      <c r="D779" s="361"/>
      <c r="E779" s="361"/>
      <c r="F779" s="361"/>
      <c r="G779" s="361"/>
      <c r="H779" s="361"/>
      <c r="I779" s="361"/>
      <c r="J779" s="361"/>
      <c r="K779" s="361"/>
      <c r="L779" s="361"/>
      <c r="M779" s="361"/>
      <c r="N779" s="361"/>
      <c r="O779" s="361"/>
      <c r="P779" s="361"/>
      <c r="Q779" s="17">
        <v>0</v>
      </c>
      <c r="R779" s="362" t="s">
        <v>1661</v>
      </c>
      <c r="S779" s="363"/>
      <c r="T779" s="363"/>
      <c r="U779" s="363"/>
      <c r="V779" s="363"/>
      <c r="W779" s="363"/>
      <c r="X779" s="363"/>
      <c r="Y779" s="363"/>
      <c r="Z779" s="363"/>
      <c r="AA779" s="363"/>
      <c r="AB779" s="363"/>
      <c r="AC779" s="363"/>
      <c r="AD779" s="363"/>
      <c r="AE779" s="363"/>
      <c r="AF779" s="17">
        <v>0</v>
      </c>
      <c r="AG779" s="362" t="s">
        <v>1662</v>
      </c>
      <c r="AH779" s="363"/>
      <c r="AI779" s="363"/>
      <c r="AJ779" s="363"/>
      <c r="AK779" s="363"/>
      <c r="AL779" s="363"/>
      <c r="AM779" s="363"/>
      <c r="AN779" s="363"/>
      <c r="AO779" s="363"/>
      <c r="AP779" s="363"/>
      <c r="AQ779" s="363"/>
      <c r="AR779" s="363"/>
      <c r="AS779" s="363"/>
      <c r="AT779" s="363"/>
    </row>
    <row r="780" spans="1:46" ht="63" customHeight="1" thickTop="1" thickBot="1" x14ac:dyDescent="0.25">
      <c r="A780" s="361" t="s">
        <v>897</v>
      </c>
      <c r="B780" s="361"/>
      <c r="C780" s="361"/>
      <c r="D780" s="361"/>
      <c r="E780" s="361"/>
      <c r="F780" s="361"/>
      <c r="G780" s="361"/>
      <c r="H780" s="361"/>
      <c r="I780" s="361"/>
      <c r="J780" s="361"/>
      <c r="K780" s="361"/>
      <c r="L780" s="361"/>
      <c r="M780" s="361"/>
      <c r="N780" s="361"/>
      <c r="O780" s="361"/>
      <c r="P780" s="361"/>
      <c r="Q780" s="17">
        <v>0</v>
      </c>
      <c r="R780" s="362" t="s">
        <v>1661</v>
      </c>
      <c r="S780" s="363"/>
      <c r="T780" s="363"/>
      <c r="U780" s="363"/>
      <c r="V780" s="363"/>
      <c r="W780" s="363"/>
      <c r="X780" s="363"/>
      <c r="Y780" s="363"/>
      <c r="Z780" s="363"/>
      <c r="AA780" s="363"/>
      <c r="AB780" s="363"/>
      <c r="AC780" s="363"/>
      <c r="AD780" s="363"/>
      <c r="AE780" s="363"/>
      <c r="AF780" s="17">
        <v>0</v>
      </c>
      <c r="AG780" s="362" t="s">
        <v>1662</v>
      </c>
      <c r="AH780" s="363"/>
      <c r="AI780" s="363"/>
      <c r="AJ780" s="363"/>
      <c r="AK780" s="363"/>
      <c r="AL780" s="363"/>
      <c r="AM780" s="363"/>
      <c r="AN780" s="363"/>
      <c r="AO780" s="363"/>
      <c r="AP780" s="363"/>
      <c r="AQ780" s="363"/>
      <c r="AR780" s="363"/>
      <c r="AS780" s="363"/>
      <c r="AT780" s="363"/>
    </row>
    <row r="781" spans="1:46" ht="63" customHeight="1" thickTop="1" thickBot="1" x14ac:dyDescent="0.25">
      <c r="A781" s="361" t="s">
        <v>898</v>
      </c>
      <c r="B781" s="361"/>
      <c r="C781" s="361"/>
      <c r="D781" s="361"/>
      <c r="E781" s="361"/>
      <c r="F781" s="361"/>
      <c r="G781" s="361"/>
      <c r="H781" s="361"/>
      <c r="I781" s="361"/>
      <c r="J781" s="361"/>
      <c r="K781" s="361"/>
      <c r="L781" s="361"/>
      <c r="M781" s="361"/>
      <c r="N781" s="361"/>
      <c r="O781" s="361"/>
      <c r="P781" s="361"/>
      <c r="Q781" s="17">
        <v>0</v>
      </c>
      <c r="R781" s="362" t="s">
        <v>1661</v>
      </c>
      <c r="S781" s="363"/>
      <c r="T781" s="363"/>
      <c r="U781" s="363"/>
      <c r="V781" s="363"/>
      <c r="W781" s="363"/>
      <c r="X781" s="363"/>
      <c r="Y781" s="363"/>
      <c r="Z781" s="363"/>
      <c r="AA781" s="363"/>
      <c r="AB781" s="363"/>
      <c r="AC781" s="363"/>
      <c r="AD781" s="363"/>
      <c r="AE781" s="363"/>
      <c r="AF781" s="17">
        <v>0</v>
      </c>
      <c r="AG781" s="362" t="s">
        <v>1662</v>
      </c>
      <c r="AH781" s="363"/>
      <c r="AI781" s="363"/>
      <c r="AJ781" s="363"/>
      <c r="AK781" s="363"/>
      <c r="AL781" s="363"/>
      <c r="AM781" s="363"/>
      <c r="AN781" s="363"/>
      <c r="AO781" s="363"/>
      <c r="AP781" s="363"/>
      <c r="AQ781" s="363"/>
      <c r="AR781" s="363"/>
      <c r="AS781" s="363"/>
      <c r="AT781" s="363"/>
    </row>
    <row r="782" spans="1:46" ht="63" customHeight="1" thickTop="1" thickBot="1" x14ac:dyDescent="0.25">
      <c r="A782" s="361" t="s">
        <v>899</v>
      </c>
      <c r="B782" s="361"/>
      <c r="C782" s="361"/>
      <c r="D782" s="361"/>
      <c r="E782" s="361"/>
      <c r="F782" s="361"/>
      <c r="G782" s="361"/>
      <c r="H782" s="361"/>
      <c r="I782" s="361"/>
      <c r="J782" s="361"/>
      <c r="K782" s="361"/>
      <c r="L782" s="361"/>
      <c r="M782" s="361"/>
      <c r="N782" s="361"/>
      <c r="O782" s="361"/>
      <c r="P782" s="361"/>
      <c r="Q782" s="17">
        <v>0</v>
      </c>
      <c r="R782" s="362" t="s">
        <v>1661</v>
      </c>
      <c r="S782" s="363"/>
      <c r="T782" s="363"/>
      <c r="U782" s="363"/>
      <c r="V782" s="363"/>
      <c r="W782" s="363"/>
      <c r="X782" s="363"/>
      <c r="Y782" s="363"/>
      <c r="Z782" s="363"/>
      <c r="AA782" s="363"/>
      <c r="AB782" s="363"/>
      <c r="AC782" s="363"/>
      <c r="AD782" s="363"/>
      <c r="AE782" s="363"/>
      <c r="AF782" s="17">
        <v>0</v>
      </c>
      <c r="AG782" s="362" t="s">
        <v>1662</v>
      </c>
      <c r="AH782" s="363"/>
      <c r="AI782" s="363"/>
      <c r="AJ782" s="363"/>
      <c r="AK782" s="363"/>
      <c r="AL782" s="363"/>
      <c r="AM782" s="363"/>
      <c r="AN782" s="363"/>
      <c r="AO782" s="363"/>
      <c r="AP782" s="363"/>
      <c r="AQ782" s="363"/>
      <c r="AR782" s="363"/>
      <c r="AS782" s="363"/>
      <c r="AT782" s="363"/>
    </row>
    <row r="783" spans="1:46" ht="63" customHeight="1" thickTop="1" thickBot="1" x14ac:dyDescent="0.25">
      <c r="A783" s="361" t="s">
        <v>900</v>
      </c>
      <c r="B783" s="361"/>
      <c r="C783" s="361"/>
      <c r="D783" s="361"/>
      <c r="E783" s="361"/>
      <c r="F783" s="361"/>
      <c r="G783" s="361"/>
      <c r="H783" s="361"/>
      <c r="I783" s="361"/>
      <c r="J783" s="361"/>
      <c r="K783" s="361"/>
      <c r="L783" s="361"/>
      <c r="M783" s="361"/>
      <c r="N783" s="361"/>
      <c r="O783" s="361"/>
      <c r="P783" s="361"/>
      <c r="Q783" s="17">
        <v>0</v>
      </c>
      <c r="R783" s="362" t="s">
        <v>1661</v>
      </c>
      <c r="S783" s="363"/>
      <c r="T783" s="363"/>
      <c r="U783" s="363"/>
      <c r="V783" s="363"/>
      <c r="W783" s="363"/>
      <c r="X783" s="363"/>
      <c r="Y783" s="363"/>
      <c r="Z783" s="363"/>
      <c r="AA783" s="363"/>
      <c r="AB783" s="363"/>
      <c r="AC783" s="363"/>
      <c r="AD783" s="363"/>
      <c r="AE783" s="363"/>
      <c r="AF783" s="17">
        <v>0</v>
      </c>
      <c r="AG783" s="362" t="s">
        <v>1662</v>
      </c>
      <c r="AH783" s="363"/>
      <c r="AI783" s="363"/>
      <c r="AJ783" s="363"/>
      <c r="AK783" s="363"/>
      <c r="AL783" s="363"/>
      <c r="AM783" s="363"/>
      <c r="AN783" s="363"/>
      <c r="AO783" s="363"/>
      <c r="AP783" s="363"/>
      <c r="AQ783" s="363"/>
      <c r="AR783" s="363"/>
      <c r="AS783" s="363"/>
      <c r="AT783" s="363"/>
    </row>
    <row r="784" spans="1:46" ht="63" customHeight="1" thickTop="1" thickBot="1" x14ac:dyDescent="0.25">
      <c r="A784" s="361" t="s">
        <v>901</v>
      </c>
      <c r="B784" s="361"/>
      <c r="C784" s="361"/>
      <c r="D784" s="361"/>
      <c r="E784" s="361"/>
      <c r="F784" s="361"/>
      <c r="G784" s="361"/>
      <c r="H784" s="361"/>
      <c r="I784" s="361"/>
      <c r="J784" s="361"/>
      <c r="K784" s="361"/>
      <c r="L784" s="361"/>
      <c r="M784" s="361"/>
      <c r="N784" s="361"/>
      <c r="O784" s="361"/>
      <c r="P784" s="361"/>
      <c r="Q784" s="17">
        <v>0</v>
      </c>
      <c r="R784" s="362" t="s">
        <v>1661</v>
      </c>
      <c r="S784" s="363"/>
      <c r="T784" s="363"/>
      <c r="U784" s="363"/>
      <c r="V784" s="363"/>
      <c r="W784" s="363"/>
      <c r="X784" s="363"/>
      <c r="Y784" s="363"/>
      <c r="Z784" s="363"/>
      <c r="AA784" s="363"/>
      <c r="AB784" s="363"/>
      <c r="AC784" s="363"/>
      <c r="AD784" s="363"/>
      <c r="AE784" s="363"/>
      <c r="AF784" s="17">
        <v>0</v>
      </c>
      <c r="AG784" s="362" t="s">
        <v>1662</v>
      </c>
      <c r="AH784" s="363"/>
      <c r="AI784" s="363"/>
      <c r="AJ784" s="363"/>
      <c r="AK784" s="363"/>
      <c r="AL784" s="363"/>
      <c r="AM784" s="363"/>
      <c r="AN784" s="363"/>
      <c r="AO784" s="363"/>
      <c r="AP784" s="363"/>
      <c r="AQ784" s="363"/>
      <c r="AR784" s="363"/>
      <c r="AS784" s="363"/>
      <c r="AT784" s="363"/>
    </row>
    <row r="785" spans="1:46" ht="18" customHeight="1" thickTop="1" thickBot="1" x14ac:dyDescent="0.25">
      <c r="A785" s="24"/>
      <c r="B785" s="24"/>
      <c r="C785" s="24"/>
      <c r="D785" s="24"/>
      <c r="E785" s="24"/>
      <c r="F785" s="24"/>
      <c r="G785" s="24"/>
      <c r="H785" s="24"/>
      <c r="I785" s="24"/>
      <c r="J785" s="24"/>
      <c r="K785" s="24"/>
      <c r="L785" s="24"/>
      <c r="M785" s="24"/>
      <c r="N785" s="24"/>
      <c r="O785" s="24"/>
      <c r="P785" s="24"/>
      <c r="Q785" s="42"/>
      <c r="R785" s="24"/>
      <c r="S785" s="24"/>
      <c r="T785" s="24"/>
      <c r="U785" s="24"/>
      <c r="V785" s="24"/>
      <c r="W785" s="24"/>
      <c r="X785" s="24"/>
      <c r="Y785" s="24"/>
      <c r="Z785" s="24"/>
      <c r="AA785" s="24"/>
      <c r="AB785" s="24"/>
      <c r="AC785" s="24"/>
      <c r="AD785" s="24"/>
      <c r="AE785" s="24"/>
      <c r="AF785" s="42"/>
      <c r="AG785" s="24"/>
      <c r="AH785" s="24"/>
      <c r="AI785" s="24"/>
      <c r="AJ785" s="24"/>
      <c r="AK785" s="24"/>
      <c r="AL785" s="24"/>
      <c r="AM785" s="24"/>
      <c r="AN785" s="24"/>
      <c r="AO785" s="24"/>
      <c r="AP785" s="24"/>
      <c r="AQ785" s="24"/>
      <c r="AR785" s="24"/>
      <c r="AS785" s="24"/>
      <c r="AT785" s="24"/>
    </row>
    <row r="786" spans="1:46" ht="18" customHeight="1" thickTop="1" thickBot="1" x14ac:dyDescent="0.25">
      <c r="A786" s="368" t="s">
        <v>139</v>
      </c>
      <c r="B786" s="369"/>
      <c r="C786" s="369"/>
      <c r="D786" s="369"/>
      <c r="E786" s="369"/>
      <c r="F786" s="369"/>
      <c r="G786" s="369"/>
      <c r="H786" s="369"/>
      <c r="I786" s="369"/>
      <c r="J786" s="369"/>
      <c r="K786" s="369"/>
      <c r="L786" s="369"/>
      <c r="M786" s="369"/>
      <c r="N786" s="369"/>
      <c r="O786" s="369"/>
      <c r="P786" s="369"/>
      <c r="Q786" s="323" t="s">
        <v>4</v>
      </c>
      <c r="R786" s="370" t="s">
        <v>1384</v>
      </c>
      <c r="S786" s="370"/>
      <c r="T786" s="370"/>
      <c r="U786" s="370"/>
      <c r="V786" s="370"/>
      <c r="W786" s="370"/>
      <c r="X786" s="370"/>
      <c r="Y786" s="370"/>
      <c r="Z786" s="370"/>
      <c r="AA786" s="370"/>
      <c r="AB786" s="370"/>
      <c r="AC786" s="370"/>
      <c r="AD786" s="370"/>
      <c r="AE786" s="371"/>
      <c r="AF786" s="324" t="s">
        <v>4</v>
      </c>
      <c r="AG786" s="417" t="s">
        <v>1384</v>
      </c>
      <c r="AH786" s="417"/>
      <c r="AI786" s="417"/>
      <c r="AJ786" s="417"/>
      <c r="AK786" s="417"/>
      <c r="AL786" s="417"/>
      <c r="AM786" s="417"/>
      <c r="AN786" s="417"/>
      <c r="AO786" s="417"/>
      <c r="AP786" s="417"/>
      <c r="AQ786" s="417"/>
      <c r="AR786" s="417"/>
      <c r="AS786" s="417"/>
      <c r="AT786" s="418"/>
    </row>
    <row r="787" spans="1:46" ht="63" customHeight="1" thickTop="1" thickBot="1" x14ac:dyDescent="0.25">
      <c r="A787" s="364" t="s">
        <v>910</v>
      </c>
      <c r="B787" s="364"/>
      <c r="C787" s="364"/>
      <c r="D787" s="364"/>
      <c r="E787" s="364"/>
      <c r="F787" s="364"/>
      <c r="G787" s="364"/>
      <c r="H787" s="364"/>
      <c r="I787" s="364"/>
      <c r="J787" s="364"/>
      <c r="K787" s="364"/>
      <c r="L787" s="364"/>
      <c r="M787" s="364"/>
      <c r="N787" s="364"/>
      <c r="O787" s="364"/>
      <c r="P787" s="364"/>
      <c r="Q787" s="17">
        <v>0</v>
      </c>
      <c r="R787" s="366" t="s">
        <v>1663</v>
      </c>
      <c r="S787" s="367"/>
      <c r="T787" s="367"/>
      <c r="U787" s="367"/>
      <c r="V787" s="367"/>
      <c r="W787" s="367"/>
      <c r="X787" s="367"/>
      <c r="Y787" s="367"/>
      <c r="Z787" s="367"/>
      <c r="AA787" s="367"/>
      <c r="AB787" s="367"/>
      <c r="AC787" s="367"/>
      <c r="AD787" s="367"/>
      <c r="AE787" s="367"/>
      <c r="AF787" s="17">
        <v>0</v>
      </c>
      <c r="AG787" s="366" t="s">
        <v>1663</v>
      </c>
      <c r="AH787" s="367"/>
      <c r="AI787" s="367"/>
      <c r="AJ787" s="367"/>
      <c r="AK787" s="367"/>
      <c r="AL787" s="367"/>
      <c r="AM787" s="367"/>
      <c r="AN787" s="367"/>
      <c r="AO787" s="367"/>
      <c r="AP787" s="367"/>
      <c r="AQ787" s="367"/>
      <c r="AR787" s="367"/>
      <c r="AS787" s="367"/>
      <c r="AT787" s="367"/>
    </row>
    <row r="788" spans="1:46" ht="63" customHeight="1" thickTop="1" thickBot="1" x14ac:dyDescent="0.25">
      <c r="A788" s="364" t="s">
        <v>911</v>
      </c>
      <c r="B788" s="364"/>
      <c r="C788" s="364"/>
      <c r="D788" s="364"/>
      <c r="E788" s="364"/>
      <c r="F788" s="364"/>
      <c r="G788" s="364"/>
      <c r="H788" s="364"/>
      <c r="I788" s="364"/>
      <c r="J788" s="364"/>
      <c r="K788" s="364"/>
      <c r="L788" s="364"/>
      <c r="M788" s="364"/>
      <c r="N788" s="364"/>
      <c r="O788" s="364"/>
      <c r="P788" s="364"/>
      <c r="Q788" s="17">
        <v>0</v>
      </c>
      <c r="R788" s="362" t="s">
        <v>1661</v>
      </c>
      <c r="S788" s="363"/>
      <c r="T788" s="363"/>
      <c r="U788" s="363"/>
      <c r="V788" s="363"/>
      <c r="W788" s="363"/>
      <c r="X788" s="363"/>
      <c r="Y788" s="363"/>
      <c r="Z788" s="363"/>
      <c r="AA788" s="363"/>
      <c r="AB788" s="363"/>
      <c r="AC788" s="363"/>
      <c r="AD788" s="363"/>
      <c r="AE788" s="363"/>
      <c r="AF788" s="17">
        <v>0</v>
      </c>
      <c r="AG788" s="362" t="s">
        <v>1661</v>
      </c>
      <c r="AH788" s="363"/>
      <c r="AI788" s="363"/>
      <c r="AJ788" s="363"/>
      <c r="AK788" s="363"/>
      <c r="AL788" s="363"/>
      <c r="AM788" s="363"/>
      <c r="AN788" s="363"/>
      <c r="AO788" s="363"/>
      <c r="AP788" s="363"/>
      <c r="AQ788" s="363"/>
      <c r="AR788" s="363"/>
      <c r="AS788" s="363"/>
      <c r="AT788" s="363"/>
    </row>
    <row r="789" spans="1:46" ht="63" customHeight="1" thickTop="1" thickBot="1" x14ac:dyDescent="0.25">
      <c r="A789" s="364" t="s">
        <v>912</v>
      </c>
      <c r="B789" s="364"/>
      <c r="C789" s="364"/>
      <c r="D789" s="364"/>
      <c r="E789" s="364"/>
      <c r="F789" s="364"/>
      <c r="G789" s="364"/>
      <c r="H789" s="364"/>
      <c r="I789" s="364"/>
      <c r="J789" s="364"/>
      <c r="K789" s="364"/>
      <c r="L789" s="364"/>
      <c r="M789" s="364"/>
      <c r="N789" s="364"/>
      <c r="O789" s="364"/>
      <c r="P789" s="364"/>
      <c r="Q789" s="17">
        <v>0</v>
      </c>
      <c r="R789" s="366" t="s">
        <v>1664</v>
      </c>
      <c r="S789" s="367"/>
      <c r="T789" s="367"/>
      <c r="U789" s="367"/>
      <c r="V789" s="367"/>
      <c r="W789" s="367"/>
      <c r="X789" s="367"/>
      <c r="Y789" s="367"/>
      <c r="Z789" s="367"/>
      <c r="AA789" s="367"/>
      <c r="AB789" s="367"/>
      <c r="AC789" s="367"/>
      <c r="AD789" s="367"/>
      <c r="AE789" s="367"/>
      <c r="AF789" s="17">
        <v>0</v>
      </c>
      <c r="AG789" s="366" t="s">
        <v>1664</v>
      </c>
      <c r="AH789" s="367"/>
      <c r="AI789" s="367"/>
      <c r="AJ789" s="367"/>
      <c r="AK789" s="367"/>
      <c r="AL789" s="367"/>
      <c r="AM789" s="367"/>
      <c r="AN789" s="367"/>
      <c r="AO789" s="367"/>
      <c r="AP789" s="367"/>
      <c r="AQ789" s="367"/>
      <c r="AR789" s="367"/>
      <c r="AS789" s="367"/>
      <c r="AT789" s="367"/>
    </row>
    <row r="790" spans="1:46" ht="18" customHeight="1" thickTop="1" thickBot="1" x14ac:dyDescent="0.25">
      <c r="A790" s="23"/>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c r="AA790" s="23"/>
      <c r="AB790" s="23"/>
      <c r="AC790" s="23"/>
      <c r="AD790" s="23"/>
      <c r="AE790" s="23"/>
      <c r="AF790" s="23"/>
      <c r="AG790" s="23"/>
      <c r="AH790" s="23"/>
      <c r="AI790" s="23"/>
      <c r="AJ790" s="23"/>
      <c r="AK790" s="23"/>
      <c r="AL790" s="23"/>
      <c r="AM790" s="23"/>
      <c r="AN790" s="23"/>
      <c r="AO790" s="23"/>
      <c r="AP790" s="23"/>
      <c r="AQ790" s="23"/>
      <c r="AR790" s="23"/>
      <c r="AS790" s="23"/>
      <c r="AT790" s="23"/>
    </row>
    <row r="791" spans="1:46" ht="18" customHeight="1" thickTop="1" thickBot="1" x14ac:dyDescent="0.25">
      <c r="A791" s="368" t="s">
        <v>140</v>
      </c>
      <c r="B791" s="369"/>
      <c r="C791" s="369"/>
      <c r="D791" s="369"/>
      <c r="E791" s="369"/>
      <c r="F791" s="369"/>
      <c r="G791" s="369"/>
      <c r="H791" s="369"/>
      <c r="I791" s="369"/>
      <c r="J791" s="369"/>
      <c r="K791" s="369"/>
      <c r="L791" s="369"/>
      <c r="M791" s="369"/>
      <c r="N791" s="369"/>
      <c r="O791" s="369"/>
      <c r="P791" s="369"/>
      <c r="Q791" s="323" t="s">
        <v>4</v>
      </c>
      <c r="R791" s="370" t="s">
        <v>1384</v>
      </c>
      <c r="S791" s="370"/>
      <c r="T791" s="370"/>
      <c r="U791" s="370"/>
      <c r="V791" s="370"/>
      <c r="W791" s="370"/>
      <c r="X791" s="370"/>
      <c r="Y791" s="370"/>
      <c r="Z791" s="370"/>
      <c r="AA791" s="370"/>
      <c r="AB791" s="370"/>
      <c r="AC791" s="370"/>
      <c r="AD791" s="370"/>
      <c r="AE791" s="371"/>
      <c r="AF791" s="324" t="s">
        <v>4</v>
      </c>
      <c r="AG791" s="417" t="s">
        <v>1384</v>
      </c>
      <c r="AH791" s="417"/>
      <c r="AI791" s="417"/>
      <c r="AJ791" s="417"/>
      <c r="AK791" s="417"/>
      <c r="AL791" s="417"/>
      <c r="AM791" s="417"/>
      <c r="AN791" s="417"/>
      <c r="AO791" s="417"/>
      <c r="AP791" s="417"/>
      <c r="AQ791" s="417"/>
      <c r="AR791" s="417"/>
      <c r="AS791" s="417"/>
      <c r="AT791" s="418"/>
    </row>
    <row r="792" spans="1:46" ht="63" customHeight="1" thickTop="1" thickBot="1" x14ac:dyDescent="0.25">
      <c r="A792" s="364" t="s">
        <v>915</v>
      </c>
      <c r="B792" s="364"/>
      <c r="C792" s="364"/>
      <c r="D792" s="364"/>
      <c r="E792" s="364"/>
      <c r="F792" s="364"/>
      <c r="G792" s="364"/>
      <c r="H792" s="364"/>
      <c r="I792" s="364"/>
      <c r="J792" s="364"/>
      <c r="K792" s="364"/>
      <c r="L792" s="364"/>
      <c r="M792" s="364"/>
      <c r="N792" s="364"/>
      <c r="O792" s="364"/>
      <c r="P792" s="364"/>
      <c r="Q792" s="17">
        <v>0</v>
      </c>
      <c r="R792" s="366" t="s">
        <v>1665</v>
      </c>
      <c r="S792" s="367"/>
      <c r="T792" s="367"/>
      <c r="U792" s="367"/>
      <c r="V792" s="367"/>
      <c r="W792" s="367"/>
      <c r="X792" s="367"/>
      <c r="Y792" s="367"/>
      <c r="Z792" s="367"/>
      <c r="AA792" s="367"/>
      <c r="AB792" s="367"/>
      <c r="AC792" s="367"/>
      <c r="AD792" s="367"/>
      <c r="AE792" s="367"/>
      <c r="AF792" s="17">
        <v>0</v>
      </c>
      <c r="AG792" s="366" t="s">
        <v>1665</v>
      </c>
      <c r="AH792" s="367"/>
      <c r="AI792" s="367"/>
      <c r="AJ792" s="367"/>
      <c r="AK792" s="367"/>
      <c r="AL792" s="367"/>
      <c r="AM792" s="367"/>
      <c r="AN792" s="367"/>
      <c r="AO792" s="367"/>
      <c r="AP792" s="367"/>
      <c r="AQ792" s="367"/>
      <c r="AR792" s="367"/>
      <c r="AS792" s="367"/>
      <c r="AT792" s="367"/>
    </row>
    <row r="793" spans="1:46" ht="63" customHeight="1" thickTop="1" thickBot="1" x14ac:dyDescent="0.25">
      <c r="A793" s="364" t="s">
        <v>916</v>
      </c>
      <c r="B793" s="364"/>
      <c r="C793" s="364"/>
      <c r="D793" s="364"/>
      <c r="E793" s="364"/>
      <c r="F793" s="364"/>
      <c r="G793" s="364"/>
      <c r="H793" s="364"/>
      <c r="I793" s="364"/>
      <c r="J793" s="364"/>
      <c r="K793" s="364"/>
      <c r="L793" s="364"/>
      <c r="M793" s="364"/>
      <c r="N793" s="364"/>
      <c r="O793" s="364"/>
      <c r="P793" s="364"/>
      <c r="Q793" s="17">
        <v>0</v>
      </c>
      <c r="R793" s="366" t="s">
        <v>1666</v>
      </c>
      <c r="S793" s="367"/>
      <c r="T793" s="367"/>
      <c r="U793" s="367"/>
      <c r="V793" s="367"/>
      <c r="W793" s="367"/>
      <c r="X793" s="367"/>
      <c r="Y793" s="367"/>
      <c r="Z793" s="367"/>
      <c r="AA793" s="367"/>
      <c r="AB793" s="367"/>
      <c r="AC793" s="367"/>
      <c r="AD793" s="367"/>
      <c r="AE793" s="367"/>
      <c r="AF793" s="17">
        <v>0</v>
      </c>
      <c r="AG793" s="366" t="s">
        <v>1666</v>
      </c>
      <c r="AH793" s="367"/>
      <c r="AI793" s="367"/>
      <c r="AJ793" s="367"/>
      <c r="AK793" s="367"/>
      <c r="AL793" s="367"/>
      <c r="AM793" s="367"/>
      <c r="AN793" s="367"/>
      <c r="AO793" s="367"/>
      <c r="AP793" s="367"/>
      <c r="AQ793" s="367"/>
      <c r="AR793" s="367"/>
      <c r="AS793" s="367"/>
      <c r="AT793" s="367"/>
    </row>
    <row r="794" spans="1:46" ht="63" customHeight="1" thickTop="1" thickBot="1" x14ac:dyDescent="0.25">
      <c r="A794" s="364" t="s">
        <v>917</v>
      </c>
      <c r="B794" s="364"/>
      <c r="C794" s="364"/>
      <c r="D794" s="364"/>
      <c r="E794" s="364"/>
      <c r="F794" s="364"/>
      <c r="G794" s="364"/>
      <c r="H794" s="364"/>
      <c r="I794" s="364"/>
      <c r="J794" s="364"/>
      <c r="K794" s="364"/>
      <c r="L794" s="364"/>
      <c r="M794" s="364"/>
      <c r="N794" s="364"/>
      <c r="O794" s="364"/>
      <c r="P794" s="364"/>
      <c r="Q794" s="17">
        <v>0</v>
      </c>
      <c r="R794" s="366" t="s">
        <v>1670</v>
      </c>
      <c r="S794" s="367"/>
      <c r="T794" s="367"/>
      <c r="U794" s="367"/>
      <c r="V794" s="367"/>
      <c r="W794" s="367"/>
      <c r="X794" s="367"/>
      <c r="Y794" s="367"/>
      <c r="Z794" s="367"/>
      <c r="AA794" s="367"/>
      <c r="AB794" s="367"/>
      <c r="AC794" s="367"/>
      <c r="AD794" s="367"/>
      <c r="AE794" s="367"/>
      <c r="AF794" s="17">
        <v>0</v>
      </c>
      <c r="AG794" s="366" t="s">
        <v>1670</v>
      </c>
      <c r="AH794" s="367"/>
      <c r="AI794" s="367"/>
      <c r="AJ794" s="367"/>
      <c r="AK794" s="367"/>
      <c r="AL794" s="367"/>
      <c r="AM794" s="367"/>
      <c r="AN794" s="367"/>
      <c r="AO794" s="367"/>
      <c r="AP794" s="367"/>
      <c r="AQ794" s="367"/>
      <c r="AR794" s="367"/>
      <c r="AS794" s="367"/>
      <c r="AT794" s="367"/>
    </row>
    <row r="795" spans="1:46" ht="18" customHeight="1" thickTop="1" thickBot="1" x14ac:dyDescent="0.25">
      <c r="A795" s="23"/>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c r="AA795" s="23"/>
      <c r="AB795" s="23"/>
      <c r="AC795" s="23"/>
      <c r="AD795" s="23"/>
      <c r="AE795" s="23"/>
      <c r="AF795" s="23"/>
      <c r="AG795" s="23"/>
      <c r="AH795" s="23"/>
      <c r="AI795" s="23"/>
      <c r="AJ795" s="23"/>
      <c r="AK795" s="23"/>
      <c r="AL795" s="23"/>
      <c r="AM795" s="23"/>
      <c r="AN795" s="23"/>
      <c r="AO795" s="23"/>
      <c r="AP795" s="23"/>
      <c r="AQ795" s="23"/>
      <c r="AR795" s="23"/>
      <c r="AS795" s="23"/>
      <c r="AT795" s="23"/>
    </row>
    <row r="796" spans="1:46" ht="18" customHeight="1" thickTop="1" thickBot="1" x14ac:dyDescent="0.25">
      <c r="A796" s="368" t="s">
        <v>141</v>
      </c>
      <c r="B796" s="369"/>
      <c r="C796" s="369"/>
      <c r="D796" s="369"/>
      <c r="E796" s="369"/>
      <c r="F796" s="369"/>
      <c r="G796" s="369"/>
      <c r="H796" s="369"/>
      <c r="I796" s="369"/>
      <c r="J796" s="369"/>
      <c r="K796" s="369"/>
      <c r="L796" s="369"/>
      <c r="M796" s="369"/>
      <c r="N796" s="369"/>
      <c r="O796" s="369"/>
      <c r="P796" s="369"/>
      <c r="Q796" s="323" t="s">
        <v>4</v>
      </c>
      <c r="R796" s="370" t="s">
        <v>1384</v>
      </c>
      <c r="S796" s="370"/>
      <c r="T796" s="370"/>
      <c r="U796" s="370"/>
      <c r="V796" s="370"/>
      <c r="W796" s="370"/>
      <c r="X796" s="370"/>
      <c r="Y796" s="370"/>
      <c r="Z796" s="370"/>
      <c r="AA796" s="370"/>
      <c r="AB796" s="370"/>
      <c r="AC796" s="370"/>
      <c r="AD796" s="370"/>
      <c r="AE796" s="371"/>
      <c r="AF796" s="324" t="s">
        <v>4</v>
      </c>
      <c r="AG796" s="417" t="s">
        <v>1384</v>
      </c>
      <c r="AH796" s="417"/>
      <c r="AI796" s="417"/>
      <c r="AJ796" s="417"/>
      <c r="AK796" s="417"/>
      <c r="AL796" s="417"/>
      <c r="AM796" s="417"/>
      <c r="AN796" s="417"/>
      <c r="AO796" s="417"/>
      <c r="AP796" s="417"/>
      <c r="AQ796" s="417"/>
      <c r="AR796" s="417"/>
      <c r="AS796" s="417"/>
      <c r="AT796" s="418"/>
    </row>
    <row r="797" spans="1:46" ht="63" customHeight="1" thickTop="1" thickBot="1" x14ac:dyDescent="0.25">
      <c r="A797" s="364" t="s">
        <v>921</v>
      </c>
      <c r="B797" s="364"/>
      <c r="C797" s="364"/>
      <c r="D797" s="364"/>
      <c r="E797" s="364"/>
      <c r="F797" s="364"/>
      <c r="G797" s="364"/>
      <c r="H797" s="364"/>
      <c r="I797" s="364"/>
      <c r="J797" s="364"/>
      <c r="K797" s="364"/>
      <c r="L797" s="364"/>
      <c r="M797" s="364"/>
      <c r="N797" s="364"/>
      <c r="O797" s="364"/>
      <c r="P797" s="364"/>
      <c r="Q797" s="17">
        <v>0</v>
      </c>
      <c r="R797" s="366" t="s">
        <v>1669</v>
      </c>
      <c r="S797" s="367"/>
      <c r="T797" s="367"/>
      <c r="U797" s="367"/>
      <c r="V797" s="367"/>
      <c r="W797" s="367"/>
      <c r="X797" s="367"/>
      <c r="Y797" s="367"/>
      <c r="Z797" s="367"/>
      <c r="AA797" s="367"/>
      <c r="AB797" s="367"/>
      <c r="AC797" s="367"/>
      <c r="AD797" s="367"/>
      <c r="AE797" s="367"/>
      <c r="AF797" s="17">
        <v>0</v>
      </c>
      <c r="AG797" s="366" t="s">
        <v>1669</v>
      </c>
      <c r="AH797" s="367"/>
      <c r="AI797" s="367"/>
      <c r="AJ797" s="367"/>
      <c r="AK797" s="367"/>
      <c r="AL797" s="367"/>
      <c r="AM797" s="367"/>
      <c r="AN797" s="367"/>
      <c r="AO797" s="367"/>
      <c r="AP797" s="367"/>
      <c r="AQ797" s="367"/>
      <c r="AR797" s="367"/>
      <c r="AS797" s="367"/>
      <c r="AT797" s="367"/>
    </row>
    <row r="798" spans="1:46" ht="63" customHeight="1" thickTop="1" thickBot="1" x14ac:dyDescent="0.25">
      <c r="A798" s="364" t="s">
        <v>920</v>
      </c>
      <c r="B798" s="364"/>
      <c r="C798" s="364"/>
      <c r="D798" s="364"/>
      <c r="E798" s="364"/>
      <c r="F798" s="364"/>
      <c r="G798" s="364"/>
      <c r="H798" s="364"/>
      <c r="I798" s="364"/>
      <c r="J798" s="364"/>
      <c r="K798" s="364"/>
      <c r="L798" s="364"/>
      <c r="M798" s="364"/>
      <c r="N798" s="364"/>
      <c r="O798" s="364"/>
      <c r="P798" s="364"/>
      <c r="Q798" s="17">
        <v>0</v>
      </c>
      <c r="R798" s="362" t="s">
        <v>1661</v>
      </c>
      <c r="S798" s="363"/>
      <c r="T798" s="363"/>
      <c r="U798" s="363"/>
      <c r="V798" s="363"/>
      <c r="W798" s="363"/>
      <c r="X798" s="363"/>
      <c r="Y798" s="363"/>
      <c r="Z798" s="363"/>
      <c r="AA798" s="363"/>
      <c r="AB798" s="363"/>
      <c r="AC798" s="363"/>
      <c r="AD798" s="363"/>
      <c r="AE798" s="363"/>
      <c r="AF798" s="17">
        <v>0</v>
      </c>
      <c r="AG798" s="362" t="s">
        <v>1661</v>
      </c>
      <c r="AH798" s="363"/>
      <c r="AI798" s="363"/>
      <c r="AJ798" s="363"/>
      <c r="AK798" s="363"/>
      <c r="AL798" s="363"/>
      <c r="AM798" s="363"/>
      <c r="AN798" s="363"/>
      <c r="AO798" s="363"/>
      <c r="AP798" s="363"/>
      <c r="AQ798" s="363"/>
      <c r="AR798" s="363"/>
      <c r="AS798" s="363"/>
      <c r="AT798" s="363"/>
    </row>
    <row r="799" spans="1:46" ht="18" customHeight="1" thickTop="1" x14ac:dyDescent="0.2"/>
    <row r="801" spans="1:46" ht="36" customHeight="1" x14ac:dyDescent="0.2">
      <c r="A801" s="365" t="s">
        <v>417</v>
      </c>
      <c r="B801" s="365"/>
      <c r="C801" s="365"/>
      <c r="D801" s="365"/>
      <c r="E801" s="365"/>
      <c r="F801" s="365"/>
      <c r="G801" s="365"/>
      <c r="H801" s="365"/>
      <c r="I801" s="365"/>
      <c r="J801" s="365"/>
      <c r="K801" s="365"/>
      <c r="L801" s="365"/>
      <c r="M801" s="365"/>
      <c r="N801" s="365"/>
      <c r="O801" s="365"/>
      <c r="P801" s="365"/>
      <c r="Q801" s="365"/>
      <c r="R801" s="365"/>
      <c r="S801" s="365"/>
      <c r="T801" s="365"/>
      <c r="U801" s="365"/>
      <c r="V801" s="365"/>
      <c r="W801" s="365"/>
      <c r="X801" s="365"/>
      <c r="Y801" s="365"/>
      <c r="Z801" s="365"/>
      <c r="AA801" s="365"/>
      <c r="AB801" s="365"/>
      <c r="AC801" s="365"/>
      <c r="AD801" s="365"/>
      <c r="AE801" s="365"/>
      <c r="AF801" s="7"/>
    </row>
    <row r="802" spans="1:46" s="24" customFormat="1" ht="18" customHeight="1" x14ac:dyDescent="0.2">
      <c r="A802" s="280" t="s">
        <v>1385</v>
      </c>
      <c r="B802" s="280"/>
      <c r="C802" s="280"/>
      <c r="D802" s="280"/>
      <c r="E802" s="280"/>
      <c r="F802" s="280"/>
      <c r="G802" s="280"/>
      <c r="H802" s="280"/>
      <c r="I802" s="280"/>
      <c r="J802" s="280"/>
      <c r="K802" s="280"/>
      <c r="L802" s="280"/>
      <c r="M802" s="280"/>
      <c r="N802" s="280"/>
      <c r="O802" s="280"/>
      <c r="P802" s="280"/>
      <c r="Q802" s="280"/>
      <c r="R802" s="280"/>
      <c r="S802" s="280"/>
      <c r="T802" s="280"/>
      <c r="U802" s="280"/>
      <c r="V802" s="280"/>
      <c r="W802" s="280"/>
      <c r="X802" s="280"/>
      <c r="Y802" s="280"/>
      <c r="Z802" s="280"/>
      <c r="AA802" s="280"/>
      <c r="AB802" s="280"/>
      <c r="AC802" s="20"/>
      <c r="AD802" s="20"/>
      <c r="AE802" s="20"/>
      <c r="AF802" s="40"/>
      <c r="AG802" s="20"/>
      <c r="AH802" s="20"/>
      <c r="AI802" s="20"/>
      <c r="AJ802" s="20"/>
      <c r="AK802" s="20"/>
      <c r="AL802" s="20"/>
      <c r="AM802" s="20"/>
      <c r="AN802" s="20"/>
      <c r="AO802" s="20"/>
      <c r="AP802" s="20"/>
      <c r="AQ802" s="20"/>
      <c r="AR802" s="20"/>
      <c r="AS802" s="20"/>
      <c r="AT802" s="20"/>
    </row>
    <row r="803" spans="1:46" ht="18" customHeight="1" x14ac:dyDescent="0.2">
      <c r="A803" s="20"/>
      <c r="B803" s="20"/>
      <c r="C803" s="20"/>
      <c r="D803" s="20"/>
      <c r="E803" s="20"/>
      <c r="F803" s="20"/>
      <c r="G803" s="20"/>
      <c r="H803" s="20"/>
      <c r="I803" s="20"/>
      <c r="J803" s="20"/>
      <c r="K803" s="20"/>
      <c r="L803" s="20"/>
      <c r="M803" s="20"/>
      <c r="N803" s="20"/>
      <c r="O803" s="20"/>
      <c r="P803" s="20"/>
      <c r="Q803" s="40"/>
      <c r="R803" s="20"/>
      <c r="S803" s="20"/>
      <c r="T803" s="20"/>
      <c r="U803" s="20"/>
      <c r="V803" s="20"/>
      <c r="W803" s="20"/>
      <c r="X803" s="20"/>
      <c r="Y803" s="20"/>
      <c r="Z803" s="20"/>
      <c r="AA803" s="20"/>
      <c r="AB803" s="20"/>
      <c r="AC803" s="20"/>
      <c r="AD803" s="20"/>
      <c r="AE803" s="20"/>
      <c r="AF803" s="40"/>
      <c r="AG803" s="20"/>
      <c r="AH803" s="20"/>
      <c r="AI803" s="20"/>
      <c r="AJ803" s="20"/>
      <c r="AK803" s="20"/>
      <c r="AL803" s="20"/>
      <c r="AM803" s="20"/>
      <c r="AN803" s="20"/>
      <c r="AO803" s="20"/>
      <c r="AP803" s="20"/>
      <c r="AQ803" s="20"/>
      <c r="AR803" s="20"/>
      <c r="AS803" s="20"/>
      <c r="AT803" s="20"/>
    </row>
    <row r="805" spans="1:46" ht="36" customHeight="1" x14ac:dyDescent="0.2">
      <c r="A805" s="365" t="s">
        <v>419</v>
      </c>
      <c r="B805" s="365"/>
      <c r="C805" s="365"/>
      <c r="D805" s="365"/>
      <c r="E805" s="365"/>
      <c r="F805" s="365"/>
      <c r="G805" s="365"/>
      <c r="H805" s="365"/>
      <c r="I805" s="365"/>
      <c r="J805" s="365"/>
      <c r="K805" s="365"/>
      <c r="L805" s="365"/>
      <c r="M805" s="365"/>
      <c r="N805" s="365"/>
      <c r="O805" s="365"/>
      <c r="P805" s="365"/>
      <c r="Q805" s="365"/>
      <c r="R805" s="365"/>
      <c r="S805" s="365"/>
      <c r="T805" s="365"/>
      <c r="U805" s="365"/>
      <c r="V805" s="365"/>
      <c r="W805" s="365"/>
      <c r="X805" s="365"/>
      <c r="Y805" s="365"/>
      <c r="Z805" s="365"/>
      <c r="AA805" s="365"/>
      <c r="AB805" s="365"/>
      <c r="AC805" s="365"/>
      <c r="AD805" s="365"/>
      <c r="AE805" s="365"/>
      <c r="AF805" s="7"/>
    </row>
    <row r="806" spans="1:46" ht="18" customHeight="1" x14ac:dyDescent="0.2">
      <c r="A806" s="20"/>
      <c r="B806" s="20"/>
      <c r="C806" s="20"/>
      <c r="D806" s="20"/>
      <c r="E806" s="20"/>
      <c r="F806" s="20"/>
      <c r="G806" s="20"/>
      <c r="H806" s="20"/>
      <c r="I806" s="20"/>
      <c r="J806" s="20"/>
      <c r="K806" s="20"/>
      <c r="L806" s="20"/>
      <c r="M806" s="20"/>
      <c r="N806" s="20"/>
      <c r="O806" s="20"/>
      <c r="P806" s="20"/>
      <c r="Q806" s="40"/>
      <c r="R806" s="20"/>
      <c r="S806" s="20"/>
      <c r="T806" s="20"/>
      <c r="U806" s="20"/>
      <c r="V806" s="20"/>
      <c r="W806" s="20"/>
      <c r="X806" s="20"/>
      <c r="Y806" s="20"/>
      <c r="Z806" s="20"/>
      <c r="AA806" s="20"/>
      <c r="AB806" s="20"/>
      <c r="AC806" s="20"/>
      <c r="AD806" s="20"/>
      <c r="AE806" s="20"/>
      <c r="AF806" s="40"/>
      <c r="AG806" s="20"/>
      <c r="AH806" s="20"/>
      <c r="AI806" s="20"/>
      <c r="AJ806" s="20"/>
      <c r="AK806" s="20"/>
      <c r="AL806" s="20"/>
      <c r="AM806" s="20"/>
      <c r="AN806" s="20"/>
      <c r="AO806" s="20"/>
      <c r="AP806" s="20"/>
      <c r="AQ806" s="20"/>
      <c r="AR806" s="20"/>
      <c r="AS806" s="20"/>
      <c r="AT806" s="20"/>
    </row>
    <row r="807" spans="1:46" ht="18" customHeight="1" x14ac:dyDescent="0.2">
      <c r="A807" s="15" t="s">
        <v>6</v>
      </c>
      <c r="B807" s="21"/>
      <c r="C807" s="21"/>
      <c r="D807" s="21"/>
      <c r="E807" s="21"/>
      <c r="F807" s="21"/>
      <c r="G807" s="21"/>
      <c r="H807" s="21"/>
      <c r="I807" s="21"/>
      <c r="J807" s="21"/>
      <c r="K807" s="21"/>
      <c r="L807" s="21"/>
      <c r="M807" s="21"/>
      <c r="N807" s="21"/>
      <c r="O807" s="21"/>
      <c r="P807" s="21"/>
      <c r="Q807" s="41"/>
      <c r="R807" s="21"/>
      <c r="S807" s="21"/>
      <c r="T807" s="21"/>
      <c r="U807" s="21"/>
      <c r="V807" s="21"/>
      <c r="W807" s="21"/>
      <c r="X807" s="21"/>
      <c r="Y807" s="21"/>
      <c r="Z807" s="21"/>
      <c r="AA807" s="21"/>
      <c r="AB807" s="21"/>
      <c r="AC807" s="21"/>
      <c r="AD807" s="21"/>
      <c r="AE807" s="21"/>
      <c r="AF807" s="41"/>
      <c r="AG807" s="21"/>
      <c r="AH807" s="21"/>
      <c r="AI807" s="21"/>
      <c r="AJ807" s="21"/>
      <c r="AK807" s="21"/>
      <c r="AL807" s="21"/>
      <c r="AM807" s="21"/>
      <c r="AN807" s="21"/>
      <c r="AO807" s="21"/>
      <c r="AP807" s="21"/>
      <c r="AQ807" s="21"/>
      <c r="AR807" s="21"/>
      <c r="AS807" s="21"/>
      <c r="AT807" s="21"/>
    </row>
    <row r="808" spans="1:46" ht="18" customHeight="1" x14ac:dyDescent="0.2">
      <c r="A808" s="24"/>
      <c r="B808" s="24"/>
      <c r="C808" s="24"/>
      <c r="D808" s="24"/>
      <c r="E808" s="24"/>
      <c r="F808" s="24"/>
      <c r="G808" s="24"/>
      <c r="H808" s="24"/>
      <c r="I808" s="24"/>
      <c r="J808" s="24"/>
      <c r="K808" s="24"/>
      <c r="L808" s="24"/>
      <c r="M808" s="24"/>
      <c r="N808" s="24"/>
      <c r="O808" s="24"/>
      <c r="P808" s="24"/>
      <c r="Q808" s="42"/>
      <c r="R808" s="24"/>
      <c r="S808" s="24"/>
      <c r="T808" s="24"/>
      <c r="U808" s="24"/>
      <c r="V808" s="24"/>
      <c r="W808" s="24"/>
      <c r="X808" s="24"/>
      <c r="Y808" s="24"/>
      <c r="Z808" s="24"/>
      <c r="AA808" s="24"/>
      <c r="AB808" s="24"/>
      <c r="AC808" s="24"/>
      <c r="AD808" s="24"/>
      <c r="AE808" s="24"/>
      <c r="AF808" s="42"/>
      <c r="AG808" s="24"/>
      <c r="AH808" s="24"/>
      <c r="AI808" s="24"/>
      <c r="AJ808" s="24"/>
      <c r="AK808" s="24"/>
      <c r="AL808" s="24"/>
      <c r="AM808" s="24"/>
      <c r="AN808" s="24"/>
      <c r="AO808" s="24"/>
      <c r="AP808" s="24"/>
      <c r="AQ808" s="24"/>
      <c r="AR808" s="24"/>
      <c r="AS808" s="24"/>
      <c r="AT808" s="24"/>
    </row>
    <row r="809" spans="1:46" ht="54" customHeight="1" thickBot="1" x14ac:dyDescent="0.25">
      <c r="A809" s="377" t="s">
        <v>924</v>
      </c>
      <c r="B809" s="377"/>
      <c r="C809" s="377"/>
      <c r="D809" s="377"/>
      <c r="E809" s="377"/>
      <c r="F809" s="377"/>
      <c r="G809" s="377"/>
      <c r="H809" s="377"/>
      <c r="I809" s="377"/>
      <c r="J809" s="377"/>
      <c r="K809" s="377"/>
      <c r="L809" s="377"/>
      <c r="M809" s="377"/>
      <c r="N809" s="377"/>
      <c r="O809" s="377"/>
      <c r="P809" s="377"/>
      <c r="Q809" s="377"/>
      <c r="R809" s="24"/>
      <c r="S809" s="24"/>
      <c r="T809" s="24"/>
      <c r="U809" s="24"/>
      <c r="V809" s="373"/>
      <c r="W809" s="373"/>
      <c r="X809" s="373"/>
      <c r="Y809" s="373"/>
      <c r="Z809" s="373"/>
      <c r="AA809" s="373"/>
      <c r="AB809" s="373"/>
      <c r="AC809" s="373"/>
      <c r="AD809" s="373"/>
      <c r="AE809" s="373"/>
      <c r="AF809" s="7"/>
      <c r="AG809" s="24"/>
      <c r="AH809" s="24"/>
      <c r="AI809" s="24"/>
      <c r="AJ809" s="24"/>
      <c r="AK809" s="373"/>
      <c r="AL809" s="373"/>
      <c r="AM809" s="373"/>
      <c r="AN809" s="373"/>
      <c r="AO809" s="373"/>
      <c r="AP809" s="373"/>
      <c r="AQ809" s="373"/>
      <c r="AR809" s="373"/>
      <c r="AS809" s="373"/>
      <c r="AT809" s="373"/>
    </row>
    <row r="810" spans="1:46" ht="18" customHeight="1" thickTop="1" thickBot="1" x14ac:dyDescent="0.25">
      <c r="A810" s="374" t="s">
        <v>138</v>
      </c>
      <c r="B810" s="375"/>
      <c r="C810" s="375"/>
      <c r="D810" s="375"/>
      <c r="E810" s="375"/>
      <c r="F810" s="375"/>
      <c r="G810" s="375"/>
      <c r="H810" s="375"/>
      <c r="I810" s="375"/>
      <c r="J810" s="375"/>
      <c r="K810" s="375"/>
      <c r="L810" s="375"/>
      <c r="M810" s="375"/>
      <c r="N810" s="375"/>
      <c r="O810" s="375"/>
      <c r="P810" s="375"/>
      <c r="Q810" s="65" t="s">
        <v>4</v>
      </c>
      <c r="R810" s="375" t="s">
        <v>1384</v>
      </c>
      <c r="S810" s="375"/>
      <c r="T810" s="375"/>
      <c r="U810" s="375"/>
      <c r="V810" s="375"/>
      <c r="W810" s="375"/>
      <c r="X810" s="375"/>
      <c r="Y810" s="375"/>
      <c r="Z810" s="375"/>
      <c r="AA810" s="375"/>
      <c r="AB810" s="375"/>
      <c r="AC810" s="375"/>
      <c r="AD810" s="375"/>
      <c r="AE810" s="376"/>
      <c r="AF810" s="228" t="s">
        <v>4</v>
      </c>
      <c r="AG810" s="415" t="s">
        <v>1384</v>
      </c>
      <c r="AH810" s="415"/>
      <c r="AI810" s="415"/>
      <c r="AJ810" s="415"/>
      <c r="AK810" s="415"/>
      <c r="AL810" s="415"/>
      <c r="AM810" s="415"/>
      <c r="AN810" s="415"/>
      <c r="AO810" s="415"/>
      <c r="AP810" s="415"/>
      <c r="AQ810" s="415"/>
      <c r="AR810" s="415"/>
      <c r="AS810" s="415"/>
      <c r="AT810" s="416"/>
    </row>
    <row r="811" spans="1:46" ht="84" customHeight="1" thickTop="1" thickBot="1" x14ac:dyDescent="0.25">
      <c r="A811" s="361" t="s">
        <v>925</v>
      </c>
      <c r="B811" s="361"/>
      <c r="C811" s="361"/>
      <c r="D811" s="361"/>
      <c r="E811" s="361"/>
      <c r="F811" s="361"/>
      <c r="G811" s="361"/>
      <c r="H811" s="361"/>
      <c r="I811" s="361"/>
      <c r="J811" s="361"/>
      <c r="K811" s="361"/>
      <c r="L811" s="361"/>
      <c r="M811" s="361"/>
      <c r="N811" s="361"/>
      <c r="O811" s="361"/>
      <c r="P811" s="361"/>
      <c r="Q811" s="17">
        <v>0</v>
      </c>
      <c r="R811" s="366" t="s">
        <v>1660</v>
      </c>
      <c r="S811" s="367"/>
      <c r="T811" s="367"/>
      <c r="U811" s="367"/>
      <c r="V811" s="367"/>
      <c r="W811" s="367"/>
      <c r="X811" s="367"/>
      <c r="Y811" s="367"/>
      <c r="Z811" s="367"/>
      <c r="AA811" s="367"/>
      <c r="AB811" s="367"/>
      <c r="AC811" s="367"/>
      <c r="AD811" s="367"/>
      <c r="AE811" s="367"/>
      <c r="AF811" s="17">
        <v>0</v>
      </c>
      <c r="AG811" s="366" t="s">
        <v>1660</v>
      </c>
      <c r="AH811" s="367"/>
      <c r="AI811" s="367"/>
      <c r="AJ811" s="367"/>
      <c r="AK811" s="367"/>
      <c r="AL811" s="367"/>
      <c r="AM811" s="367"/>
      <c r="AN811" s="367"/>
      <c r="AO811" s="367"/>
      <c r="AP811" s="367"/>
      <c r="AQ811" s="367"/>
      <c r="AR811" s="367"/>
      <c r="AS811" s="367"/>
      <c r="AT811" s="367"/>
    </row>
    <row r="812" spans="1:46" ht="63" customHeight="1" thickTop="1" thickBot="1" x14ac:dyDescent="0.25">
      <c r="A812" s="361" t="s">
        <v>420</v>
      </c>
      <c r="B812" s="361"/>
      <c r="C812" s="361"/>
      <c r="D812" s="361"/>
      <c r="E812" s="361"/>
      <c r="F812" s="361"/>
      <c r="G812" s="361"/>
      <c r="H812" s="361"/>
      <c r="I812" s="361"/>
      <c r="J812" s="361"/>
      <c r="K812" s="361"/>
      <c r="L812" s="361"/>
      <c r="M812" s="361"/>
      <c r="N812" s="361"/>
      <c r="O812" s="361"/>
      <c r="P812" s="361"/>
      <c r="Q812" s="17">
        <v>0</v>
      </c>
      <c r="R812" s="362" t="s">
        <v>1661</v>
      </c>
      <c r="S812" s="363"/>
      <c r="T812" s="363"/>
      <c r="U812" s="363"/>
      <c r="V812" s="363"/>
      <c r="W812" s="363"/>
      <c r="X812" s="363"/>
      <c r="Y812" s="363"/>
      <c r="Z812" s="363"/>
      <c r="AA812" s="363"/>
      <c r="AB812" s="363"/>
      <c r="AC812" s="363"/>
      <c r="AD812" s="363"/>
      <c r="AE812" s="363"/>
      <c r="AF812" s="17">
        <v>0</v>
      </c>
      <c r="AG812" s="362" t="s">
        <v>1661</v>
      </c>
      <c r="AH812" s="363"/>
      <c r="AI812" s="363"/>
      <c r="AJ812" s="363"/>
      <c r="AK812" s="363"/>
      <c r="AL812" s="363"/>
      <c r="AM812" s="363"/>
      <c r="AN812" s="363"/>
      <c r="AO812" s="363"/>
      <c r="AP812" s="363"/>
      <c r="AQ812" s="363"/>
      <c r="AR812" s="363"/>
      <c r="AS812" s="363"/>
      <c r="AT812" s="363"/>
    </row>
    <row r="813" spans="1:46" ht="63" customHeight="1" thickTop="1" thickBot="1" x14ac:dyDescent="0.25">
      <c r="A813" s="361" t="s">
        <v>421</v>
      </c>
      <c r="B813" s="361"/>
      <c r="C813" s="361"/>
      <c r="D813" s="361"/>
      <c r="E813" s="361"/>
      <c r="F813" s="361"/>
      <c r="G813" s="361"/>
      <c r="H813" s="361"/>
      <c r="I813" s="361"/>
      <c r="J813" s="361"/>
      <c r="K813" s="361"/>
      <c r="L813" s="361"/>
      <c r="M813" s="361"/>
      <c r="N813" s="361"/>
      <c r="O813" s="361"/>
      <c r="P813" s="361"/>
      <c r="Q813" s="17">
        <v>0</v>
      </c>
      <c r="R813" s="362" t="s">
        <v>1661</v>
      </c>
      <c r="S813" s="363"/>
      <c r="T813" s="363"/>
      <c r="U813" s="363"/>
      <c r="V813" s="363"/>
      <c r="W813" s="363"/>
      <c r="X813" s="363"/>
      <c r="Y813" s="363"/>
      <c r="Z813" s="363"/>
      <c r="AA813" s="363"/>
      <c r="AB813" s="363"/>
      <c r="AC813" s="363"/>
      <c r="AD813" s="363"/>
      <c r="AE813" s="363"/>
      <c r="AF813" s="17">
        <v>0</v>
      </c>
      <c r="AG813" s="362" t="s">
        <v>1661</v>
      </c>
      <c r="AH813" s="363"/>
      <c r="AI813" s="363"/>
      <c r="AJ813" s="363"/>
      <c r="AK813" s="363"/>
      <c r="AL813" s="363"/>
      <c r="AM813" s="363"/>
      <c r="AN813" s="363"/>
      <c r="AO813" s="363"/>
      <c r="AP813" s="363"/>
      <c r="AQ813" s="363"/>
      <c r="AR813" s="363"/>
      <c r="AS813" s="363"/>
      <c r="AT813" s="363"/>
    </row>
    <row r="814" spans="1:46" ht="63" customHeight="1" thickTop="1" thickBot="1" x14ac:dyDescent="0.25">
      <c r="A814" s="361" t="s">
        <v>422</v>
      </c>
      <c r="B814" s="361"/>
      <c r="C814" s="361"/>
      <c r="D814" s="361"/>
      <c r="E814" s="361"/>
      <c r="F814" s="361"/>
      <c r="G814" s="361"/>
      <c r="H814" s="361"/>
      <c r="I814" s="361"/>
      <c r="J814" s="361"/>
      <c r="K814" s="361"/>
      <c r="L814" s="361"/>
      <c r="M814" s="361"/>
      <c r="N814" s="361"/>
      <c r="O814" s="361"/>
      <c r="P814" s="361"/>
      <c r="Q814" s="17">
        <v>0</v>
      </c>
      <c r="R814" s="362" t="s">
        <v>1661</v>
      </c>
      <c r="S814" s="363"/>
      <c r="T814" s="363"/>
      <c r="U814" s="363"/>
      <c r="V814" s="363"/>
      <c r="W814" s="363"/>
      <c r="X814" s="363"/>
      <c r="Y814" s="363"/>
      <c r="Z814" s="363"/>
      <c r="AA814" s="363"/>
      <c r="AB814" s="363"/>
      <c r="AC814" s="363"/>
      <c r="AD814" s="363"/>
      <c r="AE814" s="363"/>
      <c r="AF814" s="17">
        <v>0</v>
      </c>
      <c r="AG814" s="362" t="s">
        <v>1661</v>
      </c>
      <c r="AH814" s="363"/>
      <c r="AI814" s="363"/>
      <c r="AJ814" s="363"/>
      <c r="AK814" s="363"/>
      <c r="AL814" s="363"/>
      <c r="AM814" s="363"/>
      <c r="AN814" s="363"/>
      <c r="AO814" s="363"/>
      <c r="AP814" s="363"/>
      <c r="AQ814" s="363"/>
      <c r="AR814" s="363"/>
      <c r="AS814" s="363"/>
      <c r="AT814" s="363"/>
    </row>
    <row r="815" spans="1:46" ht="63" customHeight="1" thickTop="1" thickBot="1" x14ac:dyDescent="0.25">
      <c r="A815" s="361" t="s">
        <v>926</v>
      </c>
      <c r="B815" s="361"/>
      <c r="C815" s="361"/>
      <c r="D815" s="361"/>
      <c r="E815" s="361"/>
      <c r="F815" s="361"/>
      <c r="G815" s="361"/>
      <c r="H815" s="361"/>
      <c r="I815" s="361"/>
      <c r="J815" s="361"/>
      <c r="K815" s="361"/>
      <c r="L815" s="361"/>
      <c r="M815" s="361"/>
      <c r="N815" s="361"/>
      <c r="O815" s="361"/>
      <c r="P815" s="361"/>
      <c r="Q815" s="17">
        <v>0</v>
      </c>
      <c r="R815" s="362" t="s">
        <v>1661</v>
      </c>
      <c r="S815" s="363"/>
      <c r="T815" s="363"/>
      <c r="U815" s="363"/>
      <c r="V815" s="363"/>
      <c r="W815" s="363"/>
      <c r="X815" s="363"/>
      <c r="Y815" s="363"/>
      <c r="Z815" s="363"/>
      <c r="AA815" s="363"/>
      <c r="AB815" s="363"/>
      <c r="AC815" s="363"/>
      <c r="AD815" s="363"/>
      <c r="AE815" s="363"/>
      <c r="AF815" s="17">
        <v>0</v>
      </c>
      <c r="AG815" s="362" t="s">
        <v>1661</v>
      </c>
      <c r="AH815" s="363"/>
      <c r="AI815" s="363"/>
      <c r="AJ815" s="363"/>
      <c r="AK815" s="363"/>
      <c r="AL815" s="363"/>
      <c r="AM815" s="363"/>
      <c r="AN815" s="363"/>
      <c r="AO815" s="363"/>
      <c r="AP815" s="363"/>
      <c r="AQ815" s="363"/>
      <c r="AR815" s="363"/>
      <c r="AS815" s="363"/>
      <c r="AT815" s="363"/>
    </row>
    <row r="816" spans="1:46" ht="63" customHeight="1" thickTop="1" thickBot="1" x14ac:dyDescent="0.25">
      <c r="A816" s="361" t="s">
        <v>423</v>
      </c>
      <c r="B816" s="361"/>
      <c r="C816" s="361"/>
      <c r="D816" s="361"/>
      <c r="E816" s="361"/>
      <c r="F816" s="361"/>
      <c r="G816" s="361"/>
      <c r="H816" s="361"/>
      <c r="I816" s="361"/>
      <c r="J816" s="361"/>
      <c r="K816" s="361"/>
      <c r="L816" s="361"/>
      <c r="M816" s="361"/>
      <c r="N816" s="361"/>
      <c r="O816" s="361"/>
      <c r="P816" s="361"/>
      <c r="Q816" s="17">
        <v>0</v>
      </c>
      <c r="R816" s="362" t="s">
        <v>1661</v>
      </c>
      <c r="S816" s="363"/>
      <c r="T816" s="363"/>
      <c r="U816" s="363"/>
      <c r="V816" s="363"/>
      <c r="W816" s="363"/>
      <c r="X816" s="363"/>
      <c r="Y816" s="363"/>
      <c r="Z816" s="363"/>
      <c r="AA816" s="363"/>
      <c r="AB816" s="363"/>
      <c r="AC816" s="363"/>
      <c r="AD816" s="363"/>
      <c r="AE816" s="363"/>
      <c r="AF816" s="17">
        <v>0</v>
      </c>
      <c r="AG816" s="362" t="s">
        <v>1661</v>
      </c>
      <c r="AH816" s="363"/>
      <c r="AI816" s="363"/>
      <c r="AJ816" s="363"/>
      <c r="AK816" s="363"/>
      <c r="AL816" s="363"/>
      <c r="AM816" s="363"/>
      <c r="AN816" s="363"/>
      <c r="AO816" s="363"/>
      <c r="AP816" s="363"/>
      <c r="AQ816" s="363"/>
      <c r="AR816" s="363"/>
      <c r="AS816" s="363"/>
      <c r="AT816" s="363"/>
    </row>
    <row r="817" spans="1:46" ht="63" customHeight="1" thickTop="1" thickBot="1" x14ac:dyDescent="0.25">
      <c r="A817" s="361" t="s">
        <v>424</v>
      </c>
      <c r="B817" s="361"/>
      <c r="C817" s="361"/>
      <c r="D817" s="361"/>
      <c r="E817" s="361"/>
      <c r="F817" s="361"/>
      <c r="G817" s="361"/>
      <c r="H817" s="361"/>
      <c r="I817" s="361"/>
      <c r="J817" s="361"/>
      <c r="K817" s="361"/>
      <c r="L817" s="361"/>
      <c r="M817" s="361"/>
      <c r="N817" s="361"/>
      <c r="O817" s="361"/>
      <c r="P817" s="361"/>
      <c r="Q817" s="17">
        <v>0</v>
      </c>
      <c r="R817" s="362" t="s">
        <v>1661</v>
      </c>
      <c r="S817" s="363"/>
      <c r="T817" s="363"/>
      <c r="U817" s="363"/>
      <c r="V817" s="363"/>
      <c r="W817" s="363"/>
      <c r="X817" s="363"/>
      <c r="Y817" s="363"/>
      <c r="Z817" s="363"/>
      <c r="AA817" s="363"/>
      <c r="AB817" s="363"/>
      <c r="AC817" s="363"/>
      <c r="AD817" s="363"/>
      <c r="AE817" s="363"/>
      <c r="AF817" s="17">
        <v>0</v>
      </c>
      <c r="AG817" s="362" t="s">
        <v>1661</v>
      </c>
      <c r="AH817" s="363"/>
      <c r="AI817" s="363"/>
      <c r="AJ817" s="363"/>
      <c r="AK817" s="363"/>
      <c r="AL817" s="363"/>
      <c r="AM817" s="363"/>
      <c r="AN817" s="363"/>
      <c r="AO817" s="363"/>
      <c r="AP817" s="363"/>
      <c r="AQ817" s="363"/>
      <c r="AR817" s="363"/>
      <c r="AS817" s="363"/>
      <c r="AT817" s="363"/>
    </row>
    <row r="818" spans="1:46" ht="63" customHeight="1" thickTop="1" thickBot="1" x14ac:dyDescent="0.25">
      <c r="A818" s="361" t="s">
        <v>425</v>
      </c>
      <c r="B818" s="361"/>
      <c r="C818" s="361"/>
      <c r="D818" s="361"/>
      <c r="E818" s="361"/>
      <c r="F818" s="361"/>
      <c r="G818" s="361"/>
      <c r="H818" s="361"/>
      <c r="I818" s="361"/>
      <c r="J818" s="361"/>
      <c r="K818" s="361"/>
      <c r="L818" s="361"/>
      <c r="M818" s="361"/>
      <c r="N818" s="361"/>
      <c r="O818" s="361"/>
      <c r="P818" s="361"/>
      <c r="Q818" s="17">
        <v>0</v>
      </c>
      <c r="R818" s="362" t="s">
        <v>1661</v>
      </c>
      <c r="S818" s="363"/>
      <c r="T818" s="363"/>
      <c r="U818" s="363"/>
      <c r="V818" s="363"/>
      <c r="W818" s="363"/>
      <c r="X818" s="363"/>
      <c r="Y818" s="363"/>
      <c r="Z818" s="363"/>
      <c r="AA818" s="363"/>
      <c r="AB818" s="363"/>
      <c r="AC818" s="363"/>
      <c r="AD818" s="363"/>
      <c r="AE818" s="363"/>
      <c r="AF818" s="17">
        <v>0</v>
      </c>
      <c r="AG818" s="362" t="s">
        <v>1661</v>
      </c>
      <c r="AH818" s="363"/>
      <c r="AI818" s="363"/>
      <c r="AJ818" s="363"/>
      <c r="AK818" s="363"/>
      <c r="AL818" s="363"/>
      <c r="AM818" s="363"/>
      <c r="AN818" s="363"/>
      <c r="AO818" s="363"/>
      <c r="AP818" s="363"/>
      <c r="AQ818" s="363"/>
      <c r="AR818" s="363"/>
      <c r="AS818" s="363"/>
      <c r="AT818" s="363"/>
    </row>
    <row r="819" spans="1:46" ht="63" customHeight="1" thickTop="1" thickBot="1" x14ac:dyDescent="0.25">
      <c r="A819" s="361" t="s">
        <v>426</v>
      </c>
      <c r="B819" s="361"/>
      <c r="C819" s="361"/>
      <c r="D819" s="361"/>
      <c r="E819" s="361"/>
      <c r="F819" s="361"/>
      <c r="G819" s="361"/>
      <c r="H819" s="361"/>
      <c r="I819" s="361"/>
      <c r="J819" s="361"/>
      <c r="K819" s="361"/>
      <c r="L819" s="361"/>
      <c r="M819" s="361"/>
      <c r="N819" s="361"/>
      <c r="O819" s="361"/>
      <c r="P819" s="361"/>
      <c r="Q819" s="17">
        <v>0</v>
      </c>
      <c r="R819" s="362" t="s">
        <v>1661</v>
      </c>
      <c r="S819" s="363"/>
      <c r="T819" s="363"/>
      <c r="U819" s="363"/>
      <c r="V819" s="363"/>
      <c r="W819" s="363"/>
      <c r="X819" s="363"/>
      <c r="Y819" s="363"/>
      <c r="Z819" s="363"/>
      <c r="AA819" s="363"/>
      <c r="AB819" s="363"/>
      <c r="AC819" s="363"/>
      <c r="AD819" s="363"/>
      <c r="AE819" s="363"/>
      <c r="AF819" s="17">
        <v>0</v>
      </c>
      <c r="AG819" s="362" t="s">
        <v>1661</v>
      </c>
      <c r="AH819" s="363"/>
      <c r="AI819" s="363"/>
      <c r="AJ819" s="363"/>
      <c r="AK819" s="363"/>
      <c r="AL819" s="363"/>
      <c r="AM819" s="363"/>
      <c r="AN819" s="363"/>
      <c r="AO819" s="363"/>
      <c r="AP819" s="363"/>
      <c r="AQ819" s="363"/>
      <c r="AR819" s="363"/>
      <c r="AS819" s="363"/>
      <c r="AT819" s="363"/>
    </row>
    <row r="820" spans="1:46" ht="63" customHeight="1" thickTop="1" thickBot="1" x14ac:dyDescent="0.25">
      <c r="A820" s="361" t="s">
        <v>427</v>
      </c>
      <c r="B820" s="361"/>
      <c r="C820" s="361"/>
      <c r="D820" s="361"/>
      <c r="E820" s="361"/>
      <c r="F820" s="361"/>
      <c r="G820" s="361"/>
      <c r="H820" s="361"/>
      <c r="I820" s="361"/>
      <c r="J820" s="361"/>
      <c r="K820" s="361"/>
      <c r="L820" s="361"/>
      <c r="M820" s="361"/>
      <c r="N820" s="361"/>
      <c r="O820" s="361"/>
      <c r="P820" s="361"/>
      <c r="Q820" s="17">
        <v>0</v>
      </c>
      <c r="R820" s="362" t="s">
        <v>1661</v>
      </c>
      <c r="S820" s="363"/>
      <c r="T820" s="363"/>
      <c r="U820" s="363"/>
      <c r="V820" s="363"/>
      <c r="W820" s="363"/>
      <c r="X820" s="363"/>
      <c r="Y820" s="363"/>
      <c r="Z820" s="363"/>
      <c r="AA820" s="363"/>
      <c r="AB820" s="363"/>
      <c r="AC820" s="363"/>
      <c r="AD820" s="363"/>
      <c r="AE820" s="363"/>
      <c r="AF820" s="17">
        <v>0</v>
      </c>
      <c r="AG820" s="362" t="s">
        <v>1661</v>
      </c>
      <c r="AH820" s="363"/>
      <c r="AI820" s="363"/>
      <c r="AJ820" s="363"/>
      <c r="AK820" s="363"/>
      <c r="AL820" s="363"/>
      <c r="AM820" s="363"/>
      <c r="AN820" s="363"/>
      <c r="AO820" s="363"/>
      <c r="AP820" s="363"/>
      <c r="AQ820" s="363"/>
      <c r="AR820" s="363"/>
      <c r="AS820" s="363"/>
      <c r="AT820" s="363"/>
    </row>
    <row r="821" spans="1:46" ht="63" customHeight="1" thickTop="1" thickBot="1" x14ac:dyDescent="0.25">
      <c r="A821" s="361" t="s">
        <v>428</v>
      </c>
      <c r="B821" s="361"/>
      <c r="C821" s="361"/>
      <c r="D821" s="361"/>
      <c r="E821" s="361"/>
      <c r="F821" s="361"/>
      <c r="G821" s="361"/>
      <c r="H821" s="361"/>
      <c r="I821" s="361"/>
      <c r="J821" s="361"/>
      <c r="K821" s="361"/>
      <c r="L821" s="361"/>
      <c r="M821" s="361"/>
      <c r="N821" s="361"/>
      <c r="O821" s="361"/>
      <c r="P821" s="361"/>
      <c r="Q821" s="17">
        <v>0</v>
      </c>
      <c r="R821" s="362" t="s">
        <v>1661</v>
      </c>
      <c r="S821" s="363"/>
      <c r="T821" s="363"/>
      <c r="U821" s="363"/>
      <c r="V821" s="363"/>
      <c r="W821" s="363"/>
      <c r="X821" s="363"/>
      <c r="Y821" s="363"/>
      <c r="Z821" s="363"/>
      <c r="AA821" s="363"/>
      <c r="AB821" s="363"/>
      <c r="AC821" s="363"/>
      <c r="AD821" s="363"/>
      <c r="AE821" s="363"/>
      <c r="AF821" s="17">
        <v>0</v>
      </c>
      <c r="AG821" s="362" t="s">
        <v>1661</v>
      </c>
      <c r="AH821" s="363"/>
      <c r="AI821" s="363"/>
      <c r="AJ821" s="363"/>
      <c r="AK821" s="363"/>
      <c r="AL821" s="363"/>
      <c r="AM821" s="363"/>
      <c r="AN821" s="363"/>
      <c r="AO821" s="363"/>
      <c r="AP821" s="363"/>
      <c r="AQ821" s="363"/>
      <c r="AR821" s="363"/>
      <c r="AS821" s="363"/>
      <c r="AT821" s="363"/>
    </row>
    <row r="822" spans="1:46" ht="63" customHeight="1" thickTop="1" thickBot="1" x14ac:dyDescent="0.25">
      <c r="A822" s="361" t="s">
        <v>429</v>
      </c>
      <c r="B822" s="361"/>
      <c r="C822" s="361"/>
      <c r="D822" s="361"/>
      <c r="E822" s="361"/>
      <c r="F822" s="361"/>
      <c r="G822" s="361"/>
      <c r="H822" s="361"/>
      <c r="I822" s="361"/>
      <c r="J822" s="361"/>
      <c r="K822" s="361"/>
      <c r="L822" s="361"/>
      <c r="M822" s="361"/>
      <c r="N822" s="361"/>
      <c r="O822" s="361"/>
      <c r="P822" s="361"/>
      <c r="Q822" s="17">
        <v>0</v>
      </c>
      <c r="R822" s="362" t="s">
        <v>1661</v>
      </c>
      <c r="S822" s="363"/>
      <c r="T822" s="363"/>
      <c r="U822" s="363"/>
      <c r="V822" s="363"/>
      <c r="W822" s="363"/>
      <c r="X822" s="363"/>
      <c r="Y822" s="363"/>
      <c r="Z822" s="363"/>
      <c r="AA822" s="363"/>
      <c r="AB822" s="363"/>
      <c r="AC822" s="363"/>
      <c r="AD822" s="363"/>
      <c r="AE822" s="363"/>
      <c r="AF822" s="17">
        <v>0</v>
      </c>
      <c r="AG822" s="362" t="s">
        <v>1661</v>
      </c>
      <c r="AH822" s="363"/>
      <c r="AI822" s="363"/>
      <c r="AJ822" s="363"/>
      <c r="AK822" s="363"/>
      <c r="AL822" s="363"/>
      <c r="AM822" s="363"/>
      <c r="AN822" s="363"/>
      <c r="AO822" s="363"/>
      <c r="AP822" s="363"/>
      <c r="AQ822" s="363"/>
      <c r="AR822" s="363"/>
      <c r="AS822" s="363"/>
      <c r="AT822" s="363"/>
    </row>
    <row r="823" spans="1:46" ht="63" customHeight="1" thickTop="1" thickBot="1" x14ac:dyDescent="0.25">
      <c r="A823" s="361" t="s">
        <v>430</v>
      </c>
      <c r="B823" s="361"/>
      <c r="C823" s="361"/>
      <c r="D823" s="361"/>
      <c r="E823" s="361"/>
      <c r="F823" s="361"/>
      <c r="G823" s="361"/>
      <c r="H823" s="361"/>
      <c r="I823" s="361"/>
      <c r="J823" s="361"/>
      <c r="K823" s="361"/>
      <c r="L823" s="361"/>
      <c r="M823" s="361"/>
      <c r="N823" s="361"/>
      <c r="O823" s="361"/>
      <c r="P823" s="361"/>
      <c r="Q823" s="17">
        <v>0</v>
      </c>
      <c r="R823" s="362" t="s">
        <v>1661</v>
      </c>
      <c r="S823" s="363"/>
      <c r="T823" s="363"/>
      <c r="U823" s="363"/>
      <c r="V823" s="363"/>
      <c r="W823" s="363"/>
      <c r="X823" s="363"/>
      <c r="Y823" s="363"/>
      <c r="Z823" s="363"/>
      <c r="AA823" s="363"/>
      <c r="AB823" s="363"/>
      <c r="AC823" s="363"/>
      <c r="AD823" s="363"/>
      <c r="AE823" s="363"/>
      <c r="AF823" s="17">
        <v>0</v>
      </c>
      <c r="AG823" s="362" t="s">
        <v>1661</v>
      </c>
      <c r="AH823" s="363"/>
      <c r="AI823" s="363"/>
      <c r="AJ823" s="363"/>
      <c r="AK823" s="363"/>
      <c r="AL823" s="363"/>
      <c r="AM823" s="363"/>
      <c r="AN823" s="363"/>
      <c r="AO823" s="363"/>
      <c r="AP823" s="363"/>
      <c r="AQ823" s="363"/>
      <c r="AR823" s="363"/>
      <c r="AS823" s="363"/>
      <c r="AT823" s="363"/>
    </row>
    <row r="824" spans="1:46" ht="84" customHeight="1" thickTop="1" thickBot="1" x14ac:dyDescent="0.25">
      <c r="A824" s="361" t="s">
        <v>431</v>
      </c>
      <c r="B824" s="361"/>
      <c r="C824" s="361"/>
      <c r="D824" s="361"/>
      <c r="E824" s="361"/>
      <c r="F824" s="361"/>
      <c r="G824" s="361"/>
      <c r="H824" s="361"/>
      <c r="I824" s="361"/>
      <c r="J824" s="361"/>
      <c r="K824" s="361"/>
      <c r="L824" s="361"/>
      <c r="M824" s="361"/>
      <c r="N824" s="361"/>
      <c r="O824" s="361"/>
      <c r="P824" s="361"/>
      <c r="Q824" s="17">
        <v>0</v>
      </c>
      <c r="R824" s="362" t="s">
        <v>1661</v>
      </c>
      <c r="S824" s="363"/>
      <c r="T824" s="363"/>
      <c r="U824" s="363"/>
      <c r="V824" s="363"/>
      <c r="W824" s="363"/>
      <c r="X824" s="363"/>
      <c r="Y824" s="363"/>
      <c r="Z824" s="363"/>
      <c r="AA824" s="363"/>
      <c r="AB824" s="363"/>
      <c r="AC824" s="363"/>
      <c r="AD824" s="363"/>
      <c r="AE824" s="363"/>
      <c r="AF824" s="17">
        <v>0</v>
      </c>
      <c r="AG824" s="362" t="s">
        <v>1661</v>
      </c>
      <c r="AH824" s="363"/>
      <c r="AI824" s="363"/>
      <c r="AJ824" s="363"/>
      <c r="AK824" s="363"/>
      <c r="AL824" s="363"/>
      <c r="AM824" s="363"/>
      <c r="AN824" s="363"/>
      <c r="AO824" s="363"/>
      <c r="AP824" s="363"/>
      <c r="AQ824" s="363"/>
      <c r="AR824" s="363"/>
      <c r="AS824" s="363"/>
      <c r="AT824" s="363"/>
    </row>
    <row r="825" spans="1:46" ht="63" customHeight="1" thickTop="1" thickBot="1" x14ac:dyDescent="0.25">
      <c r="A825" s="361" t="s">
        <v>432</v>
      </c>
      <c r="B825" s="361"/>
      <c r="C825" s="361"/>
      <c r="D825" s="361"/>
      <c r="E825" s="361"/>
      <c r="F825" s="361"/>
      <c r="G825" s="361"/>
      <c r="H825" s="361"/>
      <c r="I825" s="361"/>
      <c r="J825" s="361"/>
      <c r="K825" s="361"/>
      <c r="L825" s="361"/>
      <c r="M825" s="361"/>
      <c r="N825" s="361"/>
      <c r="O825" s="361"/>
      <c r="P825" s="361"/>
      <c r="Q825" s="17">
        <v>0</v>
      </c>
      <c r="R825" s="362" t="s">
        <v>1661</v>
      </c>
      <c r="S825" s="363"/>
      <c r="T825" s="363"/>
      <c r="U825" s="363"/>
      <c r="V825" s="363"/>
      <c r="W825" s="363"/>
      <c r="X825" s="363"/>
      <c r="Y825" s="363"/>
      <c r="Z825" s="363"/>
      <c r="AA825" s="363"/>
      <c r="AB825" s="363"/>
      <c r="AC825" s="363"/>
      <c r="AD825" s="363"/>
      <c r="AE825" s="363"/>
      <c r="AF825" s="17">
        <v>0</v>
      </c>
      <c r="AG825" s="362" t="s">
        <v>1661</v>
      </c>
      <c r="AH825" s="363"/>
      <c r="AI825" s="363"/>
      <c r="AJ825" s="363"/>
      <c r="AK825" s="363"/>
      <c r="AL825" s="363"/>
      <c r="AM825" s="363"/>
      <c r="AN825" s="363"/>
      <c r="AO825" s="363"/>
      <c r="AP825" s="363"/>
      <c r="AQ825" s="363"/>
      <c r="AR825" s="363"/>
      <c r="AS825" s="363"/>
      <c r="AT825" s="363"/>
    </row>
    <row r="826" spans="1:46" ht="63" customHeight="1" thickTop="1" thickBot="1" x14ac:dyDescent="0.25">
      <c r="A826" s="361" t="s">
        <v>433</v>
      </c>
      <c r="B826" s="361"/>
      <c r="C826" s="361"/>
      <c r="D826" s="361"/>
      <c r="E826" s="361"/>
      <c r="F826" s="361"/>
      <c r="G826" s="361"/>
      <c r="H826" s="361"/>
      <c r="I826" s="361"/>
      <c r="J826" s="361"/>
      <c r="K826" s="361"/>
      <c r="L826" s="361"/>
      <c r="M826" s="361"/>
      <c r="N826" s="361"/>
      <c r="O826" s="361"/>
      <c r="P826" s="361"/>
      <c r="Q826" s="17">
        <v>0</v>
      </c>
      <c r="R826" s="362" t="s">
        <v>1661</v>
      </c>
      <c r="S826" s="363"/>
      <c r="T826" s="363"/>
      <c r="U826" s="363"/>
      <c r="V826" s="363"/>
      <c r="W826" s="363"/>
      <c r="X826" s="363"/>
      <c r="Y826" s="363"/>
      <c r="Z826" s="363"/>
      <c r="AA826" s="363"/>
      <c r="AB826" s="363"/>
      <c r="AC826" s="363"/>
      <c r="AD826" s="363"/>
      <c r="AE826" s="363"/>
      <c r="AF826" s="17">
        <v>0</v>
      </c>
      <c r="AG826" s="362" t="s">
        <v>1661</v>
      </c>
      <c r="AH826" s="363"/>
      <c r="AI826" s="363"/>
      <c r="AJ826" s="363"/>
      <c r="AK826" s="363"/>
      <c r="AL826" s="363"/>
      <c r="AM826" s="363"/>
      <c r="AN826" s="363"/>
      <c r="AO826" s="363"/>
      <c r="AP826" s="363"/>
      <c r="AQ826" s="363"/>
      <c r="AR826" s="363"/>
      <c r="AS826" s="363"/>
      <c r="AT826" s="363"/>
    </row>
    <row r="827" spans="1:46" ht="63" customHeight="1" thickTop="1" thickBot="1" x14ac:dyDescent="0.25">
      <c r="A827" s="361" t="s">
        <v>434</v>
      </c>
      <c r="B827" s="361"/>
      <c r="C827" s="361"/>
      <c r="D827" s="361"/>
      <c r="E827" s="361"/>
      <c r="F827" s="361"/>
      <c r="G827" s="361"/>
      <c r="H827" s="361"/>
      <c r="I827" s="361"/>
      <c r="J827" s="361"/>
      <c r="K827" s="361"/>
      <c r="L827" s="361"/>
      <c r="M827" s="361"/>
      <c r="N827" s="361"/>
      <c r="O827" s="361"/>
      <c r="P827" s="361"/>
      <c r="Q827" s="17">
        <v>0</v>
      </c>
      <c r="R827" s="362" t="s">
        <v>1661</v>
      </c>
      <c r="S827" s="363"/>
      <c r="T827" s="363"/>
      <c r="U827" s="363"/>
      <c r="V827" s="363"/>
      <c r="W827" s="363"/>
      <c r="X827" s="363"/>
      <c r="Y827" s="363"/>
      <c r="Z827" s="363"/>
      <c r="AA827" s="363"/>
      <c r="AB827" s="363"/>
      <c r="AC827" s="363"/>
      <c r="AD827" s="363"/>
      <c r="AE827" s="363"/>
      <c r="AF827" s="17">
        <v>0</v>
      </c>
      <c r="AG827" s="362" t="s">
        <v>1661</v>
      </c>
      <c r="AH827" s="363"/>
      <c r="AI827" s="363"/>
      <c r="AJ827" s="363"/>
      <c r="AK827" s="363"/>
      <c r="AL827" s="363"/>
      <c r="AM827" s="363"/>
      <c r="AN827" s="363"/>
      <c r="AO827" s="363"/>
      <c r="AP827" s="363"/>
      <c r="AQ827" s="363"/>
      <c r="AR827" s="363"/>
      <c r="AS827" s="363"/>
      <c r="AT827" s="363"/>
    </row>
    <row r="828" spans="1:46" ht="63" customHeight="1" thickTop="1" thickBot="1" x14ac:dyDescent="0.25">
      <c r="A828" s="361" t="s">
        <v>435</v>
      </c>
      <c r="B828" s="361"/>
      <c r="C828" s="361"/>
      <c r="D828" s="361"/>
      <c r="E828" s="361"/>
      <c r="F828" s="361"/>
      <c r="G828" s="361"/>
      <c r="H828" s="361"/>
      <c r="I828" s="361"/>
      <c r="J828" s="361"/>
      <c r="K828" s="361"/>
      <c r="L828" s="361"/>
      <c r="M828" s="361"/>
      <c r="N828" s="361"/>
      <c r="O828" s="361"/>
      <c r="P828" s="361"/>
      <c r="Q828" s="17">
        <v>0</v>
      </c>
      <c r="R828" s="362" t="s">
        <v>1661</v>
      </c>
      <c r="S828" s="363"/>
      <c r="T828" s="363"/>
      <c r="U828" s="363"/>
      <c r="V828" s="363"/>
      <c r="W828" s="363"/>
      <c r="X828" s="363"/>
      <c r="Y828" s="363"/>
      <c r="Z828" s="363"/>
      <c r="AA828" s="363"/>
      <c r="AB828" s="363"/>
      <c r="AC828" s="363"/>
      <c r="AD828" s="363"/>
      <c r="AE828" s="363"/>
      <c r="AF828" s="17">
        <v>0</v>
      </c>
      <c r="AG828" s="362" t="s">
        <v>1661</v>
      </c>
      <c r="AH828" s="363"/>
      <c r="AI828" s="363"/>
      <c r="AJ828" s="363"/>
      <c r="AK828" s="363"/>
      <c r="AL828" s="363"/>
      <c r="AM828" s="363"/>
      <c r="AN828" s="363"/>
      <c r="AO828" s="363"/>
      <c r="AP828" s="363"/>
      <c r="AQ828" s="363"/>
      <c r="AR828" s="363"/>
      <c r="AS828" s="363"/>
      <c r="AT828" s="363"/>
    </row>
    <row r="829" spans="1:46" ht="63" customHeight="1" thickTop="1" thickBot="1" x14ac:dyDescent="0.25">
      <c r="A829" s="361" t="s">
        <v>436</v>
      </c>
      <c r="B829" s="361"/>
      <c r="C829" s="361"/>
      <c r="D829" s="361"/>
      <c r="E829" s="361"/>
      <c r="F829" s="361"/>
      <c r="G829" s="361"/>
      <c r="H829" s="361"/>
      <c r="I829" s="361"/>
      <c r="J829" s="361"/>
      <c r="K829" s="361"/>
      <c r="L829" s="361"/>
      <c r="M829" s="361"/>
      <c r="N829" s="361"/>
      <c r="O829" s="361"/>
      <c r="P829" s="361"/>
      <c r="Q829" s="17">
        <v>0</v>
      </c>
      <c r="R829" s="362" t="s">
        <v>1661</v>
      </c>
      <c r="S829" s="363"/>
      <c r="T829" s="363"/>
      <c r="U829" s="363"/>
      <c r="V829" s="363"/>
      <c r="W829" s="363"/>
      <c r="X829" s="363"/>
      <c r="Y829" s="363"/>
      <c r="Z829" s="363"/>
      <c r="AA829" s="363"/>
      <c r="AB829" s="363"/>
      <c r="AC829" s="363"/>
      <c r="AD829" s="363"/>
      <c r="AE829" s="363"/>
      <c r="AF829" s="17">
        <v>0</v>
      </c>
      <c r="AG829" s="362" t="s">
        <v>1661</v>
      </c>
      <c r="AH829" s="363"/>
      <c r="AI829" s="363"/>
      <c r="AJ829" s="363"/>
      <c r="AK829" s="363"/>
      <c r="AL829" s="363"/>
      <c r="AM829" s="363"/>
      <c r="AN829" s="363"/>
      <c r="AO829" s="363"/>
      <c r="AP829" s="363"/>
      <c r="AQ829" s="363"/>
      <c r="AR829" s="363"/>
      <c r="AS829" s="363"/>
      <c r="AT829" s="363"/>
    </row>
    <row r="830" spans="1:46" ht="63" customHeight="1" thickTop="1" thickBot="1" x14ac:dyDescent="0.25">
      <c r="A830" s="361" t="s">
        <v>437</v>
      </c>
      <c r="B830" s="361"/>
      <c r="C830" s="361"/>
      <c r="D830" s="361"/>
      <c r="E830" s="361"/>
      <c r="F830" s="361"/>
      <c r="G830" s="361"/>
      <c r="H830" s="361"/>
      <c r="I830" s="361"/>
      <c r="J830" s="361"/>
      <c r="K830" s="361"/>
      <c r="L830" s="361"/>
      <c r="M830" s="361"/>
      <c r="N830" s="361"/>
      <c r="O830" s="361"/>
      <c r="P830" s="361"/>
      <c r="Q830" s="17">
        <v>0</v>
      </c>
      <c r="R830" s="362" t="s">
        <v>1661</v>
      </c>
      <c r="S830" s="363"/>
      <c r="T830" s="363"/>
      <c r="U830" s="363"/>
      <c r="V830" s="363"/>
      <c r="W830" s="363"/>
      <c r="X830" s="363"/>
      <c r="Y830" s="363"/>
      <c r="Z830" s="363"/>
      <c r="AA830" s="363"/>
      <c r="AB830" s="363"/>
      <c r="AC830" s="363"/>
      <c r="AD830" s="363"/>
      <c r="AE830" s="363"/>
      <c r="AF830" s="17">
        <v>0</v>
      </c>
      <c r="AG830" s="362" t="s">
        <v>1661</v>
      </c>
      <c r="AH830" s="363"/>
      <c r="AI830" s="363"/>
      <c r="AJ830" s="363"/>
      <c r="AK830" s="363"/>
      <c r="AL830" s="363"/>
      <c r="AM830" s="363"/>
      <c r="AN830" s="363"/>
      <c r="AO830" s="363"/>
      <c r="AP830" s="363"/>
      <c r="AQ830" s="363"/>
      <c r="AR830" s="363"/>
      <c r="AS830" s="363"/>
      <c r="AT830" s="363"/>
    </row>
    <row r="831" spans="1:46" ht="63" customHeight="1" thickTop="1" thickBot="1" x14ac:dyDescent="0.25">
      <c r="A831" s="361" t="s">
        <v>438</v>
      </c>
      <c r="B831" s="361"/>
      <c r="C831" s="361"/>
      <c r="D831" s="361"/>
      <c r="E831" s="361"/>
      <c r="F831" s="361"/>
      <c r="G831" s="361"/>
      <c r="H831" s="361"/>
      <c r="I831" s="361"/>
      <c r="J831" s="361"/>
      <c r="K831" s="361"/>
      <c r="L831" s="361"/>
      <c r="M831" s="361"/>
      <c r="N831" s="361"/>
      <c r="O831" s="361"/>
      <c r="P831" s="361"/>
      <c r="Q831" s="17">
        <v>0</v>
      </c>
      <c r="R831" s="362" t="s">
        <v>1661</v>
      </c>
      <c r="S831" s="363"/>
      <c r="T831" s="363"/>
      <c r="U831" s="363"/>
      <c r="V831" s="363"/>
      <c r="W831" s="363"/>
      <c r="X831" s="363"/>
      <c r="Y831" s="363"/>
      <c r="Z831" s="363"/>
      <c r="AA831" s="363"/>
      <c r="AB831" s="363"/>
      <c r="AC831" s="363"/>
      <c r="AD831" s="363"/>
      <c r="AE831" s="363"/>
      <c r="AF831" s="17">
        <v>0</v>
      </c>
      <c r="AG831" s="362" t="s">
        <v>1661</v>
      </c>
      <c r="AH831" s="363"/>
      <c r="AI831" s="363"/>
      <c r="AJ831" s="363"/>
      <c r="AK831" s="363"/>
      <c r="AL831" s="363"/>
      <c r="AM831" s="363"/>
      <c r="AN831" s="363"/>
      <c r="AO831" s="363"/>
      <c r="AP831" s="363"/>
      <c r="AQ831" s="363"/>
      <c r="AR831" s="363"/>
      <c r="AS831" s="363"/>
      <c r="AT831" s="363"/>
    </row>
    <row r="832" spans="1:46" ht="63" customHeight="1" thickTop="1" thickBot="1" x14ac:dyDescent="0.25">
      <c r="A832" s="361" t="s">
        <v>439</v>
      </c>
      <c r="B832" s="361"/>
      <c r="C832" s="361"/>
      <c r="D832" s="361"/>
      <c r="E832" s="361"/>
      <c r="F832" s="361"/>
      <c r="G832" s="361"/>
      <c r="H832" s="361"/>
      <c r="I832" s="361"/>
      <c r="J832" s="361"/>
      <c r="K832" s="361"/>
      <c r="L832" s="361"/>
      <c r="M832" s="361"/>
      <c r="N832" s="361"/>
      <c r="O832" s="361"/>
      <c r="P832" s="361"/>
      <c r="Q832" s="17">
        <v>0</v>
      </c>
      <c r="R832" s="362" t="s">
        <v>1661</v>
      </c>
      <c r="S832" s="363"/>
      <c r="T832" s="363"/>
      <c r="U832" s="363"/>
      <c r="V832" s="363"/>
      <c r="W832" s="363"/>
      <c r="X832" s="363"/>
      <c r="Y832" s="363"/>
      <c r="Z832" s="363"/>
      <c r="AA832" s="363"/>
      <c r="AB832" s="363"/>
      <c r="AC832" s="363"/>
      <c r="AD832" s="363"/>
      <c r="AE832" s="363"/>
      <c r="AF832" s="17">
        <v>0</v>
      </c>
      <c r="AG832" s="362" t="s">
        <v>1661</v>
      </c>
      <c r="AH832" s="363"/>
      <c r="AI832" s="363"/>
      <c r="AJ832" s="363"/>
      <c r="AK832" s="363"/>
      <c r="AL832" s="363"/>
      <c r="AM832" s="363"/>
      <c r="AN832" s="363"/>
      <c r="AO832" s="363"/>
      <c r="AP832" s="363"/>
      <c r="AQ832" s="363"/>
      <c r="AR832" s="363"/>
      <c r="AS832" s="363"/>
      <c r="AT832" s="363"/>
    </row>
    <row r="833" spans="1:46" ht="63" customHeight="1" thickTop="1" thickBot="1" x14ac:dyDescent="0.25">
      <c r="A833" s="361" t="s">
        <v>440</v>
      </c>
      <c r="B833" s="361"/>
      <c r="C833" s="361"/>
      <c r="D833" s="361"/>
      <c r="E833" s="361"/>
      <c r="F833" s="361"/>
      <c r="G833" s="361"/>
      <c r="H833" s="361"/>
      <c r="I833" s="361"/>
      <c r="J833" s="361"/>
      <c r="K833" s="361"/>
      <c r="L833" s="361"/>
      <c r="M833" s="361"/>
      <c r="N833" s="361"/>
      <c r="O833" s="361"/>
      <c r="P833" s="361"/>
      <c r="Q833" s="17">
        <v>0</v>
      </c>
      <c r="R833" s="362" t="s">
        <v>1661</v>
      </c>
      <c r="S833" s="363"/>
      <c r="T833" s="363"/>
      <c r="U833" s="363"/>
      <c r="V833" s="363"/>
      <c r="W833" s="363"/>
      <c r="X833" s="363"/>
      <c r="Y833" s="363"/>
      <c r="Z833" s="363"/>
      <c r="AA833" s="363"/>
      <c r="AB833" s="363"/>
      <c r="AC833" s="363"/>
      <c r="AD833" s="363"/>
      <c r="AE833" s="363"/>
      <c r="AF833" s="17">
        <v>0</v>
      </c>
      <c r="AG833" s="362" t="s">
        <v>1661</v>
      </c>
      <c r="AH833" s="363"/>
      <c r="AI833" s="363"/>
      <c r="AJ833" s="363"/>
      <c r="AK833" s="363"/>
      <c r="AL833" s="363"/>
      <c r="AM833" s="363"/>
      <c r="AN833" s="363"/>
      <c r="AO833" s="363"/>
      <c r="AP833" s="363"/>
      <c r="AQ833" s="363"/>
      <c r="AR833" s="363"/>
      <c r="AS833" s="363"/>
      <c r="AT833" s="363"/>
    </row>
    <row r="834" spans="1:46" ht="63" customHeight="1" thickTop="1" thickBot="1" x14ac:dyDescent="0.25">
      <c r="A834" s="361" t="s">
        <v>441</v>
      </c>
      <c r="B834" s="361"/>
      <c r="C834" s="361"/>
      <c r="D834" s="361"/>
      <c r="E834" s="361"/>
      <c r="F834" s="361"/>
      <c r="G834" s="361"/>
      <c r="H834" s="361"/>
      <c r="I834" s="361"/>
      <c r="J834" s="361"/>
      <c r="K834" s="361"/>
      <c r="L834" s="361"/>
      <c r="M834" s="361"/>
      <c r="N834" s="361"/>
      <c r="O834" s="361"/>
      <c r="P834" s="361"/>
      <c r="Q834" s="17">
        <v>0</v>
      </c>
      <c r="R834" s="362" t="s">
        <v>1661</v>
      </c>
      <c r="S834" s="363"/>
      <c r="T834" s="363"/>
      <c r="U834" s="363"/>
      <c r="V834" s="363"/>
      <c r="W834" s="363"/>
      <c r="X834" s="363"/>
      <c r="Y834" s="363"/>
      <c r="Z834" s="363"/>
      <c r="AA834" s="363"/>
      <c r="AB834" s="363"/>
      <c r="AC834" s="363"/>
      <c r="AD834" s="363"/>
      <c r="AE834" s="363"/>
      <c r="AF834" s="17">
        <v>0</v>
      </c>
      <c r="AG834" s="362" t="s">
        <v>1661</v>
      </c>
      <c r="AH834" s="363"/>
      <c r="AI834" s="363"/>
      <c r="AJ834" s="363"/>
      <c r="AK834" s="363"/>
      <c r="AL834" s="363"/>
      <c r="AM834" s="363"/>
      <c r="AN834" s="363"/>
      <c r="AO834" s="363"/>
      <c r="AP834" s="363"/>
      <c r="AQ834" s="363"/>
      <c r="AR834" s="363"/>
      <c r="AS834" s="363"/>
      <c r="AT834" s="363"/>
    </row>
    <row r="835" spans="1:46" ht="63" customHeight="1" thickTop="1" thickBot="1" x14ac:dyDescent="0.25">
      <c r="A835" s="361" t="s">
        <v>442</v>
      </c>
      <c r="B835" s="361"/>
      <c r="C835" s="361"/>
      <c r="D835" s="361"/>
      <c r="E835" s="361"/>
      <c r="F835" s="361"/>
      <c r="G835" s="361"/>
      <c r="H835" s="361"/>
      <c r="I835" s="361"/>
      <c r="J835" s="361"/>
      <c r="K835" s="361"/>
      <c r="L835" s="361"/>
      <c r="M835" s="361"/>
      <c r="N835" s="361"/>
      <c r="O835" s="361"/>
      <c r="P835" s="361"/>
      <c r="Q835" s="17">
        <v>0</v>
      </c>
      <c r="R835" s="362" t="s">
        <v>1661</v>
      </c>
      <c r="S835" s="363"/>
      <c r="T835" s="363"/>
      <c r="U835" s="363"/>
      <c r="V835" s="363"/>
      <c r="W835" s="363"/>
      <c r="X835" s="363"/>
      <c r="Y835" s="363"/>
      <c r="Z835" s="363"/>
      <c r="AA835" s="363"/>
      <c r="AB835" s="363"/>
      <c r="AC835" s="363"/>
      <c r="AD835" s="363"/>
      <c r="AE835" s="363"/>
      <c r="AF835" s="17">
        <v>0</v>
      </c>
      <c r="AG835" s="362" t="s">
        <v>1661</v>
      </c>
      <c r="AH835" s="363"/>
      <c r="AI835" s="363"/>
      <c r="AJ835" s="363"/>
      <c r="AK835" s="363"/>
      <c r="AL835" s="363"/>
      <c r="AM835" s="363"/>
      <c r="AN835" s="363"/>
      <c r="AO835" s="363"/>
      <c r="AP835" s="363"/>
      <c r="AQ835" s="363"/>
      <c r="AR835" s="363"/>
      <c r="AS835" s="363"/>
      <c r="AT835" s="363"/>
    </row>
    <row r="836" spans="1:46" ht="63" customHeight="1" thickTop="1" thickBot="1" x14ac:dyDescent="0.25">
      <c r="A836" s="361" t="s">
        <v>927</v>
      </c>
      <c r="B836" s="361"/>
      <c r="C836" s="361"/>
      <c r="D836" s="361"/>
      <c r="E836" s="361"/>
      <c r="F836" s="361"/>
      <c r="G836" s="361"/>
      <c r="H836" s="361"/>
      <c r="I836" s="361"/>
      <c r="J836" s="361"/>
      <c r="K836" s="361"/>
      <c r="L836" s="361"/>
      <c r="M836" s="361"/>
      <c r="N836" s="361"/>
      <c r="O836" s="361"/>
      <c r="P836" s="361"/>
      <c r="Q836" s="17">
        <v>0</v>
      </c>
      <c r="R836" s="362" t="s">
        <v>1661</v>
      </c>
      <c r="S836" s="363"/>
      <c r="T836" s="363"/>
      <c r="U836" s="363"/>
      <c r="V836" s="363"/>
      <c r="W836" s="363"/>
      <c r="X836" s="363"/>
      <c r="Y836" s="363"/>
      <c r="Z836" s="363"/>
      <c r="AA836" s="363"/>
      <c r="AB836" s="363"/>
      <c r="AC836" s="363"/>
      <c r="AD836" s="363"/>
      <c r="AE836" s="363"/>
      <c r="AF836" s="17">
        <v>0</v>
      </c>
      <c r="AG836" s="362" t="s">
        <v>1661</v>
      </c>
      <c r="AH836" s="363"/>
      <c r="AI836" s="363"/>
      <c r="AJ836" s="363"/>
      <c r="AK836" s="363"/>
      <c r="AL836" s="363"/>
      <c r="AM836" s="363"/>
      <c r="AN836" s="363"/>
      <c r="AO836" s="363"/>
      <c r="AP836" s="363"/>
      <c r="AQ836" s="363"/>
      <c r="AR836" s="363"/>
      <c r="AS836" s="363"/>
      <c r="AT836" s="363"/>
    </row>
    <row r="837" spans="1:46" ht="96" customHeight="1" thickTop="1" thickBot="1" x14ac:dyDescent="0.25">
      <c r="A837" s="361" t="s">
        <v>443</v>
      </c>
      <c r="B837" s="361"/>
      <c r="C837" s="361"/>
      <c r="D837" s="361"/>
      <c r="E837" s="361"/>
      <c r="F837" s="361"/>
      <c r="G837" s="361"/>
      <c r="H837" s="361"/>
      <c r="I837" s="361"/>
      <c r="J837" s="361"/>
      <c r="K837" s="361"/>
      <c r="L837" s="361"/>
      <c r="M837" s="361"/>
      <c r="N837" s="361"/>
      <c r="O837" s="361"/>
      <c r="P837" s="361"/>
      <c r="Q837" s="17">
        <v>0</v>
      </c>
      <c r="R837" s="362" t="s">
        <v>1661</v>
      </c>
      <c r="S837" s="363"/>
      <c r="T837" s="363"/>
      <c r="U837" s="363"/>
      <c r="V837" s="363"/>
      <c r="W837" s="363"/>
      <c r="X837" s="363"/>
      <c r="Y837" s="363"/>
      <c r="Z837" s="363"/>
      <c r="AA837" s="363"/>
      <c r="AB837" s="363"/>
      <c r="AC837" s="363"/>
      <c r="AD837" s="363"/>
      <c r="AE837" s="363"/>
      <c r="AF837" s="17">
        <v>0</v>
      </c>
      <c r="AG837" s="362" t="s">
        <v>1661</v>
      </c>
      <c r="AH837" s="363"/>
      <c r="AI837" s="363"/>
      <c r="AJ837" s="363"/>
      <c r="AK837" s="363"/>
      <c r="AL837" s="363"/>
      <c r="AM837" s="363"/>
      <c r="AN837" s="363"/>
      <c r="AO837" s="363"/>
      <c r="AP837" s="363"/>
      <c r="AQ837" s="363"/>
      <c r="AR837" s="363"/>
      <c r="AS837" s="363"/>
      <c r="AT837" s="363"/>
    </row>
    <row r="838" spans="1:46" ht="63" customHeight="1" thickTop="1" thickBot="1" x14ac:dyDescent="0.25">
      <c r="A838" s="361" t="s">
        <v>444</v>
      </c>
      <c r="B838" s="361"/>
      <c r="C838" s="361"/>
      <c r="D838" s="361"/>
      <c r="E838" s="361"/>
      <c r="F838" s="361"/>
      <c r="G838" s="361"/>
      <c r="H838" s="361"/>
      <c r="I838" s="361"/>
      <c r="J838" s="361"/>
      <c r="K838" s="361"/>
      <c r="L838" s="361"/>
      <c r="M838" s="361"/>
      <c r="N838" s="361"/>
      <c r="O838" s="361"/>
      <c r="P838" s="361"/>
      <c r="Q838" s="17">
        <v>0</v>
      </c>
      <c r="R838" s="362" t="s">
        <v>1661</v>
      </c>
      <c r="S838" s="363"/>
      <c r="T838" s="363"/>
      <c r="U838" s="363"/>
      <c r="V838" s="363"/>
      <c r="W838" s="363"/>
      <c r="X838" s="363"/>
      <c r="Y838" s="363"/>
      <c r="Z838" s="363"/>
      <c r="AA838" s="363"/>
      <c r="AB838" s="363"/>
      <c r="AC838" s="363"/>
      <c r="AD838" s="363"/>
      <c r="AE838" s="363"/>
      <c r="AF838" s="17">
        <v>0</v>
      </c>
      <c r="AG838" s="362" t="s">
        <v>1661</v>
      </c>
      <c r="AH838" s="363"/>
      <c r="AI838" s="363"/>
      <c r="AJ838" s="363"/>
      <c r="AK838" s="363"/>
      <c r="AL838" s="363"/>
      <c r="AM838" s="363"/>
      <c r="AN838" s="363"/>
      <c r="AO838" s="363"/>
      <c r="AP838" s="363"/>
      <c r="AQ838" s="363"/>
      <c r="AR838" s="363"/>
      <c r="AS838" s="363"/>
      <c r="AT838" s="363"/>
    </row>
    <row r="839" spans="1:46" ht="63" customHeight="1" thickTop="1" thickBot="1" x14ac:dyDescent="0.25">
      <c r="A839" s="361" t="s">
        <v>445</v>
      </c>
      <c r="B839" s="361"/>
      <c r="C839" s="361"/>
      <c r="D839" s="361"/>
      <c r="E839" s="361"/>
      <c r="F839" s="361"/>
      <c r="G839" s="361"/>
      <c r="H839" s="361"/>
      <c r="I839" s="361"/>
      <c r="J839" s="361"/>
      <c r="K839" s="361"/>
      <c r="L839" s="361"/>
      <c r="M839" s="361"/>
      <c r="N839" s="361"/>
      <c r="O839" s="361"/>
      <c r="P839" s="361"/>
      <c r="Q839" s="17">
        <v>0</v>
      </c>
      <c r="R839" s="362" t="s">
        <v>1661</v>
      </c>
      <c r="S839" s="363"/>
      <c r="T839" s="363"/>
      <c r="U839" s="363"/>
      <c r="V839" s="363"/>
      <c r="W839" s="363"/>
      <c r="X839" s="363"/>
      <c r="Y839" s="363"/>
      <c r="Z839" s="363"/>
      <c r="AA839" s="363"/>
      <c r="AB839" s="363"/>
      <c r="AC839" s="363"/>
      <c r="AD839" s="363"/>
      <c r="AE839" s="363"/>
      <c r="AF839" s="17">
        <v>0</v>
      </c>
      <c r="AG839" s="362" t="s">
        <v>1661</v>
      </c>
      <c r="AH839" s="363"/>
      <c r="AI839" s="363"/>
      <c r="AJ839" s="363"/>
      <c r="AK839" s="363"/>
      <c r="AL839" s="363"/>
      <c r="AM839" s="363"/>
      <c r="AN839" s="363"/>
      <c r="AO839" s="363"/>
      <c r="AP839" s="363"/>
      <c r="AQ839" s="363"/>
      <c r="AR839" s="363"/>
      <c r="AS839" s="363"/>
      <c r="AT839" s="363"/>
    </row>
    <row r="840" spans="1:46" ht="63" customHeight="1" thickTop="1" thickBot="1" x14ac:dyDescent="0.25">
      <c r="A840" s="361" t="s">
        <v>446</v>
      </c>
      <c r="B840" s="361"/>
      <c r="C840" s="361"/>
      <c r="D840" s="361"/>
      <c r="E840" s="361"/>
      <c r="F840" s="361"/>
      <c r="G840" s="361"/>
      <c r="H840" s="361"/>
      <c r="I840" s="361"/>
      <c r="J840" s="361"/>
      <c r="K840" s="361"/>
      <c r="L840" s="361"/>
      <c r="M840" s="361"/>
      <c r="N840" s="361"/>
      <c r="O840" s="361"/>
      <c r="P840" s="361"/>
      <c r="Q840" s="17">
        <v>0</v>
      </c>
      <c r="R840" s="362" t="s">
        <v>1661</v>
      </c>
      <c r="S840" s="363"/>
      <c r="T840" s="363"/>
      <c r="U840" s="363"/>
      <c r="V840" s="363"/>
      <c r="W840" s="363"/>
      <c r="X840" s="363"/>
      <c r="Y840" s="363"/>
      <c r="Z840" s="363"/>
      <c r="AA840" s="363"/>
      <c r="AB840" s="363"/>
      <c r="AC840" s="363"/>
      <c r="AD840" s="363"/>
      <c r="AE840" s="363"/>
      <c r="AF840" s="17">
        <v>0</v>
      </c>
      <c r="AG840" s="362" t="s">
        <v>1661</v>
      </c>
      <c r="AH840" s="363"/>
      <c r="AI840" s="363"/>
      <c r="AJ840" s="363"/>
      <c r="AK840" s="363"/>
      <c r="AL840" s="363"/>
      <c r="AM840" s="363"/>
      <c r="AN840" s="363"/>
      <c r="AO840" s="363"/>
      <c r="AP840" s="363"/>
      <c r="AQ840" s="363"/>
      <c r="AR840" s="363"/>
      <c r="AS840" s="363"/>
      <c r="AT840" s="363"/>
    </row>
    <row r="841" spans="1:46" ht="63" customHeight="1" thickTop="1" thickBot="1" x14ac:dyDescent="0.25">
      <c r="A841" s="361" t="s">
        <v>447</v>
      </c>
      <c r="B841" s="361"/>
      <c r="C841" s="361"/>
      <c r="D841" s="361"/>
      <c r="E841" s="361"/>
      <c r="F841" s="361"/>
      <c r="G841" s="361"/>
      <c r="H841" s="361"/>
      <c r="I841" s="361"/>
      <c r="J841" s="361"/>
      <c r="K841" s="361"/>
      <c r="L841" s="361"/>
      <c r="M841" s="361"/>
      <c r="N841" s="361"/>
      <c r="O841" s="361"/>
      <c r="P841" s="361"/>
      <c r="Q841" s="17">
        <v>0</v>
      </c>
      <c r="R841" s="362" t="s">
        <v>1661</v>
      </c>
      <c r="S841" s="363"/>
      <c r="T841" s="363"/>
      <c r="U841" s="363"/>
      <c r="V841" s="363"/>
      <c r="W841" s="363"/>
      <c r="X841" s="363"/>
      <c r="Y841" s="363"/>
      <c r="Z841" s="363"/>
      <c r="AA841" s="363"/>
      <c r="AB841" s="363"/>
      <c r="AC841" s="363"/>
      <c r="AD841" s="363"/>
      <c r="AE841" s="363"/>
      <c r="AF841" s="17">
        <v>0</v>
      </c>
      <c r="AG841" s="362" t="s">
        <v>1661</v>
      </c>
      <c r="AH841" s="363"/>
      <c r="AI841" s="363"/>
      <c r="AJ841" s="363"/>
      <c r="AK841" s="363"/>
      <c r="AL841" s="363"/>
      <c r="AM841" s="363"/>
      <c r="AN841" s="363"/>
      <c r="AO841" s="363"/>
      <c r="AP841" s="363"/>
      <c r="AQ841" s="363"/>
      <c r="AR841" s="363"/>
      <c r="AS841" s="363"/>
      <c r="AT841" s="363"/>
    </row>
    <row r="842" spans="1:46" ht="63" customHeight="1" thickTop="1" thickBot="1" x14ac:dyDescent="0.25">
      <c r="A842" s="361" t="s">
        <v>448</v>
      </c>
      <c r="B842" s="361"/>
      <c r="C842" s="361"/>
      <c r="D842" s="361"/>
      <c r="E842" s="361"/>
      <c r="F842" s="361"/>
      <c r="G842" s="361"/>
      <c r="H842" s="361"/>
      <c r="I842" s="361"/>
      <c r="J842" s="361"/>
      <c r="K842" s="361"/>
      <c r="L842" s="361"/>
      <c r="M842" s="361"/>
      <c r="N842" s="361"/>
      <c r="O842" s="361"/>
      <c r="P842" s="361"/>
      <c r="Q842" s="17">
        <v>0</v>
      </c>
      <c r="R842" s="362" t="s">
        <v>1661</v>
      </c>
      <c r="S842" s="363"/>
      <c r="T842" s="363"/>
      <c r="U842" s="363"/>
      <c r="V842" s="363"/>
      <c r="W842" s="363"/>
      <c r="X842" s="363"/>
      <c r="Y842" s="363"/>
      <c r="Z842" s="363"/>
      <c r="AA842" s="363"/>
      <c r="AB842" s="363"/>
      <c r="AC842" s="363"/>
      <c r="AD842" s="363"/>
      <c r="AE842" s="363"/>
      <c r="AF842" s="17">
        <v>0</v>
      </c>
      <c r="AG842" s="362" t="s">
        <v>1661</v>
      </c>
      <c r="AH842" s="363"/>
      <c r="AI842" s="363"/>
      <c r="AJ842" s="363"/>
      <c r="AK842" s="363"/>
      <c r="AL842" s="363"/>
      <c r="AM842" s="363"/>
      <c r="AN842" s="363"/>
      <c r="AO842" s="363"/>
      <c r="AP842" s="363"/>
      <c r="AQ842" s="363"/>
      <c r="AR842" s="363"/>
      <c r="AS842" s="363"/>
      <c r="AT842" s="363"/>
    </row>
    <row r="843" spans="1:46" ht="63" customHeight="1" thickTop="1" thickBot="1" x14ac:dyDescent="0.25">
      <c r="A843" s="361" t="s">
        <v>449</v>
      </c>
      <c r="B843" s="361"/>
      <c r="C843" s="361"/>
      <c r="D843" s="361"/>
      <c r="E843" s="361"/>
      <c r="F843" s="361"/>
      <c r="G843" s="361"/>
      <c r="H843" s="361"/>
      <c r="I843" s="361"/>
      <c r="J843" s="361"/>
      <c r="K843" s="361"/>
      <c r="L843" s="361"/>
      <c r="M843" s="361"/>
      <c r="N843" s="361"/>
      <c r="O843" s="361"/>
      <c r="P843" s="361"/>
      <c r="Q843" s="17">
        <v>0</v>
      </c>
      <c r="R843" s="362" t="s">
        <v>1661</v>
      </c>
      <c r="S843" s="363"/>
      <c r="T843" s="363"/>
      <c r="U843" s="363"/>
      <c r="V843" s="363"/>
      <c r="W843" s="363"/>
      <c r="X843" s="363"/>
      <c r="Y843" s="363"/>
      <c r="Z843" s="363"/>
      <c r="AA843" s="363"/>
      <c r="AB843" s="363"/>
      <c r="AC843" s="363"/>
      <c r="AD843" s="363"/>
      <c r="AE843" s="363"/>
      <c r="AF843" s="17">
        <v>0</v>
      </c>
      <c r="AG843" s="362" t="s">
        <v>1661</v>
      </c>
      <c r="AH843" s="363"/>
      <c r="AI843" s="363"/>
      <c r="AJ843" s="363"/>
      <c r="AK843" s="363"/>
      <c r="AL843" s="363"/>
      <c r="AM843" s="363"/>
      <c r="AN843" s="363"/>
      <c r="AO843" s="363"/>
      <c r="AP843" s="363"/>
      <c r="AQ843" s="363"/>
      <c r="AR843" s="363"/>
      <c r="AS843" s="363"/>
      <c r="AT843" s="363"/>
    </row>
    <row r="844" spans="1:46" ht="63" customHeight="1" thickTop="1" thickBot="1" x14ac:dyDescent="0.25">
      <c r="A844" s="361" t="s">
        <v>450</v>
      </c>
      <c r="B844" s="361"/>
      <c r="C844" s="361"/>
      <c r="D844" s="361"/>
      <c r="E844" s="361"/>
      <c r="F844" s="361"/>
      <c r="G844" s="361"/>
      <c r="H844" s="361"/>
      <c r="I844" s="361"/>
      <c r="J844" s="361"/>
      <c r="K844" s="361"/>
      <c r="L844" s="361"/>
      <c r="M844" s="361"/>
      <c r="N844" s="361"/>
      <c r="O844" s="361"/>
      <c r="P844" s="361"/>
      <c r="Q844" s="17">
        <v>0</v>
      </c>
      <c r="R844" s="362" t="s">
        <v>1661</v>
      </c>
      <c r="S844" s="363"/>
      <c r="T844" s="363"/>
      <c r="U844" s="363"/>
      <c r="V844" s="363"/>
      <c r="W844" s="363"/>
      <c r="X844" s="363"/>
      <c r="Y844" s="363"/>
      <c r="Z844" s="363"/>
      <c r="AA844" s="363"/>
      <c r="AB844" s="363"/>
      <c r="AC844" s="363"/>
      <c r="AD844" s="363"/>
      <c r="AE844" s="363"/>
      <c r="AF844" s="17">
        <v>0</v>
      </c>
      <c r="AG844" s="362" t="s">
        <v>1661</v>
      </c>
      <c r="AH844" s="363"/>
      <c r="AI844" s="363"/>
      <c r="AJ844" s="363"/>
      <c r="AK844" s="363"/>
      <c r="AL844" s="363"/>
      <c r="AM844" s="363"/>
      <c r="AN844" s="363"/>
      <c r="AO844" s="363"/>
      <c r="AP844" s="363"/>
      <c r="AQ844" s="363"/>
      <c r="AR844" s="363"/>
      <c r="AS844" s="363"/>
      <c r="AT844" s="363"/>
    </row>
    <row r="845" spans="1:46" ht="63" customHeight="1" thickTop="1" thickBot="1" x14ac:dyDescent="0.25">
      <c r="A845" s="361" t="s">
        <v>451</v>
      </c>
      <c r="B845" s="361"/>
      <c r="C845" s="361"/>
      <c r="D845" s="361"/>
      <c r="E845" s="361"/>
      <c r="F845" s="361"/>
      <c r="G845" s="361"/>
      <c r="H845" s="361"/>
      <c r="I845" s="361"/>
      <c r="J845" s="361"/>
      <c r="K845" s="361"/>
      <c r="L845" s="361"/>
      <c r="M845" s="361"/>
      <c r="N845" s="361"/>
      <c r="O845" s="361"/>
      <c r="P845" s="361"/>
      <c r="Q845" s="17">
        <v>0</v>
      </c>
      <c r="R845" s="362" t="s">
        <v>1661</v>
      </c>
      <c r="S845" s="363"/>
      <c r="T845" s="363"/>
      <c r="U845" s="363"/>
      <c r="V845" s="363"/>
      <c r="W845" s="363"/>
      <c r="X845" s="363"/>
      <c r="Y845" s="363"/>
      <c r="Z845" s="363"/>
      <c r="AA845" s="363"/>
      <c r="AB845" s="363"/>
      <c r="AC845" s="363"/>
      <c r="AD845" s="363"/>
      <c r="AE845" s="363"/>
      <c r="AF845" s="17">
        <v>0</v>
      </c>
      <c r="AG845" s="362" t="s">
        <v>1661</v>
      </c>
      <c r="AH845" s="363"/>
      <c r="AI845" s="363"/>
      <c r="AJ845" s="363"/>
      <c r="AK845" s="363"/>
      <c r="AL845" s="363"/>
      <c r="AM845" s="363"/>
      <c r="AN845" s="363"/>
      <c r="AO845" s="363"/>
      <c r="AP845" s="363"/>
      <c r="AQ845" s="363"/>
      <c r="AR845" s="363"/>
      <c r="AS845" s="363"/>
      <c r="AT845" s="363"/>
    </row>
    <row r="846" spans="1:46" ht="63" customHeight="1" thickTop="1" thickBot="1" x14ac:dyDescent="0.25">
      <c r="A846" s="361" t="s">
        <v>452</v>
      </c>
      <c r="B846" s="361"/>
      <c r="C846" s="361"/>
      <c r="D846" s="361"/>
      <c r="E846" s="361"/>
      <c r="F846" s="361"/>
      <c r="G846" s="361"/>
      <c r="H846" s="361"/>
      <c r="I846" s="361"/>
      <c r="J846" s="361"/>
      <c r="K846" s="361"/>
      <c r="L846" s="361"/>
      <c r="M846" s="361"/>
      <c r="N846" s="361"/>
      <c r="O846" s="361"/>
      <c r="P846" s="361"/>
      <c r="Q846" s="17">
        <v>0</v>
      </c>
      <c r="R846" s="362" t="s">
        <v>1661</v>
      </c>
      <c r="S846" s="363"/>
      <c r="T846" s="363"/>
      <c r="U846" s="363"/>
      <c r="V846" s="363"/>
      <c r="W846" s="363"/>
      <c r="X846" s="363"/>
      <c r="Y846" s="363"/>
      <c r="Z846" s="363"/>
      <c r="AA846" s="363"/>
      <c r="AB846" s="363"/>
      <c r="AC846" s="363"/>
      <c r="AD846" s="363"/>
      <c r="AE846" s="363"/>
      <c r="AF846" s="17">
        <v>0</v>
      </c>
      <c r="AG846" s="362" t="s">
        <v>1661</v>
      </c>
      <c r="AH846" s="363"/>
      <c r="AI846" s="363"/>
      <c r="AJ846" s="363"/>
      <c r="AK846" s="363"/>
      <c r="AL846" s="363"/>
      <c r="AM846" s="363"/>
      <c r="AN846" s="363"/>
      <c r="AO846" s="363"/>
      <c r="AP846" s="363"/>
      <c r="AQ846" s="363"/>
      <c r="AR846" s="363"/>
      <c r="AS846" s="363"/>
      <c r="AT846" s="363"/>
    </row>
    <row r="847" spans="1:46" ht="63" customHeight="1" thickTop="1" thickBot="1" x14ac:dyDescent="0.25">
      <c r="A847" s="361" t="s">
        <v>453</v>
      </c>
      <c r="B847" s="361"/>
      <c r="C847" s="361"/>
      <c r="D847" s="361"/>
      <c r="E847" s="361"/>
      <c r="F847" s="361"/>
      <c r="G847" s="361"/>
      <c r="H847" s="361"/>
      <c r="I847" s="361"/>
      <c r="J847" s="361"/>
      <c r="K847" s="361"/>
      <c r="L847" s="361"/>
      <c r="M847" s="361"/>
      <c r="N847" s="361"/>
      <c r="O847" s="361"/>
      <c r="P847" s="361"/>
      <c r="Q847" s="17">
        <v>0</v>
      </c>
      <c r="R847" s="362" t="s">
        <v>1661</v>
      </c>
      <c r="S847" s="363"/>
      <c r="T847" s="363"/>
      <c r="U847" s="363"/>
      <c r="V847" s="363"/>
      <c r="W847" s="363"/>
      <c r="X847" s="363"/>
      <c r="Y847" s="363"/>
      <c r="Z847" s="363"/>
      <c r="AA847" s="363"/>
      <c r="AB847" s="363"/>
      <c r="AC847" s="363"/>
      <c r="AD847" s="363"/>
      <c r="AE847" s="363"/>
      <c r="AF847" s="17">
        <v>0</v>
      </c>
      <c r="AG847" s="362" t="s">
        <v>1661</v>
      </c>
      <c r="AH847" s="363"/>
      <c r="AI847" s="363"/>
      <c r="AJ847" s="363"/>
      <c r="AK847" s="363"/>
      <c r="AL847" s="363"/>
      <c r="AM847" s="363"/>
      <c r="AN847" s="363"/>
      <c r="AO847" s="363"/>
      <c r="AP847" s="363"/>
      <c r="AQ847" s="363"/>
      <c r="AR847" s="363"/>
      <c r="AS847" s="363"/>
      <c r="AT847" s="363"/>
    </row>
    <row r="848" spans="1:46" ht="63" customHeight="1" thickTop="1" thickBot="1" x14ac:dyDescent="0.25">
      <c r="A848" s="361" t="s">
        <v>454</v>
      </c>
      <c r="B848" s="361"/>
      <c r="C848" s="361"/>
      <c r="D848" s="361"/>
      <c r="E848" s="361"/>
      <c r="F848" s="361"/>
      <c r="G848" s="361"/>
      <c r="H848" s="361"/>
      <c r="I848" s="361"/>
      <c r="J848" s="361"/>
      <c r="K848" s="361"/>
      <c r="L848" s="361"/>
      <c r="M848" s="361"/>
      <c r="N848" s="361"/>
      <c r="O848" s="361"/>
      <c r="P848" s="361"/>
      <c r="Q848" s="17">
        <v>0</v>
      </c>
      <c r="R848" s="362" t="s">
        <v>1661</v>
      </c>
      <c r="S848" s="363"/>
      <c r="T848" s="363"/>
      <c r="U848" s="363"/>
      <c r="V848" s="363"/>
      <c r="W848" s="363"/>
      <c r="X848" s="363"/>
      <c r="Y848" s="363"/>
      <c r="Z848" s="363"/>
      <c r="AA848" s="363"/>
      <c r="AB848" s="363"/>
      <c r="AC848" s="363"/>
      <c r="AD848" s="363"/>
      <c r="AE848" s="363"/>
      <c r="AF848" s="17">
        <v>0</v>
      </c>
      <c r="AG848" s="362" t="s">
        <v>1661</v>
      </c>
      <c r="AH848" s="363"/>
      <c r="AI848" s="363"/>
      <c r="AJ848" s="363"/>
      <c r="AK848" s="363"/>
      <c r="AL848" s="363"/>
      <c r="AM848" s="363"/>
      <c r="AN848" s="363"/>
      <c r="AO848" s="363"/>
      <c r="AP848" s="363"/>
      <c r="AQ848" s="363"/>
      <c r="AR848" s="363"/>
      <c r="AS848" s="363"/>
      <c r="AT848" s="363"/>
    </row>
    <row r="849" spans="1:46" ht="63" customHeight="1" thickTop="1" thickBot="1" x14ac:dyDescent="0.25">
      <c r="A849" s="361" t="s">
        <v>455</v>
      </c>
      <c r="B849" s="361"/>
      <c r="C849" s="361"/>
      <c r="D849" s="361"/>
      <c r="E849" s="361"/>
      <c r="F849" s="361"/>
      <c r="G849" s="361"/>
      <c r="H849" s="361"/>
      <c r="I849" s="361"/>
      <c r="J849" s="361"/>
      <c r="K849" s="361"/>
      <c r="L849" s="361"/>
      <c r="M849" s="361"/>
      <c r="N849" s="361"/>
      <c r="O849" s="361"/>
      <c r="P849" s="361"/>
      <c r="Q849" s="17">
        <v>0</v>
      </c>
      <c r="R849" s="362" t="s">
        <v>1661</v>
      </c>
      <c r="S849" s="363"/>
      <c r="T849" s="363"/>
      <c r="U849" s="363"/>
      <c r="V849" s="363"/>
      <c r="W849" s="363"/>
      <c r="X849" s="363"/>
      <c r="Y849" s="363"/>
      <c r="Z849" s="363"/>
      <c r="AA849" s="363"/>
      <c r="AB849" s="363"/>
      <c r="AC849" s="363"/>
      <c r="AD849" s="363"/>
      <c r="AE849" s="363"/>
      <c r="AF849" s="17">
        <v>0</v>
      </c>
      <c r="AG849" s="362" t="s">
        <v>1661</v>
      </c>
      <c r="AH849" s="363"/>
      <c r="AI849" s="363"/>
      <c r="AJ849" s="363"/>
      <c r="AK849" s="363"/>
      <c r="AL849" s="363"/>
      <c r="AM849" s="363"/>
      <c r="AN849" s="363"/>
      <c r="AO849" s="363"/>
      <c r="AP849" s="363"/>
      <c r="AQ849" s="363"/>
      <c r="AR849" s="363"/>
      <c r="AS849" s="363"/>
      <c r="AT849" s="363"/>
    </row>
    <row r="850" spans="1:46" ht="63" customHeight="1" thickTop="1" thickBot="1" x14ac:dyDescent="0.25">
      <c r="A850" s="361" t="s">
        <v>456</v>
      </c>
      <c r="B850" s="361"/>
      <c r="C850" s="361"/>
      <c r="D850" s="361"/>
      <c r="E850" s="361"/>
      <c r="F850" s="361"/>
      <c r="G850" s="361"/>
      <c r="H850" s="361"/>
      <c r="I850" s="361"/>
      <c r="J850" s="361"/>
      <c r="K850" s="361"/>
      <c r="L850" s="361"/>
      <c r="M850" s="361"/>
      <c r="N850" s="361"/>
      <c r="O850" s="361"/>
      <c r="P850" s="361"/>
      <c r="Q850" s="17">
        <v>0</v>
      </c>
      <c r="R850" s="362" t="s">
        <v>1661</v>
      </c>
      <c r="S850" s="363"/>
      <c r="T850" s="363"/>
      <c r="U850" s="363"/>
      <c r="V850" s="363"/>
      <c r="W850" s="363"/>
      <c r="X850" s="363"/>
      <c r="Y850" s="363"/>
      <c r="Z850" s="363"/>
      <c r="AA850" s="363"/>
      <c r="AB850" s="363"/>
      <c r="AC850" s="363"/>
      <c r="AD850" s="363"/>
      <c r="AE850" s="363"/>
      <c r="AF850" s="17">
        <v>0</v>
      </c>
      <c r="AG850" s="362" t="s">
        <v>1661</v>
      </c>
      <c r="AH850" s="363"/>
      <c r="AI850" s="363"/>
      <c r="AJ850" s="363"/>
      <c r="AK850" s="363"/>
      <c r="AL850" s="363"/>
      <c r="AM850" s="363"/>
      <c r="AN850" s="363"/>
      <c r="AO850" s="363"/>
      <c r="AP850" s="363"/>
      <c r="AQ850" s="363"/>
      <c r="AR850" s="363"/>
      <c r="AS850" s="363"/>
      <c r="AT850" s="363"/>
    </row>
    <row r="851" spans="1:46" ht="63" customHeight="1" thickTop="1" thickBot="1" x14ac:dyDescent="0.25">
      <c r="A851" s="361" t="s">
        <v>457</v>
      </c>
      <c r="B851" s="361"/>
      <c r="C851" s="361"/>
      <c r="D851" s="361"/>
      <c r="E851" s="361"/>
      <c r="F851" s="361"/>
      <c r="G851" s="361"/>
      <c r="H851" s="361"/>
      <c r="I851" s="361"/>
      <c r="J851" s="361"/>
      <c r="K851" s="361"/>
      <c r="L851" s="361"/>
      <c r="M851" s="361"/>
      <c r="N851" s="361"/>
      <c r="O851" s="361"/>
      <c r="P851" s="361"/>
      <c r="Q851" s="17">
        <v>0</v>
      </c>
      <c r="R851" s="362" t="s">
        <v>1661</v>
      </c>
      <c r="S851" s="363"/>
      <c r="T851" s="363"/>
      <c r="U851" s="363"/>
      <c r="V851" s="363"/>
      <c r="W851" s="363"/>
      <c r="X851" s="363"/>
      <c r="Y851" s="363"/>
      <c r="Z851" s="363"/>
      <c r="AA851" s="363"/>
      <c r="AB851" s="363"/>
      <c r="AC851" s="363"/>
      <c r="AD851" s="363"/>
      <c r="AE851" s="363"/>
      <c r="AF851" s="17">
        <v>0</v>
      </c>
      <c r="AG851" s="362" t="s">
        <v>1661</v>
      </c>
      <c r="AH851" s="363"/>
      <c r="AI851" s="363"/>
      <c r="AJ851" s="363"/>
      <c r="AK851" s="363"/>
      <c r="AL851" s="363"/>
      <c r="AM851" s="363"/>
      <c r="AN851" s="363"/>
      <c r="AO851" s="363"/>
      <c r="AP851" s="363"/>
      <c r="AQ851" s="363"/>
      <c r="AR851" s="363"/>
      <c r="AS851" s="363"/>
      <c r="AT851" s="363"/>
    </row>
    <row r="852" spans="1:46" ht="63" customHeight="1" thickTop="1" thickBot="1" x14ac:dyDescent="0.25">
      <c r="A852" s="361" t="s">
        <v>458</v>
      </c>
      <c r="B852" s="361"/>
      <c r="C852" s="361"/>
      <c r="D852" s="361"/>
      <c r="E852" s="361"/>
      <c r="F852" s="361"/>
      <c r="G852" s="361"/>
      <c r="H852" s="361"/>
      <c r="I852" s="361"/>
      <c r="J852" s="361"/>
      <c r="K852" s="361"/>
      <c r="L852" s="361"/>
      <c r="M852" s="361"/>
      <c r="N852" s="361"/>
      <c r="O852" s="361"/>
      <c r="P852" s="361"/>
      <c r="Q852" s="17">
        <v>0</v>
      </c>
      <c r="R852" s="362" t="s">
        <v>1661</v>
      </c>
      <c r="S852" s="363"/>
      <c r="T852" s="363"/>
      <c r="U852" s="363"/>
      <c r="V852" s="363"/>
      <c r="W852" s="363"/>
      <c r="X852" s="363"/>
      <c r="Y852" s="363"/>
      <c r="Z852" s="363"/>
      <c r="AA852" s="363"/>
      <c r="AB852" s="363"/>
      <c r="AC852" s="363"/>
      <c r="AD852" s="363"/>
      <c r="AE852" s="363"/>
      <c r="AF852" s="17">
        <v>0</v>
      </c>
      <c r="AG852" s="362" t="s">
        <v>1661</v>
      </c>
      <c r="AH852" s="363"/>
      <c r="AI852" s="363"/>
      <c r="AJ852" s="363"/>
      <c r="AK852" s="363"/>
      <c r="AL852" s="363"/>
      <c r="AM852" s="363"/>
      <c r="AN852" s="363"/>
      <c r="AO852" s="363"/>
      <c r="AP852" s="363"/>
      <c r="AQ852" s="363"/>
      <c r="AR852" s="363"/>
      <c r="AS852" s="363"/>
      <c r="AT852" s="363"/>
    </row>
    <row r="853" spans="1:46" ht="63" customHeight="1" thickTop="1" thickBot="1" x14ac:dyDescent="0.25">
      <c r="A853" s="361" t="s">
        <v>459</v>
      </c>
      <c r="B853" s="361"/>
      <c r="C853" s="361"/>
      <c r="D853" s="361"/>
      <c r="E853" s="361"/>
      <c r="F853" s="361"/>
      <c r="G853" s="361"/>
      <c r="H853" s="361"/>
      <c r="I853" s="361"/>
      <c r="J853" s="361"/>
      <c r="K853" s="361"/>
      <c r="L853" s="361"/>
      <c r="M853" s="361"/>
      <c r="N853" s="361"/>
      <c r="O853" s="361"/>
      <c r="P853" s="361"/>
      <c r="Q853" s="17">
        <v>0</v>
      </c>
      <c r="R853" s="362" t="s">
        <v>1661</v>
      </c>
      <c r="S853" s="363"/>
      <c r="T853" s="363"/>
      <c r="U853" s="363"/>
      <c r="V853" s="363"/>
      <c r="W853" s="363"/>
      <c r="X853" s="363"/>
      <c r="Y853" s="363"/>
      <c r="Z853" s="363"/>
      <c r="AA853" s="363"/>
      <c r="AB853" s="363"/>
      <c r="AC853" s="363"/>
      <c r="AD853" s="363"/>
      <c r="AE853" s="363"/>
      <c r="AF853" s="17">
        <v>0</v>
      </c>
      <c r="AG853" s="362" t="s">
        <v>1661</v>
      </c>
      <c r="AH853" s="363"/>
      <c r="AI853" s="363"/>
      <c r="AJ853" s="363"/>
      <c r="AK853" s="363"/>
      <c r="AL853" s="363"/>
      <c r="AM853" s="363"/>
      <c r="AN853" s="363"/>
      <c r="AO853" s="363"/>
      <c r="AP853" s="363"/>
      <c r="AQ853" s="363"/>
      <c r="AR853" s="363"/>
      <c r="AS853" s="363"/>
      <c r="AT853" s="363"/>
    </row>
    <row r="854" spans="1:46" ht="18" customHeight="1" thickTop="1" thickBot="1" x14ac:dyDescent="0.25">
      <c r="A854" s="24"/>
      <c r="B854" s="24"/>
      <c r="C854" s="24"/>
      <c r="D854" s="24"/>
      <c r="E854" s="24"/>
      <c r="F854" s="24"/>
      <c r="G854" s="24"/>
      <c r="H854" s="24"/>
      <c r="I854" s="24"/>
      <c r="J854" s="24"/>
      <c r="K854" s="24"/>
      <c r="L854" s="24"/>
      <c r="M854" s="24"/>
      <c r="N854" s="24"/>
      <c r="O854" s="24"/>
      <c r="P854" s="24"/>
      <c r="Q854" s="42"/>
      <c r="R854" s="24"/>
      <c r="S854" s="24"/>
      <c r="T854" s="24"/>
      <c r="U854" s="24"/>
      <c r="V854" s="24"/>
      <c r="W854" s="24"/>
      <c r="X854" s="24"/>
      <c r="Y854" s="24"/>
      <c r="Z854" s="24"/>
      <c r="AA854" s="24"/>
      <c r="AB854" s="24"/>
      <c r="AC854" s="24"/>
      <c r="AD854" s="24"/>
      <c r="AE854" s="24"/>
      <c r="AF854" s="42"/>
      <c r="AG854" s="24"/>
      <c r="AH854" s="24"/>
      <c r="AI854" s="24"/>
      <c r="AJ854" s="24"/>
      <c r="AK854" s="24"/>
      <c r="AL854" s="24"/>
      <c r="AM854" s="24"/>
      <c r="AN854" s="24"/>
      <c r="AO854" s="24"/>
      <c r="AP854" s="24"/>
      <c r="AQ854" s="24"/>
      <c r="AR854" s="24"/>
      <c r="AS854" s="24"/>
      <c r="AT854" s="24"/>
    </row>
    <row r="855" spans="1:46" ht="18" customHeight="1" thickTop="1" thickBot="1" x14ac:dyDescent="0.25">
      <c r="A855" s="368" t="s">
        <v>139</v>
      </c>
      <c r="B855" s="369"/>
      <c r="C855" s="369"/>
      <c r="D855" s="369"/>
      <c r="E855" s="369"/>
      <c r="F855" s="369"/>
      <c r="G855" s="369"/>
      <c r="H855" s="369"/>
      <c r="I855" s="369"/>
      <c r="J855" s="369"/>
      <c r="K855" s="369"/>
      <c r="L855" s="369"/>
      <c r="M855" s="369"/>
      <c r="N855" s="369"/>
      <c r="O855" s="369"/>
      <c r="P855" s="369"/>
      <c r="Q855" s="323" t="s">
        <v>4</v>
      </c>
      <c r="R855" s="370" t="s">
        <v>1384</v>
      </c>
      <c r="S855" s="370"/>
      <c r="T855" s="370"/>
      <c r="U855" s="370"/>
      <c r="V855" s="370"/>
      <c r="W855" s="370"/>
      <c r="X855" s="370"/>
      <c r="Y855" s="370"/>
      <c r="Z855" s="370"/>
      <c r="AA855" s="370"/>
      <c r="AB855" s="370"/>
      <c r="AC855" s="370"/>
      <c r="AD855" s="370"/>
      <c r="AE855" s="371"/>
      <c r="AF855" s="324" t="s">
        <v>4</v>
      </c>
      <c r="AG855" s="417" t="s">
        <v>1384</v>
      </c>
      <c r="AH855" s="417"/>
      <c r="AI855" s="417"/>
      <c r="AJ855" s="417"/>
      <c r="AK855" s="417"/>
      <c r="AL855" s="417"/>
      <c r="AM855" s="417"/>
      <c r="AN855" s="417"/>
      <c r="AO855" s="417"/>
      <c r="AP855" s="417"/>
      <c r="AQ855" s="417"/>
      <c r="AR855" s="417"/>
      <c r="AS855" s="417"/>
      <c r="AT855" s="418"/>
    </row>
    <row r="856" spans="1:46" ht="63" customHeight="1" thickTop="1" thickBot="1" x14ac:dyDescent="0.25">
      <c r="A856" s="364" t="s">
        <v>460</v>
      </c>
      <c r="B856" s="364"/>
      <c r="C856" s="364"/>
      <c r="D856" s="364"/>
      <c r="E856" s="364"/>
      <c r="F856" s="364"/>
      <c r="G856" s="364"/>
      <c r="H856" s="364"/>
      <c r="I856" s="364"/>
      <c r="J856" s="364"/>
      <c r="K856" s="364"/>
      <c r="L856" s="364"/>
      <c r="M856" s="364"/>
      <c r="N856" s="364"/>
      <c r="O856" s="364"/>
      <c r="P856" s="364"/>
      <c r="Q856" s="17">
        <v>0</v>
      </c>
      <c r="R856" s="366" t="s">
        <v>1663</v>
      </c>
      <c r="S856" s="367"/>
      <c r="T856" s="367"/>
      <c r="U856" s="367"/>
      <c r="V856" s="367"/>
      <c r="W856" s="367"/>
      <c r="X856" s="367"/>
      <c r="Y856" s="367"/>
      <c r="Z856" s="367"/>
      <c r="AA856" s="367"/>
      <c r="AB856" s="367"/>
      <c r="AC856" s="367"/>
      <c r="AD856" s="367"/>
      <c r="AE856" s="367"/>
      <c r="AF856" s="17">
        <v>0</v>
      </c>
      <c r="AG856" s="366" t="s">
        <v>1663</v>
      </c>
      <c r="AH856" s="367"/>
      <c r="AI856" s="367"/>
      <c r="AJ856" s="367"/>
      <c r="AK856" s="367"/>
      <c r="AL856" s="367"/>
      <c r="AM856" s="367"/>
      <c r="AN856" s="367"/>
      <c r="AO856" s="367"/>
      <c r="AP856" s="367"/>
      <c r="AQ856" s="367"/>
      <c r="AR856" s="367"/>
      <c r="AS856" s="367"/>
      <c r="AT856" s="367"/>
    </row>
    <row r="857" spans="1:46" ht="63" customHeight="1" thickTop="1" thickBot="1" x14ac:dyDescent="0.25">
      <c r="A857" s="364" t="s">
        <v>934</v>
      </c>
      <c r="B857" s="364"/>
      <c r="C857" s="364"/>
      <c r="D857" s="364"/>
      <c r="E857" s="364"/>
      <c r="F857" s="364"/>
      <c r="G857" s="364"/>
      <c r="H857" s="364"/>
      <c r="I857" s="364"/>
      <c r="J857" s="364"/>
      <c r="K857" s="364"/>
      <c r="L857" s="364"/>
      <c r="M857" s="364"/>
      <c r="N857" s="364"/>
      <c r="O857" s="364"/>
      <c r="P857" s="364"/>
      <c r="Q857" s="17">
        <v>0</v>
      </c>
      <c r="R857" s="362" t="s">
        <v>1661</v>
      </c>
      <c r="S857" s="363"/>
      <c r="T857" s="363"/>
      <c r="U857" s="363"/>
      <c r="V857" s="363"/>
      <c r="W857" s="363"/>
      <c r="X857" s="363"/>
      <c r="Y857" s="363"/>
      <c r="Z857" s="363"/>
      <c r="AA857" s="363"/>
      <c r="AB857" s="363"/>
      <c r="AC857" s="363"/>
      <c r="AD857" s="363"/>
      <c r="AE857" s="363"/>
      <c r="AF857" s="17">
        <v>0</v>
      </c>
      <c r="AG857" s="362" t="s">
        <v>1661</v>
      </c>
      <c r="AH857" s="363"/>
      <c r="AI857" s="363"/>
      <c r="AJ857" s="363"/>
      <c r="AK857" s="363"/>
      <c r="AL857" s="363"/>
      <c r="AM857" s="363"/>
      <c r="AN857" s="363"/>
      <c r="AO857" s="363"/>
      <c r="AP857" s="363"/>
      <c r="AQ857" s="363"/>
      <c r="AR857" s="363"/>
      <c r="AS857" s="363"/>
      <c r="AT857" s="363"/>
    </row>
    <row r="858" spans="1:46" ht="63" customHeight="1" thickTop="1" thickBot="1" x14ac:dyDescent="0.25">
      <c r="A858" s="364" t="s">
        <v>876</v>
      </c>
      <c r="B858" s="364"/>
      <c r="C858" s="364"/>
      <c r="D858" s="364"/>
      <c r="E858" s="364"/>
      <c r="F858" s="364"/>
      <c r="G858" s="364"/>
      <c r="H858" s="364"/>
      <c r="I858" s="364"/>
      <c r="J858" s="364"/>
      <c r="K858" s="364"/>
      <c r="L858" s="364"/>
      <c r="M858" s="364"/>
      <c r="N858" s="364"/>
      <c r="O858" s="364"/>
      <c r="P858" s="364"/>
      <c r="Q858" s="17">
        <v>0</v>
      </c>
      <c r="R858" s="366" t="s">
        <v>1664</v>
      </c>
      <c r="S858" s="367"/>
      <c r="T858" s="367"/>
      <c r="U858" s="367"/>
      <c r="V858" s="367"/>
      <c r="W858" s="367"/>
      <c r="X858" s="367"/>
      <c r="Y858" s="367"/>
      <c r="Z858" s="367"/>
      <c r="AA858" s="367"/>
      <c r="AB858" s="367"/>
      <c r="AC858" s="367"/>
      <c r="AD858" s="367"/>
      <c r="AE858" s="367"/>
      <c r="AF858" s="17">
        <v>0</v>
      </c>
      <c r="AG858" s="366" t="s">
        <v>1664</v>
      </c>
      <c r="AH858" s="367"/>
      <c r="AI858" s="367"/>
      <c r="AJ858" s="367"/>
      <c r="AK858" s="367"/>
      <c r="AL858" s="367"/>
      <c r="AM858" s="367"/>
      <c r="AN858" s="367"/>
      <c r="AO858" s="367"/>
      <c r="AP858" s="367"/>
      <c r="AQ858" s="367"/>
      <c r="AR858" s="367"/>
      <c r="AS858" s="367"/>
      <c r="AT858" s="367"/>
    </row>
    <row r="859" spans="1:46" ht="18" customHeight="1" thickTop="1" thickBot="1" x14ac:dyDescent="0.25">
      <c r="A859" s="23"/>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c r="AA859" s="23"/>
      <c r="AB859" s="23"/>
      <c r="AC859" s="23"/>
      <c r="AD859" s="23"/>
      <c r="AE859" s="23"/>
      <c r="AF859" s="23"/>
      <c r="AG859" s="23"/>
      <c r="AH859" s="23"/>
      <c r="AI859" s="23"/>
      <c r="AJ859" s="23"/>
      <c r="AK859" s="23"/>
      <c r="AL859" s="23"/>
      <c r="AM859" s="23"/>
      <c r="AN859" s="23"/>
      <c r="AO859" s="23"/>
      <c r="AP859" s="23"/>
      <c r="AQ859" s="23"/>
      <c r="AR859" s="23"/>
      <c r="AS859" s="23"/>
      <c r="AT859" s="23"/>
    </row>
    <row r="860" spans="1:46" ht="18" customHeight="1" thickTop="1" thickBot="1" x14ac:dyDescent="0.25">
      <c r="A860" s="368" t="s">
        <v>140</v>
      </c>
      <c r="B860" s="369"/>
      <c r="C860" s="369"/>
      <c r="D860" s="369"/>
      <c r="E860" s="369"/>
      <c r="F860" s="369"/>
      <c r="G860" s="369"/>
      <c r="H860" s="369"/>
      <c r="I860" s="369"/>
      <c r="J860" s="369"/>
      <c r="K860" s="369"/>
      <c r="L860" s="369"/>
      <c r="M860" s="369"/>
      <c r="N860" s="369"/>
      <c r="O860" s="369"/>
      <c r="P860" s="369"/>
      <c r="Q860" s="323" t="s">
        <v>4</v>
      </c>
      <c r="R860" s="370" t="s">
        <v>1384</v>
      </c>
      <c r="S860" s="370"/>
      <c r="T860" s="370"/>
      <c r="U860" s="370"/>
      <c r="V860" s="370"/>
      <c r="W860" s="370"/>
      <c r="X860" s="370"/>
      <c r="Y860" s="370"/>
      <c r="Z860" s="370"/>
      <c r="AA860" s="370"/>
      <c r="AB860" s="370"/>
      <c r="AC860" s="370"/>
      <c r="AD860" s="370"/>
      <c r="AE860" s="371"/>
      <c r="AF860" s="324" t="s">
        <v>4</v>
      </c>
      <c r="AG860" s="417" t="s">
        <v>1384</v>
      </c>
      <c r="AH860" s="417"/>
      <c r="AI860" s="417"/>
      <c r="AJ860" s="417"/>
      <c r="AK860" s="417"/>
      <c r="AL860" s="417"/>
      <c r="AM860" s="417"/>
      <c r="AN860" s="417"/>
      <c r="AO860" s="417"/>
      <c r="AP860" s="417"/>
      <c r="AQ860" s="417"/>
      <c r="AR860" s="417"/>
      <c r="AS860" s="417"/>
      <c r="AT860" s="418"/>
    </row>
    <row r="861" spans="1:46" ht="63" customHeight="1" thickTop="1" thickBot="1" x14ac:dyDescent="0.25">
      <c r="A861" s="364" t="s">
        <v>461</v>
      </c>
      <c r="B861" s="364"/>
      <c r="C861" s="364"/>
      <c r="D861" s="364"/>
      <c r="E861" s="364"/>
      <c r="F861" s="364"/>
      <c r="G861" s="364"/>
      <c r="H861" s="364"/>
      <c r="I861" s="364"/>
      <c r="J861" s="364"/>
      <c r="K861" s="364"/>
      <c r="L861" s="364"/>
      <c r="M861" s="364"/>
      <c r="N861" s="364"/>
      <c r="O861" s="364"/>
      <c r="P861" s="364"/>
      <c r="Q861" s="17">
        <v>0</v>
      </c>
      <c r="R861" s="366" t="s">
        <v>1665</v>
      </c>
      <c r="S861" s="367"/>
      <c r="T861" s="367"/>
      <c r="U861" s="367"/>
      <c r="V861" s="367"/>
      <c r="W861" s="367"/>
      <c r="X861" s="367"/>
      <c r="Y861" s="367"/>
      <c r="Z861" s="367"/>
      <c r="AA861" s="367"/>
      <c r="AB861" s="367"/>
      <c r="AC861" s="367"/>
      <c r="AD861" s="367"/>
      <c r="AE861" s="367"/>
      <c r="AF861" s="17">
        <v>0</v>
      </c>
      <c r="AG861" s="366" t="s">
        <v>1665</v>
      </c>
      <c r="AH861" s="367"/>
      <c r="AI861" s="367"/>
      <c r="AJ861" s="367"/>
      <c r="AK861" s="367"/>
      <c r="AL861" s="367"/>
      <c r="AM861" s="367"/>
      <c r="AN861" s="367"/>
      <c r="AO861" s="367"/>
      <c r="AP861" s="367"/>
      <c r="AQ861" s="367"/>
      <c r="AR861" s="367"/>
      <c r="AS861" s="367"/>
      <c r="AT861" s="367"/>
    </row>
    <row r="862" spans="1:46" ht="63" customHeight="1" thickTop="1" thickBot="1" x14ac:dyDescent="0.25">
      <c r="A862" s="364" t="s">
        <v>462</v>
      </c>
      <c r="B862" s="364"/>
      <c r="C862" s="364"/>
      <c r="D862" s="364"/>
      <c r="E862" s="364"/>
      <c r="F862" s="364"/>
      <c r="G862" s="364"/>
      <c r="H862" s="364"/>
      <c r="I862" s="364"/>
      <c r="J862" s="364"/>
      <c r="K862" s="364"/>
      <c r="L862" s="364"/>
      <c r="M862" s="364"/>
      <c r="N862" s="364"/>
      <c r="O862" s="364"/>
      <c r="P862" s="364"/>
      <c r="Q862" s="17">
        <v>0</v>
      </c>
      <c r="R862" s="366" t="s">
        <v>1666</v>
      </c>
      <c r="S862" s="367"/>
      <c r="T862" s="367"/>
      <c r="U862" s="367"/>
      <c r="V862" s="367"/>
      <c r="W862" s="367"/>
      <c r="X862" s="367"/>
      <c r="Y862" s="367"/>
      <c r="Z862" s="367"/>
      <c r="AA862" s="367"/>
      <c r="AB862" s="367"/>
      <c r="AC862" s="367"/>
      <c r="AD862" s="367"/>
      <c r="AE862" s="367"/>
      <c r="AF862" s="17">
        <v>0</v>
      </c>
      <c r="AG862" s="366" t="s">
        <v>1666</v>
      </c>
      <c r="AH862" s="367"/>
      <c r="AI862" s="367"/>
      <c r="AJ862" s="367"/>
      <c r="AK862" s="367"/>
      <c r="AL862" s="367"/>
      <c r="AM862" s="367"/>
      <c r="AN862" s="367"/>
      <c r="AO862" s="367"/>
      <c r="AP862" s="367"/>
      <c r="AQ862" s="367"/>
      <c r="AR862" s="367"/>
      <c r="AS862" s="367"/>
      <c r="AT862" s="367"/>
    </row>
    <row r="863" spans="1:46" ht="63" customHeight="1" thickTop="1" thickBot="1" x14ac:dyDescent="0.25">
      <c r="A863" s="364" t="s">
        <v>937</v>
      </c>
      <c r="B863" s="364"/>
      <c r="C863" s="364"/>
      <c r="D863" s="364"/>
      <c r="E863" s="364"/>
      <c r="F863" s="364"/>
      <c r="G863" s="364"/>
      <c r="H863" s="364"/>
      <c r="I863" s="364"/>
      <c r="J863" s="364"/>
      <c r="K863" s="364"/>
      <c r="L863" s="364"/>
      <c r="M863" s="364"/>
      <c r="N863" s="364"/>
      <c r="O863" s="364"/>
      <c r="P863" s="364"/>
      <c r="Q863" s="17">
        <v>0</v>
      </c>
      <c r="R863" s="366" t="s">
        <v>1670</v>
      </c>
      <c r="S863" s="367"/>
      <c r="T863" s="367"/>
      <c r="U863" s="367"/>
      <c r="V863" s="367"/>
      <c r="W863" s="367"/>
      <c r="X863" s="367"/>
      <c r="Y863" s="367"/>
      <c r="Z863" s="367"/>
      <c r="AA863" s="367"/>
      <c r="AB863" s="367"/>
      <c r="AC863" s="367"/>
      <c r="AD863" s="367"/>
      <c r="AE863" s="367"/>
      <c r="AF863" s="17">
        <v>0</v>
      </c>
      <c r="AG863" s="366" t="s">
        <v>1670</v>
      </c>
      <c r="AH863" s="367"/>
      <c r="AI863" s="367"/>
      <c r="AJ863" s="367"/>
      <c r="AK863" s="367"/>
      <c r="AL863" s="367"/>
      <c r="AM863" s="367"/>
      <c r="AN863" s="367"/>
      <c r="AO863" s="367"/>
      <c r="AP863" s="367"/>
      <c r="AQ863" s="367"/>
      <c r="AR863" s="367"/>
      <c r="AS863" s="367"/>
      <c r="AT863" s="367"/>
    </row>
    <row r="864" spans="1:46" ht="18" customHeight="1" thickTop="1" thickBot="1" x14ac:dyDescent="0.25">
      <c r="A864" s="23"/>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c r="AA864" s="23"/>
      <c r="AB864" s="23"/>
      <c r="AC864" s="23"/>
      <c r="AD864" s="23"/>
      <c r="AE864" s="23"/>
      <c r="AF864" s="23"/>
      <c r="AG864" s="23"/>
      <c r="AH864" s="23"/>
      <c r="AI864" s="23"/>
      <c r="AJ864" s="23"/>
      <c r="AK864" s="23"/>
      <c r="AL864" s="23"/>
      <c r="AM864" s="23"/>
      <c r="AN864" s="23"/>
      <c r="AO864" s="23"/>
      <c r="AP864" s="23"/>
      <c r="AQ864" s="23"/>
      <c r="AR864" s="23"/>
      <c r="AS864" s="23"/>
      <c r="AT864" s="23"/>
    </row>
    <row r="865" spans="1:46" ht="18" customHeight="1" thickTop="1" thickBot="1" x14ac:dyDescent="0.25">
      <c r="A865" s="368" t="s">
        <v>141</v>
      </c>
      <c r="B865" s="369"/>
      <c r="C865" s="369"/>
      <c r="D865" s="369"/>
      <c r="E865" s="369"/>
      <c r="F865" s="369"/>
      <c r="G865" s="369"/>
      <c r="H865" s="369"/>
      <c r="I865" s="369"/>
      <c r="J865" s="369"/>
      <c r="K865" s="369"/>
      <c r="L865" s="369"/>
      <c r="M865" s="369"/>
      <c r="N865" s="369"/>
      <c r="O865" s="369"/>
      <c r="P865" s="369"/>
      <c r="Q865" s="323" t="s">
        <v>4</v>
      </c>
      <c r="R865" s="370" t="s">
        <v>1384</v>
      </c>
      <c r="S865" s="370"/>
      <c r="T865" s="370"/>
      <c r="U865" s="370"/>
      <c r="V865" s="370"/>
      <c r="W865" s="370"/>
      <c r="X865" s="370"/>
      <c r="Y865" s="370"/>
      <c r="Z865" s="370"/>
      <c r="AA865" s="370"/>
      <c r="AB865" s="370"/>
      <c r="AC865" s="370"/>
      <c r="AD865" s="370"/>
      <c r="AE865" s="371"/>
      <c r="AF865" s="324" t="s">
        <v>4</v>
      </c>
      <c r="AG865" s="417" t="s">
        <v>1384</v>
      </c>
      <c r="AH865" s="417"/>
      <c r="AI865" s="417"/>
      <c r="AJ865" s="417"/>
      <c r="AK865" s="417"/>
      <c r="AL865" s="417"/>
      <c r="AM865" s="417"/>
      <c r="AN865" s="417"/>
      <c r="AO865" s="417"/>
      <c r="AP865" s="417"/>
      <c r="AQ865" s="417"/>
      <c r="AR865" s="417"/>
      <c r="AS865" s="417"/>
      <c r="AT865" s="418"/>
    </row>
    <row r="866" spans="1:46" ht="63" customHeight="1" thickTop="1" thickBot="1" x14ac:dyDescent="0.25">
      <c r="A866" s="364" t="s">
        <v>463</v>
      </c>
      <c r="B866" s="364"/>
      <c r="C866" s="364"/>
      <c r="D866" s="364"/>
      <c r="E866" s="364"/>
      <c r="F866" s="364"/>
      <c r="G866" s="364"/>
      <c r="H866" s="364"/>
      <c r="I866" s="364"/>
      <c r="J866" s="364"/>
      <c r="K866" s="364"/>
      <c r="L866" s="364"/>
      <c r="M866" s="364"/>
      <c r="N866" s="364"/>
      <c r="O866" s="364"/>
      <c r="P866" s="364"/>
      <c r="Q866" s="17">
        <v>0</v>
      </c>
      <c r="R866" s="366" t="s">
        <v>1669</v>
      </c>
      <c r="S866" s="367"/>
      <c r="T866" s="367"/>
      <c r="U866" s="367"/>
      <c r="V866" s="367"/>
      <c r="W866" s="367"/>
      <c r="X866" s="367"/>
      <c r="Y866" s="367"/>
      <c r="Z866" s="367"/>
      <c r="AA866" s="367"/>
      <c r="AB866" s="367"/>
      <c r="AC866" s="367"/>
      <c r="AD866" s="367"/>
      <c r="AE866" s="367"/>
      <c r="AF866" s="17">
        <v>0</v>
      </c>
      <c r="AG866" s="366" t="s">
        <v>1669</v>
      </c>
      <c r="AH866" s="367"/>
      <c r="AI866" s="367"/>
      <c r="AJ866" s="367"/>
      <c r="AK866" s="367"/>
      <c r="AL866" s="367"/>
      <c r="AM866" s="367"/>
      <c r="AN866" s="367"/>
      <c r="AO866" s="367"/>
      <c r="AP866" s="367"/>
      <c r="AQ866" s="367"/>
      <c r="AR866" s="367"/>
      <c r="AS866" s="367"/>
      <c r="AT866" s="367"/>
    </row>
    <row r="867" spans="1:46" ht="63" customHeight="1" thickTop="1" thickBot="1" x14ac:dyDescent="0.25">
      <c r="A867" s="364" t="s">
        <v>464</v>
      </c>
      <c r="B867" s="364"/>
      <c r="C867" s="364"/>
      <c r="D867" s="364"/>
      <c r="E867" s="364"/>
      <c r="F867" s="364"/>
      <c r="G867" s="364"/>
      <c r="H867" s="364"/>
      <c r="I867" s="364"/>
      <c r="J867" s="364"/>
      <c r="K867" s="364"/>
      <c r="L867" s="364"/>
      <c r="M867" s="364"/>
      <c r="N867" s="364"/>
      <c r="O867" s="364"/>
      <c r="P867" s="364"/>
      <c r="Q867" s="17">
        <v>0</v>
      </c>
      <c r="R867" s="362" t="s">
        <v>1661</v>
      </c>
      <c r="S867" s="363"/>
      <c r="T867" s="363"/>
      <c r="U867" s="363"/>
      <c r="V867" s="363"/>
      <c r="W867" s="363"/>
      <c r="X867" s="363"/>
      <c r="Y867" s="363"/>
      <c r="Z867" s="363"/>
      <c r="AA867" s="363"/>
      <c r="AB867" s="363"/>
      <c r="AC867" s="363"/>
      <c r="AD867" s="363"/>
      <c r="AE867" s="363"/>
      <c r="AF867" s="17">
        <v>0</v>
      </c>
      <c r="AG867" s="362" t="s">
        <v>1661</v>
      </c>
      <c r="AH867" s="363"/>
      <c r="AI867" s="363"/>
      <c r="AJ867" s="363"/>
      <c r="AK867" s="363"/>
      <c r="AL867" s="363"/>
      <c r="AM867" s="363"/>
      <c r="AN867" s="363"/>
      <c r="AO867" s="363"/>
      <c r="AP867" s="363"/>
      <c r="AQ867" s="363"/>
      <c r="AR867" s="363"/>
      <c r="AS867" s="363"/>
      <c r="AT867" s="363"/>
    </row>
    <row r="868" spans="1:46" ht="18" customHeight="1" thickTop="1" x14ac:dyDescent="0.2"/>
    <row r="870" spans="1:46" ht="36" customHeight="1" x14ac:dyDescent="0.2">
      <c r="A870" s="365" t="s">
        <v>465</v>
      </c>
      <c r="B870" s="365"/>
      <c r="C870" s="365"/>
      <c r="D870" s="365"/>
      <c r="E870" s="365"/>
      <c r="F870" s="365"/>
      <c r="G870" s="365"/>
      <c r="H870" s="365"/>
      <c r="I870" s="365"/>
      <c r="J870" s="365"/>
      <c r="K870" s="365"/>
      <c r="L870" s="365"/>
      <c r="M870" s="365"/>
      <c r="N870" s="365"/>
      <c r="O870" s="365"/>
      <c r="P870" s="365"/>
      <c r="Q870" s="365"/>
      <c r="R870" s="365"/>
      <c r="S870" s="365"/>
      <c r="T870" s="365"/>
      <c r="U870" s="365"/>
      <c r="V870" s="365"/>
      <c r="W870" s="365"/>
      <c r="X870" s="365"/>
      <c r="Y870" s="365"/>
      <c r="Z870" s="365"/>
      <c r="AA870" s="365"/>
      <c r="AB870" s="365"/>
      <c r="AC870" s="365"/>
      <c r="AD870" s="365"/>
      <c r="AE870" s="365"/>
      <c r="AF870" s="7"/>
    </row>
    <row r="871" spans="1:46" s="24" customFormat="1" ht="18" customHeight="1" x14ac:dyDescent="0.2">
      <c r="A871" s="280" t="s">
        <v>1385</v>
      </c>
      <c r="B871" s="280"/>
      <c r="C871" s="280"/>
      <c r="D871" s="280"/>
      <c r="E871" s="280"/>
      <c r="F871" s="280"/>
      <c r="G871" s="280"/>
      <c r="H871" s="280"/>
      <c r="I871" s="280"/>
      <c r="J871" s="280"/>
      <c r="K871" s="280"/>
      <c r="L871" s="280"/>
      <c r="M871" s="280"/>
      <c r="N871" s="280"/>
      <c r="O871" s="280"/>
      <c r="P871" s="280"/>
      <c r="Q871" s="280"/>
      <c r="R871" s="280"/>
      <c r="S871" s="280"/>
      <c r="T871" s="280"/>
      <c r="U871" s="280"/>
      <c r="V871" s="280"/>
      <c r="W871" s="280"/>
      <c r="X871" s="280"/>
      <c r="Y871" s="280"/>
      <c r="Z871" s="280"/>
      <c r="AA871" s="280"/>
      <c r="AB871" s="280"/>
      <c r="AC871" s="20"/>
      <c r="AD871" s="20"/>
      <c r="AE871" s="20"/>
      <c r="AF871" s="40"/>
      <c r="AG871" s="20"/>
      <c r="AH871" s="20"/>
      <c r="AI871" s="20"/>
      <c r="AJ871" s="20"/>
      <c r="AK871" s="20"/>
      <c r="AL871" s="20"/>
      <c r="AM871" s="20"/>
      <c r="AN871" s="20"/>
      <c r="AO871" s="20"/>
      <c r="AP871" s="20"/>
      <c r="AQ871" s="20"/>
      <c r="AR871" s="20"/>
      <c r="AS871" s="20"/>
      <c r="AT871" s="20"/>
    </row>
    <row r="872" spans="1:46" ht="18" customHeight="1" x14ac:dyDescent="0.2">
      <c r="A872" s="20"/>
      <c r="B872" s="20"/>
      <c r="C872" s="20"/>
      <c r="D872" s="20"/>
      <c r="E872" s="20"/>
      <c r="F872" s="20"/>
      <c r="G872" s="20"/>
      <c r="H872" s="20"/>
      <c r="I872" s="20"/>
      <c r="J872" s="20"/>
      <c r="K872" s="20"/>
      <c r="L872" s="20"/>
      <c r="M872" s="20"/>
      <c r="N872" s="20"/>
      <c r="O872" s="20"/>
      <c r="P872" s="20"/>
      <c r="Q872" s="40"/>
      <c r="R872" s="20"/>
      <c r="S872" s="20"/>
      <c r="T872" s="20"/>
      <c r="U872" s="20"/>
      <c r="V872" s="20"/>
      <c r="W872" s="20"/>
      <c r="X872" s="20"/>
      <c r="Y872" s="20"/>
      <c r="Z872" s="20"/>
      <c r="AA872" s="20"/>
      <c r="AB872" s="20"/>
      <c r="AC872" s="20"/>
      <c r="AD872" s="20"/>
      <c r="AE872" s="20"/>
      <c r="AF872" s="40"/>
      <c r="AG872" s="20"/>
      <c r="AH872" s="20"/>
      <c r="AI872" s="20"/>
      <c r="AJ872" s="20"/>
      <c r="AK872" s="20"/>
      <c r="AL872" s="20"/>
      <c r="AM872" s="20"/>
      <c r="AN872" s="20"/>
      <c r="AO872" s="20"/>
      <c r="AP872" s="20"/>
      <c r="AQ872" s="20"/>
      <c r="AR872" s="20"/>
      <c r="AS872" s="20"/>
      <c r="AT872" s="20"/>
    </row>
    <row r="874" spans="1:46" ht="36" customHeight="1" x14ac:dyDescent="0.2">
      <c r="A874" s="365" t="s">
        <v>466</v>
      </c>
      <c r="B874" s="365"/>
      <c r="C874" s="365"/>
      <c r="D874" s="365"/>
      <c r="E874" s="365"/>
      <c r="F874" s="365"/>
      <c r="G874" s="365"/>
      <c r="H874" s="365"/>
      <c r="I874" s="365"/>
      <c r="J874" s="365"/>
      <c r="K874" s="365"/>
      <c r="L874" s="365"/>
      <c r="M874" s="365"/>
      <c r="N874" s="365"/>
      <c r="O874" s="365"/>
      <c r="P874" s="365"/>
      <c r="Q874" s="365"/>
      <c r="R874" s="365"/>
      <c r="S874" s="365"/>
      <c r="T874" s="365"/>
      <c r="U874" s="365"/>
      <c r="V874" s="365"/>
      <c r="W874" s="365"/>
      <c r="X874" s="365"/>
      <c r="Y874" s="365"/>
      <c r="Z874" s="365"/>
      <c r="AA874" s="365"/>
      <c r="AB874" s="365"/>
      <c r="AC874" s="365"/>
      <c r="AD874" s="365"/>
      <c r="AE874" s="365"/>
      <c r="AF874" s="7"/>
    </row>
    <row r="875" spans="1:46" s="24" customFormat="1" ht="18" customHeight="1" x14ac:dyDescent="0.2">
      <c r="A875" s="280" t="s">
        <v>1385</v>
      </c>
      <c r="B875" s="280"/>
      <c r="C875" s="280"/>
      <c r="D875" s="280"/>
      <c r="E875" s="280"/>
      <c r="F875" s="280"/>
      <c r="G875" s="280"/>
      <c r="H875" s="280"/>
      <c r="I875" s="280"/>
      <c r="J875" s="280"/>
      <c r="K875" s="280"/>
      <c r="L875" s="280"/>
      <c r="M875" s="280"/>
      <c r="N875" s="280"/>
      <c r="O875" s="280"/>
      <c r="P875" s="280"/>
      <c r="Q875" s="280"/>
      <c r="R875" s="280"/>
      <c r="S875" s="280"/>
      <c r="T875" s="280"/>
      <c r="U875" s="280"/>
      <c r="V875" s="280"/>
      <c r="W875" s="280"/>
      <c r="X875" s="280"/>
      <c r="Y875" s="280"/>
      <c r="Z875" s="280"/>
      <c r="AA875" s="280"/>
      <c r="AB875" s="280"/>
      <c r="AC875" s="20"/>
      <c r="AD875" s="20"/>
      <c r="AE875" s="20"/>
      <c r="AF875" s="40"/>
      <c r="AG875" s="20"/>
      <c r="AH875" s="20"/>
      <c r="AI875" s="20"/>
      <c r="AJ875" s="20"/>
      <c r="AK875" s="20"/>
      <c r="AL875" s="20"/>
      <c r="AM875" s="20"/>
      <c r="AN875" s="20"/>
      <c r="AO875" s="20"/>
      <c r="AP875" s="20"/>
      <c r="AQ875" s="20"/>
      <c r="AR875" s="20"/>
      <c r="AS875" s="20"/>
      <c r="AT875" s="20"/>
    </row>
    <row r="876" spans="1:46" ht="18" customHeight="1" x14ac:dyDescent="0.2">
      <c r="A876" s="20"/>
      <c r="B876" s="20"/>
      <c r="C876" s="20"/>
      <c r="D876" s="20"/>
      <c r="E876" s="20"/>
      <c r="F876" s="20"/>
      <c r="G876" s="20"/>
      <c r="H876" s="20"/>
      <c r="I876" s="20"/>
      <c r="J876" s="20"/>
      <c r="K876" s="20"/>
      <c r="L876" s="20"/>
      <c r="M876" s="20"/>
      <c r="N876" s="20"/>
      <c r="O876" s="20"/>
      <c r="P876" s="20"/>
      <c r="Q876" s="40"/>
      <c r="R876" s="20"/>
      <c r="S876" s="20"/>
      <c r="T876" s="20"/>
      <c r="U876" s="20"/>
      <c r="V876" s="20"/>
      <c r="W876" s="20"/>
      <c r="X876" s="20"/>
      <c r="Y876" s="20"/>
      <c r="Z876" s="20"/>
      <c r="AA876" s="20"/>
      <c r="AB876" s="20"/>
      <c r="AC876" s="20"/>
      <c r="AD876" s="20"/>
      <c r="AE876" s="20"/>
      <c r="AF876" s="40"/>
      <c r="AG876" s="20"/>
      <c r="AH876" s="20"/>
      <c r="AI876" s="20"/>
      <c r="AJ876" s="20"/>
      <c r="AK876" s="20"/>
      <c r="AL876" s="20"/>
      <c r="AM876" s="20"/>
      <c r="AN876" s="20"/>
      <c r="AO876" s="20"/>
      <c r="AP876" s="20"/>
      <c r="AQ876" s="20"/>
      <c r="AR876" s="20"/>
      <c r="AS876" s="20"/>
      <c r="AT876" s="20"/>
    </row>
    <row r="878" spans="1:46" ht="36" customHeight="1" x14ac:dyDescent="0.2">
      <c r="A878" s="365" t="s">
        <v>467</v>
      </c>
      <c r="B878" s="365"/>
      <c r="C878" s="365"/>
      <c r="D878" s="365"/>
      <c r="E878" s="365"/>
      <c r="F878" s="365"/>
      <c r="G878" s="365"/>
      <c r="H878" s="365"/>
      <c r="I878" s="365"/>
      <c r="J878" s="365"/>
      <c r="K878" s="365"/>
      <c r="L878" s="365"/>
      <c r="M878" s="365"/>
      <c r="N878" s="365"/>
      <c r="O878" s="365"/>
      <c r="P878" s="365"/>
      <c r="Q878" s="365"/>
      <c r="R878" s="365"/>
      <c r="S878" s="365"/>
      <c r="T878" s="365"/>
      <c r="U878" s="365"/>
      <c r="V878" s="365"/>
      <c r="W878" s="365"/>
      <c r="X878" s="365"/>
      <c r="Y878" s="365"/>
      <c r="Z878" s="365"/>
      <c r="AA878" s="365"/>
      <c r="AB878" s="365"/>
      <c r="AC878" s="365"/>
      <c r="AD878" s="365"/>
      <c r="AE878" s="365"/>
      <c r="AF878" s="7"/>
    </row>
    <row r="879" spans="1:46" s="24" customFormat="1" ht="18" customHeight="1" x14ac:dyDescent="0.2">
      <c r="A879" s="280" t="s">
        <v>1385</v>
      </c>
      <c r="B879" s="280"/>
      <c r="C879" s="280"/>
      <c r="D879" s="280"/>
      <c r="E879" s="280"/>
      <c r="F879" s="280"/>
      <c r="G879" s="280"/>
      <c r="H879" s="280"/>
      <c r="I879" s="280"/>
      <c r="J879" s="280"/>
      <c r="K879" s="280"/>
      <c r="L879" s="280"/>
      <c r="M879" s="280"/>
      <c r="N879" s="280"/>
      <c r="O879" s="280"/>
      <c r="P879" s="280"/>
      <c r="Q879" s="280"/>
      <c r="R879" s="280"/>
      <c r="S879" s="280"/>
      <c r="T879" s="280"/>
      <c r="U879" s="280"/>
      <c r="V879" s="280"/>
      <c r="W879" s="280"/>
      <c r="X879" s="280"/>
      <c r="Y879" s="280"/>
      <c r="Z879" s="280"/>
      <c r="AA879" s="280"/>
      <c r="AB879" s="280"/>
      <c r="AC879" s="20"/>
      <c r="AD879" s="20"/>
      <c r="AE879" s="20"/>
      <c r="AF879" s="40"/>
      <c r="AG879" s="20"/>
      <c r="AH879" s="20"/>
      <c r="AI879" s="20"/>
      <c r="AJ879" s="20"/>
      <c r="AK879" s="20"/>
      <c r="AL879" s="20"/>
      <c r="AM879" s="20"/>
      <c r="AN879" s="20"/>
      <c r="AO879" s="20"/>
      <c r="AP879" s="20"/>
      <c r="AQ879" s="20"/>
      <c r="AR879" s="20"/>
      <c r="AS879" s="20"/>
      <c r="AT879" s="20"/>
    </row>
    <row r="880" spans="1:46" ht="18" customHeight="1" x14ac:dyDescent="0.2">
      <c r="A880" s="20"/>
      <c r="B880" s="20"/>
      <c r="C880" s="20"/>
      <c r="D880" s="20"/>
      <c r="E880" s="20"/>
      <c r="F880" s="20"/>
      <c r="G880" s="20"/>
      <c r="H880" s="20"/>
      <c r="I880" s="20"/>
      <c r="J880" s="20"/>
      <c r="K880" s="20"/>
      <c r="L880" s="20"/>
      <c r="M880" s="20"/>
      <c r="N880" s="20"/>
      <c r="O880" s="20"/>
      <c r="P880" s="20"/>
      <c r="Q880" s="40"/>
      <c r="R880" s="20"/>
      <c r="S880" s="20"/>
      <c r="T880" s="20"/>
      <c r="U880" s="20"/>
      <c r="V880" s="20"/>
      <c r="W880" s="20"/>
      <c r="X880" s="20"/>
      <c r="Y880" s="20"/>
      <c r="Z880" s="20"/>
      <c r="AA880" s="20"/>
      <c r="AB880" s="20"/>
      <c r="AC880" s="20"/>
      <c r="AD880" s="20"/>
      <c r="AE880" s="20"/>
      <c r="AF880" s="40"/>
      <c r="AG880" s="20"/>
      <c r="AH880" s="20"/>
      <c r="AI880" s="20"/>
      <c r="AJ880" s="20"/>
      <c r="AK880" s="20"/>
      <c r="AL880" s="20"/>
      <c r="AM880" s="20"/>
      <c r="AN880" s="20"/>
      <c r="AO880" s="20"/>
      <c r="AP880" s="20"/>
      <c r="AQ880" s="20"/>
      <c r="AR880" s="20"/>
      <c r="AS880" s="20"/>
      <c r="AT880" s="20"/>
    </row>
    <row r="882" spans="1:46" ht="36" customHeight="1" x14ac:dyDescent="0.2">
      <c r="A882" s="365" t="s">
        <v>469</v>
      </c>
      <c r="B882" s="365"/>
      <c r="C882" s="365"/>
      <c r="D882" s="365"/>
      <c r="E882" s="365"/>
      <c r="F882" s="365"/>
      <c r="G882" s="365"/>
      <c r="H882" s="365"/>
      <c r="I882" s="365"/>
      <c r="J882" s="365"/>
      <c r="K882" s="365"/>
      <c r="L882" s="365"/>
      <c r="M882" s="365"/>
      <c r="N882" s="365"/>
      <c r="O882" s="365"/>
      <c r="P882" s="365"/>
      <c r="Q882" s="365"/>
      <c r="R882" s="365"/>
      <c r="S882" s="365"/>
      <c r="T882" s="365"/>
      <c r="U882" s="365"/>
      <c r="V882" s="365"/>
      <c r="W882" s="365"/>
      <c r="X882" s="365"/>
      <c r="Y882" s="365"/>
      <c r="Z882" s="365"/>
      <c r="AA882" s="365"/>
      <c r="AB882" s="365"/>
      <c r="AC882" s="365"/>
      <c r="AD882" s="365"/>
      <c r="AE882" s="365"/>
      <c r="AF882" s="7"/>
    </row>
    <row r="883" spans="1:46" ht="18" customHeight="1" x14ac:dyDescent="0.2">
      <c r="A883" s="20"/>
      <c r="B883" s="20"/>
      <c r="C883" s="20"/>
      <c r="D883" s="20"/>
      <c r="E883" s="20"/>
      <c r="F883" s="20"/>
      <c r="G883" s="20"/>
      <c r="H883" s="20"/>
      <c r="I883" s="20"/>
      <c r="J883" s="20"/>
      <c r="K883" s="20"/>
      <c r="L883" s="20"/>
      <c r="M883" s="20"/>
      <c r="N883" s="20"/>
      <c r="O883" s="20"/>
      <c r="P883" s="20"/>
      <c r="Q883" s="40"/>
      <c r="R883" s="20"/>
      <c r="S883" s="20"/>
      <c r="T883" s="20"/>
      <c r="U883" s="20"/>
      <c r="V883" s="20"/>
      <c r="W883" s="20"/>
      <c r="X883" s="20"/>
      <c r="Y883" s="20"/>
      <c r="Z883" s="20"/>
      <c r="AA883" s="20"/>
      <c r="AB883" s="20"/>
      <c r="AC883" s="20"/>
      <c r="AD883" s="20"/>
      <c r="AE883" s="20"/>
      <c r="AF883" s="40"/>
      <c r="AG883" s="20"/>
      <c r="AH883" s="20"/>
      <c r="AI883" s="20"/>
      <c r="AJ883" s="20"/>
      <c r="AK883" s="20"/>
      <c r="AL883" s="20"/>
      <c r="AM883" s="20"/>
      <c r="AN883" s="20"/>
      <c r="AO883" s="20"/>
      <c r="AP883" s="20"/>
      <c r="AQ883" s="20"/>
      <c r="AR883" s="20"/>
      <c r="AS883" s="20"/>
      <c r="AT883" s="20"/>
    </row>
    <row r="884" spans="1:46" ht="18" customHeight="1" x14ac:dyDescent="0.2">
      <c r="A884" s="15" t="s">
        <v>6</v>
      </c>
      <c r="B884" s="21"/>
      <c r="C884" s="21"/>
      <c r="D884" s="21"/>
      <c r="E884" s="21"/>
      <c r="F884" s="21"/>
      <c r="G884" s="21"/>
      <c r="H884" s="21"/>
      <c r="I884" s="21"/>
      <c r="J884" s="21"/>
      <c r="K884" s="21"/>
      <c r="L884" s="21"/>
      <c r="M884" s="21"/>
      <c r="N884" s="21"/>
      <c r="O884" s="21"/>
      <c r="P884" s="21"/>
      <c r="Q884" s="41"/>
      <c r="R884" s="21"/>
      <c r="S884" s="21"/>
      <c r="T884" s="21"/>
      <c r="U884" s="21"/>
      <c r="V884" s="21"/>
      <c r="W884" s="21"/>
      <c r="X884" s="21"/>
      <c r="Y884" s="21"/>
      <c r="Z884" s="21"/>
      <c r="AA884" s="21"/>
      <c r="AB884" s="21"/>
      <c r="AC884" s="21"/>
      <c r="AD884" s="21"/>
      <c r="AE884" s="21"/>
      <c r="AF884" s="41"/>
      <c r="AG884" s="21"/>
      <c r="AH884" s="21"/>
      <c r="AI884" s="21"/>
      <c r="AJ884" s="21"/>
      <c r="AK884" s="21"/>
      <c r="AL884" s="21"/>
      <c r="AM884" s="21"/>
      <c r="AN884" s="21"/>
      <c r="AO884" s="21"/>
      <c r="AP884" s="21"/>
      <c r="AQ884" s="21"/>
      <c r="AR884" s="21"/>
      <c r="AS884" s="21"/>
      <c r="AT884" s="21"/>
    </row>
    <row r="885" spans="1:46" ht="18" customHeight="1" x14ac:dyDescent="0.2">
      <c r="A885" s="24"/>
      <c r="B885" s="24"/>
      <c r="C885" s="24"/>
      <c r="D885" s="24"/>
      <c r="E885" s="24"/>
      <c r="F885" s="24"/>
      <c r="G885" s="24"/>
      <c r="H885" s="24"/>
      <c r="I885" s="24"/>
      <c r="J885" s="24"/>
      <c r="K885" s="24"/>
      <c r="L885" s="24"/>
      <c r="M885" s="24"/>
      <c r="N885" s="24"/>
      <c r="O885" s="24"/>
      <c r="P885" s="24"/>
      <c r="Q885" s="42"/>
      <c r="R885" s="24"/>
      <c r="S885" s="24"/>
      <c r="T885" s="24"/>
      <c r="U885" s="24"/>
      <c r="V885" s="24"/>
      <c r="W885" s="24"/>
      <c r="X885" s="24"/>
      <c r="Y885" s="24"/>
      <c r="Z885" s="24"/>
      <c r="AA885" s="24"/>
      <c r="AB885" s="24"/>
      <c r="AC885" s="24"/>
      <c r="AD885" s="24"/>
      <c r="AE885" s="24"/>
      <c r="AF885" s="42"/>
      <c r="AG885" s="24"/>
      <c r="AH885" s="24"/>
      <c r="AI885" s="24"/>
      <c r="AJ885" s="24"/>
      <c r="AK885" s="24"/>
      <c r="AL885" s="24"/>
      <c r="AM885" s="24"/>
      <c r="AN885" s="24"/>
      <c r="AO885" s="24"/>
      <c r="AP885" s="24"/>
      <c r="AQ885" s="24"/>
      <c r="AR885" s="24"/>
      <c r="AS885" s="24"/>
      <c r="AT885" s="24"/>
    </row>
    <row r="886" spans="1:46" ht="54" customHeight="1" thickBot="1" x14ac:dyDescent="0.25">
      <c r="A886" s="372" t="s">
        <v>942</v>
      </c>
      <c r="B886" s="372"/>
      <c r="C886" s="372"/>
      <c r="D886" s="372"/>
      <c r="E886" s="372"/>
      <c r="F886" s="372"/>
      <c r="G886" s="372"/>
      <c r="H886" s="372"/>
      <c r="I886" s="372"/>
      <c r="J886" s="372"/>
      <c r="K886" s="372"/>
      <c r="L886" s="372"/>
      <c r="M886" s="372"/>
      <c r="N886" s="372"/>
      <c r="O886" s="372"/>
      <c r="P886" s="372"/>
      <c r="Q886" s="42"/>
      <c r="R886" s="24"/>
      <c r="S886" s="24"/>
      <c r="T886" s="24"/>
      <c r="U886" s="24"/>
      <c r="V886" s="373"/>
      <c r="W886" s="373"/>
      <c r="X886" s="373"/>
      <c r="Y886" s="373"/>
      <c r="Z886" s="373"/>
      <c r="AA886" s="373"/>
      <c r="AB886" s="373"/>
      <c r="AC886" s="373"/>
      <c r="AD886" s="373"/>
      <c r="AE886" s="373"/>
      <c r="AF886" s="42"/>
      <c r="AG886" s="24"/>
      <c r="AH886" s="24"/>
      <c r="AI886" s="24"/>
      <c r="AJ886" s="24"/>
      <c r="AK886" s="373"/>
      <c r="AL886" s="373"/>
      <c r="AM886" s="373"/>
      <c r="AN886" s="373"/>
      <c r="AO886" s="373"/>
      <c r="AP886" s="373"/>
      <c r="AQ886" s="373"/>
      <c r="AR886" s="373"/>
      <c r="AS886" s="373"/>
      <c r="AT886" s="373"/>
    </row>
    <row r="887" spans="1:46" ht="18" customHeight="1" thickTop="1" thickBot="1" x14ac:dyDescent="0.25">
      <c r="A887" s="374" t="s">
        <v>138</v>
      </c>
      <c r="B887" s="375"/>
      <c r="C887" s="375"/>
      <c r="D887" s="375"/>
      <c r="E887" s="375"/>
      <c r="F887" s="375"/>
      <c r="G887" s="375"/>
      <c r="H887" s="375"/>
      <c r="I887" s="375"/>
      <c r="J887" s="375"/>
      <c r="K887" s="375"/>
      <c r="L887" s="375"/>
      <c r="M887" s="375"/>
      <c r="N887" s="375"/>
      <c r="O887" s="375"/>
      <c r="P887" s="375"/>
      <c r="Q887" s="65" t="s">
        <v>4</v>
      </c>
      <c r="R887" s="375" t="s">
        <v>1384</v>
      </c>
      <c r="S887" s="375"/>
      <c r="T887" s="375"/>
      <c r="U887" s="375"/>
      <c r="V887" s="375"/>
      <c r="W887" s="375"/>
      <c r="X887" s="375"/>
      <c r="Y887" s="375"/>
      <c r="Z887" s="375"/>
      <c r="AA887" s="375"/>
      <c r="AB887" s="375"/>
      <c r="AC887" s="375"/>
      <c r="AD887" s="375"/>
      <c r="AE887" s="376"/>
      <c r="AF887" s="228" t="s">
        <v>4</v>
      </c>
      <c r="AG887" s="415" t="s">
        <v>1384</v>
      </c>
      <c r="AH887" s="415"/>
      <c r="AI887" s="415"/>
      <c r="AJ887" s="415"/>
      <c r="AK887" s="415"/>
      <c r="AL887" s="415"/>
      <c r="AM887" s="415"/>
      <c r="AN887" s="415"/>
      <c r="AO887" s="415"/>
      <c r="AP887" s="415"/>
      <c r="AQ887" s="415"/>
      <c r="AR887" s="415"/>
      <c r="AS887" s="415"/>
      <c r="AT887" s="416"/>
    </row>
    <row r="888" spans="1:46" ht="63" customHeight="1" thickTop="1" thickBot="1" x14ac:dyDescent="0.25">
      <c r="A888" s="361" t="s">
        <v>7</v>
      </c>
      <c r="B888" s="361"/>
      <c r="C888" s="361"/>
      <c r="D888" s="361"/>
      <c r="E888" s="361"/>
      <c r="F888" s="361"/>
      <c r="G888" s="361"/>
      <c r="H888" s="361"/>
      <c r="I888" s="361"/>
      <c r="J888" s="361"/>
      <c r="K888" s="361"/>
      <c r="L888" s="361"/>
      <c r="M888" s="361"/>
      <c r="N888" s="361"/>
      <c r="O888" s="361"/>
      <c r="P888" s="361"/>
      <c r="Q888" s="17">
        <v>0</v>
      </c>
      <c r="R888" s="366" t="s">
        <v>1660</v>
      </c>
      <c r="S888" s="367"/>
      <c r="T888" s="367"/>
      <c r="U888" s="367"/>
      <c r="V888" s="367"/>
      <c r="W888" s="367"/>
      <c r="X888" s="367"/>
      <c r="Y888" s="367"/>
      <c r="Z888" s="367"/>
      <c r="AA888" s="367"/>
      <c r="AB888" s="367"/>
      <c r="AC888" s="367"/>
      <c r="AD888" s="367"/>
      <c r="AE888" s="367"/>
      <c r="AF888" s="17">
        <v>0</v>
      </c>
      <c r="AG888" s="366" t="s">
        <v>1660</v>
      </c>
      <c r="AH888" s="367"/>
      <c r="AI888" s="367"/>
      <c r="AJ888" s="367"/>
      <c r="AK888" s="367"/>
      <c r="AL888" s="367"/>
      <c r="AM888" s="367"/>
      <c r="AN888" s="367"/>
      <c r="AO888" s="367"/>
      <c r="AP888" s="367"/>
      <c r="AQ888" s="367"/>
      <c r="AR888" s="367"/>
      <c r="AS888" s="367"/>
      <c r="AT888" s="367"/>
    </row>
    <row r="889" spans="1:46" ht="63" customHeight="1" thickTop="1" thickBot="1" x14ac:dyDescent="0.25">
      <c r="A889" s="361" t="s">
        <v>945</v>
      </c>
      <c r="B889" s="361"/>
      <c r="C889" s="361"/>
      <c r="D889" s="361"/>
      <c r="E889" s="361"/>
      <c r="F889" s="361"/>
      <c r="G889" s="361"/>
      <c r="H889" s="361"/>
      <c r="I889" s="361"/>
      <c r="J889" s="361"/>
      <c r="K889" s="361"/>
      <c r="L889" s="361"/>
      <c r="M889" s="361"/>
      <c r="N889" s="361"/>
      <c r="O889" s="361"/>
      <c r="P889" s="361"/>
      <c r="Q889" s="17">
        <v>0</v>
      </c>
      <c r="R889" s="366" t="s">
        <v>1661</v>
      </c>
      <c r="S889" s="367"/>
      <c r="T889" s="367"/>
      <c r="U889" s="367"/>
      <c r="V889" s="367"/>
      <c r="W889" s="367"/>
      <c r="X889" s="367"/>
      <c r="Y889" s="367"/>
      <c r="Z889" s="367"/>
      <c r="AA889" s="367"/>
      <c r="AB889" s="367"/>
      <c r="AC889" s="367"/>
      <c r="AD889" s="367"/>
      <c r="AE889" s="367"/>
      <c r="AF889" s="17">
        <v>0</v>
      </c>
      <c r="AG889" s="362" t="s">
        <v>1661</v>
      </c>
      <c r="AH889" s="363"/>
      <c r="AI889" s="363"/>
      <c r="AJ889" s="363"/>
      <c r="AK889" s="363"/>
      <c r="AL889" s="363"/>
      <c r="AM889" s="363"/>
      <c r="AN889" s="363"/>
      <c r="AO889" s="363"/>
      <c r="AP889" s="363"/>
      <c r="AQ889" s="363"/>
      <c r="AR889" s="363"/>
      <c r="AS889" s="363"/>
      <c r="AT889" s="363"/>
    </row>
    <row r="890" spans="1:46" ht="63" customHeight="1" thickTop="1" thickBot="1" x14ac:dyDescent="0.25">
      <c r="A890" s="361" t="s">
        <v>943</v>
      </c>
      <c r="B890" s="361"/>
      <c r="C890" s="361"/>
      <c r="D890" s="361"/>
      <c r="E890" s="361"/>
      <c r="F890" s="361"/>
      <c r="G890" s="361"/>
      <c r="H890" s="361"/>
      <c r="I890" s="361"/>
      <c r="J890" s="361"/>
      <c r="K890" s="361"/>
      <c r="L890" s="361"/>
      <c r="M890" s="361"/>
      <c r="N890" s="361"/>
      <c r="O890" s="361"/>
      <c r="P890" s="361"/>
      <c r="Q890" s="17">
        <v>0</v>
      </c>
      <c r="R890" s="366" t="s">
        <v>1661</v>
      </c>
      <c r="S890" s="367"/>
      <c r="T890" s="367"/>
      <c r="U890" s="367"/>
      <c r="V890" s="367"/>
      <c r="W890" s="367"/>
      <c r="X890" s="367"/>
      <c r="Y890" s="367"/>
      <c r="Z890" s="367"/>
      <c r="AA890" s="367"/>
      <c r="AB890" s="367"/>
      <c r="AC890" s="367"/>
      <c r="AD890" s="367"/>
      <c r="AE890" s="367"/>
      <c r="AF890" s="17">
        <v>0</v>
      </c>
      <c r="AG890" s="362" t="s">
        <v>1661</v>
      </c>
      <c r="AH890" s="363"/>
      <c r="AI890" s="363"/>
      <c r="AJ890" s="363"/>
      <c r="AK890" s="363"/>
      <c r="AL890" s="363"/>
      <c r="AM890" s="363"/>
      <c r="AN890" s="363"/>
      <c r="AO890" s="363"/>
      <c r="AP890" s="363"/>
      <c r="AQ890" s="363"/>
      <c r="AR890" s="363"/>
      <c r="AS890" s="363"/>
      <c r="AT890" s="363"/>
    </row>
    <row r="891" spans="1:46" ht="63" customHeight="1" thickTop="1" thickBot="1" x14ac:dyDescent="0.25">
      <c r="A891" s="361" t="s">
        <v>944</v>
      </c>
      <c r="B891" s="361"/>
      <c r="C891" s="361"/>
      <c r="D891" s="361"/>
      <c r="E891" s="361"/>
      <c r="F891" s="361"/>
      <c r="G891" s="361"/>
      <c r="H891" s="361"/>
      <c r="I891" s="361"/>
      <c r="J891" s="361"/>
      <c r="K891" s="361"/>
      <c r="L891" s="361"/>
      <c r="M891" s="361"/>
      <c r="N891" s="361"/>
      <c r="O891" s="361"/>
      <c r="P891" s="361"/>
      <c r="Q891" s="17">
        <v>0</v>
      </c>
      <c r="R891" s="366" t="s">
        <v>1661</v>
      </c>
      <c r="S891" s="367"/>
      <c r="T891" s="367"/>
      <c r="U891" s="367"/>
      <c r="V891" s="367"/>
      <c r="W891" s="367"/>
      <c r="X891" s="367"/>
      <c r="Y891" s="367"/>
      <c r="Z891" s="367"/>
      <c r="AA891" s="367"/>
      <c r="AB891" s="367"/>
      <c r="AC891" s="367"/>
      <c r="AD891" s="367"/>
      <c r="AE891" s="367"/>
      <c r="AF891" s="17">
        <v>0</v>
      </c>
      <c r="AG891" s="362" t="s">
        <v>1661</v>
      </c>
      <c r="AH891" s="363"/>
      <c r="AI891" s="363"/>
      <c r="AJ891" s="363"/>
      <c r="AK891" s="363"/>
      <c r="AL891" s="363"/>
      <c r="AM891" s="363"/>
      <c r="AN891" s="363"/>
      <c r="AO891" s="363"/>
      <c r="AP891" s="363"/>
      <c r="AQ891" s="363"/>
      <c r="AR891" s="363"/>
      <c r="AS891" s="363"/>
      <c r="AT891" s="363"/>
    </row>
    <row r="892" spans="1:46" ht="63" customHeight="1" thickTop="1" thickBot="1" x14ac:dyDescent="0.25">
      <c r="A892" s="361" t="s">
        <v>983</v>
      </c>
      <c r="B892" s="361"/>
      <c r="C892" s="361"/>
      <c r="D892" s="361"/>
      <c r="E892" s="361"/>
      <c r="F892" s="361"/>
      <c r="G892" s="361"/>
      <c r="H892" s="361"/>
      <c r="I892" s="361"/>
      <c r="J892" s="361"/>
      <c r="K892" s="361"/>
      <c r="L892" s="361"/>
      <c r="M892" s="361"/>
      <c r="N892" s="361"/>
      <c r="O892" s="361"/>
      <c r="P892" s="361"/>
      <c r="Q892" s="17">
        <v>0</v>
      </c>
      <c r="R892" s="366" t="s">
        <v>1661</v>
      </c>
      <c r="S892" s="367"/>
      <c r="T892" s="367"/>
      <c r="U892" s="367"/>
      <c r="V892" s="367"/>
      <c r="W892" s="367"/>
      <c r="X892" s="367"/>
      <c r="Y892" s="367"/>
      <c r="Z892" s="367"/>
      <c r="AA892" s="367"/>
      <c r="AB892" s="367"/>
      <c r="AC892" s="367"/>
      <c r="AD892" s="367"/>
      <c r="AE892" s="367"/>
      <c r="AF892" s="17">
        <v>0</v>
      </c>
      <c r="AG892" s="362" t="s">
        <v>1661</v>
      </c>
      <c r="AH892" s="363"/>
      <c r="AI892" s="363"/>
      <c r="AJ892" s="363"/>
      <c r="AK892" s="363"/>
      <c r="AL892" s="363"/>
      <c r="AM892" s="363"/>
      <c r="AN892" s="363"/>
      <c r="AO892" s="363"/>
      <c r="AP892" s="363"/>
      <c r="AQ892" s="363"/>
      <c r="AR892" s="363"/>
      <c r="AS892" s="363"/>
      <c r="AT892" s="363"/>
    </row>
    <row r="893" spans="1:46" ht="63" customHeight="1" thickTop="1" thickBot="1" x14ac:dyDescent="0.25">
      <c r="A893" s="361" t="s">
        <v>984</v>
      </c>
      <c r="B893" s="361"/>
      <c r="C893" s="361"/>
      <c r="D893" s="361"/>
      <c r="E893" s="361"/>
      <c r="F893" s="361"/>
      <c r="G893" s="361"/>
      <c r="H893" s="361"/>
      <c r="I893" s="361"/>
      <c r="J893" s="361"/>
      <c r="K893" s="361"/>
      <c r="L893" s="361"/>
      <c r="M893" s="361"/>
      <c r="N893" s="361"/>
      <c r="O893" s="361"/>
      <c r="P893" s="361"/>
      <c r="Q893" s="17">
        <v>0</v>
      </c>
      <c r="R893" s="366" t="s">
        <v>1661</v>
      </c>
      <c r="S893" s="367"/>
      <c r="T893" s="367"/>
      <c r="U893" s="367"/>
      <c r="V893" s="367"/>
      <c r="W893" s="367"/>
      <c r="X893" s="367"/>
      <c r="Y893" s="367"/>
      <c r="Z893" s="367"/>
      <c r="AA893" s="367"/>
      <c r="AB893" s="367"/>
      <c r="AC893" s="367"/>
      <c r="AD893" s="367"/>
      <c r="AE893" s="367"/>
      <c r="AF893" s="17">
        <v>0</v>
      </c>
      <c r="AG893" s="362" t="s">
        <v>1661</v>
      </c>
      <c r="AH893" s="363"/>
      <c r="AI893" s="363"/>
      <c r="AJ893" s="363"/>
      <c r="AK893" s="363"/>
      <c r="AL893" s="363"/>
      <c r="AM893" s="363"/>
      <c r="AN893" s="363"/>
      <c r="AO893" s="363"/>
      <c r="AP893" s="363"/>
      <c r="AQ893" s="363"/>
      <c r="AR893" s="363"/>
      <c r="AS893" s="363"/>
      <c r="AT893" s="363"/>
    </row>
    <row r="894" spans="1:46" ht="18" customHeight="1" thickTop="1" thickBot="1" x14ac:dyDescent="0.25">
      <c r="A894" s="24"/>
      <c r="B894" s="24"/>
      <c r="C894" s="24"/>
      <c r="D894" s="24"/>
      <c r="E894" s="24"/>
      <c r="F894" s="24"/>
      <c r="G894" s="24"/>
      <c r="H894" s="24"/>
      <c r="I894" s="24"/>
      <c r="J894" s="24"/>
      <c r="K894" s="24"/>
      <c r="L894" s="24"/>
      <c r="M894" s="24"/>
      <c r="N894" s="24"/>
      <c r="O894" s="24"/>
      <c r="P894" s="24"/>
      <c r="Q894" s="42"/>
      <c r="R894" s="24"/>
      <c r="S894" s="24"/>
      <c r="T894" s="24"/>
      <c r="U894" s="24"/>
      <c r="V894" s="24"/>
      <c r="W894" s="24"/>
      <c r="X894" s="24"/>
      <c r="Y894" s="24"/>
      <c r="Z894" s="24"/>
      <c r="AA894" s="24"/>
      <c r="AB894" s="24"/>
      <c r="AC894" s="24"/>
      <c r="AD894" s="24"/>
      <c r="AE894" s="24"/>
      <c r="AF894" s="42"/>
      <c r="AG894" s="24"/>
      <c r="AH894" s="24"/>
      <c r="AI894" s="24"/>
      <c r="AJ894" s="24"/>
      <c r="AK894" s="24"/>
      <c r="AL894" s="24"/>
      <c r="AM894" s="24"/>
      <c r="AN894" s="24"/>
      <c r="AO894" s="24"/>
      <c r="AP894" s="24"/>
      <c r="AQ894" s="24"/>
      <c r="AR894" s="24"/>
      <c r="AS894" s="24"/>
      <c r="AT894" s="24"/>
    </row>
    <row r="895" spans="1:46" ht="18" customHeight="1" thickTop="1" thickBot="1" x14ac:dyDescent="0.25">
      <c r="A895" s="368" t="s">
        <v>139</v>
      </c>
      <c r="B895" s="369"/>
      <c r="C895" s="369"/>
      <c r="D895" s="369"/>
      <c r="E895" s="369"/>
      <c r="F895" s="369"/>
      <c r="G895" s="369"/>
      <c r="H895" s="369"/>
      <c r="I895" s="369"/>
      <c r="J895" s="369"/>
      <c r="K895" s="369"/>
      <c r="L895" s="369"/>
      <c r="M895" s="369"/>
      <c r="N895" s="369"/>
      <c r="O895" s="369"/>
      <c r="P895" s="369"/>
      <c r="Q895" s="323" t="s">
        <v>4</v>
      </c>
      <c r="R895" s="370" t="s">
        <v>1384</v>
      </c>
      <c r="S895" s="370"/>
      <c r="T895" s="370"/>
      <c r="U895" s="370"/>
      <c r="V895" s="370"/>
      <c r="W895" s="370"/>
      <c r="X895" s="370"/>
      <c r="Y895" s="370"/>
      <c r="Z895" s="370"/>
      <c r="AA895" s="370"/>
      <c r="AB895" s="370"/>
      <c r="AC895" s="370"/>
      <c r="AD895" s="370"/>
      <c r="AE895" s="371"/>
      <c r="AF895" s="324" t="s">
        <v>4</v>
      </c>
      <c r="AG895" s="417" t="s">
        <v>1384</v>
      </c>
      <c r="AH895" s="417"/>
      <c r="AI895" s="417"/>
      <c r="AJ895" s="417"/>
      <c r="AK895" s="417"/>
      <c r="AL895" s="417"/>
      <c r="AM895" s="417"/>
      <c r="AN895" s="417"/>
      <c r="AO895" s="417"/>
      <c r="AP895" s="417"/>
      <c r="AQ895" s="417"/>
      <c r="AR895" s="417"/>
      <c r="AS895" s="417"/>
      <c r="AT895" s="418"/>
    </row>
    <row r="896" spans="1:46" ht="63" customHeight="1" thickTop="1" thickBot="1" x14ac:dyDescent="0.25">
      <c r="A896" s="364" t="s">
        <v>948</v>
      </c>
      <c r="B896" s="364"/>
      <c r="C896" s="364"/>
      <c r="D896" s="364"/>
      <c r="E896" s="364"/>
      <c r="F896" s="364"/>
      <c r="G896" s="364"/>
      <c r="H896" s="364"/>
      <c r="I896" s="364"/>
      <c r="J896" s="364"/>
      <c r="K896" s="364"/>
      <c r="L896" s="364"/>
      <c r="M896" s="364"/>
      <c r="N896" s="364"/>
      <c r="O896" s="364"/>
      <c r="P896" s="364"/>
      <c r="Q896" s="17">
        <v>0</v>
      </c>
      <c r="R896" s="366" t="s">
        <v>1663</v>
      </c>
      <c r="S896" s="367"/>
      <c r="T896" s="367"/>
      <c r="U896" s="367"/>
      <c r="V896" s="367"/>
      <c r="W896" s="367"/>
      <c r="X896" s="367"/>
      <c r="Y896" s="367"/>
      <c r="Z896" s="367"/>
      <c r="AA896" s="367"/>
      <c r="AB896" s="367"/>
      <c r="AC896" s="367"/>
      <c r="AD896" s="367"/>
      <c r="AE896" s="367"/>
      <c r="AF896" s="17">
        <v>0</v>
      </c>
      <c r="AG896" s="366" t="s">
        <v>1663</v>
      </c>
      <c r="AH896" s="367"/>
      <c r="AI896" s="367"/>
      <c r="AJ896" s="367"/>
      <c r="AK896" s="367"/>
      <c r="AL896" s="367"/>
      <c r="AM896" s="367"/>
      <c r="AN896" s="367"/>
      <c r="AO896" s="367"/>
      <c r="AP896" s="367"/>
      <c r="AQ896" s="367"/>
      <c r="AR896" s="367"/>
      <c r="AS896" s="367"/>
      <c r="AT896" s="367"/>
    </row>
    <row r="897" spans="1:46" ht="63" customHeight="1" thickTop="1" thickBot="1" x14ac:dyDescent="0.25">
      <c r="A897" s="364" t="s">
        <v>949</v>
      </c>
      <c r="B897" s="364"/>
      <c r="C897" s="364"/>
      <c r="D897" s="364"/>
      <c r="E897" s="364"/>
      <c r="F897" s="364"/>
      <c r="G897" s="364"/>
      <c r="H897" s="364"/>
      <c r="I897" s="364"/>
      <c r="J897" s="364"/>
      <c r="K897" s="364"/>
      <c r="L897" s="364"/>
      <c r="M897" s="364"/>
      <c r="N897" s="364"/>
      <c r="O897" s="364"/>
      <c r="P897" s="364"/>
      <c r="Q897" s="17">
        <v>0</v>
      </c>
      <c r="R897" s="362" t="s">
        <v>1661</v>
      </c>
      <c r="S897" s="363"/>
      <c r="T897" s="363"/>
      <c r="U897" s="363"/>
      <c r="V897" s="363"/>
      <c r="W897" s="363"/>
      <c r="X897" s="363"/>
      <c r="Y897" s="363"/>
      <c r="Z897" s="363"/>
      <c r="AA897" s="363"/>
      <c r="AB897" s="363"/>
      <c r="AC897" s="363"/>
      <c r="AD897" s="363"/>
      <c r="AE897" s="363"/>
      <c r="AF897" s="17">
        <v>0</v>
      </c>
      <c r="AG897" s="362" t="s">
        <v>1661</v>
      </c>
      <c r="AH897" s="363"/>
      <c r="AI897" s="363"/>
      <c r="AJ897" s="363"/>
      <c r="AK897" s="363"/>
      <c r="AL897" s="363"/>
      <c r="AM897" s="363"/>
      <c r="AN897" s="363"/>
      <c r="AO897" s="363"/>
      <c r="AP897" s="363"/>
      <c r="AQ897" s="363"/>
      <c r="AR897" s="363"/>
      <c r="AS897" s="363"/>
      <c r="AT897" s="363"/>
    </row>
    <row r="898" spans="1:46" ht="63" customHeight="1" thickTop="1" thickBot="1" x14ac:dyDescent="0.25">
      <c r="A898" s="364" t="s">
        <v>877</v>
      </c>
      <c r="B898" s="364"/>
      <c r="C898" s="364"/>
      <c r="D898" s="364"/>
      <c r="E898" s="364"/>
      <c r="F898" s="364"/>
      <c r="G898" s="364"/>
      <c r="H898" s="364"/>
      <c r="I898" s="364"/>
      <c r="J898" s="364"/>
      <c r="K898" s="364"/>
      <c r="L898" s="364"/>
      <c r="M898" s="364"/>
      <c r="N898" s="364"/>
      <c r="O898" s="364"/>
      <c r="P898" s="364"/>
      <c r="Q898" s="17">
        <v>0</v>
      </c>
      <c r="R898" s="366" t="s">
        <v>1664</v>
      </c>
      <c r="S898" s="367"/>
      <c r="T898" s="367"/>
      <c r="U898" s="367"/>
      <c r="V898" s="367"/>
      <c r="W898" s="367"/>
      <c r="X898" s="367"/>
      <c r="Y898" s="367"/>
      <c r="Z898" s="367"/>
      <c r="AA898" s="367"/>
      <c r="AB898" s="367"/>
      <c r="AC898" s="367"/>
      <c r="AD898" s="367"/>
      <c r="AE898" s="367"/>
      <c r="AF898" s="17">
        <v>0</v>
      </c>
      <c r="AG898" s="366" t="s">
        <v>1664</v>
      </c>
      <c r="AH898" s="367"/>
      <c r="AI898" s="367"/>
      <c r="AJ898" s="367"/>
      <c r="AK898" s="367"/>
      <c r="AL898" s="367"/>
      <c r="AM898" s="367"/>
      <c r="AN898" s="367"/>
      <c r="AO898" s="367"/>
      <c r="AP898" s="367"/>
      <c r="AQ898" s="367"/>
      <c r="AR898" s="367"/>
      <c r="AS898" s="367"/>
      <c r="AT898" s="367"/>
    </row>
    <row r="899" spans="1:46" ht="18" customHeight="1" thickTop="1" thickBot="1" x14ac:dyDescent="0.25">
      <c r="A899" s="23"/>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c r="AA899" s="23"/>
      <c r="AB899" s="23"/>
      <c r="AC899" s="23"/>
      <c r="AD899" s="23"/>
      <c r="AE899" s="23"/>
      <c r="AF899" s="23"/>
      <c r="AG899" s="23"/>
      <c r="AH899" s="23"/>
      <c r="AI899" s="23"/>
      <c r="AJ899" s="23"/>
      <c r="AK899" s="23"/>
      <c r="AL899" s="23"/>
      <c r="AM899" s="23"/>
      <c r="AN899" s="23"/>
      <c r="AO899" s="23"/>
      <c r="AP899" s="23"/>
      <c r="AQ899" s="23"/>
      <c r="AR899" s="23"/>
      <c r="AS899" s="23"/>
      <c r="AT899" s="23"/>
    </row>
    <row r="900" spans="1:46" ht="18" customHeight="1" thickTop="1" thickBot="1" x14ac:dyDescent="0.25">
      <c r="A900" s="368" t="s">
        <v>140</v>
      </c>
      <c r="B900" s="369"/>
      <c r="C900" s="369"/>
      <c r="D900" s="369"/>
      <c r="E900" s="369"/>
      <c r="F900" s="369"/>
      <c r="G900" s="369"/>
      <c r="H900" s="369"/>
      <c r="I900" s="369"/>
      <c r="J900" s="369"/>
      <c r="K900" s="369"/>
      <c r="L900" s="369"/>
      <c r="M900" s="369"/>
      <c r="N900" s="369"/>
      <c r="O900" s="369"/>
      <c r="P900" s="369"/>
      <c r="Q900" s="323" t="s">
        <v>4</v>
      </c>
      <c r="R900" s="370" t="s">
        <v>1384</v>
      </c>
      <c r="S900" s="370"/>
      <c r="T900" s="370"/>
      <c r="U900" s="370"/>
      <c r="V900" s="370"/>
      <c r="W900" s="370"/>
      <c r="X900" s="370"/>
      <c r="Y900" s="370"/>
      <c r="Z900" s="370"/>
      <c r="AA900" s="370"/>
      <c r="AB900" s="370"/>
      <c r="AC900" s="370"/>
      <c r="AD900" s="370"/>
      <c r="AE900" s="371"/>
      <c r="AF900" s="324" t="s">
        <v>4</v>
      </c>
      <c r="AG900" s="417" t="s">
        <v>1384</v>
      </c>
      <c r="AH900" s="417"/>
      <c r="AI900" s="417"/>
      <c r="AJ900" s="417"/>
      <c r="AK900" s="417"/>
      <c r="AL900" s="417"/>
      <c r="AM900" s="417"/>
      <c r="AN900" s="417"/>
      <c r="AO900" s="417"/>
      <c r="AP900" s="417"/>
      <c r="AQ900" s="417"/>
      <c r="AR900" s="417"/>
      <c r="AS900" s="417"/>
      <c r="AT900" s="418"/>
    </row>
    <row r="901" spans="1:46" ht="63" customHeight="1" thickTop="1" thickBot="1" x14ac:dyDescent="0.25">
      <c r="A901" s="364" t="s">
        <v>404</v>
      </c>
      <c r="B901" s="364"/>
      <c r="C901" s="364"/>
      <c r="D901" s="364"/>
      <c r="E901" s="364"/>
      <c r="F901" s="364"/>
      <c r="G901" s="364"/>
      <c r="H901" s="364"/>
      <c r="I901" s="364"/>
      <c r="J901" s="364"/>
      <c r="K901" s="364"/>
      <c r="L901" s="364"/>
      <c r="M901" s="364"/>
      <c r="N901" s="364"/>
      <c r="O901" s="364"/>
      <c r="P901" s="364"/>
      <c r="Q901" s="17">
        <v>0</v>
      </c>
      <c r="R901" s="366" t="s">
        <v>1665</v>
      </c>
      <c r="S901" s="367"/>
      <c r="T901" s="367"/>
      <c r="U901" s="367"/>
      <c r="V901" s="367"/>
      <c r="W901" s="367"/>
      <c r="X901" s="367"/>
      <c r="Y901" s="367"/>
      <c r="Z901" s="367"/>
      <c r="AA901" s="367"/>
      <c r="AB901" s="367"/>
      <c r="AC901" s="367"/>
      <c r="AD901" s="367"/>
      <c r="AE901" s="367"/>
      <c r="AF901" s="17">
        <v>0</v>
      </c>
      <c r="AG901" s="366" t="s">
        <v>1665</v>
      </c>
      <c r="AH901" s="367"/>
      <c r="AI901" s="367"/>
      <c r="AJ901" s="367"/>
      <c r="AK901" s="367"/>
      <c r="AL901" s="367"/>
      <c r="AM901" s="367"/>
      <c r="AN901" s="367"/>
      <c r="AO901" s="367"/>
      <c r="AP901" s="367"/>
      <c r="AQ901" s="367"/>
      <c r="AR901" s="367"/>
      <c r="AS901" s="367"/>
      <c r="AT901" s="367"/>
    </row>
    <row r="902" spans="1:46" ht="63" customHeight="1" thickTop="1" thickBot="1" x14ac:dyDescent="0.25">
      <c r="A902" s="364" t="s">
        <v>405</v>
      </c>
      <c r="B902" s="364"/>
      <c r="C902" s="364"/>
      <c r="D902" s="364"/>
      <c r="E902" s="364"/>
      <c r="F902" s="364"/>
      <c r="G902" s="364"/>
      <c r="H902" s="364"/>
      <c r="I902" s="364"/>
      <c r="J902" s="364"/>
      <c r="K902" s="364"/>
      <c r="L902" s="364"/>
      <c r="M902" s="364"/>
      <c r="N902" s="364"/>
      <c r="O902" s="364"/>
      <c r="P902" s="364"/>
      <c r="Q902" s="17">
        <v>0</v>
      </c>
      <c r="R902" s="366" t="s">
        <v>1666</v>
      </c>
      <c r="S902" s="367"/>
      <c r="T902" s="367"/>
      <c r="U902" s="367"/>
      <c r="V902" s="367"/>
      <c r="W902" s="367"/>
      <c r="X902" s="367"/>
      <c r="Y902" s="367"/>
      <c r="Z902" s="367"/>
      <c r="AA902" s="367"/>
      <c r="AB902" s="367"/>
      <c r="AC902" s="367"/>
      <c r="AD902" s="367"/>
      <c r="AE902" s="367"/>
      <c r="AF902" s="17">
        <v>0</v>
      </c>
      <c r="AG902" s="366" t="s">
        <v>1666</v>
      </c>
      <c r="AH902" s="367"/>
      <c r="AI902" s="367"/>
      <c r="AJ902" s="367"/>
      <c r="AK902" s="367"/>
      <c r="AL902" s="367"/>
      <c r="AM902" s="367"/>
      <c r="AN902" s="367"/>
      <c r="AO902" s="367"/>
      <c r="AP902" s="367"/>
      <c r="AQ902" s="367"/>
      <c r="AR902" s="367"/>
      <c r="AS902" s="367"/>
      <c r="AT902" s="367"/>
    </row>
    <row r="903" spans="1:46" ht="63" customHeight="1" thickTop="1" thickBot="1" x14ac:dyDescent="0.25">
      <c r="A903" s="364" t="s">
        <v>406</v>
      </c>
      <c r="B903" s="364"/>
      <c r="C903" s="364"/>
      <c r="D903" s="364"/>
      <c r="E903" s="364"/>
      <c r="F903" s="364"/>
      <c r="G903" s="364"/>
      <c r="H903" s="364"/>
      <c r="I903" s="364"/>
      <c r="J903" s="364"/>
      <c r="K903" s="364"/>
      <c r="L903" s="364"/>
      <c r="M903" s="364"/>
      <c r="N903" s="364"/>
      <c r="O903" s="364"/>
      <c r="P903" s="364"/>
      <c r="Q903" s="17">
        <v>0</v>
      </c>
      <c r="R903" s="366" t="s">
        <v>1670</v>
      </c>
      <c r="S903" s="367"/>
      <c r="T903" s="367"/>
      <c r="U903" s="367"/>
      <c r="V903" s="367"/>
      <c r="W903" s="367"/>
      <c r="X903" s="367"/>
      <c r="Y903" s="367"/>
      <c r="Z903" s="367"/>
      <c r="AA903" s="367"/>
      <c r="AB903" s="367"/>
      <c r="AC903" s="367"/>
      <c r="AD903" s="367"/>
      <c r="AE903" s="367"/>
      <c r="AF903" s="17">
        <v>0</v>
      </c>
      <c r="AG903" s="366" t="s">
        <v>1670</v>
      </c>
      <c r="AH903" s="367"/>
      <c r="AI903" s="367"/>
      <c r="AJ903" s="367"/>
      <c r="AK903" s="367"/>
      <c r="AL903" s="367"/>
      <c r="AM903" s="367"/>
      <c r="AN903" s="367"/>
      <c r="AO903" s="367"/>
      <c r="AP903" s="367"/>
      <c r="AQ903" s="367"/>
      <c r="AR903" s="367"/>
      <c r="AS903" s="367"/>
      <c r="AT903" s="367"/>
    </row>
    <row r="904" spans="1:46" ht="18" customHeight="1" thickTop="1" thickBot="1" x14ac:dyDescent="0.25">
      <c r="A904" s="23"/>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c r="AA904" s="23"/>
      <c r="AB904" s="23"/>
      <c r="AC904" s="23"/>
      <c r="AD904" s="23"/>
      <c r="AE904" s="23"/>
      <c r="AF904" s="23"/>
      <c r="AG904" s="23"/>
      <c r="AH904" s="23"/>
      <c r="AI904" s="23"/>
      <c r="AJ904" s="23"/>
      <c r="AK904" s="23"/>
      <c r="AL904" s="23"/>
      <c r="AM904" s="23"/>
      <c r="AN904" s="23"/>
      <c r="AO904" s="23"/>
      <c r="AP904" s="23"/>
      <c r="AQ904" s="23"/>
      <c r="AR904" s="23"/>
      <c r="AS904" s="23"/>
      <c r="AT904" s="23"/>
    </row>
    <row r="905" spans="1:46" ht="18" customHeight="1" thickTop="1" thickBot="1" x14ac:dyDescent="0.25">
      <c r="A905" s="368" t="s">
        <v>141</v>
      </c>
      <c r="B905" s="369"/>
      <c r="C905" s="369"/>
      <c r="D905" s="369"/>
      <c r="E905" s="369"/>
      <c r="F905" s="369"/>
      <c r="G905" s="369"/>
      <c r="H905" s="369"/>
      <c r="I905" s="369"/>
      <c r="J905" s="369"/>
      <c r="K905" s="369"/>
      <c r="L905" s="369"/>
      <c r="M905" s="369"/>
      <c r="N905" s="369"/>
      <c r="O905" s="369"/>
      <c r="P905" s="369"/>
      <c r="Q905" s="323" t="s">
        <v>4</v>
      </c>
      <c r="R905" s="370" t="s">
        <v>1384</v>
      </c>
      <c r="S905" s="370"/>
      <c r="T905" s="370"/>
      <c r="U905" s="370"/>
      <c r="V905" s="370"/>
      <c r="W905" s="370"/>
      <c r="X905" s="370"/>
      <c r="Y905" s="370"/>
      <c r="Z905" s="370"/>
      <c r="AA905" s="370"/>
      <c r="AB905" s="370"/>
      <c r="AC905" s="370"/>
      <c r="AD905" s="370"/>
      <c r="AE905" s="371"/>
      <c r="AF905" s="324" t="s">
        <v>4</v>
      </c>
      <c r="AG905" s="417" t="s">
        <v>1384</v>
      </c>
      <c r="AH905" s="417"/>
      <c r="AI905" s="417"/>
      <c r="AJ905" s="417"/>
      <c r="AK905" s="417"/>
      <c r="AL905" s="417"/>
      <c r="AM905" s="417"/>
      <c r="AN905" s="417"/>
      <c r="AO905" s="417"/>
      <c r="AP905" s="417"/>
      <c r="AQ905" s="417"/>
      <c r="AR905" s="417"/>
      <c r="AS905" s="417"/>
      <c r="AT905" s="418"/>
    </row>
    <row r="906" spans="1:46" ht="63" customHeight="1" thickTop="1" thickBot="1" x14ac:dyDescent="0.25">
      <c r="A906" s="364" t="s">
        <v>954</v>
      </c>
      <c r="B906" s="364"/>
      <c r="C906" s="364"/>
      <c r="D906" s="364"/>
      <c r="E906" s="364"/>
      <c r="F906" s="364"/>
      <c r="G906" s="364"/>
      <c r="H906" s="364"/>
      <c r="I906" s="364"/>
      <c r="J906" s="364"/>
      <c r="K906" s="364"/>
      <c r="L906" s="364"/>
      <c r="M906" s="364"/>
      <c r="N906" s="364"/>
      <c r="O906" s="364"/>
      <c r="P906" s="364"/>
      <c r="Q906" s="17">
        <v>0</v>
      </c>
      <c r="R906" s="366" t="s">
        <v>1669</v>
      </c>
      <c r="S906" s="367"/>
      <c r="T906" s="367"/>
      <c r="U906" s="367"/>
      <c r="V906" s="367"/>
      <c r="W906" s="367"/>
      <c r="X906" s="367"/>
      <c r="Y906" s="367"/>
      <c r="Z906" s="367"/>
      <c r="AA906" s="367"/>
      <c r="AB906" s="367"/>
      <c r="AC906" s="367"/>
      <c r="AD906" s="367"/>
      <c r="AE906" s="367"/>
      <c r="AF906" s="17">
        <v>0</v>
      </c>
      <c r="AG906" s="366" t="s">
        <v>1669</v>
      </c>
      <c r="AH906" s="367"/>
      <c r="AI906" s="367"/>
      <c r="AJ906" s="367"/>
      <c r="AK906" s="367"/>
      <c r="AL906" s="367"/>
      <c r="AM906" s="367"/>
      <c r="AN906" s="367"/>
      <c r="AO906" s="367"/>
      <c r="AP906" s="367"/>
      <c r="AQ906" s="367"/>
      <c r="AR906" s="367"/>
      <c r="AS906" s="367"/>
      <c r="AT906" s="367"/>
    </row>
    <row r="907" spans="1:46" ht="63" customHeight="1" thickTop="1" thickBot="1" x14ac:dyDescent="0.25">
      <c r="A907" s="364" t="s">
        <v>407</v>
      </c>
      <c r="B907" s="364"/>
      <c r="C907" s="364"/>
      <c r="D907" s="364"/>
      <c r="E907" s="364"/>
      <c r="F907" s="364"/>
      <c r="G907" s="364"/>
      <c r="H907" s="364"/>
      <c r="I907" s="364"/>
      <c r="J907" s="364"/>
      <c r="K907" s="364"/>
      <c r="L907" s="364"/>
      <c r="M907" s="364"/>
      <c r="N907" s="364"/>
      <c r="O907" s="364"/>
      <c r="P907" s="364"/>
      <c r="Q907" s="17">
        <v>0</v>
      </c>
      <c r="R907" s="362" t="s">
        <v>1661</v>
      </c>
      <c r="S907" s="363"/>
      <c r="T907" s="363"/>
      <c r="U907" s="363"/>
      <c r="V907" s="363"/>
      <c r="W907" s="363"/>
      <c r="X907" s="363"/>
      <c r="Y907" s="363"/>
      <c r="Z907" s="363"/>
      <c r="AA907" s="363"/>
      <c r="AB907" s="363"/>
      <c r="AC907" s="363"/>
      <c r="AD907" s="363"/>
      <c r="AE907" s="363"/>
      <c r="AF907" s="17">
        <v>0</v>
      </c>
      <c r="AG907" s="362" t="s">
        <v>1661</v>
      </c>
      <c r="AH907" s="363"/>
      <c r="AI907" s="363"/>
      <c r="AJ907" s="363"/>
      <c r="AK907" s="363"/>
      <c r="AL907" s="363"/>
      <c r="AM907" s="363"/>
      <c r="AN907" s="363"/>
      <c r="AO907" s="363"/>
      <c r="AP907" s="363"/>
      <c r="AQ907" s="363"/>
      <c r="AR907" s="363"/>
      <c r="AS907" s="363"/>
      <c r="AT907" s="363"/>
    </row>
    <row r="908" spans="1:46" ht="18" customHeight="1" thickTop="1" x14ac:dyDescent="0.2"/>
    <row r="910" spans="1:46" ht="54" customHeight="1" x14ac:dyDescent="0.2">
      <c r="A910" s="365" t="s">
        <v>470</v>
      </c>
      <c r="B910" s="365"/>
      <c r="C910" s="365"/>
      <c r="D910" s="365"/>
      <c r="E910" s="365"/>
      <c r="F910" s="365"/>
      <c r="G910" s="365"/>
      <c r="H910" s="365"/>
      <c r="I910" s="365"/>
      <c r="J910" s="365"/>
      <c r="K910" s="365"/>
      <c r="L910" s="365"/>
      <c r="M910" s="365"/>
      <c r="N910" s="365"/>
      <c r="O910" s="365"/>
      <c r="P910" s="365"/>
      <c r="Q910" s="365"/>
      <c r="R910" s="365"/>
      <c r="S910" s="365"/>
      <c r="T910" s="365"/>
      <c r="U910" s="365"/>
      <c r="V910" s="365"/>
      <c r="W910" s="365"/>
      <c r="X910" s="365"/>
      <c r="Y910" s="365"/>
      <c r="Z910" s="365"/>
      <c r="AA910" s="365"/>
      <c r="AB910" s="365"/>
      <c r="AC910" s="365"/>
      <c r="AD910" s="365"/>
      <c r="AE910" s="365"/>
      <c r="AF910" s="7"/>
    </row>
    <row r="911" spans="1:46" s="24" customFormat="1" ht="18" customHeight="1" x14ac:dyDescent="0.2">
      <c r="A911" s="280" t="s">
        <v>1385</v>
      </c>
      <c r="B911" s="280"/>
      <c r="C911" s="280"/>
      <c r="D911" s="280"/>
      <c r="E911" s="280"/>
      <c r="F911" s="280"/>
      <c r="G911" s="280"/>
      <c r="H911" s="280"/>
      <c r="I911" s="280"/>
      <c r="J911" s="280"/>
      <c r="K911" s="280"/>
      <c r="L911" s="280"/>
      <c r="M911" s="280"/>
      <c r="N911" s="280"/>
      <c r="O911" s="280"/>
      <c r="P911" s="280"/>
      <c r="Q911" s="280"/>
      <c r="R911" s="280"/>
      <c r="S911" s="280"/>
      <c r="T911" s="280"/>
      <c r="U911" s="280"/>
      <c r="V911" s="280"/>
      <c r="W911" s="280"/>
      <c r="X911" s="280"/>
      <c r="Y911" s="280"/>
      <c r="Z911" s="280"/>
      <c r="AA911" s="280"/>
      <c r="AB911" s="280"/>
      <c r="AC911" s="20"/>
      <c r="AD911" s="20"/>
      <c r="AE911" s="20"/>
      <c r="AF911" s="40"/>
      <c r="AG911" s="20"/>
      <c r="AH911" s="20"/>
      <c r="AI911" s="20"/>
      <c r="AJ911" s="20"/>
      <c r="AK911" s="20"/>
      <c r="AL911" s="20"/>
      <c r="AM911" s="20"/>
      <c r="AN911" s="20"/>
      <c r="AO911" s="20"/>
      <c r="AP911" s="20"/>
      <c r="AQ911" s="20"/>
      <c r="AR911" s="20"/>
      <c r="AS911" s="20"/>
      <c r="AT911" s="20"/>
    </row>
    <row r="912" spans="1:46" ht="18" customHeight="1" x14ac:dyDescent="0.2">
      <c r="A912" s="20"/>
      <c r="B912" s="20"/>
      <c r="C912" s="20"/>
      <c r="D912" s="20"/>
      <c r="E912" s="20"/>
      <c r="F912" s="20"/>
      <c r="G912" s="20"/>
      <c r="H912" s="20"/>
      <c r="I912" s="20"/>
      <c r="J912" s="20"/>
      <c r="K912" s="20"/>
      <c r="L912" s="20"/>
      <c r="M912" s="20"/>
      <c r="N912" s="20"/>
      <c r="O912" s="20"/>
      <c r="P912" s="20"/>
      <c r="Q912" s="40"/>
      <c r="R912" s="20"/>
      <c r="S912" s="20"/>
      <c r="T912" s="20"/>
      <c r="U912" s="20"/>
      <c r="V912" s="20"/>
      <c r="W912" s="20"/>
      <c r="X912" s="20"/>
      <c r="Y912" s="20"/>
      <c r="Z912" s="20"/>
      <c r="AA912" s="20"/>
      <c r="AB912" s="20"/>
      <c r="AC912" s="20"/>
      <c r="AD912" s="20"/>
      <c r="AE912" s="20"/>
      <c r="AF912" s="40"/>
      <c r="AG912" s="20"/>
      <c r="AH912" s="20"/>
      <c r="AI912" s="20"/>
      <c r="AJ912" s="20"/>
      <c r="AK912" s="20"/>
      <c r="AL912" s="20"/>
      <c r="AM912" s="20"/>
      <c r="AN912" s="20"/>
      <c r="AO912" s="20"/>
      <c r="AP912" s="20"/>
      <c r="AQ912" s="20"/>
      <c r="AR912" s="20"/>
      <c r="AS912" s="20"/>
      <c r="AT912" s="20"/>
    </row>
    <row r="914" spans="1:46" ht="54" customHeight="1" x14ac:dyDescent="0.2">
      <c r="A914" s="365" t="s">
        <v>471</v>
      </c>
      <c r="B914" s="365"/>
      <c r="C914" s="365"/>
      <c r="D914" s="365"/>
      <c r="E914" s="365"/>
      <c r="F914" s="365"/>
      <c r="G914" s="365"/>
      <c r="H914" s="365"/>
      <c r="I914" s="365"/>
      <c r="J914" s="365"/>
      <c r="K914" s="365"/>
      <c r="L914" s="365"/>
      <c r="M914" s="365"/>
      <c r="N914" s="365"/>
      <c r="O914" s="365"/>
      <c r="P914" s="365"/>
      <c r="Q914" s="365"/>
      <c r="R914" s="365"/>
      <c r="S914" s="365"/>
      <c r="T914" s="365"/>
      <c r="U914" s="365"/>
      <c r="V914" s="365"/>
      <c r="W914" s="365"/>
      <c r="X914" s="365"/>
      <c r="Y914" s="365"/>
      <c r="Z914" s="365"/>
      <c r="AA914" s="365"/>
      <c r="AB914" s="365"/>
      <c r="AC914" s="365"/>
      <c r="AD914" s="365"/>
      <c r="AE914" s="365"/>
      <c r="AF914" s="7"/>
    </row>
    <row r="915" spans="1:46" s="24" customFormat="1" ht="18" customHeight="1" x14ac:dyDescent="0.2">
      <c r="A915" s="280" t="s">
        <v>1385</v>
      </c>
      <c r="B915" s="280"/>
      <c r="C915" s="280"/>
      <c r="D915" s="280"/>
      <c r="E915" s="280"/>
      <c r="F915" s="280"/>
      <c r="G915" s="280"/>
      <c r="H915" s="280"/>
      <c r="I915" s="280"/>
      <c r="J915" s="280"/>
      <c r="K915" s="280"/>
      <c r="L915" s="280"/>
      <c r="M915" s="280"/>
      <c r="N915" s="280"/>
      <c r="O915" s="280"/>
      <c r="P915" s="280"/>
      <c r="Q915" s="280"/>
      <c r="R915" s="280"/>
      <c r="S915" s="280"/>
      <c r="T915" s="280"/>
      <c r="U915" s="280"/>
      <c r="V915" s="280"/>
      <c r="W915" s="280"/>
      <c r="X915" s="280"/>
      <c r="Y915" s="280"/>
      <c r="Z915" s="280"/>
      <c r="AA915" s="280"/>
      <c r="AB915" s="280"/>
      <c r="AC915" s="20"/>
      <c r="AD915" s="20"/>
      <c r="AE915" s="20"/>
      <c r="AF915" s="40"/>
      <c r="AG915" s="20"/>
      <c r="AH915" s="20"/>
      <c r="AI915" s="20"/>
      <c r="AJ915" s="20"/>
      <c r="AK915" s="20"/>
      <c r="AL915" s="20"/>
      <c r="AM915" s="20"/>
      <c r="AN915" s="20"/>
      <c r="AO915" s="20"/>
      <c r="AP915" s="20"/>
      <c r="AQ915" s="20"/>
      <c r="AR915" s="20"/>
      <c r="AS915" s="20"/>
      <c r="AT915" s="20"/>
    </row>
    <row r="916" spans="1:46" ht="18" customHeight="1" x14ac:dyDescent="0.2">
      <c r="A916" s="20"/>
      <c r="B916" s="20"/>
      <c r="C916" s="20"/>
      <c r="D916" s="20"/>
      <c r="E916" s="20"/>
      <c r="F916" s="20"/>
      <c r="G916" s="20"/>
      <c r="H916" s="20"/>
      <c r="I916" s="20"/>
      <c r="J916" s="20"/>
      <c r="K916" s="20"/>
      <c r="L916" s="20"/>
      <c r="M916" s="20"/>
      <c r="N916" s="20"/>
      <c r="O916" s="20"/>
      <c r="P916" s="20"/>
      <c r="Q916" s="40"/>
      <c r="R916" s="20"/>
      <c r="S916" s="20"/>
      <c r="T916" s="20"/>
      <c r="U916" s="20"/>
      <c r="V916" s="20"/>
      <c r="W916" s="20"/>
      <c r="X916" s="20"/>
      <c r="Y916" s="20"/>
      <c r="Z916" s="20"/>
      <c r="AA916" s="20"/>
      <c r="AB916" s="20"/>
      <c r="AC916" s="20"/>
      <c r="AD916" s="20"/>
      <c r="AE916" s="20"/>
      <c r="AF916" s="40"/>
      <c r="AG916" s="20"/>
      <c r="AH916" s="20"/>
      <c r="AI916" s="20"/>
      <c r="AJ916" s="20"/>
      <c r="AK916" s="20"/>
      <c r="AL916" s="20"/>
      <c r="AM916" s="20"/>
      <c r="AN916" s="20"/>
      <c r="AO916" s="20"/>
      <c r="AP916" s="20"/>
      <c r="AQ916" s="20"/>
      <c r="AR916" s="20"/>
      <c r="AS916" s="20"/>
      <c r="AT916" s="20"/>
    </row>
    <row r="918" spans="1:46" ht="36" customHeight="1" x14ac:dyDescent="0.2">
      <c r="A918" s="365" t="s">
        <v>958</v>
      </c>
      <c r="B918" s="365"/>
      <c r="C918" s="365"/>
      <c r="D918" s="365"/>
      <c r="E918" s="365"/>
      <c r="F918" s="365"/>
      <c r="G918" s="365"/>
      <c r="H918" s="365"/>
      <c r="I918" s="365"/>
      <c r="J918" s="365"/>
      <c r="K918" s="365"/>
      <c r="L918" s="365"/>
      <c r="M918" s="365"/>
      <c r="N918" s="365"/>
      <c r="O918" s="365"/>
      <c r="P918" s="365"/>
      <c r="Q918" s="365"/>
      <c r="R918" s="365"/>
      <c r="S918" s="365"/>
      <c r="T918" s="365"/>
      <c r="U918" s="365"/>
      <c r="V918" s="365"/>
      <c r="W918" s="365"/>
      <c r="X918" s="365"/>
      <c r="Y918" s="365"/>
      <c r="Z918" s="365"/>
      <c r="AA918" s="365"/>
      <c r="AB918" s="365"/>
      <c r="AC918" s="365"/>
      <c r="AD918" s="365"/>
      <c r="AE918" s="365"/>
      <c r="AF918" s="7"/>
    </row>
    <row r="919" spans="1:46" ht="18" customHeight="1" x14ac:dyDescent="0.2">
      <c r="A919" s="20"/>
      <c r="B919" s="20"/>
      <c r="C919" s="20"/>
      <c r="D919" s="20"/>
      <c r="E919" s="20"/>
      <c r="F919" s="20"/>
      <c r="G919" s="20"/>
      <c r="H919" s="20"/>
      <c r="I919" s="20"/>
      <c r="J919" s="20"/>
      <c r="K919" s="20"/>
      <c r="L919" s="20"/>
      <c r="M919" s="20"/>
      <c r="N919" s="20"/>
      <c r="O919" s="20"/>
      <c r="P919" s="20"/>
      <c r="Q919" s="40"/>
      <c r="R919" s="20"/>
      <c r="S919" s="20"/>
      <c r="T919" s="20"/>
      <c r="U919" s="20"/>
      <c r="V919" s="20"/>
      <c r="W919" s="20"/>
      <c r="X919" s="20"/>
      <c r="Y919" s="20"/>
      <c r="Z919" s="20"/>
      <c r="AA919" s="20"/>
      <c r="AB919" s="20"/>
      <c r="AC919" s="20"/>
      <c r="AD919" s="20"/>
      <c r="AE919" s="20"/>
      <c r="AF919" s="40"/>
      <c r="AG919" s="20"/>
      <c r="AH919" s="20"/>
      <c r="AI919" s="20"/>
      <c r="AJ919" s="20"/>
      <c r="AK919" s="20"/>
      <c r="AL919" s="20"/>
      <c r="AM919" s="20"/>
      <c r="AN919" s="20"/>
      <c r="AO919" s="20"/>
      <c r="AP919" s="20"/>
      <c r="AQ919" s="20"/>
      <c r="AR919" s="20"/>
      <c r="AS919" s="20"/>
      <c r="AT919" s="20"/>
    </row>
    <row r="920" spans="1:46" ht="18" customHeight="1" x14ac:dyDescent="0.2">
      <c r="A920" s="15" t="s">
        <v>6</v>
      </c>
      <c r="B920" s="21"/>
      <c r="C920" s="21"/>
      <c r="D920" s="21"/>
      <c r="E920" s="21"/>
      <c r="F920" s="21"/>
      <c r="G920" s="21"/>
      <c r="H920" s="21"/>
      <c r="I920" s="21"/>
      <c r="J920" s="21"/>
      <c r="K920" s="21"/>
      <c r="L920" s="21"/>
      <c r="M920" s="21"/>
      <c r="N920" s="21"/>
      <c r="O920" s="21"/>
      <c r="P920" s="21"/>
      <c r="Q920" s="41"/>
      <c r="R920" s="21"/>
      <c r="S920" s="21"/>
      <c r="T920" s="21"/>
      <c r="U920" s="21"/>
      <c r="V920" s="21"/>
      <c r="W920" s="21"/>
      <c r="X920" s="21"/>
      <c r="Y920" s="21"/>
      <c r="Z920" s="21"/>
      <c r="AA920" s="21"/>
      <c r="AB920" s="21"/>
      <c r="AC920" s="21"/>
      <c r="AD920" s="21"/>
      <c r="AE920" s="21"/>
      <c r="AF920" s="41"/>
      <c r="AG920" s="21"/>
      <c r="AH920" s="21"/>
      <c r="AI920" s="21"/>
      <c r="AJ920" s="21"/>
      <c r="AK920" s="21"/>
      <c r="AL920" s="21"/>
      <c r="AM920" s="21"/>
      <c r="AN920" s="21"/>
      <c r="AO920" s="21"/>
      <c r="AP920" s="21"/>
      <c r="AQ920" s="21"/>
      <c r="AR920" s="21"/>
      <c r="AS920" s="21"/>
      <c r="AT920" s="21"/>
    </row>
    <row r="921" spans="1:46" ht="18" customHeight="1" x14ac:dyDescent="0.2">
      <c r="A921" s="24"/>
      <c r="B921" s="24"/>
      <c r="C921" s="24"/>
      <c r="D921" s="24"/>
      <c r="E921" s="24"/>
      <c r="F921" s="24"/>
      <c r="G921" s="24"/>
      <c r="H921" s="24"/>
      <c r="I921" s="24"/>
      <c r="J921" s="24"/>
      <c r="K921" s="24"/>
      <c r="L921" s="24"/>
      <c r="M921" s="24"/>
      <c r="N921" s="24"/>
      <c r="O921" s="24"/>
      <c r="P921" s="24"/>
      <c r="Q921" s="42"/>
      <c r="R921" s="24"/>
      <c r="S921" s="24"/>
      <c r="T921" s="24"/>
      <c r="U921" s="24"/>
      <c r="V921" s="24"/>
      <c r="W921" s="24"/>
      <c r="X921" s="24"/>
      <c r="Y921" s="24"/>
      <c r="Z921" s="24"/>
      <c r="AA921" s="24"/>
      <c r="AB921" s="24"/>
      <c r="AC921" s="24"/>
      <c r="AD921" s="24"/>
      <c r="AE921" s="24"/>
      <c r="AF921" s="42"/>
      <c r="AG921" s="24"/>
      <c r="AH921" s="24"/>
      <c r="AI921" s="24"/>
      <c r="AJ921" s="24"/>
      <c r="AK921" s="24"/>
      <c r="AL921" s="24"/>
      <c r="AM921" s="24"/>
      <c r="AN921" s="24"/>
      <c r="AO921" s="24"/>
      <c r="AP921" s="24"/>
      <c r="AQ921" s="24"/>
      <c r="AR921" s="24"/>
      <c r="AS921" s="24"/>
      <c r="AT921" s="24"/>
    </row>
    <row r="922" spans="1:46" ht="54" customHeight="1" thickBot="1" x14ac:dyDescent="0.25">
      <c r="A922" s="372" t="s">
        <v>957</v>
      </c>
      <c r="B922" s="372"/>
      <c r="C922" s="372"/>
      <c r="D922" s="372"/>
      <c r="E922" s="372"/>
      <c r="F922" s="372"/>
      <c r="G922" s="372"/>
      <c r="H922" s="372"/>
      <c r="I922" s="372"/>
      <c r="J922" s="372"/>
      <c r="K922" s="372"/>
      <c r="L922" s="372"/>
      <c r="M922" s="372"/>
      <c r="N922" s="372"/>
      <c r="O922" s="372"/>
      <c r="P922" s="372"/>
      <c r="Q922" s="42"/>
      <c r="R922" s="24"/>
      <c r="S922" s="24"/>
      <c r="T922" s="24"/>
      <c r="U922" s="24"/>
      <c r="V922" s="373"/>
      <c r="W922" s="373"/>
      <c r="X922" s="373"/>
      <c r="Y922" s="373"/>
      <c r="Z922" s="373"/>
      <c r="AA922" s="373"/>
      <c r="AB922" s="373"/>
      <c r="AC922" s="373"/>
      <c r="AD922" s="373"/>
      <c r="AE922" s="373"/>
      <c r="AF922" s="42"/>
      <c r="AG922" s="24"/>
      <c r="AH922" s="24"/>
      <c r="AI922" s="24"/>
      <c r="AJ922" s="24"/>
      <c r="AK922" s="373"/>
      <c r="AL922" s="373"/>
      <c r="AM922" s="373"/>
      <c r="AN922" s="373"/>
      <c r="AO922" s="373"/>
      <c r="AP922" s="373"/>
      <c r="AQ922" s="373"/>
      <c r="AR922" s="373"/>
      <c r="AS922" s="373"/>
      <c r="AT922" s="373"/>
    </row>
    <row r="923" spans="1:46" ht="18" customHeight="1" thickTop="1" thickBot="1" x14ac:dyDescent="0.25">
      <c r="A923" s="374" t="s">
        <v>138</v>
      </c>
      <c r="B923" s="375"/>
      <c r="C923" s="375"/>
      <c r="D923" s="375"/>
      <c r="E923" s="375"/>
      <c r="F923" s="375"/>
      <c r="G923" s="375"/>
      <c r="H923" s="375"/>
      <c r="I923" s="375"/>
      <c r="J923" s="375"/>
      <c r="K923" s="375"/>
      <c r="L923" s="375"/>
      <c r="M923" s="375"/>
      <c r="N923" s="375"/>
      <c r="O923" s="375"/>
      <c r="P923" s="375"/>
      <c r="Q923" s="66" t="s">
        <v>4</v>
      </c>
      <c r="R923" s="375" t="s">
        <v>1384</v>
      </c>
      <c r="S923" s="375"/>
      <c r="T923" s="375"/>
      <c r="U923" s="375"/>
      <c r="V923" s="375"/>
      <c r="W923" s="375"/>
      <c r="X923" s="375"/>
      <c r="Y923" s="375"/>
      <c r="Z923" s="375"/>
      <c r="AA923" s="375"/>
      <c r="AB923" s="375"/>
      <c r="AC923" s="375"/>
      <c r="AD923" s="375"/>
      <c r="AE923" s="376"/>
      <c r="AF923" s="228" t="s">
        <v>4</v>
      </c>
      <c r="AG923" s="415" t="s">
        <v>1384</v>
      </c>
      <c r="AH923" s="415"/>
      <c r="AI923" s="415"/>
      <c r="AJ923" s="415"/>
      <c r="AK923" s="415"/>
      <c r="AL923" s="415"/>
      <c r="AM923" s="415"/>
      <c r="AN923" s="415"/>
      <c r="AO923" s="415"/>
      <c r="AP923" s="415"/>
      <c r="AQ923" s="415"/>
      <c r="AR923" s="415"/>
      <c r="AS923" s="415"/>
      <c r="AT923" s="416"/>
    </row>
    <row r="924" spans="1:46" ht="63" customHeight="1" thickTop="1" thickBot="1" x14ac:dyDescent="0.25">
      <c r="A924" s="361" t="s">
        <v>7</v>
      </c>
      <c r="B924" s="361"/>
      <c r="C924" s="361"/>
      <c r="D924" s="361"/>
      <c r="E924" s="361"/>
      <c r="F924" s="361"/>
      <c r="G924" s="361"/>
      <c r="H924" s="361"/>
      <c r="I924" s="361"/>
      <c r="J924" s="361"/>
      <c r="K924" s="361"/>
      <c r="L924" s="361"/>
      <c r="M924" s="361"/>
      <c r="N924" s="361"/>
      <c r="O924" s="361"/>
      <c r="P924" s="361"/>
      <c r="Q924" s="17">
        <v>0</v>
      </c>
      <c r="R924" s="366" t="s">
        <v>1660</v>
      </c>
      <c r="S924" s="367"/>
      <c r="T924" s="367"/>
      <c r="U924" s="367"/>
      <c r="V924" s="367"/>
      <c r="W924" s="367"/>
      <c r="X924" s="367"/>
      <c r="Y924" s="367"/>
      <c r="Z924" s="367"/>
      <c r="AA924" s="367"/>
      <c r="AB924" s="367"/>
      <c r="AC924" s="367"/>
      <c r="AD924" s="367"/>
      <c r="AE924" s="367"/>
      <c r="AF924" s="17">
        <v>0</v>
      </c>
      <c r="AG924" s="366" t="s">
        <v>1660</v>
      </c>
      <c r="AH924" s="367"/>
      <c r="AI924" s="367"/>
      <c r="AJ924" s="367"/>
      <c r="AK924" s="367"/>
      <c r="AL924" s="367"/>
      <c r="AM924" s="367"/>
      <c r="AN924" s="367"/>
      <c r="AO924" s="367"/>
      <c r="AP924" s="367"/>
      <c r="AQ924" s="367"/>
      <c r="AR924" s="367"/>
      <c r="AS924" s="367"/>
      <c r="AT924" s="367"/>
    </row>
    <row r="925" spans="1:46" ht="63" customHeight="1" thickTop="1" thickBot="1" x14ac:dyDescent="0.25">
      <c r="A925" s="361" t="s">
        <v>148</v>
      </c>
      <c r="B925" s="361"/>
      <c r="C925" s="361"/>
      <c r="D925" s="361"/>
      <c r="E925" s="361"/>
      <c r="F925" s="361"/>
      <c r="G925" s="361"/>
      <c r="H925" s="361"/>
      <c r="I925" s="361"/>
      <c r="J925" s="361"/>
      <c r="K925" s="361"/>
      <c r="L925" s="361"/>
      <c r="M925" s="361"/>
      <c r="N925" s="361"/>
      <c r="O925" s="361"/>
      <c r="P925" s="361"/>
      <c r="Q925" s="17">
        <v>0</v>
      </c>
      <c r="R925" s="362" t="s">
        <v>1661</v>
      </c>
      <c r="S925" s="363"/>
      <c r="T925" s="363"/>
      <c r="U925" s="363"/>
      <c r="V925" s="363"/>
      <c r="W925" s="363"/>
      <c r="X925" s="363"/>
      <c r="Y925" s="363"/>
      <c r="Z925" s="363"/>
      <c r="AA925" s="363"/>
      <c r="AB925" s="363"/>
      <c r="AC925" s="363"/>
      <c r="AD925" s="363"/>
      <c r="AE925" s="363"/>
      <c r="AF925" s="17">
        <v>0</v>
      </c>
      <c r="AG925" s="362" t="s">
        <v>1661</v>
      </c>
      <c r="AH925" s="363"/>
      <c r="AI925" s="363"/>
      <c r="AJ925" s="363"/>
      <c r="AK925" s="363"/>
      <c r="AL925" s="363"/>
      <c r="AM925" s="363"/>
      <c r="AN925" s="363"/>
      <c r="AO925" s="363"/>
      <c r="AP925" s="363"/>
      <c r="AQ925" s="363"/>
      <c r="AR925" s="363"/>
      <c r="AS925" s="363"/>
      <c r="AT925" s="363"/>
    </row>
    <row r="926" spans="1:46" ht="63" customHeight="1" thickTop="1" thickBot="1" x14ac:dyDescent="0.25">
      <c r="A926" s="361" t="s">
        <v>472</v>
      </c>
      <c r="B926" s="361"/>
      <c r="C926" s="361"/>
      <c r="D926" s="361"/>
      <c r="E926" s="361"/>
      <c r="F926" s="361"/>
      <c r="G926" s="361"/>
      <c r="H926" s="361"/>
      <c r="I926" s="361"/>
      <c r="J926" s="361"/>
      <c r="K926" s="361"/>
      <c r="L926" s="361"/>
      <c r="M926" s="361"/>
      <c r="N926" s="361"/>
      <c r="O926" s="361"/>
      <c r="P926" s="361"/>
      <c r="Q926" s="17">
        <v>0</v>
      </c>
      <c r="R926" s="362" t="s">
        <v>1661</v>
      </c>
      <c r="S926" s="363"/>
      <c r="T926" s="363"/>
      <c r="U926" s="363"/>
      <c r="V926" s="363"/>
      <c r="W926" s="363"/>
      <c r="X926" s="363"/>
      <c r="Y926" s="363"/>
      <c r="Z926" s="363"/>
      <c r="AA926" s="363"/>
      <c r="AB926" s="363"/>
      <c r="AC926" s="363"/>
      <c r="AD926" s="363"/>
      <c r="AE926" s="363"/>
      <c r="AF926" s="17">
        <v>0</v>
      </c>
      <c r="AG926" s="362" t="s">
        <v>1661</v>
      </c>
      <c r="AH926" s="363"/>
      <c r="AI926" s="363"/>
      <c r="AJ926" s="363"/>
      <c r="AK926" s="363"/>
      <c r="AL926" s="363"/>
      <c r="AM926" s="363"/>
      <c r="AN926" s="363"/>
      <c r="AO926" s="363"/>
      <c r="AP926" s="363"/>
      <c r="AQ926" s="363"/>
      <c r="AR926" s="363"/>
      <c r="AS926" s="363"/>
      <c r="AT926" s="363"/>
    </row>
    <row r="927" spans="1:46" ht="63" customHeight="1" thickTop="1" thickBot="1" x14ac:dyDescent="0.25">
      <c r="A927" s="361" t="s">
        <v>473</v>
      </c>
      <c r="B927" s="361"/>
      <c r="C927" s="361"/>
      <c r="D927" s="361"/>
      <c r="E927" s="361"/>
      <c r="F927" s="361"/>
      <c r="G927" s="361"/>
      <c r="H927" s="361"/>
      <c r="I927" s="361"/>
      <c r="J927" s="361"/>
      <c r="K927" s="361"/>
      <c r="L927" s="361"/>
      <c r="M927" s="361"/>
      <c r="N927" s="361"/>
      <c r="O927" s="361"/>
      <c r="P927" s="361"/>
      <c r="Q927" s="17">
        <v>0</v>
      </c>
      <c r="R927" s="362" t="s">
        <v>1661</v>
      </c>
      <c r="S927" s="363"/>
      <c r="T927" s="363"/>
      <c r="U927" s="363"/>
      <c r="V927" s="363"/>
      <c r="W927" s="363"/>
      <c r="X927" s="363"/>
      <c r="Y927" s="363"/>
      <c r="Z927" s="363"/>
      <c r="AA927" s="363"/>
      <c r="AB927" s="363"/>
      <c r="AC927" s="363"/>
      <c r="AD927" s="363"/>
      <c r="AE927" s="363"/>
      <c r="AF927" s="17">
        <v>0</v>
      </c>
      <c r="AG927" s="362" t="s">
        <v>1661</v>
      </c>
      <c r="AH927" s="363"/>
      <c r="AI927" s="363"/>
      <c r="AJ927" s="363"/>
      <c r="AK927" s="363"/>
      <c r="AL927" s="363"/>
      <c r="AM927" s="363"/>
      <c r="AN927" s="363"/>
      <c r="AO927" s="363"/>
      <c r="AP927" s="363"/>
      <c r="AQ927" s="363"/>
      <c r="AR927" s="363"/>
      <c r="AS927" s="363"/>
      <c r="AT927" s="363"/>
    </row>
    <row r="928" spans="1:46" ht="63" customHeight="1" thickTop="1" thickBot="1" x14ac:dyDescent="0.25">
      <c r="A928" s="361" t="s">
        <v>474</v>
      </c>
      <c r="B928" s="361"/>
      <c r="C928" s="361"/>
      <c r="D928" s="361"/>
      <c r="E928" s="361"/>
      <c r="F928" s="361"/>
      <c r="G928" s="361"/>
      <c r="H928" s="361"/>
      <c r="I928" s="361"/>
      <c r="J928" s="361"/>
      <c r="K928" s="361"/>
      <c r="L928" s="361"/>
      <c r="M928" s="361"/>
      <c r="N928" s="361"/>
      <c r="O928" s="361"/>
      <c r="P928" s="361"/>
      <c r="Q928" s="17">
        <v>0</v>
      </c>
      <c r="R928" s="362" t="s">
        <v>1661</v>
      </c>
      <c r="S928" s="363"/>
      <c r="T928" s="363"/>
      <c r="U928" s="363"/>
      <c r="V928" s="363"/>
      <c r="W928" s="363"/>
      <c r="X928" s="363"/>
      <c r="Y928" s="363"/>
      <c r="Z928" s="363"/>
      <c r="AA928" s="363"/>
      <c r="AB928" s="363"/>
      <c r="AC928" s="363"/>
      <c r="AD928" s="363"/>
      <c r="AE928" s="363"/>
      <c r="AF928" s="17">
        <v>0</v>
      </c>
      <c r="AG928" s="362" t="s">
        <v>1661</v>
      </c>
      <c r="AH928" s="363"/>
      <c r="AI928" s="363"/>
      <c r="AJ928" s="363"/>
      <c r="AK928" s="363"/>
      <c r="AL928" s="363"/>
      <c r="AM928" s="363"/>
      <c r="AN928" s="363"/>
      <c r="AO928" s="363"/>
      <c r="AP928" s="363"/>
      <c r="AQ928" s="363"/>
      <c r="AR928" s="363"/>
      <c r="AS928" s="363"/>
      <c r="AT928" s="363"/>
    </row>
    <row r="929" spans="1:46" ht="63" customHeight="1" thickTop="1" thickBot="1" x14ac:dyDescent="0.25">
      <c r="A929" s="361" t="s">
        <v>475</v>
      </c>
      <c r="B929" s="361"/>
      <c r="C929" s="361"/>
      <c r="D929" s="361"/>
      <c r="E929" s="361"/>
      <c r="F929" s="361"/>
      <c r="G929" s="361"/>
      <c r="H929" s="361"/>
      <c r="I929" s="361"/>
      <c r="J929" s="361"/>
      <c r="K929" s="361"/>
      <c r="L929" s="361"/>
      <c r="M929" s="361"/>
      <c r="N929" s="361"/>
      <c r="O929" s="361"/>
      <c r="P929" s="361"/>
      <c r="Q929" s="17">
        <v>0</v>
      </c>
      <c r="R929" s="362" t="s">
        <v>1661</v>
      </c>
      <c r="S929" s="363"/>
      <c r="T929" s="363"/>
      <c r="U929" s="363"/>
      <c r="V929" s="363"/>
      <c r="W929" s="363"/>
      <c r="X929" s="363"/>
      <c r="Y929" s="363"/>
      <c r="Z929" s="363"/>
      <c r="AA929" s="363"/>
      <c r="AB929" s="363"/>
      <c r="AC929" s="363"/>
      <c r="AD929" s="363"/>
      <c r="AE929" s="363"/>
      <c r="AF929" s="17">
        <v>0</v>
      </c>
      <c r="AG929" s="362" t="s">
        <v>1661</v>
      </c>
      <c r="AH929" s="363"/>
      <c r="AI929" s="363"/>
      <c r="AJ929" s="363"/>
      <c r="AK929" s="363"/>
      <c r="AL929" s="363"/>
      <c r="AM929" s="363"/>
      <c r="AN929" s="363"/>
      <c r="AO929" s="363"/>
      <c r="AP929" s="363"/>
      <c r="AQ929" s="363"/>
      <c r="AR929" s="363"/>
      <c r="AS929" s="363"/>
      <c r="AT929" s="363"/>
    </row>
    <row r="930" spans="1:46" ht="93" customHeight="1" thickTop="1" thickBot="1" x14ac:dyDescent="0.25">
      <c r="A930" s="361" t="s">
        <v>476</v>
      </c>
      <c r="B930" s="361"/>
      <c r="C930" s="361"/>
      <c r="D930" s="361"/>
      <c r="E930" s="361"/>
      <c r="F930" s="361"/>
      <c r="G930" s="361"/>
      <c r="H930" s="361"/>
      <c r="I930" s="361"/>
      <c r="J930" s="361"/>
      <c r="K930" s="361"/>
      <c r="L930" s="361"/>
      <c r="M930" s="361"/>
      <c r="N930" s="361"/>
      <c r="O930" s="361"/>
      <c r="P930" s="361"/>
      <c r="Q930" s="17">
        <v>0</v>
      </c>
      <c r="R930" s="362" t="s">
        <v>1661</v>
      </c>
      <c r="S930" s="363"/>
      <c r="T930" s="363"/>
      <c r="U930" s="363"/>
      <c r="V930" s="363"/>
      <c r="W930" s="363"/>
      <c r="X930" s="363"/>
      <c r="Y930" s="363"/>
      <c r="Z930" s="363"/>
      <c r="AA930" s="363"/>
      <c r="AB930" s="363"/>
      <c r="AC930" s="363"/>
      <c r="AD930" s="363"/>
      <c r="AE930" s="363"/>
      <c r="AF930" s="17">
        <v>0</v>
      </c>
      <c r="AG930" s="362" t="s">
        <v>1661</v>
      </c>
      <c r="AH930" s="363"/>
      <c r="AI930" s="363"/>
      <c r="AJ930" s="363"/>
      <c r="AK930" s="363"/>
      <c r="AL930" s="363"/>
      <c r="AM930" s="363"/>
      <c r="AN930" s="363"/>
      <c r="AO930" s="363"/>
      <c r="AP930" s="363"/>
      <c r="AQ930" s="363"/>
      <c r="AR930" s="363"/>
      <c r="AS930" s="363"/>
      <c r="AT930" s="363"/>
    </row>
    <row r="931" spans="1:46" ht="63" customHeight="1" thickTop="1" thickBot="1" x14ac:dyDescent="0.25">
      <c r="A931" s="361" t="s">
        <v>477</v>
      </c>
      <c r="B931" s="361"/>
      <c r="C931" s="361"/>
      <c r="D931" s="361"/>
      <c r="E931" s="361"/>
      <c r="F931" s="361"/>
      <c r="G931" s="361"/>
      <c r="H931" s="361"/>
      <c r="I931" s="361"/>
      <c r="J931" s="361"/>
      <c r="K931" s="361"/>
      <c r="L931" s="361"/>
      <c r="M931" s="361"/>
      <c r="N931" s="361"/>
      <c r="O931" s="361"/>
      <c r="P931" s="361"/>
      <c r="Q931" s="17">
        <v>0</v>
      </c>
      <c r="R931" s="362" t="s">
        <v>1661</v>
      </c>
      <c r="S931" s="363"/>
      <c r="T931" s="363"/>
      <c r="U931" s="363"/>
      <c r="V931" s="363"/>
      <c r="W931" s="363"/>
      <c r="X931" s="363"/>
      <c r="Y931" s="363"/>
      <c r="Z931" s="363"/>
      <c r="AA931" s="363"/>
      <c r="AB931" s="363"/>
      <c r="AC931" s="363"/>
      <c r="AD931" s="363"/>
      <c r="AE931" s="363"/>
      <c r="AF931" s="17">
        <v>0</v>
      </c>
      <c r="AG931" s="362" t="s">
        <v>1661</v>
      </c>
      <c r="AH931" s="363"/>
      <c r="AI931" s="363"/>
      <c r="AJ931" s="363"/>
      <c r="AK931" s="363"/>
      <c r="AL931" s="363"/>
      <c r="AM931" s="363"/>
      <c r="AN931" s="363"/>
      <c r="AO931" s="363"/>
      <c r="AP931" s="363"/>
      <c r="AQ931" s="363"/>
      <c r="AR931" s="363"/>
      <c r="AS931" s="363"/>
      <c r="AT931" s="363"/>
    </row>
    <row r="932" spans="1:46" ht="63" customHeight="1" thickTop="1" thickBot="1" x14ac:dyDescent="0.25">
      <c r="A932" s="361" t="s">
        <v>478</v>
      </c>
      <c r="B932" s="361"/>
      <c r="C932" s="361"/>
      <c r="D932" s="361"/>
      <c r="E932" s="361"/>
      <c r="F932" s="361"/>
      <c r="G932" s="361"/>
      <c r="H932" s="361"/>
      <c r="I932" s="361"/>
      <c r="J932" s="361"/>
      <c r="K932" s="361"/>
      <c r="L932" s="361"/>
      <c r="M932" s="361"/>
      <c r="N932" s="361"/>
      <c r="O932" s="361"/>
      <c r="P932" s="361"/>
      <c r="Q932" s="17">
        <v>0</v>
      </c>
      <c r="R932" s="362" t="s">
        <v>1661</v>
      </c>
      <c r="S932" s="363"/>
      <c r="T932" s="363"/>
      <c r="U932" s="363"/>
      <c r="V932" s="363"/>
      <c r="W932" s="363"/>
      <c r="X932" s="363"/>
      <c r="Y932" s="363"/>
      <c r="Z932" s="363"/>
      <c r="AA932" s="363"/>
      <c r="AB932" s="363"/>
      <c r="AC932" s="363"/>
      <c r="AD932" s="363"/>
      <c r="AE932" s="363"/>
      <c r="AF932" s="17">
        <v>0</v>
      </c>
      <c r="AG932" s="362" t="s">
        <v>1661</v>
      </c>
      <c r="AH932" s="363"/>
      <c r="AI932" s="363"/>
      <c r="AJ932" s="363"/>
      <c r="AK932" s="363"/>
      <c r="AL932" s="363"/>
      <c r="AM932" s="363"/>
      <c r="AN932" s="363"/>
      <c r="AO932" s="363"/>
      <c r="AP932" s="363"/>
      <c r="AQ932" s="363"/>
      <c r="AR932" s="363"/>
      <c r="AS932" s="363"/>
      <c r="AT932" s="363"/>
    </row>
    <row r="933" spans="1:46" ht="63" customHeight="1" thickTop="1" thickBot="1" x14ac:dyDescent="0.25">
      <c r="A933" s="361" t="s">
        <v>479</v>
      </c>
      <c r="B933" s="361"/>
      <c r="C933" s="361"/>
      <c r="D933" s="361"/>
      <c r="E933" s="361"/>
      <c r="F933" s="361"/>
      <c r="G933" s="361"/>
      <c r="H933" s="361"/>
      <c r="I933" s="361"/>
      <c r="J933" s="361"/>
      <c r="K933" s="361"/>
      <c r="L933" s="361"/>
      <c r="M933" s="361"/>
      <c r="N933" s="361"/>
      <c r="O933" s="361"/>
      <c r="P933" s="361"/>
      <c r="Q933" s="17">
        <v>0</v>
      </c>
      <c r="R933" s="362" t="s">
        <v>1661</v>
      </c>
      <c r="S933" s="363"/>
      <c r="T933" s="363"/>
      <c r="U933" s="363"/>
      <c r="V933" s="363"/>
      <c r="W933" s="363"/>
      <c r="X933" s="363"/>
      <c r="Y933" s="363"/>
      <c r="Z933" s="363"/>
      <c r="AA933" s="363"/>
      <c r="AB933" s="363"/>
      <c r="AC933" s="363"/>
      <c r="AD933" s="363"/>
      <c r="AE933" s="363"/>
      <c r="AF933" s="17">
        <v>0</v>
      </c>
      <c r="AG933" s="362" t="s">
        <v>1661</v>
      </c>
      <c r="AH933" s="363"/>
      <c r="AI933" s="363"/>
      <c r="AJ933" s="363"/>
      <c r="AK933" s="363"/>
      <c r="AL933" s="363"/>
      <c r="AM933" s="363"/>
      <c r="AN933" s="363"/>
      <c r="AO933" s="363"/>
      <c r="AP933" s="363"/>
      <c r="AQ933" s="363"/>
      <c r="AR933" s="363"/>
      <c r="AS933" s="363"/>
      <c r="AT933" s="363"/>
    </row>
    <row r="934" spans="1:46" ht="63" customHeight="1" thickTop="1" thickBot="1" x14ac:dyDescent="0.25">
      <c r="A934" s="361" t="s">
        <v>480</v>
      </c>
      <c r="B934" s="361"/>
      <c r="C934" s="361"/>
      <c r="D934" s="361"/>
      <c r="E934" s="361"/>
      <c r="F934" s="361"/>
      <c r="G934" s="361"/>
      <c r="H934" s="361"/>
      <c r="I934" s="361"/>
      <c r="J934" s="361"/>
      <c r="K934" s="361"/>
      <c r="L934" s="361"/>
      <c r="M934" s="361"/>
      <c r="N934" s="361"/>
      <c r="O934" s="361"/>
      <c r="P934" s="361"/>
      <c r="Q934" s="17">
        <v>0</v>
      </c>
      <c r="R934" s="362" t="s">
        <v>1661</v>
      </c>
      <c r="S934" s="363"/>
      <c r="T934" s="363"/>
      <c r="U934" s="363"/>
      <c r="V934" s="363"/>
      <c r="W934" s="363"/>
      <c r="X934" s="363"/>
      <c r="Y934" s="363"/>
      <c r="Z934" s="363"/>
      <c r="AA934" s="363"/>
      <c r="AB934" s="363"/>
      <c r="AC934" s="363"/>
      <c r="AD934" s="363"/>
      <c r="AE934" s="363"/>
      <c r="AF934" s="17">
        <v>0</v>
      </c>
      <c r="AG934" s="362" t="s">
        <v>1661</v>
      </c>
      <c r="AH934" s="363"/>
      <c r="AI934" s="363"/>
      <c r="AJ934" s="363"/>
      <c r="AK934" s="363"/>
      <c r="AL934" s="363"/>
      <c r="AM934" s="363"/>
      <c r="AN934" s="363"/>
      <c r="AO934" s="363"/>
      <c r="AP934" s="363"/>
      <c r="AQ934" s="363"/>
      <c r="AR934" s="363"/>
      <c r="AS934" s="363"/>
      <c r="AT934" s="363"/>
    </row>
    <row r="935" spans="1:46" ht="84" customHeight="1" thickTop="1" thickBot="1" x14ac:dyDescent="0.25">
      <c r="A935" s="361" t="s">
        <v>960</v>
      </c>
      <c r="B935" s="361"/>
      <c r="C935" s="361"/>
      <c r="D935" s="361"/>
      <c r="E935" s="361"/>
      <c r="F935" s="361"/>
      <c r="G935" s="361"/>
      <c r="H935" s="361"/>
      <c r="I935" s="361"/>
      <c r="J935" s="361"/>
      <c r="K935" s="361"/>
      <c r="L935" s="361"/>
      <c r="M935" s="361"/>
      <c r="N935" s="361"/>
      <c r="O935" s="361"/>
      <c r="P935" s="361"/>
      <c r="Q935" s="17">
        <v>0</v>
      </c>
      <c r="R935" s="362" t="s">
        <v>1661</v>
      </c>
      <c r="S935" s="363"/>
      <c r="T935" s="363"/>
      <c r="U935" s="363"/>
      <c r="V935" s="363"/>
      <c r="W935" s="363"/>
      <c r="X935" s="363"/>
      <c r="Y935" s="363"/>
      <c r="Z935" s="363"/>
      <c r="AA935" s="363"/>
      <c r="AB935" s="363"/>
      <c r="AC935" s="363"/>
      <c r="AD935" s="363"/>
      <c r="AE935" s="363"/>
      <c r="AF935" s="17">
        <v>0</v>
      </c>
      <c r="AG935" s="362" t="s">
        <v>1661</v>
      </c>
      <c r="AH935" s="363"/>
      <c r="AI935" s="363"/>
      <c r="AJ935" s="363"/>
      <c r="AK935" s="363"/>
      <c r="AL935" s="363"/>
      <c r="AM935" s="363"/>
      <c r="AN935" s="363"/>
      <c r="AO935" s="363"/>
      <c r="AP935" s="363"/>
      <c r="AQ935" s="363"/>
      <c r="AR935" s="363"/>
      <c r="AS935" s="363"/>
      <c r="AT935" s="363"/>
    </row>
    <row r="936" spans="1:46" ht="18" customHeight="1" thickTop="1" thickBot="1" x14ac:dyDescent="0.25">
      <c r="A936" s="24"/>
      <c r="B936" s="24"/>
      <c r="C936" s="24"/>
      <c r="D936" s="24"/>
      <c r="E936" s="24"/>
      <c r="F936" s="24"/>
      <c r="G936" s="24"/>
      <c r="H936" s="24"/>
      <c r="I936" s="24"/>
      <c r="J936" s="24"/>
      <c r="K936" s="24"/>
      <c r="L936" s="24"/>
      <c r="M936" s="24"/>
      <c r="N936" s="24"/>
      <c r="O936" s="24"/>
      <c r="P936" s="24"/>
      <c r="Q936" s="42"/>
      <c r="R936" s="24"/>
      <c r="S936" s="24"/>
      <c r="T936" s="24"/>
      <c r="U936" s="24"/>
      <c r="V936" s="24"/>
      <c r="W936" s="24"/>
      <c r="X936" s="24"/>
      <c r="Y936" s="24"/>
      <c r="Z936" s="24"/>
      <c r="AA936" s="24"/>
      <c r="AB936" s="24"/>
      <c r="AC936" s="24"/>
      <c r="AD936" s="24"/>
      <c r="AE936" s="24"/>
      <c r="AF936" s="42"/>
      <c r="AG936" s="24"/>
      <c r="AH936" s="24"/>
      <c r="AI936" s="24"/>
      <c r="AJ936" s="24"/>
      <c r="AK936" s="24"/>
      <c r="AL936" s="24"/>
      <c r="AM936" s="24"/>
      <c r="AN936" s="24"/>
      <c r="AO936" s="24"/>
      <c r="AP936" s="24"/>
      <c r="AQ936" s="24"/>
      <c r="AR936" s="24"/>
      <c r="AS936" s="24"/>
      <c r="AT936" s="24"/>
    </row>
    <row r="937" spans="1:46" ht="18" customHeight="1" thickTop="1" thickBot="1" x14ac:dyDescent="0.25">
      <c r="A937" s="368" t="s">
        <v>139</v>
      </c>
      <c r="B937" s="369"/>
      <c r="C937" s="369"/>
      <c r="D937" s="369"/>
      <c r="E937" s="369"/>
      <c r="F937" s="369"/>
      <c r="G937" s="369"/>
      <c r="H937" s="369"/>
      <c r="I937" s="369"/>
      <c r="J937" s="369"/>
      <c r="K937" s="369"/>
      <c r="L937" s="369"/>
      <c r="M937" s="369"/>
      <c r="N937" s="369"/>
      <c r="O937" s="369"/>
      <c r="P937" s="369"/>
      <c r="Q937" s="323" t="s">
        <v>4</v>
      </c>
      <c r="R937" s="370" t="s">
        <v>1384</v>
      </c>
      <c r="S937" s="370"/>
      <c r="T937" s="370"/>
      <c r="U937" s="370"/>
      <c r="V937" s="370"/>
      <c r="W937" s="370"/>
      <c r="X937" s="370"/>
      <c r="Y937" s="370"/>
      <c r="Z937" s="370"/>
      <c r="AA937" s="370"/>
      <c r="AB937" s="370"/>
      <c r="AC937" s="370"/>
      <c r="AD937" s="370"/>
      <c r="AE937" s="371"/>
      <c r="AF937" s="324" t="s">
        <v>4</v>
      </c>
      <c r="AG937" s="417" t="s">
        <v>1384</v>
      </c>
      <c r="AH937" s="417"/>
      <c r="AI937" s="417"/>
      <c r="AJ937" s="417"/>
      <c r="AK937" s="417"/>
      <c r="AL937" s="417"/>
      <c r="AM937" s="417"/>
      <c r="AN937" s="417"/>
      <c r="AO937" s="417"/>
      <c r="AP937" s="417"/>
      <c r="AQ937" s="417"/>
      <c r="AR937" s="417"/>
      <c r="AS937" s="417"/>
      <c r="AT937" s="418"/>
    </row>
    <row r="938" spans="1:46" ht="63" customHeight="1" thickTop="1" thickBot="1" x14ac:dyDescent="0.25">
      <c r="A938" s="364" t="s">
        <v>481</v>
      </c>
      <c r="B938" s="364"/>
      <c r="C938" s="364"/>
      <c r="D938" s="364"/>
      <c r="E938" s="364"/>
      <c r="F938" s="364"/>
      <c r="G938" s="364"/>
      <c r="H938" s="364"/>
      <c r="I938" s="364"/>
      <c r="J938" s="364"/>
      <c r="K938" s="364"/>
      <c r="L938" s="364"/>
      <c r="M938" s="364"/>
      <c r="N938" s="364"/>
      <c r="O938" s="364"/>
      <c r="P938" s="364"/>
      <c r="Q938" s="17">
        <v>0</v>
      </c>
      <c r="R938" s="366" t="s">
        <v>1663</v>
      </c>
      <c r="S938" s="367"/>
      <c r="T938" s="367"/>
      <c r="U938" s="367"/>
      <c r="V938" s="367"/>
      <c r="W938" s="367"/>
      <c r="X938" s="367"/>
      <c r="Y938" s="367"/>
      <c r="Z938" s="367"/>
      <c r="AA938" s="367"/>
      <c r="AB938" s="367"/>
      <c r="AC938" s="367"/>
      <c r="AD938" s="367"/>
      <c r="AE938" s="367"/>
      <c r="AF938" s="17">
        <v>0</v>
      </c>
      <c r="AG938" s="366" t="s">
        <v>1663</v>
      </c>
      <c r="AH938" s="367"/>
      <c r="AI938" s="367"/>
      <c r="AJ938" s="367"/>
      <c r="AK938" s="367"/>
      <c r="AL938" s="367"/>
      <c r="AM938" s="367"/>
      <c r="AN938" s="367"/>
      <c r="AO938" s="367"/>
      <c r="AP938" s="367"/>
      <c r="AQ938" s="367"/>
      <c r="AR938" s="367"/>
      <c r="AS938" s="367"/>
      <c r="AT938" s="367"/>
    </row>
    <row r="939" spans="1:46" ht="63" customHeight="1" thickTop="1" thickBot="1" x14ac:dyDescent="0.25">
      <c r="A939" s="364" t="s">
        <v>959</v>
      </c>
      <c r="B939" s="364"/>
      <c r="C939" s="364"/>
      <c r="D939" s="364"/>
      <c r="E939" s="364"/>
      <c r="F939" s="364"/>
      <c r="G939" s="364"/>
      <c r="H939" s="364"/>
      <c r="I939" s="364"/>
      <c r="J939" s="364"/>
      <c r="K939" s="364"/>
      <c r="L939" s="364"/>
      <c r="M939" s="364"/>
      <c r="N939" s="364"/>
      <c r="O939" s="364"/>
      <c r="P939" s="364"/>
      <c r="Q939" s="17">
        <v>0</v>
      </c>
      <c r="R939" s="362" t="s">
        <v>1661</v>
      </c>
      <c r="S939" s="363"/>
      <c r="T939" s="363"/>
      <c r="U939" s="363"/>
      <c r="V939" s="363"/>
      <c r="W939" s="363"/>
      <c r="X939" s="363"/>
      <c r="Y939" s="363"/>
      <c r="Z939" s="363"/>
      <c r="AA939" s="363"/>
      <c r="AB939" s="363"/>
      <c r="AC939" s="363"/>
      <c r="AD939" s="363"/>
      <c r="AE939" s="363"/>
      <c r="AF939" s="17">
        <v>0</v>
      </c>
      <c r="AG939" s="362" t="s">
        <v>1661</v>
      </c>
      <c r="AH939" s="363"/>
      <c r="AI939" s="363"/>
      <c r="AJ939" s="363"/>
      <c r="AK939" s="363"/>
      <c r="AL939" s="363"/>
      <c r="AM939" s="363"/>
      <c r="AN939" s="363"/>
      <c r="AO939" s="363"/>
      <c r="AP939" s="363"/>
      <c r="AQ939" s="363"/>
      <c r="AR939" s="363"/>
      <c r="AS939" s="363"/>
      <c r="AT939" s="363"/>
    </row>
    <row r="940" spans="1:46" ht="63" customHeight="1" thickTop="1" thickBot="1" x14ac:dyDescent="0.25">
      <c r="A940" s="364" t="s">
        <v>836</v>
      </c>
      <c r="B940" s="364"/>
      <c r="C940" s="364"/>
      <c r="D940" s="364"/>
      <c r="E940" s="364"/>
      <c r="F940" s="364"/>
      <c r="G940" s="364"/>
      <c r="H940" s="364"/>
      <c r="I940" s="364"/>
      <c r="J940" s="364"/>
      <c r="K940" s="364"/>
      <c r="L940" s="364"/>
      <c r="M940" s="364"/>
      <c r="N940" s="364"/>
      <c r="O940" s="364"/>
      <c r="P940" s="364"/>
      <c r="Q940" s="17">
        <v>0</v>
      </c>
      <c r="R940" s="366" t="s">
        <v>1664</v>
      </c>
      <c r="S940" s="367"/>
      <c r="T940" s="367"/>
      <c r="U940" s="367"/>
      <c r="V940" s="367"/>
      <c r="W940" s="367"/>
      <c r="X940" s="367"/>
      <c r="Y940" s="367"/>
      <c r="Z940" s="367"/>
      <c r="AA940" s="367"/>
      <c r="AB940" s="367"/>
      <c r="AC940" s="367"/>
      <c r="AD940" s="367"/>
      <c r="AE940" s="367"/>
      <c r="AF940" s="17">
        <v>0</v>
      </c>
      <c r="AG940" s="366" t="s">
        <v>1664</v>
      </c>
      <c r="AH940" s="367"/>
      <c r="AI940" s="367"/>
      <c r="AJ940" s="367"/>
      <c r="AK940" s="367"/>
      <c r="AL940" s="367"/>
      <c r="AM940" s="367"/>
      <c r="AN940" s="367"/>
      <c r="AO940" s="367"/>
      <c r="AP940" s="367"/>
      <c r="AQ940" s="367"/>
      <c r="AR940" s="367"/>
      <c r="AS940" s="367"/>
      <c r="AT940" s="367"/>
    </row>
    <row r="941" spans="1:46" ht="18" customHeight="1" thickTop="1" thickBot="1" x14ac:dyDescent="0.25">
      <c r="A941" s="23"/>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c r="AA941" s="23"/>
      <c r="AB941" s="23"/>
      <c r="AC941" s="23"/>
      <c r="AD941" s="23"/>
      <c r="AE941" s="23"/>
      <c r="AF941" s="23"/>
      <c r="AG941" s="23"/>
      <c r="AH941" s="23"/>
      <c r="AI941" s="23"/>
      <c r="AJ941" s="23"/>
      <c r="AK941" s="23"/>
      <c r="AL941" s="23"/>
      <c r="AM941" s="23"/>
      <c r="AN941" s="23"/>
      <c r="AO941" s="23"/>
      <c r="AP941" s="23"/>
      <c r="AQ941" s="23"/>
      <c r="AR941" s="23"/>
      <c r="AS941" s="23"/>
      <c r="AT941" s="23"/>
    </row>
    <row r="942" spans="1:46" ht="18" customHeight="1" thickTop="1" thickBot="1" x14ac:dyDescent="0.25">
      <c r="A942" s="368" t="s">
        <v>140</v>
      </c>
      <c r="B942" s="369"/>
      <c r="C942" s="369"/>
      <c r="D942" s="369"/>
      <c r="E942" s="369"/>
      <c r="F942" s="369"/>
      <c r="G942" s="369"/>
      <c r="H942" s="369"/>
      <c r="I942" s="369"/>
      <c r="J942" s="369"/>
      <c r="K942" s="369"/>
      <c r="L942" s="369"/>
      <c r="M942" s="369"/>
      <c r="N942" s="369"/>
      <c r="O942" s="369"/>
      <c r="P942" s="369"/>
      <c r="Q942" s="323" t="s">
        <v>4</v>
      </c>
      <c r="R942" s="370" t="s">
        <v>1384</v>
      </c>
      <c r="S942" s="370"/>
      <c r="T942" s="370"/>
      <c r="U942" s="370"/>
      <c r="V942" s="370"/>
      <c r="W942" s="370"/>
      <c r="X942" s="370"/>
      <c r="Y942" s="370"/>
      <c r="Z942" s="370"/>
      <c r="AA942" s="370"/>
      <c r="AB942" s="370"/>
      <c r="AC942" s="370"/>
      <c r="AD942" s="370"/>
      <c r="AE942" s="371"/>
      <c r="AF942" s="324" t="s">
        <v>4</v>
      </c>
      <c r="AG942" s="417" t="s">
        <v>1384</v>
      </c>
      <c r="AH942" s="417"/>
      <c r="AI942" s="417"/>
      <c r="AJ942" s="417"/>
      <c r="AK942" s="417"/>
      <c r="AL942" s="417"/>
      <c r="AM942" s="417"/>
      <c r="AN942" s="417"/>
      <c r="AO942" s="417"/>
      <c r="AP942" s="417"/>
      <c r="AQ942" s="417"/>
      <c r="AR942" s="417"/>
      <c r="AS942" s="417"/>
      <c r="AT942" s="418"/>
    </row>
    <row r="943" spans="1:46" ht="63" customHeight="1" thickTop="1" thickBot="1" x14ac:dyDescent="0.25">
      <c r="A943" s="364" t="s">
        <v>482</v>
      </c>
      <c r="B943" s="364"/>
      <c r="C943" s="364"/>
      <c r="D943" s="364"/>
      <c r="E943" s="364"/>
      <c r="F943" s="364"/>
      <c r="G943" s="364"/>
      <c r="H943" s="364"/>
      <c r="I943" s="364"/>
      <c r="J943" s="364"/>
      <c r="K943" s="364"/>
      <c r="L943" s="364"/>
      <c r="M943" s="364"/>
      <c r="N943" s="364"/>
      <c r="O943" s="364"/>
      <c r="P943" s="364"/>
      <c r="Q943" s="17">
        <v>0</v>
      </c>
      <c r="R943" s="366" t="s">
        <v>1665</v>
      </c>
      <c r="S943" s="367"/>
      <c r="T943" s="367"/>
      <c r="U943" s="367"/>
      <c r="V943" s="367"/>
      <c r="W943" s="367"/>
      <c r="X943" s="367"/>
      <c r="Y943" s="367"/>
      <c r="Z943" s="367"/>
      <c r="AA943" s="367"/>
      <c r="AB943" s="367"/>
      <c r="AC943" s="367"/>
      <c r="AD943" s="367"/>
      <c r="AE943" s="367"/>
      <c r="AF943" s="17">
        <v>0</v>
      </c>
      <c r="AG943" s="366" t="s">
        <v>1665</v>
      </c>
      <c r="AH943" s="367"/>
      <c r="AI943" s="367"/>
      <c r="AJ943" s="367"/>
      <c r="AK943" s="367"/>
      <c r="AL943" s="367"/>
      <c r="AM943" s="367"/>
      <c r="AN943" s="367"/>
      <c r="AO943" s="367"/>
      <c r="AP943" s="367"/>
      <c r="AQ943" s="367"/>
      <c r="AR943" s="367"/>
      <c r="AS943" s="367"/>
      <c r="AT943" s="367"/>
    </row>
    <row r="944" spans="1:46" ht="63" customHeight="1" thickTop="1" thickBot="1" x14ac:dyDescent="0.25">
      <c r="A944" s="364" t="s">
        <v>397</v>
      </c>
      <c r="B944" s="364"/>
      <c r="C944" s="364"/>
      <c r="D944" s="364"/>
      <c r="E944" s="364"/>
      <c r="F944" s="364"/>
      <c r="G944" s="364"/>
      <c r="H944" s="364"/>
      <c r="I944" s="364"/>
      <c r="J944" s="364"/>
      <c r="K944" s="364"/>
      <c r="L944" s="364"/>
      <c r="M944" s="364"/>
      <c r="N944" s="364"/>
      <c r="O944" s="364"/>
      <c r="P944" s="364"/>
      <c r="Q944" s="17">
        <v>0</v>
      </c>
      <c r="R944" s="366" t="s">
        <v>1666</v>
      </c>
      <c r="S944" s="367"/>
      <c r="T944" s="367"/>
      <c r="U944" s="367"/>
      <c r="V944" s="367"/>
      <c r="W944" s="367"/>
      <c r="X944" s="367"/>
      <c r="Y944" s="367"/>
      <c r="Z944" s="367"/>
      <c r="AA944" s="367"/>
      <c r="AB944" s="367"/>
      <c r="AC944" s="367"/>
      <c r="AD944" s="367"/>
      <c r="AE944" s="367"/>
      <c r="AF944" s="17">
        <v>0</v>
      </c>
      <c r="AG944" s="366" t="s">
        <v>1666</v>
      </c>
      <c r="AH944" s="367"/>
      <c r="AI944" s="367"/>
      <c r="AJ944" s="367"/>
      <c r="AK944" s="367"/>
      <c r="AL944" s="367"/>
      <c r="AM944" s="367"/>
      <c r="AN944" s="367"/>
      <c r="AO944" s="367"/>
      <c r="AP944" s="367"/>
      <c r="AQ944" s="367"/>
      <c r="AR944" s="367"/>
      <c r="AS944" s="367"/>
      <c r="AT944" s="367"/>
    </row>
    <row r="945" spans="1:46" ht="63" customHeight="1" thickTop="1" thickBot="1" x14ac:dyDescent="0.25">
      <c r="A945" s="364" t="s">
        <v>483</v>
      </c>
      <c r="B945" s="364"/>
      <c r="C945" s="364"/>
      <c r="D945" s="364"/>
      <c r="E945" s="364"/>
      <c r="F945" s="364"/>
      <c r="G945" s="364"/>
      <c r="H945" s="364"/>
      <c r="I945" s="364"/>
      <c r="J945" s="364"/>
      <c r="K945" s="364"/>
      <c r="L945" s="364"/>
      <c r="M945" s="364"/>
      <c r="N945" s="364"/>
      <c r="O945" s="364"/>
      <c r="P945" s="364"/>
      <c r="Q945" s="17">
        <v>0</v>
      </c>
      <c r="R945" s="366" t="s">
        <v>1670</v>
      </c>
      <c r="S945" s="367"/>
      <c r="T945" s="367"/>
      <c r="U945" s="367"/>
      <c r="V945" s="367"/>
      <c r="W945" s="367"/>
      <c r="X945" s="367"/>
      <c r="Y945" s="367"/>
      <c r="Z945" s="367"/>
      <c r="AA945" s="367"/>
      <c r="AB945" s="367"/>
      <c r="AC945" s="367"/>
      <c r="AD945" s="367"/>
      <c r="AE945" s="367"/>
      <c r="AF945" s="17">
        <v>0</v>
      </c>
      <c r="AG945" s="366" t="s">
        <v>1670</v>
      </c>
      <c r="AH945" s="367"/>
      <c r="AI945" s="367"/>
      <c r="AJ945" s="367"/>
      <c r="AK945" s="367"/>
      <c r="AL945" s="367"/>
      <c r="AM945" s="367"/>
      <c r="AN945" s="367"/>
      <c r="AO945" s="367"/>
      <c r="AP945" s="367"/>
      <c r="AQ945" s="367"/>
      <c r="AR945" s="367"/>
      <c r="AS945" s="367"/>
      <c r="AT945" s="367"/>
    </row>
    <row r="946" spans="1:46" ht="18" customHeight="1" thickTop="1" thickBot="1" x14ac:dyDescent="0.25">
      <c r="A946" s="23"/>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c r="AA946" s="23"/>
      <c r="AB946" s="23"/>
      <c r="AC946" s="23"/>
      <c r="AD946" s="23"/>
      <c r="AE946" s="23"/>
      <c r="AF946" s="23"/>
      <c r="AG946" s="23"/>
      <c r="AH946" s="23"/>
      <c r="AI946" s="23"/>
      <c r="AJ946" s="23"/>
      <c r="AK946" s="23"/>
      <c r="AL946" s="23"/>
      <c r="AM946" s="23"/>
      <c r="AN946" s="23"/>
      <c r="AO946" s="23"/>
      <c r="AP946" s="23"/>
      <c r="AQ946" s="23"/>
      <c r="AR946" s="23"/>
      <c r="AS946" s="23"/>
      <c r="AT946" s="23"/>
    </row>
    <row r="947" spans="1:46" ht="18" customHeight="1" thickTop="1" thickBot="1" x14ac:dyDescent="0.25">
      <c r="A947" s="368" t="s">
        <v>141</v>
      </c>
      <c r="B947" s="369"/>
      <c r="C947" s="369"/>
      <c r="D947" s="369"/>
      <c r="E947" s="369"/>
      <c r="F947" s="369"/>
      <c r="G947" s="369"/>
      <c r="H947" s="369"/>
      <c r="I947" s="369"/>
      <c r="J947" s="369"/>
      <c r="K947" s="369"/>
      <c r="L947" s="369"/>
      <c r="M947" s="369"/>
      <c r="N947" s="369"/>
      <c r="O947" s="369"/>
      <c r="P947" s="369"/>
      <c r="Q947" s="323" t="s">
        <v>4</v>
      </c>
      <c r="R947" s="370" t="s">
        <v>1384</v>
      </c>
      <c r="S947" s="370"/>
      <c r="T947" s="370"/>
      <c r="U947" s="370"/>
      <c r="V947" s="370"/>
      <c r="W947" s="370"/>
      <c r="X947" s="370"/>
      <c r="Y947" s="370"/>
      <c r="Z947" s="370"/>
      <c r="AA947" s="370"/>
      <c r="AB947" s="370"/>
      <c r="AC947" s="370"/>
      <c r="AD947" s="370"/>
      <c r="AE947" s="371"/>
      <c r="AF947" s="324" t="s">
        <v>4</v>
      </c>
      <c r="AG947" s="417" t="s">
        <v>1384</v>
      </c>
      <c r="AH947" s="417"/>
      <c r="AI947" s="417"/>
      <c r="AJ947" s="417"/>
      <c r="AK947" s="417"/>
      <c r="AL947" s="417"/>
      <c r="AM947" s="417"/>
      <c r="AN947" s="417"/>
      <c r="AO947" s="417"/>
      <c r="AP947" s="417"/>
      <c r="AQ947" s="417"/>
      <c r="AR947" s="417"/>
      <c r="AS947" s="417"/>
      <c r="AT947" s="418"/>
    </row>
    <row r="948" spans="1:46" ht="63" customHeight="1" thickTop="1" thickBot="1" x14ac:dyDescent="0.25">
      <c r="A948" s="364" t="s">
        <v>484</v>
      </c>
      <c r="B948" s="364"/>
      <c r="C948" s="364"/>
      <c r="D948" s="364"/>
      <c r="E948" s="364"/>
      <c r="F948" s="364"/>
      <c r="G948" s="364"/>
      <c r="H948" s="364"/>
      <c r="I948" s="364"/>
      <c r="J948" s="364"/>
      <c r="K948" s="364"/>
      <c r="L948" s="364"/>
      <c r="M948" s="364"/>
      <c r="N948" s="364"/>
      <c r="O948" s="364"/>
      <c r="P948" s="364"/>
      <c r="Q948" s="17">
        <v>0</v>
      </c>
      <c r="R948" s="366" t="s">
        <v>1669</v>
      </c>
      <c r="S948" s="367"/>
      <c r="T948" s="367"/>
      <c r="U948" s="367"/>
      <c r="V948" s="367"/>
      <c r="W948" s="367"/>
      <c r="X948" s="367"/>
      <c r="Y948" s="367"/>
      <c r="Z948" s="367"/>
      <c r="AA948" s="367"/>
      <c r="AB948" s="367"/>
      <c r="AC948" s="367"/>
      <c r="AD948" s="367"/>
      <c r="AE948" s="367"/>
      <c r="AF948" s="17">
        <v>0</v>
      </c>
      <c r="AG948" s="366" t="s">
        <v>1669</v>
      </c>
      <c r="AH948" s="367"/>
      <c r="AI948" s="367"/>
      <c r="AJ948" s="367"/>
      <c r="AK948" s="367"/>
      <c r="AL948" s="367"/>
      <c r="AM948" s="367"/>
      <c r="AN948" s="367"/>
      <c r="AO948" s="367"/>
      <c r="AP948" s="367"/>
      <c r="AQ948" s="367"/>
      <c r="AR948" s="367"/>
      <c r="AS948" s="367"/>
      <c r="AT948" s="367"/>
    </row>
    <row r="949" spans="1:46" ht="63" customHeight="1" thickTop="1" thickBot="1" x14ac:dyDescent="0.25">
      <c r="A949" s="364" t="s">
        <v>400</v>
      </c>
      <c r="B949" s="364"/>
      <c r="C949" s="364"/>
      <c r="D949" s="364"/>
      <c r="E949" s="364"/>
      <c r="F949" s="364"/>
      <c r="G949" s="364"/>
      <c r="H949" s="364"/>
      <c r="I949" s="364"/>
      <c r="J949" s="364"/>
      <c r="K949" s="364"/>
      <c r="L949" s="364"/>
      <c r="M949" s="364"/>
      <c r="N949" s="364"/>
      <c r="O949" s="364"/>
      <c r="P949" s="364"/>
      <c r="Q949" s="17">
        <v>0</v>
      </c>
      <c r="R949" s="362" t="s">
        <v>1661</v>
      </c>
      <c r="S949" s="363"/>
      <c r="T949" s="363"/>
      <c r="U949" s="363"/>
      <c r="V949" s="363"/>
      <c r="W949" s="363"/>
      <c r="X949" s="363"/>
      <c r="Y949" s="363"/>
      <c r="Z949" s="363"/>
      <c r="AA949" s="363"/>
      <c r="AB949" s="363"/>
      <c r="AC949" s="363"/>
      <c r="AD949" s="363"/>
      <c r="AE949" s="363"/>
      <c r="AF949" s="17">
        <v>0</v>
      </c>
      <c r="AG949" s="362" t="s">
        <v>1661</v>
      </c>
      <c r="AH949" s="363"/>
      <c r="AI949" s="363"/>
      <c r="AJ949" s="363"/>
      <c r="AK949" s="363"/>
      <c r="AL949" s="363"/>
      <c r="AM949" s="363"/>
      <c r="AN949" s="363"/>
      <c r="AO949" s="363"/>
      <c r="AP949" s="363"/>
      <c r="AQ949" s="363"/>
      <c r="AR949" s="363"/>
      <c r="AS949" s="363"/>
      <c r="AT949" s="363"/>
    </row>
    <row r="950" spans="1:46" ht="18" customHeight="1" thickTop="1" x14ac:dyDescent="0.2"/>
    <row r="952" spans="1:46" ht="35.25" customHeight="1" x14ac:dyDescent="0.2">
      <c r="A952" s="365" t="s">
        <v>485</v>
      </c>
      <c r="B952" s="365"/>
      <c r="C952" s="365"/>
      <c r="D952" s="365"/>
      <c r="E952" s="365"/>
      <c r="F952" s="365"/>
      <c r="G952" s="365"/>
      <c r="H952" s="365"/>
      <c r="I952" s="365"/>
      <c r="J952" s="365"/>
      <c r="K952" s="365"/>
      <c r="L952" s="365"/>
      <c r="M952" s="365"/>
      <c r="N952" s="365"/>
      <c r="O952" s="365"/>
      <c r="P952" s="365"/>
      <c r="Q952" s="365"/>
      <c r="R952" s="365"/>
      <c r="S952" s="365"/>
      <c r="T952" s="365"/>
      <c r="U952" s="365"/>
      <c r="V952" s="365"/>
      <c r="W952" s="365"/>
      <c r="X952" s="365"/>
      <c r="Y952" s="365"/>
      <c r="Z952" s="365"/>
      <c r="AA952" s="365"/>
      <c r="AB952" s="365"/>
      <c r="AC952" s="365"/>
      <c r="AD952" s="365"/>
      <c r="AE952" s="365"/>
      <c r="AF952" s="7"/>
    </row>
    <row r="953" spans="1:46" s="24" customFormat="1" ht="18" customHeight="1" x14ac:dyDescent="0.2">
      <c r="A953" s="280" t="s">
        <v>1385</v>
      </c>
      <c r="B953" s="280"/>
      <c r="C953" s="280"/>
      <c r="D953" s="280"/>
      <c r="E953" s="280"/>
      <c r="F953" s="280"/>
      <c r="G953" s="280"/>
      <c r="H953" s="280"/>
      <c r="I953" s="280"/>
      <c r="J953" s="280"/>
      <c r="K953" s="280"/>
      <c r="L953" s="280"/>
      <c r="M953" s="280"/>
      <c r="N953" s="280"/>
      <c r="O953" s="280"/>
      <c r="P953" s="280"/>
      <c r="Q953" s="280"/>
      <c r="R953" s="280"/>
      <c r="S953" s="280"/>
      <c r="T953" s="280"/>
      <c r="U953" s="280"/>
      <c r="V953" s="280"/>
      <c r="W953" s="280"/>
      <c r="X953" s="280"/>
      <c r="Y953" s="280"/>
      <c r="Z953" s="280"/>
      <c r="AA953" s="280"/>
      <c r="AB953" s="280"/>
      <c r="AC953" s="20"/>
      <c r="AD953" s="20"/>
      <c r="AE953" s="20"/>
      <c r="AF953" s="40"/>
      <c r="AG953" s="20"/>
      <c r="AH953" s="20"/>
      <c r="AI953" s="20"/>
      <c r="AJ953" s="20"/>
      <c r="AK953" s="20"/>
      <c r="AL953" s="20"/>
      <c r="AM953" s="20"/>
      <c r="AN953" s="20"/>
      <c r="AO953" s="20"/>
      <c r="AP953" s="20"/>
      <c r="AQ953" s="20"/>
      <c r="AR953" s="20"/>
      <c r="AS953" s="20"/>
      <c r="AT953" s="20"/>
    </row>
    <row r="954" spans="1:46" ht="18" customHeight="1" x14ac:dyDescent="0.2">
      <c r="A954" s="20"/>
      <c r="B954" s="20"/>
      <c r="C954" s="20"/>
      <c r="D954" s="20"/>
      <c r="E954" s="20"/>
      <c r="F954" s="20"/>
      <c r="G954" s="20"/>
      <c r="H954" s="20"/>
      <c r="I954" s="20"/>
      <c r="J954" s="20"/>
      <c r="K954" s="20"/>
      <c r="L954" s="20"/>
      <c r="M954" s="20"/>
      <c r="N954" s="20"/>
      <c r="O954" s="20"/>
      <c r="P954" s="20"/>
      <c r="Q954" s="40"/>
      <c r="R954" s="20"/>
      <c r="S954" s="20"/>
      <c r="T954" s="20"/>
      <c r="U954" s="20"/>
      <c r="V954" s="20"/>
      <c r="W954" s="20"/>
      <c r="X954" s="20"/>
      <c r="Y954" s="20"/>
      <c r="Z954" s="20"/>
      <c r="AA954" s="20"/>
      <c r="AB954" s="20"/>
      <c r="AC954" s="20"/>
      <c r="AD954" s="20"/>
      <c r="AE954" s="20"/>
      <c r="AF954" s="40"/>
      <c r="AG954" s="20"/>
      <c r="AH954" s="20"/>
      <c r="AI954" s="20"/>
      <c r="AJ954" s="20"/>
      <c r="AK954" s="20"/>
      <c r="AL954" s="20"/>
      <c r="AM954" s="20"/>
      <c r="AN954" s="20"/>
      <c r="AO954" s="20"/>
      <c r="AP954" s="20"/>
      <c r="AQ954" s="20"/>
      <c r="AR954" s="20"/>
      <c r="AS954" s="20"/>
      <c r="AT954" s="20"/>
    </row>
    <row r="956" spans="1:46" ht="54" customHeight="1" x14ac:dyDescent="0.2">
      <c r="A956" s="365" t="s">
        <v>486</v>
      </c>
      <c r="B956" s="365"/>
      <c r="C956" s="365"/>
      <c r="D956" s="365"/>
      <c r="E956" s="365"/>
      <c r="F956" s="365"/>
      <c r="G956" s="365"/>
      <c r="H956" s="365"/>
      <c r="I956" s="365"/>
      <c r="J956" s="365"/>
      <c r="K956" s="365"/>
      <c r="L956" s="365"/>
      <c r="M956" s="365"/>
      <c r="N956" s="365"/>
      <c r="O956" s="365"/>
      <c r="P956" s="365"/>
      <c r="Q956" s="365"/>
      <c r="R956" s="365"/>
      <c r="S956" s="365"/>
      <c r="T956" s="365"/>
      <c r="U956" s="365"/>
      <c r="V956" s="365"/>
      <c r="W956" s="365"/>
      <c r="X956" s="365"/>
      <c r="Y956" s="365"/>
      <c r="Z956" s="365"/>
      <c r="AA956" s="365"/>
      <c r="AB956" s="365"/>
      <c r="AC956" s="365"/>
      <c r="AD956" s="365"/>
      <c r="AE956" s="365"/>
      <c r="AF956" s="7"/>
    </row>
    <row r="957" spans="1:46" s="24" customFormat="1" ht="18" customHeight="1" x14ac:dyDescent="0.2">
      <c r="A957" s="280" t="s">
        <v>1385</v>
      </c>
      <c r="B957" s="280"/>
      <c r="C957" s="280"/>
      <c r="D957" s="280"/>
      <c r="E957" s="280"/>
      <c r="F957" s="280"/>
      <c r="G957" s="280"/>
      <c r="H957" s="280"/>
      <c r="I957" s="280"/>
      <c r="J957" s="280"/>
      <c r="K957" s="280"/>
      <c r="L957" s="280"/>
      <c r="M957" s="280"/>
      <c r="N957" s="280"/>
      <c r="O957" s="280"/>
      <c r="P957" s="280"/>
      <c r="Q957" s="280"/>
      <c r="R957" s="280"/>
      <c r="S957" s="280"/>
      <c r="T957" s="280"/>
      <c r="U957" s="280"/>
      <c r="V957" s="280"/>
      <c r="W957" s="280"/>
      <c r="X957" s="280"/>
      <c r="Y957" s="280"/>
      <c r="Z957" s="280"/>
      <c r="AA957" s="280"/>
      <c r="AB957" s="280"/>
      <c r="AC957" s="20"/>
      <c r="AD957" s="20"/>
      <c r="AE957" s="20"/>
      <c r="AF957" s="40"/>
      <c r="AG957" s="20"/>
      <c r="AH957" s="20"/>
      <c r="AI957" s="20"/>
      <c r="AJ957" s="20"/>
      <c r="AK957" s="20"/>
      <c r="AL957" s="20"/>
      <c r="AM957" s="20"/>
      <c r="AN957" s="20"/>
      <c r="AO957" s="20"/>
      <c r="AP957" s="20"/>
      <c r="AQ957" s="20"/>
      <c r="AR957" s="20"/>
      <c r="AS957" s="20"/>
      <c r="AT957" s="20"/>
    </row>
  </sheetData>
  <mergeCells count="1963">
    <mergeCell ref="AG938:AT938"/>
    <mergeCell ref="AG947:AT947"/>
    <mergeCell ref="AG948:AT948"/>
    <mergeCell ref="AG949:AT949"/>
    <mergeCell ref="AG939:AT939"/>
    <mergeCell ref="AG940:AT940"/>
    <mergeCell ref="AG942:AT942"/>
    <mergeCell ref="AG943:AT943"/>
    <mergeCell ref="AG944:AT944"/>
    <mergeCell ref="AG945:AT945"/>
    <mergeCell ref="AG906:AT906"/>
    <mergeCell ref="AG907:AT907"/>
    <mergeCell ref="AK922:AT922"/>
    <mergeCell ref="AG923:AT923"/>
    <mergeCell ref="AG924:AT924"/>
    <mergeCell ref="AG925:AT925"/>
    <mergeCell ref="AG926:AT926"/>
    <mergeCell ref="AG927:AT927"/>
    <mergeCell ref="AG928:AT928"/>
    <mergeCell ref="AG929:AT929"/>
    <mergeCell ref="AG930:AT930"/>
    <mergeCell ref="AG931:AT931"/>
    <mergeCell ref="AG932:AT932"/>
    <mergeCell ref="AG933:AT933"/>
    <mergeCell ref="AG934:AT934"/>
    <mergeCell ref="AG935:AT935"/>
    <mergeCell ref="AG937:AT937"/>
    <mergeCell ref="AK886:AT886"/>
    <mergeCell ref="AG887:AT887"/>
    <mergeCell ref="AG888:AT888"/>
    <mergeCell ref="AG889:AT889"/>
    <mergeCell ref="AG890:AT890"/>
    <mergeCell ref="AG891:AT891"/>
    <mergeCell ref="AG892:AT892"/>
    <mergeCell ref="AG893:AT893"/>
    <mergeCell ref="AG895:AT895"/>
    <mergeCell ref="AG896:AT896"/>
    <mergeCell ref="AG897:AT897"/>
    <mergeCell ref="AG898:AT898"/>
    <mergeCell ref="AG900:AT900"/>
    <mergeCell ref="AG901:AT901"/>
    <mergeCell ref="AG902:AT902"/>
    <mergeCell ref="AG903:AT903"/>
    <mergeCell ref="AG905:AT905"/>
    <mergeCell ref="AG848:AT848"/>
    <mergeCell ref="AG849:AT849"/>
    <mergeCell ref="AG850:AT850"/>
    <mergeCell ref="AG851:AT851"/>
    <mergeCell ref="AG852:AT852"/>
    <mergeCell ref="AG853:AT853"/>
    <mergeCell ref="AG855:AT855"/>
    <mergeCell ref="AG856:AT856"/>
    <mergeCell ref="AG857:AT857"/>
    <mergeCell ref="AG858:AT858"/>
    <mergeCell ref="AG860:AT860"/>
    <mergeCell ref="AG861:AT861"/>
    <mergeCell ref="AG862:AT862"/>
    <mergeCell ref="AG863:AT863"/>
    <mergeCell ref="AG865:AT865"/>
    <mergeCell ref="AG866:AT866"/>
    <mergeCell ref="AG867:AT867"/>
    <mergeCell ref="AG831:AT831"/>
    <mergeCell ref="AG832:AT832"/>
    <mergeCell ref="AG833:AT833"/>
    <mergeCell ref="AG834:AT834"/>
    <mergeCell ref="AG835:AT835"/>
    <mergeCell ref="AG836:AT836"/>
    <mergeCell ref="AG837:AT837"/>
    <mergeCell ref="AG838:AT838"/>
    <mergeCell ref="AG839:AT839"/>
    <mergeCell ref="AG840:AT840"/>
    <mergeCell ref="AG841:AT841"/>
    <mergeCell ref="AG842:AT842"/>
    <mergeCell ref="AG843:AT843"/>
    <mergeCell ref="AG844:AT844"/>
    <mergeCell ref="AG845:AT845"/>
    <mergeCell ref="AG846:AT846"/>
    <mergeCell ref="AG847:AT847"/>
    <mergeCell ref="AG814:AT814"/>
    <mergeCell ref="AG815:AT815"/>
    <mergeCell ref="AG816:AT816"/>
    <mergeCell ref="AG817:AT817"/>
    <mergeCell ref="AG818:AT818"/>
    <mergeCell ref="AG819:AT819"/>
    <mergeCell ref="AG820:AT820"/>
    <mergeCell ref="AG821:AT821"/>
    <mergeCell ref="AG822:AT822"/>
    <mergeCell ref="AG823:AT823"/>
    <mergeCell ref="AG824:AT824"/>
    <mergeCell ref="AG825:AT825"/>
    <mergeCell ref="AG826:AT826"/>
    <mergeCell ref="AG827:AT827"/>
    <mergeCell ref="AG828:AT828"/>
    <mergeCell ref="AG829:AT829"/>
    <mergeCell ref="AG830:AT830"/>
    <mergeCell ref="AG784:AT784"/>
    <mergeCell ref="AG786:AT786"/>
    <mergeCell ref="AG787:AT787"/>
    <mergeCell ref="AG788:AT788"/>
    <mergeCell ref="AG789:AT789"/>
    <mergeCell ref="AG791:AT791"/>
    <mergeCell ref="AG792:AT792"/>
    <mergeCell ref="AG793:AT793"/>
    <mergeCell ref="AG794:AT794"/>
    <mergeCell ref="AG796:AT796"/>
    <mergeCell ref="AG797:AT797"/>
    <mergeCell ref="AG798:AT798"/>
    <mergeCell ref="AK809:AT809"/>
    <mergeCell ref="AG810:AT810"/>
    <mergeCell ref="AG811:AT811"/>
    <mergeCell ref="AG812:AT812"/>
    <mergeCell ref="AG813:AT813"/>
    <mergeCell ref="AG767:AT767"/>
    <mergeCell ref="AG768:AT768"/>
    <mergeCell ref="AG769:AT769"/>
    <mergeCell ref="AG770:AT770"/>
    <mergeCell ref="AG771:AT771"/>
    <mergeCell ref="AG772:AT772"/>
    <mergeCell ref="AG773:AT773"/>
    <mergeCell ref="AG774:AT774"/>
    <mergeCell ref="AG775:AT775"/>
    <mergeCell ref="AG776:AT776"/>
    <mergeCell ref="AG777:AT777"/>
    <mergeCell ref="AG778:AT778"/>
    <mergeCell ref="AG779:AT779"/>
    <mergeCell ref="AG780:AT780"/>
    <mergeCell ref="AG781:AT781"/>
    <mergeCell ref="AG782:AT782"/>
    <mergeCell ref="AG783:AT783"/>
    <mergeCell ref="AK750:AT750"/>
    <mergeCell ref="AG751:AT751"/>
    <mergeCell ref="AG752:AT752"/>
    <mergeCell ref="AG753:AT753"/>
    <mergeCell ref="AG754:AT754"/>
    <mergeCell ref="AG755:AT755"/>
    <mergeCell ref="AG756:AT756"/>
    <mergeCell ref="AG757:AT757"/>
    <mergeCell ref="AG758:AT758"/>
    <mergeCell ref="AG759:AT759"/>
    <mergeCell ref="AG760:AT760"/>
    <mergeCell ref="AG761:AT761"/>
    <mergeCell ref="AG762:AT762"/>
    <mergeCell ref="AG763:AT763"/>
    <mergeCell ref="AG764:AT764"/>
    <mergeCell ref="AG765:AT765"/>
    <mergeCell ref="AG766:AT766"/>
    <mergeCell ref="AG707:AT707"/>
    <mergeCell ref="AG708:AT708"/>
    <mergeCell ref="AG722:AT722"/>
    <mergeCell ref="AG709:AT709"/>
    <mergeCell ref="AG710:AT710"/>
    <mergeCell ref="AG711:AT711"/>
    <mergeCell ref="AG712:AT712"/>
    <mergeCell ref="AG713:AT713"/>
    <mergeCell ref="AG715:AT715"/>
    <mergeCell ref="AG723:AT723"/>
    <mergeCell ref="AG725:AT725"/>
    <mergeCell ref="AG726:AT726"/>
    <mergeCell ref="AG727:AT727"/>
    <mergeCell ref="AG716:AT716"/>
    <mergeCell ref="AG717:AT717"/>
    <mergeCell ref="AG718:AT718"/>
    <mergeCell ref="AG720:AT720"/>
    <mergeCell ref="AG721:AT721"/>
    <mergeCell ref="AG678:AT678"/>
    <mergeCell ref="AG679:AT679"/>
    <mergeCell ref="AG680:AT680"/>
    <mergeCell ref="AG682:AT682"/>
    <mergeCell ref="AG683:AT683"/>
    <mergeCell ref="AG684:AT684"/>
    <mergeCell ref="AG685:AT685"/>
    <mergeCell ref="AG687:AT687"/>
    <mergeCell ref="AG688:AT688"/>
    <mergeCell ref="AG689:AT689"/>
    <mergeCell ref="AK700:AT700"/>
    <mergeCell ref="AG701:AT701"/>
    <mergeCell ref="AG702:AT702"/>
    <mergeCell ref="AG703:AT703"/>
    <mergeCell ref="AG704:AT704"/>
    <mergeCell ref="AG705:AT705"/>
    <mergeCell ref="AG706:AT706"/>
    <mergeCell ref="AG660:AT660"/>
    <mergeCell ref="AG661:AT661"/>
    <mergeCell ref="AG662:AT662"/>
    <mergeCell ref="AG663:AT663"/>
    <mergeCell ref="AG664:AT664"/>
    <mergeCell ref="AG665:AT665"/>
    <mergeCell ref="AG666:AT666"/>
    <mergeCell ref="AG667:AT667"/>
    <mergeCell ref="AG668:AT668"/>
    <mergeCell ref="AG669:AT669"/>
    <mergeCell ref="AG670:AT670"/>
    <mergeCell ref="AG671:AT671"/>
    <mergeCell ref="AG672:AT672"/>
    <mergeCell ref="AG673:AT673"/>
    <mergeCell ref="AG674:AT674"/>
    <mergeCell ref="AG675:AT675"/>
    <mergeCell ref="AG677:AT677"/>
    <mergeCell ref="AG643:AT643"/>
    <mergeCell ref="AG644:AT644"/>
    <mergeCell ref="AG645:AT645"/>
    <mergeCell ref="AG646:AT646"/>
    <mergeCell ref="AG647:AT647"/>
    <mergeCell ref="AG648:AT648"/>
    <mergeCell ref="AG649:AT649"/>
    <mergeCell ref="AG650:AT650"/>
    <mergeCell ref="AG651:AT651"/>
    <mergeCell ref="AG652:AT652"/>
    <mergeCell ref="AG653:AT653"/>
    <mergeCell ref="AG654:AT654"/>
    <mergeCell ref="AG655:AT655"/>
    <mergeCell ref="AG656:AT656"/>
    <mergeCell ref="AG657:AT657"/>
    <mergeCell ref="AG658:AT658"/>
    <mergeCell ref="AG659:AT659"/>
    <mergeCell ref="AG605:AT605"/>
    <mergeCell ref="AG607:AT607"/>
    <mergeCell ref="AG608:AT608"/>
    <mergeCell ref="AG609:AT609"/>
    <mergeCell ref="AG610:AT610"/>
    <mergeCell ref="AG612:AT612"/>
    <mergeCell ref="AG613:AT613"/>
    <mergeCell ref="AG614:AT614"/>
    <mergeCell ref="AG615:AT615"/>
    <mergeCell ref="AG617:AT617"/>
    <mergeCell ref="AG618:AT618"/>
    <mergeCell ref="AG619:AT619"/>
    <mergeCell ref="AK638:AT638"/>
    <mergeCell ref="AG639:AT639"/>
    <mergeCell ref="AG640:AT640"/>
    <mergeCell ref="AG641:AT641"/>
    <mergeCell ref="AG642:AT642"/>
    <mergeCell ref="AG581:AT581"/>
    <mergeCell ref="AG582:AT582"/>
    <mergeCell ref="AG583:AT583"/>
    <mergeCell ref="AG585:AT585"/>
    <mergeCell ref="AG586:AT586"/>
    <mergeCell ref="AG587:AT587"/>
    <mergeCell ref="AK594:AT594"/>
    <mergeCell ref="AG595:AT595"/>
    <mergeCell ref="AG596:AT596"/>
    <mergeCell ref="AG597:AT597"/>
    <mergeCell ref="AG598:AT598"/>
    <mergeCell ref="AG599:AT599"/>
    <mergeCell ref="AG600:AT600"/>
    <mergeCell ref="AG601:AT601"/>
    <mergeCell ref="AG602:AT602"/>
    <mergeCell ref="AG603:AT603"/>
    <mergeCell ref="AG604:AT604"/>
    <mergeCell ref="AG552:AT552"/>
    <mergeCell ref="AG553:AT553"/>
    <mergeCell ref="AK564:AT564"/>
    <mergeCell ref="AG565:AT565"/>
    <mergeCell ref="AG566:AT566"/>
    <mergeCell ref="AG567:AT567"/>
    <mergeCell ref="AG568:AT568"/>
    <mergeCell ref="AG569:AT569"/>
    <mergeCell ref="AG570:AT570"/>
    <mergeCell ref="AG571:AT571"/>
    <mergeCell ref="AG572:AT572"/>
    <mergeCell ref="AG573:AT573"/>
    <mergeCell ref="AG575:AT575"/>
    <mergeCell ref="AG576:AT576"/>
    <mergeCell ref="AG577:AT577"/>
    <mergeCell ref="AG578:AT578"/>
    <mergeCell ref="AG580:AT580"/>
    <mergeCell ref="AG532:AT532"/>
    <mergeCell ref="AG533:AT533"/>
    <mergeCell ref="AG534:AT534"/>
    <mergeCell ref="AG535:AT535"/>
    <mergeCell ref="AG536:AT536"/>
    <mergeCell ref="AG537:AT537"/>
    <mergeCell ref="AG538:AT538"/>
    <mergeCell ref="AG539:AT539"/>
    <mergeCell ref="AG541:AT541"/>
    <mergeCell ref="AG542:AT542"/>
    <mergeCell ref="AG543:AT543"/>
    <mergeCell ref="AG544:AT544"/>
    <mergeCell ref="AG546:AT546"/>
    <mergeCell ref="AG547:AT547"/>
    <mergeCell ref="AG548:AT548"/>
    <mergeCell ref="AG549:AT549"/>
    <mergeCell ref="AG551:AT551"/>
    <mergeCell ref="AG500:AT500"/>
    <mergeCell ref="AG501:AT501"/>
    <mergeCell ref="AG502:AT502"/>
    <mergeCell ref="AG504:AT504"/>
    <mergeCell ref="AG505:AT505"/>
    <mergeCell ref="AG506:AT506"/>
    <mergeCell ref="AK521:AT521"/>
    <mergeCell ref="AG522:AT522"/>
    <mergeCell ref="AG523:AT523"/>
    <mergeCell ref="AG524:AT524"/>
    <mergeCell ref="AG525:AT525"/>
    <mergeCell ref="AG526:AT526"/>
    <mergeCell ref="AG527:AT527"/>
    <mergeCell ref="AG528:AT528"/>
    <mergeCell ref="AG529:AT529"/>
    <mergeCell ref="AG530:AT530"/>
    <mergeCell ref="AG531:AT531"/>
    <mergeCell ref="AG481:AT481"/>
    <mergeCell ref="AG482:AT482"/>
    <mergeCell ref="AG483:AT483"/>
    <mergeCell ref="AG484:AT484"/>
    <mergeCell ref="AG485:AT485"/>
    <mergeCell ref="AG486:AT486"/>
    <mergeCell ref="AG487:AT487"/>
    <mergeCell ref="AG488:AT488"/>
    <mergeCell ref="AG489:AT489"/>
    <mergeCell ref="AG490:AT490"/>
    <mergeCell ref="AG491:AT491"/>
    <mergeCell ref="AG492:AT492"/>
    <mergeCell ref="AG494:AT494"/>
    <mergeCell ref="AG495:AT495"/>
    <mergeCell ref="AG496:AT496"/>
    <mergeCell ref="AG497:AT497"/>
    <mergeCell ref="AG499:AT499"/>
    <mergeCell ref="AG458:AT458"/>
    <mergeCell ref="AG459:AT459"/>
    <mergeCell ref="AG460:AT460"/>
    <mergeCell ref="AK467:AT467"/>
    <mergeCell ref="AG468:AT468"/>
    <mergeCell ref="AG469:AT469"/>
    <mergeCell ref="AG470:AT470"/>
    <mergeCell ref="AG471:AT471"/>
    <mergeCell ref="AG472:AT472"/>
    <mergeCell ref="AG473:AT473"/>
    <mergeCell ref="AG474:AT474"/>
    <mergeCell ref="AG475:AT475"/>
    <mergeCell ref="AG476:AT476"/>
    <mergeCell ref="AG477:AT477"/>
    <mergeCell ref="AG478:AT478"/>
    <mergeCell ref="AG479:AT479"/>
    <mergeCell ref="AG480:AT480"/>
    <mergeCell ref="AG438:AT438"/>
    <mergeCell ref="AG439:AT439"/>
    <mergeCell ref="AG440:AT440"/>
    <mergeCell ref="AG441:AT441"/>
    <mergeCell ref="AG442:AT442"/>
    <mergeCell ref="AG443:AT443"/>
    <mergeCell ref="AG444:AT444"/>
    <mergeCell ref="AG445:AT445"/>
    <mergeCell ref="AG446:AT446"/>
    <mergeCell ref="AG448:AT448"/>
    <mergeCell ref="AG449:AT449"/>
    <mergeCell ref="AG450:AT450"/>
    <mergeCell ref="AG451:AT451"/>
    <mergeCell ref="AG453:AT453"/>
    <mergeCell ref="AG454:AT454"/>
    <mergeCell ref="AG455:AT455"/>
    <mergeCell ref="AG456:AT456"/>
    <mergeCell ref="AG421:AT421"/>
    <mergeCell ref="AG422:AT422"/>
    <mergeCell ref="AG423:AT423"/>
    <mergeCell ref="AG424:AT424"/>
    <mergeCell ref="AG425:AT425"/>
    <mergeCell ref="AG426:AT426"/>
    <mergeCell ref="AG427:AT427"/>
    <mergeCell ref="AG428:AT428"/>
    <mergeCell ref="AG429:AT429"/>
    <mergeCell ref="AG430:AT430"/>
    <mergeCell ref="AG431:AT431"/>
    <mergeCell ref="AG432:AT432"/>
    <mergeCell ref="AG433:AT433"/>
    <mergeCell ref="AG434:AT434"/>
    <mergeCell ref="AG435:AT435"/>
    <mergeCell ref="AG436:AT436"/>
    <mergeCell ref="AG437:AT437"/>
    <mergeCell ref="AG404:AT404"/>
    <mergeCell ref="AG405:AT405"/>
    <mergeCell ref="AG406:AT406"/>
    <mergeCell ref="AG407:AT407"/>
    <mergeCell ref="AG408:AT408"/>
    <mergeCell ref="AG409:AT409"/>
    <mergeCell ref="AG410:AT410"/>
    <mergeCell ref="AG411:AT411"/>
    <mergeCell ref="AG412:AT412"/>
    <mergeCell ref="AG413:AT413"/>
    <mergeCell ref="AG414:AT414"/>
    <mergeCell ref="AG415:AT415"/>
    <mergeCell ref="AG416:AT416"/>
    <mergeCell ref="AG417:AT417"/>
    <mergeCell ref="AG418:AT418"/>
    <mergeCell ref="AG419:AT419"/>
    <mergeCell ref="AG420:AT420"/>
    <mergeCell ref="AK387:AT387"/>
    <mergeCell ref="AG388:AT388"/>
    <mergeCell ref="AG389:AT389"/>
    <mergeCell ref="AG390:AT390"/>
    <mergeCell ref="AG391:AT391"/>
    <mergeCell ref="AG392:AT392"/>
    <mergeCell ref="AG393:AT393"/>
    <mergeCell ref="AG394:AT394"/>
    <mergeCell ref="AG395:AT395"/>
    <mergeCell ref="AG396:AT396"/>
    <mergeCell ref="AG397:AT397"/>
    <mergeCell ref="AG398:AT398"/>
    <mergeCell ref="AG399:AT399"/>
    <mergeCell ref="AG400:AT400"/>
    <mergeCell ref="AG401:AT401"/>
    <mergeCell ref="AG402:AT402"/>
    <mergeCell ref="AG403:AT403"/>
    <mergeCell ref="AG345:AT345"/>
    <mergeCell ref="AG346:AT346"/>
    <mergeCell ref="AG347:AT347"/>
    <mergeCell ref="AG348:AT348"/>
    <mergeCell ref="AG349:AT349"/>
    <mergeCell ref="AG350:AT350"/>
    <mergeCell ref="AG352:AT352"/>
    <mergeCell ref="AG353:AT353"/>
    <mergeCell ref="AG354:AT354"/>
    <mergeCell ref="AG355:AT355"/>
    <mergeCell ref="AG357:AT357"/>
    <mergeCell ref="AG358:AT358"/>
    <mergeCell ref="AG359:AT359"/>
    <mergeCell ref="AG360:AT360"/>
    <mergeCell ref="AG362:AT362"/>
    <mergeCell ref="AG363:AT363"/>
    <mergeCell ref="AG364:AT364"/>
    <mergeCell ref="AG328:AT328"/>
    <mergeCell ref="AG329:AT329"/>
    <mergeCell ref="AG330:AT330"/>
    <mergeCell ref="AG331:AT331"/>
    <mergeCell ref="AG332:AT332"/>
    <mergeCell ref="AG333:AT333"/>
    <mergeCell ref="AG334:AT334"/>
    <mergeCell ref="AG335:AT335"/>
    <mergeCell ref="AG336:AT336"/>
    <mergeCell ref="AG337:AT337"/>
    <mergeCell ref="AG338:AT338"/>
    <mergeCell ref="AG339:AT339"/>
    <mergeCell ref="AG340:AT340"/>
    <mergeCell ref="AG341:AT341"/>
    <mergeCell ref="AG342:AT342"/>
    <mergeCell ref="AG343:AT343"/>
    <mergeCell ref="AG344:AT344"/>
    <mergeCell ref="AG302:AT302"/>
    <mergeCell ref="AG303:AT303"/>
    <mergeCell ref="AG304:AT304"/>
    <mergeCell ref="AG305:AT305"/>
    <mergeCell ref="AG307:AT307"/>
    <mergeCell ref="AG308:AT308"/>
    <mergeCell ref="AG309:AT309"/>
    <mergeCell ref="AG310:AT310"/>
    <mergeCell ref="AG312:AT312"/>
    <mergeCell ref="AG313:AT313"/>
    <mergeCell ref="AG314:AT314"/>
    <mergeCell ref="AG315:AT315"/>
    <mergeCell ref="AG317:AT317"/>
    <mergeCell ref="AG318:AT318"/>
    <mergeCell ref="AG319:AT319"/>
    <mergeCell ref="AK326:AT326"/>
    <mergeCell ref="AG327:AT327"/>
    <mergeCell ref="AG285:AT285"/>
    <mergeCell ref="AG286:AT286"/>
    <mergeCell ref="AG287:AT287"/>
    <mergeCell ref="AG288:AT288"/>
    <mergeCell ref="AG289:AT289"/>
    <mergeCell ref="AG290:AT290"/>
    <mergeCell ref="AG291:AT291"/>
    <mergeCell ref="AG292:AT292"/>
    <mergeCell ref="AG293:AT293"/>
    <mergeCell ref="AG294:AT294"/>
    <mergeCell ref="AG295:AT295"/>
    <mergeCell ref="AG296:AT296"/>
    <mergeCell ref="AG297:AT297"/>
    <mergeCell ref="AG298:AT298"/>
    <mergeCell ref="AG299:AT299"/>
    <mergeCell ref="AG300:AT300"/>
    <mergeCell ref="AG301:AT301"/>
    <mergeCell ref="AG243:AT243"/>
    <mergeCell ref="AG244:AT244"/>
    <mergeCell ref="AG245:AT245"/>
    <mergeCell ref="AG247:AT247"/>
    <mergeCell ref="AG248:AT248"/>
    <mergeCell ref="AG249:AT249"/>
    <mergeCell ref="AG250:AT250"/>
    <mergeCell ref="AG252:AT252"/>
    <mergeCell ref="AG253:AT253"/>
    <mergeCell ref="AG254:AT254"/>
    <mergeCell ref="AG255:AT255"/>
    <mergeCell ref="AG257:AT257"/>
    <mergeCell ref="AG258:AT258"/>
    <mergeCell ref="AG259:AT259"/>
    <mergeCell ref="AK282:AT282"/>
    <mergeCell ref="AG283:AT283"/>
    <mergeCell ref="AG284:AT284"/>
    <mergeCell ref="AG206:AT206"/>
    <mergeCell ref="AG207:AT207"/>
    <mergeCell ref="AG209:AT209"/>
    <mergeCell ref="AG210:AT210"/>
    <mergeCell ref="AG211:AT211"/>
    <mergeCell ref="AG212:AT212"/>
    <mergeCell ref="AG214:AT214"/>
    <mergeCell ref="AG215:AT215"/>
    <mergeCell ref="AG216:AT216"/>
    <mergeCell ref="AK235:AT235"/>
    <mergeCell ref="AG236:AT236"/>
    <mergeCell ref="AG237:AT237"/>
    <mergeCell ref="AG238:AT238"/>
    <mergeCell ref="AG239:AT239"/>
    <mergeCell ref="AG240:AT240"/>
    <mergeCell ref="AG241:AT241"/>
    <mergeCell ref="AG242:AT242"/>
    <mergeCell ref="AG188:AT188"/>
    <mergeCell ref="AG189:AT189"/>
    <mergeCell ref="AG190:AT190"/>
    <mergeCell ref="AG191:AT191"/>
    <mergeCell ref="AG192:AT192"/>
    <mergeCell ref="AG193:AT193"/>
    <mergeCell ref="AG194:AT194"/>
    <mergeCell ref="AG195:AT195"/>
    <mergeCell ref="AG196:AT196"/>
    <mergeCell ref="AG197:AT197"/>
    <mergeCell ref="AG198:AT198"/>
    <mergeCell ref="AG199:AT199"/>
    <mergeCell ref="AG200:AT200"/>
    <mergeCell ref="AG201:AT201"/>
    <mergeCell ref="AG202:AT202"/>
    <mergeCell ref="AG204:AT204"/>
    <mergeCell ref="AG205:AT205"/>
    <mergeCell ref="AG171:AT171"/>
    <mergeCell ref="AG172:AT172"/>
    <mergeCell ref="AG173:AT173"/>
    <mergeCell ref="AG174:AT174"/>
    <mergeCell ref="AG175:AT175"/>
    <mergeCell ref="AG176:AT176"/>
    <mergeCell ref="AG177:AT177"/>
    <mergeCell ref="AG178:AT178"/>
    <mergeCell ref="AG179:AT179"/>
    <mergeCell ref="AG180:AT180"/>
    <mergeCell ref="AG181:AT181"/>
    <mergeCell ref="AG182:AT182"/>
    <mergeCell ref="AG183:AT183"/>
    <mergeCell ref="AG184:AT184"/>
    <mergeCell ref="AG185:AT185"/>
    <mergeCell ref="AG186:AT186"/>
    <mergeCell ref="AG187:AT187"/>
    <mergeCell ref="AG154:AT154"/>
    <mergeCell ref="AG155:AT155"/>
    <mergeCell ref="AG156:AT156"/>
    <mergeCell ref="AG157:AT157"/>
    <mergeCell ref="AG158:AT158"/>
    <mergeCell ref="AG159:AT159"/>
    <mergeCell ref="AG160:AT160"/>
    <mergeCell ref="AG161:AT161"/>
    <mergeCell ref="AG162:AT162"/>
    <mergeCell ref="AG163:AT163"/>
    <mergeCell ref="AG164:AT164"/>
    <mergeCell ref="AG165:AT165"/>
    <mergeCell ref="AG166:AT166"/>
    <mergeCell ref="AG167:AT167"/>
    <mergeCell ref="AG168:AT168"/>
    <mergeCell ref="AG169:AT169"/>
    <mergeCell ref="AG170:AT170"/>
    <mergeCell ref="AG104:AT104"/>
    <mergeCell ref="AG106:AT106"/>
    <mergeCell ref="AG107:AT107"/>
    <mergeCell ref="AG108:AT108"/>
    <mergeCell ref="AG109:AT109"/>
    <mergeCell ref="AG111:AT111"/>
    <mergeCell ref="AG112:AT112"/>
    <mergeCell ref="AG113:AT113"/>
    <mergeCell ref="AG114:AT114"/>
    <mergeCell ref="AG116:AT116"/>
    <mergeCell ref="AG117:AT117"/>
    <mergeCell ref="AG118:AT118"/>
    <mergeCell ref="AK149:AT149"/>
    <mergeCell ref="AG150:AT150"/>
    <mergeCell ref="AG151:AT151"/>
    <mergeCell ref="AG152:AT152"/>
    <mergeCell ref="AG153:AT153"/>
    <mergeCell ref="AG79:AT79"/>
    <mergeCell ref="AG80:AT80"/>
    <mergeCell ref="AG81:AT81"/>
    <mergeCell ref="AG82:AT82"/>
    <mergeCell ref="AG84:AT84"/>
    <mergeCell ref="AG85:AT85"/>
    <mergeCell ref="AG86:AT86"/>
    <mergeCell ref="AG87:AT87"/>
    <mergeCell ref="AG89:AT89"/>
    <mergeCell ref="AG90:AT90"/>
    <mergeCell ref="AG91:AT91"/>
    <mergeCell ref="AK98:AT98"/>
    <mergeCell ref="AG99:AT99"/>
    <mergeCell ref="AG100:AT100"/>
    <mergeCell ref="AG101:AT101"/>
    <mergeCell ref="AG102:AT102"/>
    <mergeCell ref="AG103:AT103"/>
    <mergeCell ref="AG55:AT55"/>
    <mergeCell ref="AG56:AT56"/>
    <mergeCell ref="AK63:AT63"/>
    <mergeCell ref="AG64:AT64"/>
    <mergeCell ref="AG65:AT65"/>
    <mergeCell ref="AG66:AT66"/>
    <mergeCell ref="AG67:AT67"/>
    <mergeCell ref="AG68:AT68"/>
    <mergeCell ref="AG69:AT69"/>
    <mergeCell ref="AG70:AT70"/>
    <mergeCell ref="AG71:AT71"/>
    <mergeCell ref="AG72:AT72"/>
    <mergeCell ref="AG73:AT73"/>
    <mergeCell ref="AG74:AT74"/>
    <mergeCell ref="AG75:AT75"/>
    <mergeCell ref="AG76:AT76"/>
    <mergeCell ref="AG77:AT77"/>
    <mergeCell ref="AK35:AT35"/>
    <mergeCell ref="AG36:AT36"/>
    <mergeCell ref="AG37:AT37"/>
    <mergeCell ref="AG38:AT38"/>
    <mergeCell ref="AG39:AT39"/>
    <mergeCell ref="AG40:AT40"/>
    <mergeCell ref="AG41:AT41"/>
    <mergeCell ref="AG42:AT42"/>
    <mergeCell ref="AG44:AT44"/>
    <mergeCell ref="AG45:AT45"/>
    <mergeCell ref="AG46:AT46"/>
    <mergeCell ref="AG47:AT47"/>
    <mergeCell ref="AG49:AT49"/>
    <mergeCell ref="AG50:AT50"/>
    <mergeCell ref="AG51:AT51"/>
    <mergeCell ref="AG52:AT52"/>
    <mergeCell ref="AG54:AT54"/>
    <mergeCell ref="X11:Y11"/>
    <mergeCell ref="AA11:AB11"/>
    <mergeCell ref="M26:Q26"/>
    <mergeCell ref="R26:S26"/>
    <mergeCell ref="A15:AE15"/>
    <mergeCell ref="H8:AE8"/>
    <mergeCell ref="A149:Q149"/>
    <mergeCell ref="A201:P201"/>
    <mergeCell ref="R201:AE201"/>
    <mergeCell ref="A343:P343"/>
    <mergeCell ref="R343:AE343"/>
    <mergeCell ref="W24:AC24"/>
    <mergeCell ref="AD24:AE24"/>
    <mergeCell ref="A26:G26"/>
    <mergeCell ref="H26:I26"/>
    <mergeCell ref="A22:AE22"/>
    <mergeCell ref="A24:G24"/>
    <mergeCell ref="H24:I24"/>
    <mergeCell ref="M24:Q24"/>
    <mergeCell ref="R24:S24"/>
    <mergeCell ref="A17:G17"/>
    <mergeCell ref="M17:Q17"/>
    <mergeCell ref="R17:S17"/>
    <mergeCell ref="W17:AC17"/>
    <mergeCell ref="AD17:AE17"/>
    <mergeCell ref="X12:Y12"/>
    <mergeCell ref="A125:AE125"/>
    <mergeCell ref="A313:P313"/>
    <mergeCell ref="R313:AE313"/>
    <mergeCell ref="A314:P314"/>
    <mergeCell ref="R314:AE314"/>
    <mergeCell ref="A278:AE278"/>
    <mergeCell ref="A673:P673"/>
    <mergeCell ref="R673:AE673"/>
    <mergeCell ref="A674:P674"/>
    <mergeCell ref="R674:AE674"/>
    <mergeCell ref="A675:P675"/>
    <mergeCell ref="R675:AE675"/>
    <mergeCell ref="A712:P712"/>
    <mergeCell ref="R712:AE712"/>
    <mergeCell ref="A914:AE914"/>
    <mergeCell ref="A678:P678"/>
    <mergeCell ref="R678:AE678"/>
    <mergeCell ref="A679:P679"/>
    <mergeCell ref="R679:AE679"/>
    <mergeCell ref="A680:P680"/>
    <mergeCell ref="R680:AE680"/>
    <mergeCell ref="A677:P677"/>
    <mergeCell ref="R677:AE677"/>
    <mergeCell ref="R711:AE711"/>
    <mergeCell ref="A707:P707"/>
    <mergeCell ref="R707:AE707"/>
    <mergeCell ref="A708:P708"/>
    <mergeCell ref="R708:AE708"/>
    <mergeCell ref="A709:P709"/>
    <mergeCell ref="R709:AE709"/>
    <mergeCell ref="A704:P704"/>
    <mergeCell ref="R704:AE704"/>
    <mergeCell ref="A705:P705"/>
    <mergeCell ref="R705:AE705"/>
    <mergeCell ref="A706:P706"/>
    <mergeCell ref="R706:AE706"/>
    <mergeCell ref="A701:P701"/>
    <mergeCell ref="R701:AE701"/>
    <mergeCell ref="A664:P664"/>
    <mergeCell ref="R664:AE664"/>
    <mergeCell ref="A665:P665"/>
    <mergeCell ref="R665:AE665"/>
    <mergeCell ref="A666:P666"/>
    <mergeCell ref="R666:AE666"/>
    <mergeCell ref="A667:P667"/>
    <mergeCell ref="R667:AE667"/>
    <mergeCell ref="A668:P668"/>
    <mergeCell ref="R668:AE668"/>
    <mergeCell ref="A669:P669"/>
    <mergeCell ref="R669:AE669"/>
    <mergeCell ref="A670:P670"/>
    <mergeCell ref="R670:AE670"/>
    <mergeCell ref="A671:P671"/>
    <mergeCell ref="R671:AE671"/>
    <mergeCell ref="A672:P672"/>
    <mergeCell ref="R672:AE672"/>
    <mergeCell ref="A638:Q638"/>
    <mergeCell ref="A367:AE367"/>
    <mergeCell ref="R460:AE460"/>
    <mergeCell ref="A500:P500"/>
    <mergeCell ref="A654:P654"/>
    <mergeCell ref="R654:AE654"/>
    <mergeCell ref="A396:P396"/>
    <mergeCell ref="R396:AE396"/>
    <mergeCell ref="A456:P456"/>
    <mergeCell ref="R456:AE456"/>
    <mergeCell ref="A454:P454"/>
    <mergeCell ref="A409:P409"/>
    <mergeCell ref="R409:AE409"/>
    <mergeCell ref="A397:P397"/>
    <mergeCell ref="R459:AE459"/>
    <mergeCell ref="R501:AE501"/>
    <mergeCell ref="A486:P486"/>
    <mergeCell ref="R486:AE486"/>
    <mergeCell ref="A487:P487"/>
    <mergeCell ref="A494:P494"/>
    <mergeCell ref="R494:AE494"/>
    <mergeCell ref="A495:P495"/>
    <mergeCell ref="R495:AE495"/>
    <mergeCell ref="A499:P499"/>
    <mergeCell ref="A460:P460"/>
    <mergeCell ref="R500:AE500"/>
    <mergeCell ref="A501:P501"/>
    <mergeCell ref="A401:P401"/>
    <mergeCell ref="R401:AE401"/>
    <mergeCell ref="A402:P402"/>
    <mergeCell ref="R407:AE407"/>
    <mergeCell ref="A408:P408"/>
    <mergeCell ref="A282:P282"/>
    <mergeCell ref="V282:AE282"/>
    <mergeCell ref="A283:P283"/>
    <mergeCell ref="A358:P358"/>
    <mergeCell ref="R358:AE358"/>
    <mergeCell ref="A327:P327"/>
    <mergeCell ref="R327:AE327"/>
    <mergeCell ref="A340:P340"/>
    <mergeCell ref="A359:P359"/>
    <mergeCell ref="R359:AE359"/>
    <mergeCell ref="R341:AE341"/>
    <mergeCell ref="A337:P337"/>
    <mergeCell ref="R337:AE337"/>
    <mergeCell ref="R91:AE91"/>
    <mergeCell ref="A111:P111"/>
    <mergeCell ref="R111:AE111"/>
    <mergeCell ref="A94:AE94"/>
    <mergeCell ref="A98:P98"/>
    <mergeCell ref="V98:AE98"/>
    <mergeCell ref="A99:P99"/>
    <mergeCell ref="R99:AE99"/>
    <mergeCell ref="A100:P100"/>
    <mergeCell ref="R100:AE100"/>
    <mergeCell ref="A101:P101"/>
    <mergeCell ref="R101:AE101"/>
    <mergeCell ref="A116:P116"/>
    <mergeCell ref="R116:AE116"/>
    <mergeCell ref="A102:P102"/>
    <mergeCell ref="R102:AE102"/>
    <mergeCell ref="R104:AE104"/>
    <mergeCell ref="R184:AE184"/>
    <mergeCell ref="A185:P185"/>
    <mergeCell ref="R185:AE185"/>
    <mergeCell ref="R188:AE188"/>
    <mergeCell ref="A189:P189"/>
    <mergeCell ref="R189:AE189"/>
    <mergeCell ref="A223:AE223"/>
    <mergeCell ref="A227:AE227"/>
    <mergeCell ref="A257:P257"/>
    <mergeCell ref="A238:P238"/>
    <mergeCell ref="R238:AE238"/>
    <mergeCell ref="R245:AE245"/>
    <mergeCell ref="A236:P236"/>
    <mergeCell ref="R236:AE236"/>
    <mergeCell ref="R250:AE250"/>
    <mergeCell ref="A239:P239"/>
    <mergeCell ref="R239:AE239"/>
    <mergeCell ref="A240:P240"/>
    <mergeCell ref="A231:AE231"/>
    <mergeCell ref="A235:P235"/>
    <mergeCell ref="V235:AE235"/>
    <mergeCell ref="R237:AE237"/>
    <mergeCell ref="R197:AE197"/>
    <mergeCell ref="A198:P198"/>
    <mergeCell ref="R198:AE198"/>
    <mergeCell ref="A199:P199"/>
    <mergeCell ref="A196:P196"/>
    <mergeCell ref="R196:AE196"/>
    <mergeCell ref="A192:P192"/>
    <mergeCell ref="R192:AE192"/>
    <mergeCell ref="A193:P193"/>
    <mergeCell ref="R193:AE193"/>
    <mergeCell ref="A194:P194"/>
    <mergeCell ref="R194:AE194"/>
    <mergeCell ref="R171:AE171"/>
    <mergeCell ref="A171:P171"/>
    <mergeCell ref="A174:P174"/>
    <mergeCell ref="R178:AE178"/>
    <mergeCell ref="A169:P169"/>
    <mergeCell ref="R169:AE169"/>
    <mergeCell ref="R170:AE170"/>
    <mergeCell ref="A175:P175"/>
    <mergeCell ref="R175:AE175"/>
    <mergeCell ref="R179:AE179"/>
    <mergeCell ref="A180:P180"/>
    <mergeCell ref="A219:AE219"/>
    <mergeCell ref="A205:P205"/>
    <mergeCell ref="R205:AE205"/>
    <mergeCell ref="R207:AE207"/>
    <mergeCell ref="A202:P202"/>
    <mergeCell ref="R214:AE214"/>
    <mergeCell ref="R180:AE180"/>
    <mergeCell ref="A181:P181"/>
    <mergeCell ref="R181:AE181"/>
    <mergeCell ref="A182:P182"/>
    <mergeCell ref="R182:AE182"/>
    <mergeCell ref="A206:P206"/>
    <mergeCell ref="R206:AE206"/>
    <mergeCell ref="R187:AE187"/>
    <mergeCell ref="A204:P204"/>
    <mergeCell ref="R204:AE204"/>
    <mergeCell ref="A188:P188"/>
    <mergeCell ref="A207:P207"/>
    <mergeCell ref="A183:P183"/>
    <mergeCell ref="R183:AE183"/>
    <mergeCell ref="A184:P184"/>
    <mergeCell ref="A152:P152"/>
    <mergeCell ref="R152:AE152"/>
    <mergeCell ref="A153:P153"/>
    <mergeCell ref="R153:AE153"/>
    <mergeCell ref="A154:P154"/>
    <mergeCell ref="A158:P158"/>
    <mergeCell ref="R158:AE158"/>
    <mergeCell ref="R161:AE161"/>
    <mergeCell ref="A165:P165"/>
    <mergeCell ref="R165:AE165"/>
    <mergeCell ref="A166:P166"/>
    <mergeCell ref="R159:AE159"/>
    <mergeCell ref="A160:P160"/>
    <mergeCell ref="R160:AE160"/>
    <mergeCell ref="R166:AE166"/>
    <mergeCell ref="A161:P161"/>
    <mergeCell ref="A162:P162"/>
    <mergeCell ref="R162:AE162"/>
    <mergeCell ref="A137:AE137"/>
    <mergeCell ref="A170:P170"/>
    <mergeCell ref="R157:AE157"/>
    <mergeCell ref="A155:P155"/>
    <mergeCell ref="R173:AE173"/>
    <mergeCell ref="R172:AE172"/>
    <mergeCell ref="R154:AE154"/>
    <mergeCell ref="R168:AE168"/>
    <mergeCell ref="R155:AE155"/>
    <mergeCell ref="A179:P179"/>
    <mergeCell ref="R174:AE174"/>
    <mergeCell ref="A156:P156"/>
    <mergeCell ref="A186:P186"/>
    <mergeCell ref="R186:AE186"/>
    <mergeCell ref="A145:AE145"/>
    <mergeCell ref="V149:AE149"/>
    <mergeCell ref="A150:P150"/>
    <mergeCell ref="R150:AE150"/>
    <mergeCell ref="R156:AE156"/>
    <mergeCell ref="A167:P167"/>
    <mergeCell ref="R167:AE167"/>
    <mergeCell ref="A168:P168"/>
    <mergeCell ref="A173:P173"/>
    <mergeCell ref="A163:P163"/>
    <mergeCell ref="R163:AE163"/>
    <mergeCell ref="A164:P164"/>
    <mergeCell ref="R164:AE164"/>
    <mergeCell ref="A172:P172"/>
    <mergeCell ref="A159:P159"/>
    <mergeCell ref="A151:P151"/>
    <mergeCell ref="R151:AE151"/>
    <mergeCell ref="A157:P157"/>
    <mergeCell ref="A44:P44"/>
    <mergeCell ref="R44:AE44"/>
    <mergeCell ref="A59:AE59"/>
    <mergeCell ref="A63:P63"/>
    <mergeCell ref="V63:AE63"/>
    <mergeCell ref="A84:P84"/>
    <mergeCell ref="R84:AE84"/>
    <mergeCell ref="A66:P66"/>
    <mergeCell ref="R66:AE66"/>
    <mergeCell ref="A67:P67"/>
    <mergeCell ref="A64:P64"/>
    <mergeCell ref="R64:AE64"/>
    <mergeCell ref="R67:AE67"/>
    <mergeCell ref="A69:P69"/>
    <mergeCell ref="R69:AE69"/>
    <mergeCell ref="A85:P85"/>
    <mergeCell ref="R85:AE85"/>
    <mergeCell ref="R65:AE65"/>
    <mergeCell ref="A73:P73"/>
    <mergeCell ref="R73:AE73"/>
    <mergeCell ref="A76:P76"/>
    <mergeCell ref="R76:AE76"/>
    <mergeCell ref="A74:P74"/>
    <mergeCell ref="R74:AE74"/>
    <mergeCell ref="A75:P75"/>
    <mergeCell ref="R75:AE75"/>
    <mergeCell ref="A82:P82"/>
    <mergeCell ref="R82:AE82"/>
    <mergeCell ref="A81:P81"/>
    <mergeCell ref="R81:AE81"/>
    <mergeCell ref="A45:P45"/>
    <mergeCell ref="R45:AE45"/>
    <mergeCell ref="A29:AE29"/>
    <mergeCell ref="A35:P35"/>
    <mergeCell ref="V35:AE35"/>
    <mergeCell ref="A31:AE31"/>
    <mergeCell ref="A36:P36"/>
    <mergeCell ref="R36:AE36"/>
    <mergeCell ref="A37:P37"/>
    <mergeCell ref="R37:AE37"/>
    <mergeCell ref="A38:P38"/>
    <mergeCell ref="R38:AE38"/>
    <mergeCell ref="A39:P39"/>
    <mergeCell ref="R39:AE39"/>
    <mergeCell ref="A40:P40"/>
    <mergeCell ref="R40:AE40"/>
    <mergeCell ref="A42:P42"/>
    <mergeCell ref="R42:AE42"/>
    <mergeCell ref="A41:P41"/>
    <mergeCell ref="R41:AE41"/>
    <mergeCell ref="A50:P50"/>
    <mergeCell ref="R50:AE50"/>
    <mergeCell ref="A51:P51"/>
    <mergeCell ref="A68:P68"/>
    <mergeCell ref="A52:P52"/>
    <mergeCell ref="R52:AE52"/>
    <mergeCell ref="A54:P54"/>
    <mergeCell ref="R54:AE54"/>
    <mergeCell ref="R55:AE55"/>
    <mergeCell ref="A55:P55"/>
    <mergeCell ref="A46:P46"/>
    <mergeCell ref="R46:AE46"/>
    <mergeCell ref="A47:P47"/>
    <mergeCell ref="R47:AE47"/>
    <mergeCell ref="A49:P49"/>
    <mergeCell ref="R49:AE49"/>
    <mergeCell ref="R51:AE51"/>
    <mergeCell ref="A108:P108"/>
    <mergeCell ref="R108:AE108"/>
    <mergeCell ref="A109:P109"/>
    <mergeCell ref="R68:AE68"/>
    <mergeCell ref="A65:P65"/>
    <mergeCell ref="A70:P70"/>
    <mergeCell ref="R70:AE70"/>
    <mergeCell ref="R114:AE114"/>
    <mergeCell ref="A106:P106"/>
    <mergeCell ref="R106:AE106"/>
    <mergeCell ref="A112:P112"/>
    <mergeCell ref="A80:P80"/>
    <mergeCell ref="R80:AE80"/>
    <mergeCell ref="A79:P79"/>
    <mergeCell ref="R79:AE79"/>
    <mergeCell ref="A56:P56"/>
    <mergeCell ref="R56:AE56"/>
    <mergeCell ref="A72:P72"/>
    <mergeCell ref="R72:AE72"/>
    <mergeCell ref="A77:P77"/>
    <mergeCell ref="R77:AE77"/>
    <mergeCell ref="A71:P71"/>
    <mergeCell ref="R71:AE71"/>
    <mergeCell ref="R86:AE86"/>
    <mergeCell ref="A86:P86"/>
    <mergeCell ref="A90:P90"/>
    <mergeCell ref="R90:AE90"/>
    <mergeCell ref="R89:AE89"/>
    <mergeCell ref="A87:P87"/>
    <mergeCell ref="R87:AE87"/>
    <mergeCell ref="A89:P89"/>
    <mergeCell ref="A91:P91"/>
    <mergeCell ref="A274:AE274"/>
    <mergeCell ref="A266:AE266"/>
    <mergeCell ref="A270:AE270"/>
    <mergeCell ref="A255:P255"/>
    <mergeCell ref="R255:AE255"/>
    <mergeCell ref="A262:AE262"/>
    <mergeCell ref="R258:AE258"/>
    <mergeCell ref="A259:P259"/>
    <mergeCell ref="R240:AE240"/>
    <mergeCell ref="A245:P245"/>
    <mergeCell ref="A252:P252"/>
    <mergeCell ref="R252:AE252"/>
    <mergeCell ref="A254:P254"/>
    <mergeCell ref="R254:AE254"/>
    <mergeCell ref="R248:AE248"/>
    <mergeCell ref="A249:P249"/>
    <mergeCell ref="R249:AE249"/>
    <mergeCell ref="R247:AE247"/>
    <mergeCell ref="R241:AE241"/>
    <mergeCell ref="A242:P242"/>
    <mergeCell ref="R242:AE242"/>
    <mergeCell ref="A241:P241"/>
    <mergeCell ref="A247:P247"/>
    <mergeCell ref="A250:P250"/>
    <mergeCell ref="A248:P248"/>
    <mergeCell ref="R243:AE243"/>
    <mergeCell ref="A244:P244"/>
    <mergeCell ref="R244:AE244"/>
    <mergeCell ref="A292:P292"/>
    <mergeCell ref="R292:AE292"/>
    <mergeCell ref="A305:P305"/>
    <mergeCell ref="R305:AE305"/>
    <mergeCell ref="A307:P307"/>
    <mergeCell ref="R307:AE307"/>
    <mergeCell ref="A308:P308"/>
    <mergeCell ref="R308:AE308"/>
    <mergeCell ref="R283:AE283"/>
    <mergeCell ref="A288:P288"/>
    <mergeCell ref="R288:AE288"/>
    <mergeCell ref="A287:P287"/>
    <mergeCell ref="R287:AE287"/>
    <mergeCell ref="A284:P284"/>
    <mergeCell ref="R284:AE284"/>
    <mergeCell ref="A285:P285"/>
    <mergeCell ref="R285:AE285"/>
    <mergeCell ref="A286:P286"/>
    <mergeCell ref="R286:AE286"/>
    <mergeCell ref="A289:P289"/>
    <mergeCell ref="R289:AE289"/>
    <mergeCell ref="A290:P290"/>
    <mergeCell ref="R290:AE290"/>
    <mergeCell ref="A291:P291"/>
    <mergeCell ref="R291:AE291"/>
    <mergeCell ref="A293:P293"/>
    <mergeCell ref="R293:AE293"/>
    <mergeCell ref="A322:AE322"/>
    <mergeCell ref="A326:P326"/>
    <mergeCell ref="V326:AE326"/>
    <mergeCell ref="A333:P333"/>
    <mergeCell ref="R333:AE333"/>
    <mergeCell ref="A334:P334"/>
    <mergeCell ref="R334:AE334"/>
    <mergeCell ref="A312:P312"/>
    <mergeCell ref="R312:AE312"/>
    <mergeCell ref="A329:P329"/>
    <mergeCell ref="R319:AE319"/>
    <mergeCell ref="A328:P328"/>
    <mergeCell ref="A309:P309"/>
    <mergeCell ref="R309:AE309"/>
    <mergeCell ref="A315:P315"/>
    <mergeCell ref="R315:AE315"/>
    <mergeCell ref="A317:P317"/>
    <mergeCell ref="R328:AE328"/>
    <mergeCell ref="R317:AE317"/>
    <mergeCell ref="A318:P318"/>
    <mergeCell ref="R318:AE318"/>
    <mergeCell ref="A319:P319"/>
    <mergeCell ref="R310:AE310"/>
    <mergeCell ref="R342:AE342"/>
    <mergeCell ref="A350:P350"/>
    <mergeCell ref="A346:P346"/>
    <mergeCell ref="R346:AE346"/>
    <mergeCell ref="A355:P355"/>
    <mergeCell ref="R355:AE355"/>
    <mergeCell ref="A353:P353"/>
    <mergeCell ref="A345:P345"/>
    <mergeCell ref="R353:AE353"/>
    <mergeCell ref="R350:AE350"/>
    <mergeCell ref="A338:P338"/>
    <mergeCell ref="R338:AE338"/>
    <mergeCell ref="A339:P339"/>
    <mergeCell ref="R339:AE339"/>
    <mergeCell ref="A341:P341"/>
    <mergeCell ref="A347:P347"/>
    <mergeCell ref="R347:AE347"/>
    <mergeCell ref="A348:P348"/>
    <mergeCell ref="R354:AE354"/>
    <mergeCell ref="A352:P352"/>
    <mergeCell ref="R352:AE352"/>
    <mergeCell ref="A342:P342"/>
    <mergeCell ref="A354:P354"/>
    <mergeCell ref="R340:AE340"/>
    <mergeCell ref="A344:P344"/>
    <mergeCell ref="R344:AE344"/>
    <mergeCell ref="R408:AE408"/>
    <mergeCell ref="R487:AE487"/>
    <mergeCell ref="R404:AE404"/>
    <mergeCell ref="A405:P405"/>
    <mergeCell ref="R405:AE405"/>
    <mergeCell ref="A406:P406"/>
    <mergeCell ref="A415:P415"/>
    <mergeCell ref="R415:AE415"/>
    <mergeCell ref="A416:P416"/>
    <mergeCell ref="R416:AE416"/>
    <mergeCell ref="A417:P417"/>
    <mergeCell ref="R417:AE417"/>
    <mergeCell ref="A412:P412"/>
    <mergeCell ref="R412:AE412"/>
    <mergeCell ref="A413:P413"/>
    <mergeCell ref="R413:AE413"/>
    <mergeCell ref="A414:P414"/>
    <mergeCell ref="R414:AE414"/>
    <mergeCell ref="R410:AE410"/>
    <mergeCell ref="A411:P411"/>
    <mergeCell ref="R411:AE411"/>
    <mergeCell ref="A424:P424"/>
    <mergeCell ref="R424:AE424"/>
    <mergeCell ref="A425:P425"/>
    <mergeCell ref="R425:AE425"/>
    <mergeCell ref="A426:P426"/>
    <mergeCell ref="R426:AE426"/>
    <mergeCell ref="A421:P421"/>
    <mergeCell ref="R421:AE421"/>
    <mergeCell ref="A422:P422"/>
    <mergeCell ref="R422:AE422"/>
    <mergeCell ref="A423:P423"/>
    <mergeCell ref="A551:P551"/>
    <mergeCell ref="R551:AE551"/>
    <mergeCell ref="A463:AE463"/>
    <mergeCell ref="V467:AE467"/>
    <mergeCell ref="A468:P468"/>
    <mergeCell ref="R468:AE468"/>
    <mergeCell ref="R499:AE499"/>
    <mergeCell ref="A506:P506"/>
    <mergeCell ref="R506:AE506"/>
    <mergeCell ref="R505:AE505"/>
    <mergeCell ref="R397:AE397"/>
    <mergeCell ref="A410:P410"/>
    <mergeCell ref="R454:AE454"/>
    <mergeCell ref="A455:P455"/>
    <mergeCell ref="A449:P449"/>
    <mergeCell ref="R449:AE449"/>
    <mergeCell ref="A450:P450"/>
    <mergeCell ref="R450:AE450"/>
    <mergeCell ref="A451:P451"/>
    <mergeCell ref="R451:AE451"/>
    <mergeCell ref="A448:P448"/>
    <mergeCell ref="R448:AE448"/>
    <mergeCell ref="R455:AE455"/>
    <mergeCell ref="R402:AE402"/>
    <mergeCell ref="A403:P403"/>
    <mergeCell ref="R403:AE403"/>
    <mergeCell ref="A404:P404"/>
    <mergeCell ref="R406:AE406"/>
    <mergeCell ref="A407:P407"/>
    <mergeCell ref="A548:P548"/>
    <mergeCell ref="R548:AE548"/>
    <mergeCell ref="R502:AE502"/>
    <mergeCell ref="A504:P504"/>
    <mergeCell ref="R504:AE504"/>
    <mergeCell ref="A505:P505"/>
    <mergeCell ref="A509:AE509"/>
    <mergeCell ref="A502:P502"/>
    <mergeCell ref="A544:P544"/>
    <mergeCell ref="R544:AE544"/>
    <mergeCell ref="R496:AE496"/>
    <mergeCell ref="A497:P497"/>
    <mergeCell ref="R497:AE497"/>
    <mergeCell ref="A453:P453"/>
    <mergeCell ref="R453:AE453"/>
    <mergeCell ref="A549:P549"/>
    <mergeCell ref="R549:AE549"/>
    <mergeCell ref="A458:P458"/>
    <mergeCell ref="R458:AE458"/>
    <mergeCell ref="A459:P459"/>
    <mergeCell ref="R546:AE546"/>
    <mergeCell ref="A541:P541"/>
    <mergeCell ref="R541:AE541"/>
    <mergeCell ref="A542:P542"/>
    <mergeCell ref="R542:AE542"/>
    <mergeCell ref="A539:P539"/>
    <mergeCell ref="R535:AE535"/>
    <mergeCell ref="A547:P547"/>
    <mergeCell ref="R547:AE547"/>
    <mergeCell ref="R536:AE536"/>
    <mergeCell ref="A537:P537"/>
    <mergeCell ref="R537:AE537"/>
    <mergeCell ref="A543:P543"/>
    <mergeCell ref="R543:AE543"/>
    <mergeCell ref="A536:P536"/>
    <mergeCell ref="R539:AE539"/>
    <mergeCell ref="A546:P546"/>
    <mergeCell ref="A535:P535"/>
    <mergeCell ref="R523:AE523"/>
    <mergeCell ref="A524:P524"/>
    <mergeCell ref="R524:AE524"/>
    <mergeCell ref="A525:P525"/>
    <mergeCell ref="R525:AE525"/>
    <mergeCell ref="R532:AE532"/>
    <mergeCell ref="A533:P533"/>
    <mergeCell ref="R533:AE533"/>
    <mergeCell ref="A526:P526"/>
    <mergeCell ref="R526:AE526"/>
    <mergeCell ref="A534:P534"/>
    <mergeCell ref="A527:P527"/>
    <mergeCell ref="R527:AE527"/>
    <mergeCell ref="R529:AE529"/>
    <mergeCell ref="A530:P530"/>
    <mergeCell ref="R530:AE530"/>
    <mergeCell ref="A528:P528"/>
    <mergeCell ref="R528:AE528"/>
    <mergeCell ref="A529:P529"/>
    <mergeCell ref="R534:AE534"/>
    <mergeCell ref="N11:O11"/>
    <mergeCell ref="H12:I12"/>
    <mergeCell ref="K12:L12"/>
    <mergeCell ref="N12:O12"/>
    <mergeCell ref="AA12:AB12"/>
    <mergeCell ref="AD12:AE12"/>
    <mergeCell ref="H11:I11"/>
    <mergeCell ref="K11:L11"/>
    <mergeCell ref="AD11:AE11"/>
    <mergeCell ref="A517:AE517"/>
    <mergeCell ref="V521:AE521"/>
    <mergeCell ref="A522:P522"/>
    <mergeCell ref="R522:AE522"/>
    <mergeCell ref="A521:Q521"/>
    <mergeCell ref="R484:AE484"/>
    <mergeCell ref="A485:P485"/>
    <mergeCell ref="R485:AE485"/>
    <mergeCell ref="A496:P496"/>
    <mergeCell ref="A398:P398"/>
    <mergeCell ref="R398:AE398"/>
    <mergeCell ref="A399:P399"/>
    <mergeCell ref="R399:AE399"/>
    <mergeCell ref="A400:P400"/>
    <mergeCell ref="R400:AE400"/>
    <mergeCell ref="A484:P484"/>
    <mergeCell ref="A395:P395"/>
    <mergeCell ref="R395:AE395"/>
    <mergeCell ref="A390:P390"/>
    <mergeCell ref="R390:AE390"/>
    <mergeCell ref="A391:P391"/>
    <mergeCell ref="R391:AE391"/>
    <mergeCell ref="A392:P392"/>
    <mergeCell ref="A176:P176"/>
    <mergeCell ref="R176:AE176"/>
    <mergeCell ref="A177:P177"/>
    <mergeCell ref="R177:AE177"/>
    <mergeCell ref="A178:P178"/>
    <mergeCell ref="A19:G19"/>
    <mergeCell ref="H19:I19"/>
    <mergeCell ref="M19:Q19"/>
    <mergeCell ref="R19:S19"/>
    <mergeCell ref="H17:I17"/>
    <mergeCell ref="A215:P215"/>
    <mergeCell ref="R215:AE215"/>
    <mergeCell ref="A209:P209"/>
    <mergeCell ref="R209:AE209"/>
    <mergeCell ref="A210:P210"/>
    <mergeCell ref="A141:AE141"/>
    <mergeCell ref="A104:P104"/>
    <mergeCell ref="A133:AE133"/>
    <mergeCell ref="R112:AE112"/>
    <mergeCell ref="R109:AE109"/>
    <mergeCell ref="A117:P117"/>
    <mergeCell ref="R117:AE117"/>
    <mergeCell ref="A118:P118"/>
    <mergeCell ref="R118:AE118"/>
    <mergeCell ref="A129:AE129"/>
    <mergeCell ref="A121:AE121"/>
    <mergeCell ref="A113:P113"/>
    <mergeCell ref="R113:AE113"/>
    <mergeCell ref="A114:P114"/>
    <mergeCell ref="A107:P107"/>
    <mergeCell ref="R107:AE107"/>
    <mergeCell ref="A197:P197"/>
    <mergeCell ref="A190:P190"/>
    <mergeCell ref="R190:AE190"/>
    <mergeCell ref="A187:P187"/>
    <mergeCell ref="A191:P191"/>
    <mergeCell ref="R191:AE191"/>
    <mergeCell ref="A195:P195"/>
    <mergeCell ref="R195:AE195"/>
    <mergeCell ref="A297:P297"/>
    <mergeCell ref="R297:AE297"/>
    <mergeCell ref="A296:P296"/>
    <mergeCell ref="R296:AE296"/>
    <mergeCell ref="A298:P298"/>
    <mergeCell ref="R298:AE298"/>
    <mergeCell ref="A294:P294"/>
    <mergeCell ref="R294:AE294"/>
    <mergeCell ref="A295:P295"/>
    <mergeCell ref="R295:AE295"/>
    <mergeCell ref="R199:AE199"/>
    <mergeCell ref="A216:P216"/>
    <mergeCell ref="R216:AE216"/>
    <mergeCell ref="A214:P214"/>
    <mergeCell ref="R257:AE257"/>
    <mergeCell ref="A258:P258"/>
    <mergeCell ref="A200:P200"/>
    <mergeCell ref="R200:AE200"/>
    <mergeCell ref="A212:P212"/>
    <mergeCell ref="R212:AE212"/>
    <mergeCell ref="R202:AE202"/>
    <mergeCell ref="R259:AE259"/>
    <mergeCell ref="A253:P253"/>
    <mergeCell ref="R253:AE253"/>
    <mergeCell ref="A243:P243"/>
    <mergeCell ref="R210:AE210"/>
    <mergeCell ref="A211:P211"/>
    <mergeCell ref="R211:AE211"/>
    <mergeCell ref="A237:P237"/>
    <mergeCell ref="A335:P335"/>
    <mergeCell ref="R335:AE335"/>
    <mergeCell ref="R348:AE348"/>
    <mergeCell ref="A349:P349"/>
    <mergeCell ref="R349:AE349"/>
    <mergeCell ref="A303:P303"/>
    <mergeCell ref="R303:AE303"/>
    <mergeCell ref="R331:AE331"/>
    <mergeCell ref="A332:P332"/>
    <mergeCell ref="A304:P304"/>
    <mergeCell ref="R304:AE304"/>
    <mergeCell ref="R329:AE329"/>
    <mergeCell ref="A330:P330"/>
    <mergeCell ref="R330:AE330"/>
    <mergeCell ref="R332:AE332"/>
    <mergeCell ref="R345:AE345"/>
    <mergeCell ref="A299:P299"/>
    <mergeCell ref="R299:AE299"/>
    <mergeCell ref="A300:P300"/>
    <mergeCell ref="R300:AE300"/>
    <mergeCell ref="A336:P336"/>
    <mergeCell ref="A331:P331"/>
    <mergeCell ref="A301:P301"/>
    <mergeCell ref="R301:AE301"/>
    <mergeCell ref="R336:AE336"/>
    <mergeCell ref="A302:P302"/>
    <mergeCell ref="R302:AE302"/>
    <mergeCell ref="A310:P310"/>
    <mergeCell ref="A371:AE371"/>
    <mergeCell ref="R392:AE392"/>
    <mergeCell ref="A393:P393"/>
    <mergeCell ref="R393:AE393"/>
    <mergeCell ref="A388:P388"/>
    <mergeCell ref="R388:AE388"/>
    <mergeCell ref="A389:P389"/>
    <mergeCell ref="R389:AE389"/>
    <mergeCell ref="A387:Q387"/>
    <mergeCell ref="A383:AE383"/>
    <mergeCell ref="A379:AE379"/>
    <mergeCell ref="A375:AE375"/>
    <mergeCell ref="V387:AE387"/>
    <mergeCell ref="A394:P394"/>
    <mergeCell ref="R394:AE394"/>
    <mergeCell ref="A357:P357"/>
    <mergeCell ref="R357:AE357"/>
    <mergeCell ref="A360:P360"/>
    <mergeCell ref="R360:AE360"/>
    <mergeCell ref="A362:P362"/>
    <mergeCell ref="R362:AE362"/>
    <mergeCell ref="A363:P363"/>
    <mergeCell ref="R363:AE363"/>
    <mergeCell ref="A364:P364"/>
    <mergeCell ref="R364:AE364"/>
    <mergeCell ref="R423:AE423"/>
    <mergeCell ref="A418:P418"/>
    <mergeCell ref="R418:AE418"/>
    <mergeCell ref="A419:P419"/>
    <mergeCell ref="R419:AE419"/>
    <mergeCell ref="A420:P420"/>
    <mergeCell ref="R420:AE420"/>
    <mergeCell ref="A433:P433"/>
    <mergeCell ref="R433:AE433"/>
    <mergeCell ref="A434:P434"/>
    <mergeCell ref="R434:AE434"/>
    <mergeCell ref="A435:P435"/>
    <mergeCell ref="R435:AE435"/>
    <mergeCell ref="A430:P430"/>
    <mergeCell ref="R430:AE430"/>
    <mergeCell ref="A431:P431"/>
    <mergeCell ref="R431:AE431"/>
    <mergeCell ref="A432:P432"/>
    <mergeCell ref="R432:AE432"/>
    <mergeCell ref="A427:P427"/>
    <mergeCell ref="R427:AE427"/>
    <mergeCell ref="A428:P428"/>
    <mergeCell ref="R428:AE428"/>
    <mergeCell ref="A429:P429"/>
    <mergeCell ref="R429:AE429"/>
    <mergeCell ref="A442:P442"/>
    <mergeCell ref="R442:AE442"/>
    <mergeCell ref="A443:P443"/>
    <mergeCell ref="R443:AE443"/>
    <mergeCell ref="A444:P444"/>
    <mergeCell ref="R444:AE444"/>
    <mergeCell ref="A439:P439"/>
    <mergeCell ref="R439:AE439"/>
    <mergeCell ref="A440:P440"/>
    <mergeCell ref="R440:AE440"/>
    <mergeCell ref="A441:P441"/>
    <mergeCell ref="R441:AE441"/>
    <mergeCell ref="A436:P436"/>
    <mergeCell ref="R436:AE436"/>
    <mergeCell ref="A437:P437"/>
    <mergeCell ref="R437:AE437"/>
    <mergeCell ref="A438:P438"/>
    <mergeCell ref="R438:AE438"/>
    <mergeCell ref="R470:AE470"/>
    <mergeCell ref="A480:P480"/>
    <mergeCell ref="R480:AE480"/>
    <mergeCell ref="A481:P481"/>
    <mergeCell ref="R481:AE481"/>
    <mergeCell ref="A482:P482"/>
    <mergeCell ref="R482:AE482"/>
    <mergeCell ref="A477:P477"/>
    <mergeCell ref="R477:AE477"/>
    <mergeCell ref="A478:P478"/>
    <mergeCell ref="A445:P445"/>
    <mergeCell ref="R445:AE445"/>
    <mergeCell ref="A467:Q467"/>
    <mergeCell ref="A446:P446"/>
    <mergeCell ref="R446:AE446"/>
    <mergeCell ref="A483:P483"/>
    <mergeCell ref="R483:AE483"/>
    <mergeCell ref="A469:P469"/>
    <mergeCell ref="R469:AE469"/>
    <mergeCell ref="A470:P470"/>
    <mergeCell ref="A552:P552"/>
    <mergeCell ref="R552:AE552"/>
    <mergeCell ref="A553:P553"/>
    <mergeCell ref="R553:AE553"/>
    <mergeCell ref="A556:AE556"/>
    <mergeCell ref="A491:P491"/>
    <mergeCell ref="R491:AE491"/>
    <mergeCell ref="A492:P492"/>
    <mergeCell ref="R492:AE492"/>
    <mergeCell ref="A513:AE513"/>
    <mergeCell ref="A488:P488"/>
    <mergeCell ref="R488:AE488"/>
    <mergeCell ref="A489:P489"/>
    <mergeCell ref="R489:AE489"/>
    <mergeCell ref="A490:P490"/>
    <mergeCell ref="R490:AE490"/>
    <mergeCell ref="A471:P471"/>
    <mergeCell ref="R471:AE471"/>
    <mergeCell ref="A472:P472"/>
    <mergeCell ref="R472:AE472"/>
    <mergeCell ref="A473:P473"/>
    <mergeCell ref="R473:AE473"/>
    <mergeCell ref="R478:AE478"/>
    <mergeCell ref="A479:P479"/>
    <mergeCell ref="R479:AE479"/>
    <mergeCell ref="A474:P474"/>
    <mergeCell ref="R474:AE474"/>
    <mergeCell ref="A475:P475"/>
    <mergeCell ref="R475:AE475"/>
    <mergeCell ref="A476:P476"/>
    <mergeCell ref="R476:AE476"/>
    <mergeCell ref="A523:P523"/>
    <mergeCell ref="A573:P573"/>
    <mergeCell ref="R573:AE573"/>
    <mergeCell ref="A575:P575"/>
    <mergeCell ref="R575:AE575"/>
    <mergeCell ref="A570:P570"/>
    <mergeCell ref="R570:AE570"/>
    <mergeCell ref="A571:P571"/>
    <mergeCell ref="R571:AE571"/>
    <mergeCell ref="A572:P572"/>
    <mergeCell ref="R572:AE572"/>
    <mergeCell ref="A567:P567"/>
    <mergeCell ref="R567:AE567"/>
    <mergeCell ref="A568:P568"/>
    <mergeCell ref="R568:AE568"/>
    <mergeCell ref="A569:P569"/>
    <mergeCell ref="R569:AE569"/>
    <mergeCell ref="A560:AE560"/>
    <mergeCell ref="V564:AE564"/>
    <mergeCell ref="A565:P565"/>
    <mergeCell ref="R565:AE565"/>
    <mergeCell ref="A566:P566"/>
    <mergeCell ref="R566:AE566"/>
    <mergeCell ref="A564:Q564"/>
    <mergeCell ref="A583:P583"/>
    <mergeCell ref="R583:AE583"/>
    <mergeCell ref="A585:P585"/>
    <mergeCell ref="R585:AE585"/>
    <mergeCell ref="A586:P586"/>
    <mergeCell ref="R586:AE586"/>
    <mergeCell ref="A580:P580"/>
    <mergeCell ref="R580:AE580"/>
    <mergeCell ref="A581:P581"/>
    <mergeCell ref="R581:AE581"/>
    <mergeCell ref="A582:P582"/>
    <mergeCell ref="R582:AE582"/>
    <mergeCell ref="A576:P576"/>
    <mergeCell ref="R576:AE576"/>
    <mergeCell ref="A577:P577"/>
    <mergeCell ref="R577:AE577"/>
    <mergeCell ref="A578:P578"/>
    <mergeCell ref="R578:AE578"/>
    <mergeCell ref="A599:P599"/>
    <mergeCell ref="R599:AE599"/>
    <mergeCell ref="A600:P600"/>
    <mergeCell ref="R600:AE600"/>
    <mergeCell ref="A601:P601"/>
    <mergeCell ref="R601:AE601"/>
    <mergeCell ref="A596:P596"/>
    <mergeCell ref="R596:AE596"/>
    <mergeCell ref="A597:P597"/>
    <mergeCell ref="R597:AE597"/>
    <mergeCell ref="A598:P598"/>
    <mergeCell ref="R598:AE598"/>
    <mergeCell ref="A587:P587"/>
    <mergeCell ref="R587:AE587"/>
    <mergeCell ref="A590:AE590"/>
    <mergeCell ref="A594:P594"/>
    <mergeCell ref="V594:AE594"/>
    <mergeCell ref="A595:P595"/>
    <mergeCell ref="R595:AE595"/>
    <mergeCell ref="A612:P612"/>
    <mergeCell ref="R612:AE612"/>
    <mergeCell ref="A613:P613"/>
    <mergeCell ref="R613:AE613"/>
    <mergeCell ref="A607:P607"/>
    <mergeCell ref="R607:AE607"/>
    <mergeCell ref="A608:P608"/>
    <mergeCell ref="R608:AE608"/>
    <mergeCell ref="A609:P609"/>
    <mergeCell ref="R609:AE609"/>
    <mergeCell ref="A602:P602"/>
    <mergeCell ref="R602:AE602"/>
    <mergeCell ref="A603:P603"/>
    <mergeCell ref="R603:AE603"/>
    <mergeCell ref="A605:P605"/>
    <mergeCell ref="R605:AE605"/>
    <mergeCell ref="A604:P604"/>
    <mergeCell ref="R604:AE604"/>
    <mergeCell ref="A642:P642"/>
    <mergeCell ref="R642:AE642"/>
    <mergeCell ref="A643:P643"/>
    <mergeCell ref="R643:AE643"/>
    <mergeCell ref="A644:P644"/>
    <mergeCell ref="R644:AE644"/>
    <mergeCell ref="A639:P639"/>
    <mergeCell ref="R639:AE639"/>
    <mergeCell ref="A640:P640"/>
    <mergeCell ref="R640:AE640"/>
    <mergeCell ref="V638:AE638"/>
    <mergeCell ref="A641:P641"/>
    <mergeCell ref="R641:AE641"/>
    <mergeCell ref="A634:AE634"/>
    <mergeCell ref="A531:P531"/>
    <mergeCell ref="R531:AE531"/>
    <mergeCell ref="A532:P532"/>
    <mergeCell ref="A630:AE630"/>
    <mergeCell ref="A626:AE626"/>
    <mergeCell ref="A618:P618"/>
    <mergeCell ref="R618:AE618"/>
    <mergeCell ref="A619:P619"/>
    <mergeCell ref="R619:AE619"/>
    <mergeCell ref="A622:AE622"/>
    <mergeCell ref="A614:P614"/>
    <mergeCell ref="R614:AE614"/>
    <mergeCell ref="A615:P615"/>
    <mergeCell ref="R615:AE615"/>
    <mergeCell ref="A617:P617"/>
    <mergeCell ref="R617:AE617"/>
    <mergeCell ref="A610:P610"/>
    <mergeCell ref="R610:AE610"/>
    <mergeCell ref="A650:P650"/>
    <mergeCell ref="R650:AE650"/>
    <mergeCell ref="A651:P651"/>
    <mergeCell ref="R651:AE651"/>
    <mergeCell ref="A652:P652"/>
    <mergeCell ref="R652:AE652"/>
    <mergeCell ref="A653:P653"/>
    <mergeCell ref="R653:AE653"/>
    <mergeCell ref="A645:P645"/>
    <mergeCell ref="R645:AE645"/>
    <mergeCell ref="A646:P646"/>
    <mergeCell ref="R646:AE646"/>
    <mergeCell ref="A647:P647"/>
    <mergeCell ref="R647:AE647"/>
    <mergeCell ref="A655:P655"/>
    <mergeCell ref="R655:AE655"/>
    <mergeCell ref="A656:P656"/>
    <mergeCell ref="R656:AE656"/>
    <mergeCell ref="A648:P648"/>
    <mergeCell ref="R648:AE648"/>
    <mergeCell ref="A649:P649"/>
    <mergeCell ref="R649:AE649"/>
    <mergeCell ref="A657:P657"/>
    <mergeCell ref="R657:AE657"/>
    <mergeCell ref="A658:P658"/>
    <mergeCell ref="R658:AE658"/>
    <mergeCell ref="A659:P659"/>
    <mergeCell ref="R659:AE659"/>
    <mergeCell ref="A696:AE696"/>
    <mergeCell ref="A700:P700"/>
    <mergeCell ref="V700:AE700"/>
    <mergeCell ref="A692:AE692"/>
    <mergeCell ref="A687:P687"/>
    <mergeCell ref="R687:AE687"/>
    <mergeCell ref="A688:P688"/>
    <mergeCell ref="R688:AE688"/>
    <mergeCell ref="A685:P685"/>
    <mergeCell ref="R685:AE685"/>
    <mergeCell ref="A689:P689"/>
    <mergeCell ref="R689:AE689"/>
    <mergeCell ref="A682:P682"/>
    <mergeCell ref="R682:AE682"/>
    <mergeCell ref="A683:P683"/>
    <mergeCell ref="R683:AE683"/>
    <mergeCell ref="A684:P684"/>
    <mergeCell ref="R684:AE684"/>
    <mergeCell ref="A660:P660"/>
    <mergeCell ref="R660:AE660"/>
    <mergeCell ref="A661:P661"/>
    <mergeCell ref="R661:AE661"/>
    <mergeCell ref="A662:P662"/>
    <mergeCell ref="R662:AE662"/>
    <mergeCell ref="A663:P663"/>
    <mergeCell ref="R663:AE663"/>
    <mergeCell ref="A702:P702"/>
    <mergeCell ref="R702:AE702"/>
    <mergeCell ref="A703:P703"/>
    <mergeCell ref="R703:AE703"/>
    <mergeCell ref="A538:P538"/>
    <mergeCell ref="R538:AE538"/>
    <mergeCell ref="A738:AE738"/>
    <mergeCell ref="A734:AE734"/>
    <mergeCell ref="A726:P726"/>
    <mergeCell ref="R726:AE726"/>
    <mergeCell ref="A727:P727"/>
    <mergeCell ref="R727:AE727"/>
    <mergeCell ref="A730:AE730"/>
    <mergeCell ref="A722:P722"/>
    <mergeCell ref="R722:AE722"/>
    <mergeCell ref="A723:P723"/>
    <mergeCell ref="R723:AE723"/>
    <mergeCell ref="A725:P725"/>
    <mergeCell ref="R725:AE725"/>
    <mergeCell ref="A718:P718"/>
    <mergeCell ref="R718:AE718"/>
    <mergeCell ref="A720:P720"/>
    <mergeCell ref="R720:AE720"/>
    <mergeCell ref="A721:P721"/>
    <mergeCell ref="R721:AE721"/>
    <mergeCell ref="A715:P715"/>
    <mergeCell ref="R715:AE715"/>
    <mergeCell ref="A716:P716"/>
    <mergeCell ref="R716:AE716"/>
    <mergeCell ref="A717:P717"/>
    <mergeCell ref="R717:AE717"/>
    <mergeCell ref="A713:P713"/>
    <mergeCell ref="R713:AE713"/>
    <mergeCell ref="A710:P710"/>
    <mergeCell ref="R710:AE710"/>
    <mergeCell ref="A711:P711"/>
    <mergeCell ref="R932:AE932"/>
    <mergeCell ref="A927:P927"/>
    <mergeCell ref="R927:AE927"/>
    <mergeCell ref="A928:P928"/>
    <mergeCell ref="R928:AE928"/>
    <mergeCell ref="A929:P929"/>
    <mergeCell ref="R929:AE929"/>
    <mergeCell ref="A930:P930"/>
    <mergeCell ref="R930:AE930"/>
    <mergeCell ref="A918:AE918"/>
    <mergeCell ref="A922:P922"/>
    <mergeCell ref="V922:AE922"/>
    <mergeCell ref="A923:P923"/>
    <mergeCell ref="R923:AE923"/>
    <mergeCell ref="A742:AE742"/>
    <mergeCell ref="A746:AE746"/>
    <mergeCell ref="V750:AE750"/>
    <mergeCell ref="A751:P751"/>
    <mergeCell ref="R751:AE751"/>
    <mergeCell ref="A758:P758"/>
    <mergeCell ref="R758:AE758"/>
    <mergeCell ref="A759:P759"/>
    <mergeCell ref="R759:AE759"/>
    <mergeCell ref="A760:P760"/>
    <mergeCell ref="R760:AE760"/>
    <mergeCell ref="A755:P755"/>
    <mergeCell ref="R755:AE755"/>
    <mergeCell ref="A756:P756"/>
    <mergeCell ref="R756:AE756"/>
    <mergeCell ref="A757:P757"/>
    <mergeCell ref="R757:AE757"/>
    <mergeCell ref="A752:P752"/>
    <mergeCell ref="R752:AE752"/>
    <mergeCell ref="A750:Q750"/>
    <mergeCell ref="A753:P753"/>
    <mergeCell ref="R753:AE753"/>
    <mergeCell ref="A754:P754"/>
    <mergeCell ref="R754:AE754"/>
    <mergeCell ref="A768:P768"/>
    <mergeCell ref="R768:AE768"/>
    <mergeCell ref="A769:P769"/>
    <mergeCell ref="R769:AE769"/>
    <mergeCell ref="A770:P770"/>
    <mergeCell ref="R770:AE770"/>
    <mergeCell ref="A787:P787"/>
    <mergeCell ref="R787:AE787"/>
    <mergeCell ref="A764:P764"/>
    <mergeCell ref="R764:AE764"/>
    <mergeCell ref="A765:P765"/>
    <mergeCell ref="R765:AE765"/>
    <mergeCell ref="A766:P766"/>
    <mergeCell ref="R766:AE766"/>
    <mergeCell ref="A767:P767"/>
    <mergeCell ref="R767:AE767"/>
    <mergeCell ref="A761:P761"/>
    <mergeCell ref="R761:AE761"/>
    <mergeCell ref="A762:P762"/>
    <mergeCell ref="R762:AE762"/>
    <mergeCell ref="A763:P763"/>
    <mergeCell ref="R763:AE763"/>
    <mergeCell ref="R944:AE944"/>
    <mergeCell ref="A942:P942"/>
    <mergeCell ref="R942:AE942"/>
    <mergeCell ref="A943:P943"/>
    <mergeCell ref="R943:AE943"/>
    <mergeCell ref="R938:AE938"/>
    <mergeCell ref="A939:P939"/>
    <mergeCell ref="R939:AE939"/>
    <mergeCell ref="A935:P935"/>
    <mergeCell ref="R935:AE935"/>
    <mergeCell ref="A937:P937"/>
    <mergeCell ref="R937:AE937"/>
    <mergeCell ref="A938:P938"/>
    <mergeCell ref="A784:P784"/>
    <mergeCell ref="R784:AE784"/>
    <mergeCell ref="A934:P934"/>
    <mergeCell ref="R934:AE934"/>
    <mergeCell ref="A786:P786"/>
    <mergeCell ref="R786:AE786"/>
    <mergeCell ref="A791:P791"/>
    <mergeCell ref="R791:AE791"/>
    <mergeCell ref="A933:P933"/>
    <mergeCell ref="R933:AE933"/>
    <mergeCell ref="A931:P931"/>
    <mergeCell ref="R931:AE931"/>
    <mergeCell ref="A924:P924"/>
    <mergeCell ref="R924:AE924"/>
    <mergeCell ref="A925:P925"/>
    <mergeCell ref="R925:AE925"/>
    <mergeCell ref="A926:P926"/>
    <mergeCell ref="R926:AE926"/>
    <mergeCell ref="A932:P932"/>
    <mergeCell ref="R794:AE794"/>
    <mergeCell ref="A805:AE805"/>
    <mergeCell ref="V809:AE809"/>
    <mergeCell ref="A809:Q809"/>
    <mergeCell ref="A956:AE956"/>
    <mergeCell ref="A801:AE801"/>
    <mergeCell ref="A796:P796"/>
    <mergeCell ref="R796:AE796"/>
    <mergeCell ref="A797:P797"/>
    <mergeCell ref="R797:AE797"/>
    <mergeCell ref="A788:P788"/>
    <mergeCell ref="R788:AE788"/>
    <mergeCell ref="A789:P789"/>
    <mergeCell ref="R789:AE789"/>
    <mergeCell ref="R798:AE798"/>
    <mergeCell ref="A792:P792"/>
    <mergeCell ref="R792:AE792"/>
    <mergeCell ref="A793:P793"/>
    <mergeCell ref="R793:AE793"/>
    <mergeCell ref="A794:P794"/>
    <mergeCell ref="A949:P949"/>
    <mergeCell ref="R949:AE949"/>
    <mergeCell ref="A952:AE952"/>
    <mergeCell ref="R945:AE945"/>
    <mergeCell ref="A947:P947"/>
    <mergeCell ref="R947:AE947"/>
    <mergeCell ref="A948:P948"/>
    <mergeCell ref="R948:AE948"/>
    <mergeCell ref="A945:P945"/>
    <mergeCell ref="A944:P944"/>
    <mergeCell ref="A940:P940"/>
    <mergeCell ref="R940:AE940"/>
    <mergeCell ref="A816:P816"/>
    <mergeCell ref="R816:AE816"/>
    <mergeCell ref="A817:P817"/>
    <mergeCell ref="R817:AE817"/>
    <mergeCell ref="A818:P818"/>
    <mergeCell ref="R818:AE818"/>
    <mergeCell ref="A813:P813"/>
    <mergeCell ref="R813:AE813"/>
    <mergeCell ref="A814:P814"/>
    <mergeCell ref="R814:AE814"/>
    <mergeCell ref="A815:P815"/>
    <mergeCell ref="R815:AE815"/>
    <mergeCell ref="A798:P798"/>
    <mergeCell ref="A810:P810"/>
    <mergeCell ref="R810:AE810"/>
    <mergeCell ref="A811:P811"/>
    <mergeCell ref="R811:AE811"/>
    <mergeCell ref="A812:P812"/>
    <mergeCell ref="R812:AE812"/>
    <mergeCell ref="A825:P825"/>
    <mergeCell ref="R825:AE825"/>
    <mergeCell ref="A826:P826"/>
    <mergeCell ref="R826:AE826"/>
    <mergeCell ref="A827:P827"/>
    <mergeCell ref="R827:AE827"/>
    <mergeCell ref="A822:P822"/>
    <mergeCell ref="R822:AE822"/>
    <mergeCell ref="A823:P823"/>
    <mergeCell ref="R823:AE823"/>
    <mergeCell ref="A824:P824"/>
    <mergeCell ref="R824:AE824"/>
    <mergeCell ref="A819:P819"/>
    <mergeCell ref="R819:AE819"/>
    <mergeCell ref="A820:P820"/>
    <mergeCell ref="R820:AE820"/>
    <mergeCell ref="A821:P821"/>
    <mergeCell ref="R821:AE821"/>
    <mergeCell ref="A834:P834"/>
    <mergeCell ref="R834:AE834"/>
    <mergeCell ref="A835:P835"/>
    <mergeCell ref="R835:AE835"/>
    <mergeCell ref="A836:P836"/>
    <mergeCell ref="R836:AE836"/>
    <mergeCell ref="A831:P831"/>
    <mergeCell ref="R831:AE831"/>
    <mergeCell ref="A832:P832"/>
    <mergeCell ref="R832:AE832"/>
    <mergeCell ref="A833:P833"/>
    <mergeCell ref="R833:AE833"/>
    <mergeCell ref="A828:P828"/>
    <mergeCell ref="R828:AE828"/>
    <mergeCell ref="A829:P829"/>
    <mergeCell ref="R829:AE829"/>
    <mergeCell ref="A830:P830"/>
    <mergeCell ref="R830:AE830"/>
    <mergeCell ref="A843:P843"/>
    <mergeCell ref="R843:AE843"/>
    <mergeCell ref="A844:P844"/>
    <mergeCell ref="R844:AE844"/>
    <mergeCell ref="A845:P845"/>
    <mergeCell ref="R845:AE845"/>
    <mergeCell ref="A840:P840"/>
    <mergeCell ref="R840:AE840"/>
    <mergeCell ref="A841:P841"/>
    <mergeCell ref="R841:AE841"/>
    <mergeCell ref="A842:P842"/>
    <mergeCell ref="R842:AE842"/>
    <mergeCell ref="A837:P837"/>
    <mergeCell ref="R837:AE837"/>
    <mergeCell ref="A838:P838"/>
    <mergeCell ref="R838:AE838"/>
    <mergeCell ref="A839:P839"/>
    <mergeCell ref="R839:AE839"/>
    <mergeCell ref="A852:P852"/>
    <mergeCell ref="R852:AE852"/>
    <mergeCell ref="A853:P853"/>
    <mergeCell ref="R853:AE853"/>
    <mergeCell ref="A855:P855"/>
    <mergeCell ref="R855:AE855"/>
    <mergeCell ref="A849:P849"/>
    <mergeCell ref="R849:AE849"/>
    <mergeCell ref="A850:P850"/>
    <mergeCell ref="R850:AE850"/>
    <mergeCell ref="A851:P851"/>
    <mergeCell ref="R851:AE851"/>
    <mergeCell ref="A846:P846"/>
    <mergeCell ref="R846:AE846"/>
    <mergeCell ref="A847:P847"/>
    <mergeCell ref="R847:AE847"/>
    <mergeCell ref="A848:P848"/>
    <mergeCell ref="R848:AE848"/>
    <mergeCell ref="A867:P867"/>
    <mergeCell ref="R867:AE867"/>
    <mergeCell ref="A870:AE870"/>
    <mergeCell ref="A863:P863"/>
    <mergeCell ref="R863:AE863"/>
    <mergeCell ref="A865:P865"/>
    <mergeCell ref="R865:AE865"/>
    <mergeCell ref="A866:P866"/>
    <mergeCell ref="R866:AE866"/>
    <mergeCell ref="A860:P860"/>
    <mergeCell ref="R860:AE860"/>
    <mergeCell ref="A861:P861"/>
    <mergeCell ref="R861:AE861"/>
    <mergeCell ref="A862:P862"/>
    <mergeCell ref="R862:AE862"/>
    <mergeCell ref="A856:P856"/>
    <mergeCell ref="R856:AE856"/>
    <mergeCell ref="A857:P857"/>
    <mergeCell ref="R857:AE857"/>
    <mergeCell ref="A858:P858"/>
    <mergeCell ref="R858:AE858"/>
    <mergeCell ref="R889:AE889"/>
    <mergeCell ref="A890:P890"/>
    <mergeCell ref="R890:AE890"/>
    <mergeCell ref="A891:P891"/>
    <mergeCell ref="R891:AE891"/>
    <mergeCell ref="R892:AE892"/>
    <mergeCell ref="A892:P892"/>
    <mergeCell ref="A889:P889"/>
    <mergeCell ref="A882:AE882"/>
    <mergeCell ref="A886:P886"/>
    <mergeCell ref="V886:AE886"/>
    <mergeCell ref="A887:P887"/>
    <mergeCell ref="R887:AE887"/>
    <mergeCell ref="A888:P888"/>
    <mergeCell ref="R888:AE888"/>
    <mergeCell ref="A878:AE878"/>
    <mergeCell ref="A874:AE874"/>
    <mergeCell ref="A907:P907"/>
    <mergeCell ref="R907:AE907"/>
    <mergeCell ref="A910:AE910"/>
    <mergeCell ref="A903:P903"/>
    <mergeCell ref="R903:AE903"/>
    <mergeCell ref="A905:P905"/>
    <mergeCell ref="R905:AE905"/>
    <mergeCell ref="A906:P906"/>
    <mergeCell ref="R906:AE906"/>
    <mergeCell ref="A900:P900"/>
    <mergeCell ref="R900:AE900"/>
    <mergeCell ref="A901:P901"/>
    <mergeCell ref="R901:AE901"/>
    <mergeCell ref="A902:P902"/>
    <mergeCell ref="R902:AE902"/>
    <mergeCell ref="A893:P893"/>
    <mergeCell ref="R893:AE893"/>
    <mergeCell ref="A895:P895"/>
    <mergeCell ref="R895:AE895"/>
    <mergeCell ref="A898:P898"/>
    <mergeCell ref="R898:AE898"/>
    <mergeCell ref="R896:AE896"/>
    <mergeCell ref="R897:AE897"/>
    <mergeCell ref="A896:P896"/>
    <mergeCell ref="A897:P897"/>
    <mergeCell ref="F1:AE1"/>
    <mergeCell ref="F2:AE2"/>
    <mergeCell ref="F3:AE3"/>
    <mergeCell ref="F5:AE5"/>
    <mergeCell ref="A783:P783"/>
    <mergeCell ref="R783:AE783"/>
    <mergeCell ref="A780:P780"/>
    <mergeCell ref="R780:AE780"/>
    <mergeCell ref="A782:P782"/>
    <mergeCell ref="R782:AE782"/>
    <mergeCell ref="A781:P781"/>
    <mergeCell ref="R781:AE781"/>
    <mergeCell ref="A778:P778"/>
    <mergeCell ref="R778:AE778"/>
    <mergeCell ref="A779:P779"/>
    <mergeCell ref="R779:AE779"/>
    <mergeCell ref="A775:P775"/>
    <mergeCell ref="R775:AE775"/>
    <mergeCell ref="A776:P776"/>
    <mergeCell ref="R776:AE776"/>
    <mergeCell ref="A777:P777"/>
    <mergeCell ref="R777:AE777"/>
    <mergeCell ref="R771:AE771"/>
    <mergeCell ref="A772:P772"/>
    <mergeCell ref="R772:AE772"/>
    <mergeCell ref="A773:P773"/>
    <mergeCell ref="R773:AE773"/>
    <mergeCell ref="A774:P774"/>
    <mergeCell ref="R774:AE774"/>
    <mergeCell ref="A771:P771"/>
    <mergeCell ref="A103:P103"/>
    <mergeCell ref="R103:AE103"/>
  </mergeCells>
  <dataValidations disablePrompts="1" count="1">
    <dataValidation allowBlank="1" showInputMessage="1" showErrorMessage="1" sqref="A8:F8"/>
  </dataValidations>
  <printOptions horizontalCentered="1"/>
  <pageMargins left="0.19685039370078741" right="0.19685039370078741" top="0.27559055118110237" bottom="0.39370078740157483" header="0" footer="0"/>
  <pageSetup scale="73" orientation="landscape" r:id="rId1"/>
  <headerFooter>
    <oddFooter>&amp;L1a. Evaluación Vinculante de las Obligaciones de Transparencia&amp;R&amp;P de &amp;N</oddFooter>
  </headerFooter>
  <rowBreaks count="38" manualBreakCount="38">
    <brk id="43" max="16383" man="1"/>
    <brk id="58" max="16383" man="1"/>
    <brk id="78" max="16383" man="1"/>
    <brk id="93" max="16383" man="1"/>
    <brk id="110" max="16383" man="1"/>
    <brk id="120" max="16383" man="1"/>
    <brk id="144" max="16383" man="1"/>
    <brk id="203" max="16383" man="1"/>
    <brk id="218" max="16383" man="1"/>
    <brk id="230" max="16383" man="1"/>
    <brk id="261" max="16383" man="1"/>
    <brk id="277" max="16383" man="1"/>
    <brk id="321" max="16383" man="1"/>
    <brk id="366" max="16383" man="1"/>
    <brk id="382" max="16383" man="1"/>
    <brk id="462" max="16383" man="1"/>
    <brk id="493" max="16383" man="1"/>
    <brk id="508" max="16383" man="1"/>
    <brk id="516" max="16383" man="1"/>
    <brk id="540" max="16383" man="1"/>
    <brk id="559" max="16383" man="1"/>
    <brk id="574" max="16383" man="1"/>
    <brk id="589" max="16383" man="1"/>
    <brk id="621" max="16383" man="1"/>
    <brk id="633" max="16383" man="1"/>
    <brk id="695" max="16383" man="1"/>
    <brk id="719" max="16383" man="1"/>
    <brk id="729" max="16383" man="1"/>
    <brk id="745" max="16383" man="1"/>
    <brk id="800" max="16383" man="1"/>
    <brk id="804" max="16383" man="1"/>
    <brk id="854" max="16383" man="1"/>
    <brk id="869" max="16383" man="1"/>
    <brk id="881" max="16383" man="1"/>
    <brk id="909" max="16383" man="1"/>
    <brk id="917" max="16383" man="1"/>
    <brk id="941" max="16383" man="1"/>
    <brk id="951"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1067"/>
  <sheetViews>
    <sheetView showGridLines="0" zoomScale="80" zoomScaleNormal="80" workbookViewId="0"/>
  </sheetViews>
  <sheetFormatPr baseColWidth="10" defaultRowHeight="12.75" x14ac:dyDescent="0.2"/>
  <cols>
    <col min="1" max="29" width="7.7109375" customWidth="1"/>
    <col min="30" max="30" width="11.42578125" customWidth="1"/>
    <col min="31" max="31" width="11.42578125" style="139" customWidth="1"/>
    <col min="32" max="38" width="11.42578125" customWidth="1"/>
  </cols>
  <sheetData>
    <row r="1" spans="1:38" ht="15" customHeight="1" x14ac:dyDescent="0.2">
      <c r="A1" s="68"/>
      <c r="B1" s="68"/>
      <c r="C1" s="68"/>
      <c r="D1" s="68"/>
      <c r="E1" s="68"/>
      <c r="F1" s="68"/>
      <c r="G1" s="68"/>
      <c r="H1" s="68"/>
      <c r="I1" s="68"/>
      <c r="J1" s="68"/>
      <c r="K1" s="68"/>
      <c r="L1" s="68"/>
      <c r="M1" s="68"/>
      <c r="N1" s="68"/>
      <c r="O1" s="68"/>
      <c r="P1" s="68"/>
      <c r="Q1" s="68"/>
      <c r="R1" s="68"/>
      <c r="S1" s="68"/>
      <c r="T1" s="68"/>
      <c r="U1" s="68"/>
      <c r="V1" s="68"/>
      <c r="W1" s="68"/>
      <c r="X1" s="68"/>
      <c r="Y1" s="68"/>
      <c r="Z1" s="68"/>
      <c r="AA1" s="68"/>
      <c r="AB1" s="68"/>
      <c r="AC1" s="68"/>
      <c r="AD1" s="68"/>
      <c r="AE1" s="137"/>
      <c r="AF1" s="68"/>
      <c r="AG1" s="68"/>
      <c r="AH1" s="68"/>
      <c r="AI1" s="68"/>
      <c r="AJ1" s="68"/>
      <c r="AK1" s="68"/>
      <c r="AL1" s="68"/>
    </row>
    <row r="2" spans="1:38" ht="15" customHeight="1" x14ac:dyDescent="0.2">
      <c r="A2" s="419" t="s">
        <v>531</v>
      </c>
      <c r="B2" s="419"/>
      <c r="C2" s="419"/>
      <c r="D2" s="419"/>
      <c r="E2" s="419"/>
      <c r="F2" s="419"/>
      <c r="G2" s="419"/>
      <c r="H2" s="419"/>
      <c r="I2" s="419"/>
      <c r="J2" s="419"/>
      <c r="K2" s="419"/>
      <c r="L2" s="419"/>
      <c r="M2" s="419"/>
      <c r="N2" s="419"/>
      <c r="O2" s="419"/>
      <c r="P2" s="419"/>
      <c r="Q2" s="419"/>
      <c r="R2" s="419"/>
      <c r="S2" s="419"/>
      <c r="T2" s="419"/>
      <c r="U2" s="419"/>
      <c r="V2" s="419"/>
      <c r="W2" s="419"/>
      <c r="X2" s="419"/>
      <c r="Y2" s="419"/>
      <c r="Z2" s="419"/>
      <c r="AA2" s="419"/>
      <c r="AB2" s="419"/>
      <c r="AC2" s="419"/>
      <c r="AD2" s="419"/>
      <c r="AE2" s="138"/>
      <c r="AF2" s="71"/>
      <c r="AG2" s="71"/>
      <c r="AH2" s="71"/>
      <c r="AI2" s="71"/>
      <c r="AJ2" s="71"/>
      <c r="AK2" s="71"/>
    </row>
    <row r="3" spans="1:38" ht="15" customHeight="1" x14ac:dyDescent="0.2">
      <c r="A3" s="419" t="s">
        <v>1217</v>
      </c>
      <c r="B3" s="419"/>
      <c r="C3" s="419"/>
      <c r="D3" s="419"/>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138"/>
      <c r="AF3" s="71"/>
      <c r="AG3" s="71"/>
      <c r="AH3" s="71"/>
      <c r="AI3" s="71"/>
      <c r="AJ3" s="71"/>
      <c r="AK3" s="71"/>
    </row>
    <row r="4" spans="1:38" ht="15" customHeight="1" x14ac:dyDescent="0.2"/>
    <row r="5" spans="1:38" ht="15" customHeight="1" x14ac:dyDescent="0.2">
      <c r="B5" s="425" t="str">
        <f>IGOF!C5</f>
        <v>Alianza de Tranviarios de México</v>
      </c>
      <c r="C5" s="425"/>
      <c r="D5" s="425"/>
      <c r="E5" s="425"/>
      <c r="F5" s="425"/>
      <c r="G5" s="425"/>
      <c r="H5" s="425"/>
      <c r="I5" s="425"/>
      <c r="J5" s="425"/>
      <c r="K5" s="425"/>
      <c r="L5" s="425"/>
      <c r="M5" s="425"/>
      <c r="N5" s="425"/>
      <c r="O5" s="425"/>
      <c r="P5" s="425"/>
      <c r="Q5" s="425"/>
      <c r="R5" s="425"/>
      <c r="S5" s="425"/>
      <c r="T5" s="425"/>
      <c r="U5" s="425"/>
      <c r="V5" s="425"/>
      <c r="W5" s="425"/>
      <c r="X5" s="425"/>
      <c r="Y5" s="425"/>
      <c r="Z5" s="425"/>
      <c r="AA5" s="425"/>
      <c r="AB5" s="425"/>
      <c r="AC5" s="425"/>
    </row>
    <row r="6" spans="1:38" ht="15" customHeight="1" x14ac:dyDescent="0.2"/>
    <row r="7" spans="1:38" ht="15" customHeight="1" x14ac:dyDescent="0.2"/>
    <row r="8" spans="1:38" ht="15" customHeight="1" x14ac:dyDescent="0.2">
      <c r="A8" s="68" t="s">
        <v>606</v>
      </c>
    </row>
    <row r="9" spans="1:38" ht="15" customHeight="1" x14ac:dyDescent="0.2">
      <c r="A9" s="431"/>
      <c r="B9" s="431"/>
      <c r="C9" s="430" t="s">
        <v>539</v>
      </c>
      <c r="D9" s="430"/>
      <c r="E9" s="430"/>
      <c r="F9" s="430"/>
      <c r="G9" s="430"/>
      <c r="H9" s="430"/>
      <c r="I9" s="430"/>
      <c r="J9" s="430"/>
      <c r="K9" s="430"/>
      <c r="L9" s="430"/>
      <c r="M9" s="430"/>
      <c r="N9" s="430"/>
      <c r="O9" s="430"/>
      <c r="P9" s="430"/>
      <c r="Q9" s="430"/>
      <c r="R9" s="430"/>
      <c r="S9" s="430"/>
      <c r="T9" s="430"/>
      <c r="U9" s="430"/>
      <c r="V9" s="430"/>
      <c r="W9" s="430"/>
      <c r="X9" s="430"/>
      <c r="Y9" s="430"/>
      <c r="Z9" s="430"/>
      <c r="AA9" s="430"/>
      <c r="AB9" s="430"/>
      <c r="AC9" s="430"/>
    </row>
    <row r="10" spans="1:38" ht="15" customHeight="1" x14ac:dyDescent="0.2">
      <c r="A10" s="430" t="s">
        <v>516</v>
      </c>
      <c r="B10" s="430"/>
      <c r="C10" s="70" t="s">
        <v>517</v>
      </c>
      <c r="D10" s="70" t="s">
        <v>518</v>
      </c>
      <c r="E10" s="70" t="s">
        <v>519</v>
      </c>
      <c r="F10" s="167" t="s">
        <v>520</v>
      </c>
      <c r="G10" s="167" t="s">
        <v>521</v>
      </c>
      <c r="H10" s="167" t="s">
        <v>522</v>
      </c>
      <c r="I10" s="167" t="s">
        <v>523</v>
      </c>
      <c r="J10" s="167" t="s">
        <v>524</v>
      </c>
      <c r="K10" s="167" t="s">
        <v>525</v>
      </c>
      <c r="L10" s="70" t="s">
        <v>526</v>
      </c>
      <c r="M10" s="167" t="s">
        <v>527</v>
      </c>
      <c r="N10" s="167" t="s">
        <v>528</v>
      </c>
      <c r="O10" s="167" t="s">
        <v>529</v>
      </c>
      <c r="P10" s="70" t="s">
        <v>532</v>
      </c>
      <c r="Q10" s="167" t="s">
        <v>533</v>
      </c>
      <c r="R10" s="167" t="s">
        <v>534</v>
      </c>
      <c r="S10" s="167" t="s">
        <v>535</v>
      </c>
      <c r="T10" s="167" t="s">
        <v>536</v>
      </c>
      <c r="U10" s="70" t="s">
        <v>537</v>
      </c>
      <c r="V10" s="70" t="s">
        <v>538</v>
      </c>
      <c r="W10" s="167" t="s">
        <v>540</v>
      </c>
      <c r="X10" s="167" t="s">
        <v>541</v>
      </c>
      <c r="Y10" s="167" t="s">
        <v>542</v>
      </c>
      <c r="Z10" s="167" t="s">
        <v>543</v>
      </c>
      <c r="AA10" s="70" t="s">
        <v>544</v>
      </c>
      <c r="AB10" s="70" t="s">
        <v>545</v>
      </c>
      <c r="AC10" s="167" t="s">
        <v>546</v>
      </c>
    </row>
    <row r="11" spans="1:38" ht="15" customHeight="1" x14ac:dyDescent="0.2">
      <c r="A11" s="430" t="s">
        <v>530</v>
      </c>
      <c r="B11" s="430"/>
      <c r="C11" s="69">
        <v>1</v>
      </c>
      <c r="D11" s="69">
        <v>1</v>
      </c>
      <c r="E11" s="69">
        <v>1</v>
      </c>
      <c r="F11" s="167">
        <v>0</v>
      </c>
      <c r="G11" s="167">
        <v>0</v>
      </c>
      <c r="H11" s="167">
        <v>0</v>
      </c>
      <c r="I11" s="167">
        <v>0</v>
      </c>
      <c r="J11" s="167">
        <v>0</v>
      </c>
      <c r="K11" s="167">
        <v>0</v>
      </c>
      <c r="L11" s="69">
        <v>1</v>
      </c>
      <c r="M11" s="167">
        <v>0</v>
      </c>
      <c r="N11" s="167">
        <v>0</v>
      </c>
      <c r="O11" s="167">
        <v>0</v>
      </c>
      <c r="P11" s="69">
        <v>1</v>
      </c>
      <c r="Q11" s="167">
        <v>0</v>
      </c>
      <c r="R11" s="167">
        <v>0</v>
      </c>
      <c r="S11" s="167">
        <v>0</v>
      </c>
      <c r="T11" s="167">
        <v>0</v>
      </c>
      <c r="U11" s="69">
        <v>1</v>
      </c>
      <c r="V11" s="69">
        <v>1</v>
      </c>
      <c r="W11" s="167">
        <v>0</v>
      </c>
      <c r="X11" s="167">
        <v>0</v>
      </c>
      <c r="Y11" s="167">
        <v>0</v>
      </c>
      <c r="Z11" s="167">
        <v>0</v>
      </c>
      <c r="AA11" s="69">
        <v>1</v>
      </c>
      <c r="AB11" s="69">
        <v>1</v>
      </c>
      <c r="AC11" s="167">
        <v>0</v>
      </c>
    </row>
    <row r="12" spans="1:38" ht="15" customHeight="1" x14ac:dyDescent="0.2"/>
    <row r="13" spans="1:38" ht="15" customHeight="1" x14ac:dyDescent="0.2">
      <c r="A13" s="431"/>
      <c r="B13" s="431"/>
      <c r="C13" s="430" t="s">
        <v>539</v>
      </c>
      <c r="D13" s="430"/>
      <c r="E13" s="430"/>
      <c r="F13" s="430"/>
      <c r="G13" s="430"/>
      <c r="H13" s="430"/>
      <c r="I13" s="430"/>
      <c r="J13" s="430"/>
      <c r="K13" s="430"/>
      <c r="L13" s="430"/>
      <c r="M13" s="430"/>
      <c r="N13" s="430"/>
      <c r="O13" s="430"/>
      <c r="P13" s="430"/>
      <c r="Q13" s="430"/>
      <c r="R13" s="430"/>
      <c r="S13" s="430"/>
      <c r="T13" s="430"/>
      <c r="U13" s="430"/>
      <c r="V13" s="430"/>
      <c r="W13" s="430"/>
      <c r="X13" s="430"/>
      <c r="Y13" s="430"/>
      <c r="Z13" s="430"/>
      <c r="AA13" s="430"/>
      <c r="AB13" s="430"/>
      <c r="AC13" s="430"/>
    </row>
    <row r="14" spans="1:38" ht="15" customHeight="1" x14ac:dyDescent="0.2">
      <c r="A14" s="430" t="s">
        <v>516</v>
      </c>
      <c r="B14" s="430"/>
      <c r="C14" s="167" t="s">
        <v>547</v>
      </c>
      <c r="D14" s="70" t="s">
        <v>548</v>
      </c>
      <c r="E14" s="167" t="s">
        <v>549</v>
      </c>
      <c r="F14" s="70" t="s">
        <v>550</v>
      </c>
      <c r="G14" s="70" t="s">
        <v>551</v>
      </c>
      <c r="H14" s="167" t="s">
        <v>552</v>
      </c>
      <c r="I14" s="167" t="s">
        <v>553</v>
      </c>
      <c r="J14" s="167" t="s">
        <v>554</v>
      </c>
      <c r="K14" s="70" t="s">
        <v>555</v>
      </c>
      <c r="L14" s="167" t="s">
        <v>556</v>
      </c>
      <c r="M14" s="70" t="s">
        <v>557</v>
      </c>
      <c r="N14" s="167" t="s">
        <v>559</v>
      </c>
      <c r="O14" s="167" t="s">
        <v>558</v>
      </c>
      <c r="P14" s="167" t="s">
        <v>560</v>
      </c>
      <c r="Q14" s="167" t="s">
        <v>561</v>
      </c>
      <c r="R14" s="70" t="s">
        <v>562</v>
      </c>
      <c r="S14" s="167" t="s">
        <v>563</v>
      </c>
      <c r="T14" s="70" t="s">
        <v>564</v>
      </c>
      <c r="U14" s="167" t="s">
        <v>565</v>
      </c>
      <c r="V14" s="167" t="s">
        <v>566</v>
      </c>
      <c r="W14" s="167" t="s">
        <v>567</v>
      </c>
      <c r="X14" s="70" t="s">
        <v>568</v>
      </c>
      <c r="Y14" s="167" t="s">
        <v>569</v>
      </c>
      <c r="Z14" s="167" t="s">
        <v>570</v>
      </c>
      <c r="AA14" s="70" t="s">
        <v>571</v>
      </c>
      <c r="AB14" s="167" t="s">
        <v>572</v>
      </c>
      <c r="AC14" s="167" t="s">
        <v>573</v>
      </c>
    </row>
    <row r="15" spans="1:38" ht="15" customHeight="1" x14ac:dyDescent="0.2">
      <c r="A15" s="430" t="s">
        <v>530</v>
      </c>
      <c r="B15" s="430"/>
      <c r="C15" s="167">
        <v>0</v>
      </c>
      <c r="D15" s="69">
        <v>1</v>
      </c>
      <c r="E15" s="167">
        <v>0</v>
      </c>
      <c r="F15" s="69">
        <v>1</v>
      </c>
      <c r="G15" s="69">
        <v>1</v>
      </c>
      <c r="H15" s="167">
        <v>0</v>
      </c>
      <c r="I15" s="167">
        <v>0</v>
      </c>
      <c r="J15" s="167">
        <v>0</v>
      </c>
      <c r="K15" s="69">
        <v>1</v>
      </c>
      <c r="L15" s="167">
        <v>0</v>
      </c>
      <c r="M15" s="69">
        <v>1</v>
      </c>
      <c r="N15" s="167">
        <v>0</v>
      </c>
      <c r="O15" s="167">
        <v>0</v>
      </c>
      <c r="P15" s="167">
        <v>0</v>
      </c>
      <c r="Q15" s="167">
        <v>0</v>
      </c>
      <c r="R15" s="69">
        <v>1</v>
      </c>
      <c r="S15" s="167">
        <v>0</v>
      </c>
      <c r="T15" s="69">
        <v>1</v>
      </c>
      <c r="U15" s="167">
        <v>0</v>
      </c>
      <c r="V15" s="167">
        <v>0</v>
      </c>
      <c r="W15" s="167">
        <v>0</v>
      </c>
      <c r="X15" s="69">
        <v>1</v>
      </c>
      <c r="Y15" s="167">
        <v>0</v>
      </c>
      <c r="Z15" s="167">
        <v>0</v>
      </c>
      <c r="AA15" s="69">
        <v>1</v>
      </c>
      <c r="AB15" s="167">
        <v>0</v>
      </c>
      <c r="AC15" s="167">
        <v>0</v>
      </c>
    </row>
    <row r="16" spans="1:38" ht="15" customHeight="1" x14ac:dyDescent="0.2"/>
    <row r="17" spans="1:37" ht="15" customHeight="1" x14ac:dyDescent="0.2">
      <c r="W17" s="429" t="s">
        <v>607</v>
      </c>
      <c r="X17" s="429"/>
      <c r="Y17" s="429"/>
      <c r="Z17" s="429"/>
      <c r="AA17" s="429"/>
      <c r="AB17" s="429"/>
      <c r="AC17" s="69">
        <f>SUM(C11:AC11,C15:AC15)</f>
        <v>18</v>
      </c>
    </row>
    <row r="18" spans="1:37" ht="15" customHeight="1" x14ac:dyDescent="0.2"/>
    <row r="19" spans="1:37" ht="30" customHeight="1" x14ac:dyDescent="0.2">
      <c r="A19" s="426" t="s">
        <v>587</v>
      </c>
      <c r="B19" s="426"/>
      <c r="C19" s="426"/>
      <c r="D19" s="426"/>
      <c r="E19" s="426"/>
      <c r="F19" s="426"/>
      <c r="G19" s="426"/>
      <c r="H19" s="426"/>
      <c r="I19" s="426"/>
      <c r="J19" s="426"/>
      <c r="K19" s="426"/>
      <c r="L19" s="426"/>
      <c r="M19" s="426"/>
      <c r="N19" s="426"/>
      <c r="O19" s="426"/>
      <c r="P19" s="426"/>
      <c r="Q19" s="426"/>
      <c r="R19" s="426"/>
      <c r="S19" s="426"/>
      <c r="T19" s="426"/>
      <c r="U19" s="426"/>
      <c r="V19" s="426"/>
      <c r="W19" s="426"/>
      <c r="X19" s="426"/>
      <c r="Y19" s="426"/>
      <c r="Z19" s="426"/>
      <c r="AA19" s="426"/>
      <c r="AB19" s="426"/>
      <c r="AC19" s="426"/>
      <c r="AD19" s="426"/>
      <c r="AE19" s="426"/>
    </row>
    <row r="20" spans="1:37" ht="15" customHeight="1" x14ac:dyDescent="0.2"/>
    <row r="21" spans="1:37" ht="30" customHeight="1" x14ac:dyDescent="0.2">
      <c r="A21" s="394" t="s">
        <v>131</v>
      </c>
      <c r="B21" s="394"/>
      <c r="C21" s="394"/>
      <c r="D21" s="394"/>
      <c r="E21" s="394"/>
      <c r="F21" s="394"/>
      <c r="G21" s="394"/>
      <c r="H21" s="394"/>
      <c r="I21" s="394"/>
      <c r="J21" s="394"/>
      <c r="K21" s="394"/>
      <c r="L21" s="394"/>
      <c r="M21" s="394"/>
      <c r="N21" s="394"/>
      <c r="O21" s="394"/>
      <c r="P21" s="394"/>
      <c r="Q21" s="394"/>
      <c r="R21" s="394"/>
      <c r="S21" s="394"/>
      <c r="T21" s="394"/>
      <c r="U21" s="394"/>
      <c r="V21" s="394"/>
      <c r="W21" s="394"/>
      <c r="X21" s="394"/>
      <c r="Y21" s="394"/>
      <c r="Z21" s="394"/>
      <c r="AA21" s="394"/>
      <c r="AB21" s="394"/>
      <c r="AC21" s="394"/>
      <c r="AD21" s="394"/>
      <c r="AE21" s="394"/>
    </row>
    <row r="22" spans="1:37" ht="15" customHeight="1" x14ac:dyDescent="0.2">
      <c r="A22" s="24"/>
      <c r="B22" s="24"/>
      <c r="C22" s="24"/>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140"/>
      <c r="AF22" s="24"/>
      <c r="AG22" s="74"/>
      <c r="AH22" s="24"/>
      <c r="AI22" s="24"/>
      <c r="AJ22" s="24"/>
      <c r="AK22" s="24"/>
    </row>
    <row r="23" spans="1:37" ht="15" customHeight="1" x14ac:dyDescent="0.2">
      <c r="A23" s="72"/>
      <c r="B23" s="72"/>
      <c r="C23" s="72"/>
      <c r="D23" s="72"/>
      <c r="E23" s="72"/>
      <c r="F23" s="72"/>
      <c r="G23" s="72"/>
      <c r="H23" s="72"/>
      <c r="I23" s="72"/>
      <c r="J23" s="72"/>
      <c r="K23" s="72"/>
      <c r="L23" s="72"/>
      <c r="M23" s="72"/>
      <c r="N23" s="72"/>
      <c r="O23" s="72"/>
      <c r="P23" s="72"/>
      <c r="Q23" s="72"/>
      <c r="R23" s="72"/>
      <c r="S23" s="72"/>
      <c r="T23" s="72"/>
      <c r="U23" s="72"/>
      <c r="V23" s="72"/>
      <c r="W23" s="72"/>
      <c r="X23" s="72"/>
      <c r="Y23" s="72"/>
      <c r="Z23" s="72"/>
      <c r="AA23" s="72"/>
      <c r="AB23" s="72"/>
      <c r="AC23" s="72"/>
      <c r="AD23" s="24"/>
      <c r="AE23" s="141">
        <f>1/$AC$17*100</f>
        <v>5.5555555555555554</v>
      </c>
      <c r="AF23" s="75"/>
      <c r="AG23" s="76"/>
      <c r="AH23" s="75"/>
      <c r="AI23" s="75"/>
      <c r="AJ23" s="75"/>
      <c r="AK23" s="75"/>
    </row>
    <row r="24" spans="1:37" ht="15" customHeight="1" x14ac:dyDescent="0.2">
      <c r="A24" s="427" t="s">
        <v>138</v>
      </c>
      <c r="B24" s="428"/>
      <c r="C24" s="428"/>
      <c r="D24" s="428"/>
      <c r="E24" s="428"/>
      <c r="F24" s="428"/>
      <c r="G24" s="428"/>
      <c r="H24" s="428"/>
      <c r="I24" s="428"/>
      <c r="J24" s="428"/>
      <c r="K24" s="428"/>
      <c r="L24" s="428"/>
      <c r="M24" s="428"/>
      <c r="N24" s="428"/>
      <c r="O24" s="428"/>
      <c r="P24" s="428"/>
      <c r="Q24" s="428"/>
      <c r="R24" s="428"/>
      <c r="S24" s="428"/>
      <c r="T24" s="428"/>
      <c r="U24" s="428"/>
      <c r="V24" s="428"/>
      <c r="W24" s="428"/>
      <c r="X24" s="428"/>
      <c r="Y24" s="428"/>
      <c r="Z24" s="428"/>
      <c r="AA24" s="428"/>
      <c r="AB24" s="428"/>
      <c r="AC24" s="428"/>
      <c r="AD24" s="84" t="s">
        <v>4</v>
      </c>
      <c r="AE24" s="142" t="s">
        <v>5</v>
      </c>
      <c r="AF24" s="76" t="s">
        <v>576</v>
      </c>
      <c r="AG24" s="76" t="s">
        <v>577</v>
      </c>
      <c r="AH24" s="76" t="s">
        <v>578</v>
      </c>
      <c r="AI24" s="77" t="s">
        <v>579</v>
      </c>
      <c r="AJ24" s="76"/>
      <c r="AK24" s="77" t="s">
        <v>580</v>
      </c>
    </row>
    <row r="25" spans="1:37" ht="60" customHeight="1" x14ac:dyDescent="0.2">
      <c r="A25" s="424" t="s">
        <v>599</v>
      </c>
      <c r="B25" s="424"/>
      <c r="C25" s="424"/>
      <c r="D25" s="424"/>
      <c r="E25" s="424"/>
      <c r="F25" s="424"/>
      <c r="G25" s="424"/>
      <c r="H25" s="424"/>
      <c r="I25" s="424"/>
      <c r="J25" s="424"/>
      <c r="K25" s="424"/>
      <c r="L25" s="424"/>
      <c r="M25" s="424"/>
      <c r="N25" s="424"/>
      <c r="O25" s="424"/>
      <c r="P25" s="424"/>
      <c r="Q25" s="424"/>
      <c r="R25" s="424"/>
      <c r="S25" s="424"/>
      <c r="T25" s="424"/>
      <c r="U25" s="424"/>
      <c r="V25" s="424"/>
      <c r="W25" s="424"/>
      <c r="X25" s="424"/>
      <c r="Y25" s="424"/>
      <c r="Z25" s="424"/>
      <c r="AA25" s="424"/>
      <c r="AB25" s="424"/>
      <c r="AC25" s="424"/>
      <c r="AD25" s="73">
        <f>'Art. 121'!Q37</f>
        <v>0</v>
      </c>
      <c r="AE25" s="143">
        <f t="shared" ref="AE25:AE30" si="0">IF(AG25=1,AK25,AG25)</f>
        <v>0</v>
      </c>
      <c r="AF25" s="76">
        <f t="shared" ref="AF25:AF30" si="1">IF(AD25=2,1,IF(AD25=1,0.5,IF(AD25=0,0," ")))</f>
        <v>0</v>
      </c>
      <c r="AG25" s="76">
        <f t="shared" ref="AG25:AG30" si="2">IF(AND(AF25&gt;=0,AF25&lt;=2),1,"No aplica")</f>
        <v>1</v>
      </c>
      <c r="AH25" s="159">
        <f t="shared" ref="AH25:AH30" si="3">AD25/(AG25*2)</f>
        <v>0</v>
      </c>
      <c r="AI25" s="78">
        <f t="shared" ref="AI25:AI30" si="4">IF(AG25=1,AG25/$AG$31,"No aplica")</f>
        <v>0.16666666666666666</v>
      </c>
      <c r="AJ25" s="78">
        <f t="shared" ref="AJ25:AJ30" si="5">AF25*AI25</f>
        <v>0</v>
      </c>
      <c r="AK25" s="78">
        <f t="shared" ref="AK25:AK30" si="6">AJ25*$AE$23</f>
        <v>0</v>
      </c>
    </row>
    <row r="26" spans="1:37" ht="30" customHeight="1" x14ac:dyDescent="0.2">
      <c r="A26" s="424" t="s">
        <v>116</v>
      </c>
      <c r="B26" s="424"/>
      <c r="C26" s="424"/>
      <c r="D26" s="424"/>
      <c r="E26" s="424"/>
      <c r="F26" s="424"/>
      <c r="G26" s="424"/>
      <c r="H26" s="424"/>
      <c r="I26" s="424"/>
      <c r="J26" s="424"/>
      <c r="K26" s="424"/>
      <c r="L26" s="424"/>
      <c r="M26" s="424"/>
      <c r="N26" s="424"/>
      <c r="O26" s="424"/>
      <c r="P26" s="424"/>
      <c r="Q26" s="423"/>
      <c r="R26" s="423"/>
      <c r="S26" s="423"/>
      <c r="T26" s="423"/>
      <c r="U26" s="423"/>
      <c r="V26" s="423"/>
      <c r="W26" s="423"/>
      <c r="X26" s="423"/>
      <c r="Y26" s="423"/>
      <c r="Z26" s="423"/>
      <c r="AA26" s="423"/>
      <c r="AB26" s="423"/>
      <c r="AC26" s="423"/>
      <c r="AD26" s="73">
        <f>'Art. 121'!Q38</f>
        <v>0</v>
      </c>
      <c r="AE26" s="143">
        <f t="shared" si="0"/>
        <v>0</v>
      </c>
      <c r="AF26" s="76">
        <f t="shared" si="1"/>
        <v>0</v>
      </c>
      <c r="AG26" s="76">
        <f t="shared" si="2"/>
        <v>1</v>
      </c>
      <c r="AH26" s="159">
        <f t="shared" si="3"/>
        <v>0</v>
      </c>
      <c r="AI26" s="78">
        <f t="shared" si="4"/>
        <v>0.16666666666666666</v>
      </c>
      <c r="AJ26" s="78">
        <f t="shared" si="5"/>
        <v>0</v>
      </c>
      <c r="AK26" s="78">
        <f t="shared" si="6"/>
        <v>0</v>
      </c>
    </row>
    <row r="27" spans="1:37" ht="30" customHeight="1" x14ac:dyDescent="0.2">
      <c r="A27" s="424" t="s">
        <v>598</v>
      </c>
      <c r="B27" s="424"/>
      <c r="C27" s="424"/>
      <c r="D27" s="424"/>
      <c r="E27" s="424"/>
      <c r="F27" s="424"/>
      <c r="G27" s="424"/>
      <c r="H27" s="424"/>
      <c r="I27" s="424"/>
      <c r="J27" s="424"/>
      <c r="K27" s="424"/>
      <c r="L27" s="424"/>
      <c r="M27" s="424"/>
      <c r="N27" s="424"/>
      <c r="O27" s="424"/>
      <c r="P27" s="424"/>
      <c r="Q27" s="423"/>
      <c r="R27" s="423"/>
      <c r="S27" s="423"/>
      <c r="T27" s="423"/>
      <c r="U27" s="423"/>
      <c r="V27" s="423"/>
      <c r="W27" s="423"/>
      <c r="X27" s="423"/>
      <c r="Y27" s="423"/>
      <c r="Z27" s="423"/>
      <c r="AA27" s="423"/>
      <c r="AB27" s="423"/>
      <c r="AC27" s="423"/>
      <c r="AD27" s="73">
        <f>'Art. 121'!Q39</f>
        <v>0</v>
      </c>
      <c r="AE27" s="143">
        <f t="shared" si="0"/>
        <v>0</v>
      </c>
      <c r="AF27" s="76">
        <f t="shared" si="1"/>
        <v>0</v>
      </c>
      <c r="AG27" s="76">
        <f t="shared" si="2"/>
        <v>1</v>
      </c>
      <c r="AH27" s="159">
        <f t="shared" si="3"/>
        <v>0</v>
      </c>
      <c r="AI27" s="78">
        <f t="shared" si="4"/>
        <v>0.16666666666666666</v>
      </c>
      <c r="AJ27" s="78">
        <f t="shared" si="5"/>
        <v>0</v>
      </c>
      <c r="AK27" s="78">
        <f t="shared" si="6"/>
        <v>0</v>
      </c>
    </row>
    <row r="28" spans="1:37" ht="30" customHeight="1" x14ac:dyDescent="0.2">
      <c r="A28" s="424" t="s">
        <v>488</v>
      </c>
      <c r="B28" s="424"/>
      <c r="C28" s="424"/>
      <c r="D28" s="424"/>
      <c r="E28" s="424"/>
      <c r="F28" s="424"/>
      <c r="G28" s="424"/>
      <c r="H28" s="424"/>
      <c r="I28" s="424"/>
      <c r="J28" s="424"/>
      <c r="K28" s="424"/>
      <c r="L28" s="424"/>
      <c r="M28" s="424"/>
      <c r="N28" s="424"/>
      <c r="O28" s="424"/>
      <c r="P28" s="424"/>
      <c r="Q28" s="423"/>
      <c r="R28" s="423"/>
      <c r="S28" s="423"/>
      <c r="T28" s="423"/>
      <c r="U28" s="423"/>
      <c r="V28" s="423"/>
      <c r="W28" s="423"/>
      <c r="X28" s="423"/>
      <c r="Y28" s="423"/>
      <c r="Z28" s="423"/>
      <c r="AA28" s="423"/>
      <c r="AB28" s="423"/>
      <c r="AC28" s="423"/>
      <c r="AD28" s="73">
        <f>'Art. 121'!Q40</f>
        <v>0</v>
      </c>
      <c r="AE28" s="143">
        <f t="shared" si="0"/>
        <v>0</v>
      </c>
      <c r="AF28" s="76">
        <f t="shared" si="1"/>
        <v>0</v>
      </c>
      <c r="AG28" s="76">
        <f t="shared" si="2"/>
        <v>1</v>
      </c>
      <c r="AH28" s="159">
        <f t="shared" si="3"/>
        <v>0</v>
      </c>
      <c r="AI28" s="78">
        <f t="shared" si="4"/>
        <v>0.16666666666666666</v>
      </c>
      <c r="AJ28" s="78">
        <f t="shared" si="5"/>
        <v>0</v>
      </c>
      <c r="AK28" s="78">
        <f t="shared" si="6"/>
        <v>0</v>
      </c>
    </row>
    <row r="29" spans="1:37" ht="30" customHeight="1" x14ac:dyDescent="0.2">
      <c r="A29" s="432" t="s">
        <v>117</v>
      </c>
      <c r="B29" s="433"/>
      <c r="C29" s="433"/>
      <c r="D29" s="433"/>
      <c r="E29" s="433"/>
      <c r="F29" s="433"/>
      <c r="G29" s="433"/>
      <c r="H29" s="433"/>
      <c r="I29" s="433"/>
      <c r="J29" s="433"/>
      <c r="K29" s="433"/>
      <c r="L29" s="433"/>
      <c r="M29" s="433"/>
      <c r="N29" s="433"/>
      <c r="O29" s="433"/>
      <c r="P29" s="433"/>
      <c r="Q29" s="423"/>
      <c r="R29" s="423"/>
      <c r="S29" s="423"/>
      <c r="T29" s="423"/>
      <c r="U29" s="423"/>
      <c r="V29" s="423"/>
      <c r="W29" s="423"/>
      <c r="X29" s="423"/>
      <c r="Y29" s="423"/>
      <c r="Z29" s="423"/>
      <c r="AA29" s="423"/>
      <c r="AB29" s="423"/>
      <c r="AC29" s="423"/>
      <c r="AD29" s="73">
        <f>'Art. 121'!Q41</f>
        <v>0</v>
      </c>
      <c r="AE29" s="143">
        <f t="shared" si="0"/>
        <v>0</v>
      </c>
      <c r="AF29" s="76">
        <f t="shared" si="1"/>
        <v>0</v>
      </c>
      <c r="AG29" s="76">
        <f t="shared" si="2"/>
        <v>1</v>
      </c>
      <c r="AH29" s="159">
        <f t="shared" si="3"/>
        <v>0</v>
      </c>
      <c r="AI29" s="78">
        <f t="shared" si="4"/>
        <v>0.16666666666666666</v>
      </c>
      <c r="AJ29" s="78">
        <f t="shared" si="5"/>
        <v>0</v>
      </c>
      <c r="AK29" s="78">
        <f t="shared" si="6"/>
        <v>0</v>
      </c>
    </row>
    <row r="30" spans="1:37" ht="30" customHeight="1" x14ac:dyDescent="0.2">
      <c r="A30" s="432" t="s">
        <v>600</v>
      </c>
      <c r="B30" s="433"/>
      <c r="C30" s="433"/>
      <c r="D30" s="433"/>
      <c r="E30" s="433"/>
      <c r="F30" s="433"/>
      <c r="G30" s="433"/>
      <c r="H30" s="433"/>
      <c r="I30" s="433"/>
      <c r="J30" s="433"/>
      <c r="K30" s="433"/>
      <c r="L30" s="433"/>
      <c r="M30" s="433"/>
      <c r="N30" s="433"/>
      <c r="O30" s="433"/>
      <c r="P30" s="433"/>
      <c r="Q30" s="423"/>
      <c r="R30" s="423"/>
      <c r="S30" s="423"/>
      <c r="T30" s="423"/>
      <c r="U30" s="423"/>
      <c r="V30" s="423"/>
      <c r="W30" s="423"/>
      <c r="X30" s="423"/>
      <c r="Y30" s="423"/>
      <c r="Z30" s="423"/>
      <c r="AA30" s="423"/>
      <c r="AB30" s="423"/>
      <c r="AC30" s="423"/>
      <c r="AD30" s="73">
        <f>'Art. 121'!Q42</f>
        <v>0</v>
      </c>
      <c r="AE30" s="143">
        <f t="shared" si="0"/>
        <v>0</v>
      </c>
      <c r="AF30" s="76">
        <f t="shared" si="1"/>
        <v>0</v>
      </c>
      <c r="AG30" s="76">
        <f t="shared" si="2"/>
        <v>1</v>
      </c>
      <c r="AH30" s="159">
        <f t="shared" si="3"/>
        <v>0</v>
      </c>
      <c r="AI30" s="78">
        <f t="shared" si="4"/>
        <v>0.16666666666666666</v>
      </c>
      <c r="AJ30" s="78">
        <f t="shared" si="5"/>
        <v>0</v>
      </c>
      <c r="AK30" s="78">
        <f t="shared" si="6"/>
        <v>0</v>
      </c>
    </row>
    <row r="31" spans="1:37" ht="30" customHeight="1" x14ac:dyDescent="0.2">
      <c r="A31" s="435" t="s">
        <v>574</v>
      </c>
      <c r="B31" s="435"/>
      <c r="C31" s="435"/>
      <c r="D31" s="435"/>
      <c r="E31" s="435"/>
      <c r="F31" s="435"/>
      <c r="G31" s="435"/>
      <c r="H31" s="435"/>
      <c r="I31" s="435"/>
      <c r="J31" s="435"/>
      <c r="K31" s="435"/>
      <c r="L31" s="435"/>
      <c r="M31" s="435"/>
      <c r="N31" s="435"/>
      <c r="O31" s="435"/>
      <c r="P31" s="435"/>
      <c r="Q31" s="435"/>
      <c r="R31" s="435"/>
      <c r="S31" s="435"/>
      <c r="T31" s="435"/>
      <c r="U31" s="435"/>
      <c r="V31" s="435"/>
      <c r="W31" s="435"/>
      <c r="X31" s="435"/>
      <c r="Y31" s="435"/>
      <c r="Z31" s="435"/>
      <c r="AA31" s="435"/>
      <c r="AB31" s="435"/>
      <c r="AC31" s="435"/>
      <c r="AD31" s="435"/>
      <c r="AE31" s="143">
        <f>SUM(AE25:AE30)</f>
        <v>0</v>
      </c>
      <c r="AF31" s="24"/>
      <c r="AG31" s="74">
        <f>SUM(AG25:AG30)</f>
        <v>6</v>
      </c>
      <c r="AH31" s="160"/>
      <c r="AI31" s="164"/>
      <c r="AJ31" s="164"/>
      <c r="AK31" s="164"/>
    </row>
    <row r="32" spans="1:37" ht="30" customHeight="1" x14ac:dyDescent="0.2">
      <c r="A32" s="435" t="s">
        <v>575</v>
      </c>
      <c r="B32" s="435"/>
      <c r="C32" s="435"/>
      <c r="D32" s="435"/>
      <c r="E32" s="435"/>
      <c r="F32" s="435"/>
      <c r="G32" s="435"/>
      <c r="H32" s="435"/>
      <c r="I32" s="435"/>
      <c r="J32" s="435"/>
      <c r="K32" s="435"/>
      <c r="L32" s="435"/>
      <c r="M32" s="435"/>
      <c r="N32" s="435"/>
      <c r="O32" s="435"/>
      <c r="P32" s="435"/>
      <c r="Q32" s="435"/>
      <c r="R32" s="435"/>
      <c r="S32" s="435"/>
      <c r="T32" s="435"/>
      <c r="U32" s="435"/>
      <c r="V32" s="435"/>
      <c r="W32" s="435"/>
      <c r="X32" s="435"/>
      <c r="Y32" s="435"/>
      <c r="Z32" s="435"/>
      <c r="AA32" s="435"/>
      <c r="AB32" s="435"/>
      <c r="AC32" s="435"/>
      <c r="AD32" s="435"/>
      <c r="AE32" s="143">
        <f>AE31/AE23*100</f>
        <v>0</v>
      </c>
      <c r="AF32" s="24"/>
      <c r="AG32" s="74"/>
      <c r="AH32" s="160"/>
      <c r="AI32" s="164"/>
      <c r="AJ32" s="164"/>
      <c r="AK32" s="164"/>
    </row>
    <row r="33" spans="1:37" ht="15" customHeight="1" x14ac:dyDescent="0.2">
      <c r="AH33" s="161"/>
      <c r="AI33" s="136"/>
      <c r="AJ33" s="136"/>
      <c r="AK33" s="136"/>
    </row>
    <row r="34" spans="1:37" ht="15" customHeight="1" x14ac:dyDescent="0.2">
      <c r="A34" s="439" t="s">
        <v>139</v>
      </c>
      <c r="B34" s="440"/>
      <c r="C34" s="440"/>
      <c r="D34" s="440"/>
      <c r="E34" s="440"/>
      <c r="F34" s="440"/>
      <c r="G34" s="440"/>
      <c r="H34" s="440"/>
      <c r="I34" s="440"/>
      <c r="J34" s="440"/>
      <c r="K34" s="440"/>
      <c r="L34" s="440"/>
      <c r="M34" s="440"/>
      <c r="N34" s="440"/>
      <c r="O34" s="440"/>
      <c r="P34" s="440"/>
      <c r="Q34" s="440"/>
      <c r="R34" s="440"/>
      <c r="S34" s="440"/>
      <c r="T34" s="440"/>
      <c r="U34" s="440"/>
      <c r="V34" s="440"/>
      <c r="W34" s="440"/>
      <c r="X34" s="440"/>
      <c r="Y34" s="440"/>
      <c r="Z34" s="440"/>
      <c r="AA34" s="440"/>
      <c r="AB34" s="440"/>
      <c r="AC34" s="440"/>
      <c r="AD34" s="79" t="s">
        <v>4</v>
      </c>
      <c r="AE34" s="144" t="s">
        <v>5</v>
      </c>
      <c r="AF34" s="24"/>
      <c r="AG34" s="74"/>
      <c r="AH34" s="160"/>
      <c r="AI34" s="164"/>
      <c r="AJ34" s="164"/>
      <c r="AK34" s="164"/>
    </row>
    <row r="35" spans="1:37" ht="30" customHeight="1" x14ac:dyDescent="0.2">
      <c r="A35" s="424" t="s">
        <v>601</v>
      </c>
      <c r="B35" s="424"/>
      <c r="C35" s="424"/>
      <c r="D35" s="424"/>
      <c r="E35" s="424"/>
      <c r="F35" s="424"/>
      <c r="G35" s="424"/>
      <c r="H35" s="424"/>
      <c r="I35" s="424"/>
      <c r="J35" s="424"/>
      <c r="K35" s="424"/>
      <c r="L35" s="424"/>
      <c r="M35" s="424"/>
      <c r="N35" s="424"/>
      <c r="O35" s="424"/>
      <c r="P35" s="424"/>
      <c r="Q35" s="424"/>
      <c r="R35" s="424"/>
      <c r="S35" s="424"/>
      <c r="T35" s="424"/>
      <c r="U35" s="424"/>
      <c r="V35" s="424"/>
      <c r="W35" s="424"/>
      <c r="X35" s="424"/>
      <c r="Y35" s="424"/>
      <c r="Z35" s="424"/>
      <c r="AA35" s="424"/>
      <c r="AB35" s="424"/>
      <c r="AC35" s="424"/>
      <c r="AD35" s="73">
        <f>'Art. 121'!Q45</f>
        <v>0</v>
      </c>
      <c r="AE35" s="143">
        <f>IF(AG35=1,AK35,AG35)</f>
        <v>0</v>
      </c>
      <c r="AF35" s="76">
        <f>IF(AD35=2,1,IF(AD35=1,0.5,IF(AD35=0,0," ")))</f>
        <v>0</v>
      </c>
      <c r="AG35" s="76">
        <f>IF(AND(AF35&gt;=0,AF35&lt;=2),1,"No aplica")</f>
        <v>1</v>
      </c>
      <c r="AH35" s="159">
        <f>AD35/(AG35*2)</f>
        <v>0</v>
      </c>
      <c r="AI35" s="78">
        <f>IF(AG35=1,AG35/$AG$38,"No aplica")</f>
        <v>0.33333333333333331</v>
      </c>
      <c r="AJ35" s="78">
        <f>AF35*AI35</f>
        <v>0</v>
      </c>
      <c r="AK35" s="78">
        <f>AJ35*$AE$23</f>
        <v>0</v>
      </c>
    </row>
    <row r="36" spans="1:37" ht="30" customHeight="1" x14ac:dyDescent="0.2">
      <c r="A36" s="424" t="s">
        <v>645</v>
      </c>
      <c r="B36" s="424"/>
      <c r="C36" s="424"/>
      <c r="D36" s="424"/>
      <c r="E36" s="424"/>
      <c r="F36" s="424"/>
      <c r="G36" s="424"/>
      <c r="H36" s="424"/>
      <c r="I36" s="424"/>
      <c r="J36" s="424"/>
      <c r="K36" s="424"/>
      <c r="L36" s="424"/>
      <c r="M36" s="424"/>
      <c r="N36" s="424"/>
      <c r="O36" s="424"/>
      <c r="P36" s="424"/>
      <c r="Q36" s="424"/>
      <c r="R36" s="424"/>
      <c r="S36" s="424"/>
      <c r="T36" s="424"/>
      <c r="U36" s="424"/>
      <c r="V36" s="424"/>
      <c r="W36" s="424"/>
      <c r="X36" s="424"/>
      <c r="Y36" s="424"/>
      <c r="Z36" s="424"/>
      <c r="AA36" s="424"/>
      <c r="AB36" s="424"/>
      <c r="AC36" s="424"/>
      <c r="AD36" s="73">
        <f>'Art. 121'!Q46</f>
        <v>0</v>
      </c>
      <c r="AE36" s="143">
        <f>IF(AG36=1,AK36,AG36)</f>
        <v>0</v>
      </c>
      <c r="AF36" s="76">
        <f>IF(AD36=2,1,IF(AD36=1,0.5,IF(AD36=0,0," ")))</f>
        <v>0</v>
      </c>
      <c r="AG36" s="76">
        <f>IF(AND(AF36&gt;=0,AF36&lt;=2),1,"No aplica")</f>
        <v>1</v>
      </c>
      <c r="AH36" s="159">
        <f>AD36/(AG36*2)</f>
        <v>0</v>
      </c>
      <c r="AI36" s="78">
        <f>IF(AG36=1,AG36/$AG$38,"No aplica")</f>
        <v>0.33333333333333331</v>
      </c>
      <c r="AJ36" s="78">
        <f>AF36*AI36</f>
        <v>0</v>
      </c>
      <c r="AK36" s="78">
        <f>AJ36*$AE$23</f>
        <v>0</v>
      </c>
    </row>
    <row r="37" spans="1:37" ht="30" customHeight="1" x14ac:dyDescent="0.2">
      <c r="A37" s="424" t="s">
        <v>646</v>
      </c>
      <c r="B37" s="424"/>
      <c r="C37" s="424"/>
      <c r="D37" s="424"/>
      <c r="E37" s="424"/>
      <c r="F37" s="424"/>
      <c r="G37" s="424"/>
      <c r="H37" s="424"/>
      <c r="I37" s="424"/>
      <c r="J37" s="424"/>
      <c r="K37" s="424"/>
      <c r="L37" s="424"/>
      <c r="M37" s="424"/>
      <c r="N37" s="424"/>
      <c r="O37" s="424"/>
      <c r="P37" s="424"/>
      <c r="Q37" s="424"/>
      <c r="R37" s="424"/>
      <c r="S37" s="424"/>
      <c r="T37" s="424"/>
      <c r="U37" s="424"/>
      <c r="V37" s="424"/>
      <c r="W37" s="424"/>
      <c r="X37" s="424"/>
      <c r="Y37" s="424"/>
      <c r="Z37" s="424"/>
      <c r="AA37" s="424"/>
      <c r="AB37" s="424"/>
      <c r="AC37" s="424"/>
      <c r="AD37" s="73">
        <f>'Art. 121'!Q47</f>
        <v>0</v>
      </c>
      <c r="AE37" s="143">
        <f>IF(AG37=1,AK37,AG37)</f>
        <v>0</v>
      </c>
      <c r="AF37" s="76">
        <f>IF(AD37=2,1,IF(AD37=1,0.5,IF(AD37=0,0," ")))</f>
        <v>0</v>
      </c>
      <c r="AG37" s="76">
        <f>IF(AND(AF37&gt;=0,AF37&lt;=2),1,"No aplica")</f>
        <v>1</v>
      </c>
      <c r="AH37" s="159">
        <f>AD37/(AG37*2)</f>
        <v>0</v>
      </c>
      <c r="AI37" s="78">
        <f>IF(AG37=1,AG37/$AG$38,"No aplica")</f>
        <v>0.33333333333333331</v>
      </c>
      <c r="AJ37" s="78">
        <f>AF37*AI37</f>
        <v>0</v>
      </c>
      <c r="AK37" s="78">
        <f>AJ37*$AE$23</f>
        <v>0</v>
      </c>
    </row>
    <row r="38" spans="1:37" ht="30" customHeight="1" x14ac:dyDescent="0.2">
      <c r="A38" s="435" t="s">
        <v>581</v>
      </c>
      <c r="B38" s="435"/>
      <c r="C38" s="435"/>
      <c r="D38" s="435"/>
      <c r="E38" s="435"/>
      <c r="F38" s="435"/>
      <c r="G38" s="435"/>
      <c r="H38" s="435"/>
      <c r="I38" s="435"/>
      <c r="J38" s="435"/>
      <c r="K38" s="435"/>
      <c r="L38" s="435"/>
      <c r="M38" s="435"/>
      <c r="N38" s="435"/>
      <c r="O38" s="435"/>
      <c r="P38" s="435"/>
      <c r="Q38" s="435"/>
      <c r="R38" s="435"/>
      <c r="S38" s="435"/>
      <c r="T38" s="435"/>
      <c r="U38" s="435"/>
      <c r="V38" s="435"/>
      <c r="W38" s="435"/>
      <c r="X38" s="435"/>
      <c r="Y38" s="435"/>
      <c r="Z38" s="435"/>
      <c r="AA38" s="435"/>
      <c r="AB38" s="435"/>
      <c r="AC38" s="435"/>
      <c r="AD38" s="435"/>
      <c r="AE38" s="143">
        <f>SUM(AE35:AE37)</f>
        <v>0</v>
      </c>
      <c r="AF38" s="24"/>
      <c r="AG38" s="74">
        <f>SUM(AG35:AG37)</f>
        <v>3</v>
      </c>
      <c r="AH38" s="160"/>
      <c r="AI38" s="164"/>
      <c r="AJ38" s="164"/>
      <c r="AK38" s="164"/>
    </row>
    <row r="39" spans="1:37" ht="30" customHeight="1" x14ac:dyDescent="0.2">
      <c r="A39" s="435" t="s">
        <v>582</v>
      </c>
      <c r="B39" s="435"/>
      <c r="C39" s="435"/>
      <c r="D39" s="435"/>
      <c r="E39" s="435"/>
      <c r="F39" s="435"/>
      <c r="G39" s="435"/>
      <c r="H39" s="435"/>
      <c r="I39" s="435"/>
      <c r="J39" s="435"/>
      <c r="K39" s="435"/>
      <c r="L39" s="435"/>
      <c r="M39" s="435"/>
      <c r="N39" s="435"/>
      <c r="O39" s="435"/>
      <c r="P39" s="435"/>
      <c r="Q39" s="435"/>
      <c r="R39" s="435"/>
      <c r="S39" s="435"/>
      <c r="T39" s="435"/>
      <c r="U39" s="435"/>
      <c r="V39" s="435"/>
      <c r="W39" s="435"/>
      <c r="X39" s="435"/>
      <c r="Y39" s="435"/>
      <c r="Z39" s="435"/>
      <c r="AA39" s="435"/>
      <c r="AB39" s="435"/>
      <c r="AC39" s="435"/>
      <c r="AD39" s="435"/>
      <c r="AE39" s="143">
        <f>AE38/AE23*100</f>
        <v>0</v>
      </c>
      <c r="AF39" s="24"/>
      <c r="AG39" s="74"/>
      <c r="AH39" s="160"/>
      <c r="AI39" s="164"/>
      <c r="AJ39" s="164"/>
      <c r="AK39" s="164"/>
    </row>
    <row r="40" spans="1:37" ht="15" customHeight="1" x14ac:dyDescent="0.2">
      <c r="A40" s="24"/>
      <c r="B40" s="24"/>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140"/>
      <c r="AF40" s="24"/>
      <c r="AG40" s="74"/>
      <c r="AH40" s="160"/>
      <c r="AI40" s="164"/>
      <c r="AJ40" s="164"/>
      <c r="AK40" s="164"/>
    </row>
    <row r="41" spans="1:37" ht="15" customHeight="1" x14ac:dyDescent="0.2">
      <c r="A41" s="439" t="s">
        <v>140</v>
      </c>
      <c r="B41" s="440"/>
      <c r="C41" s="440"/>
      <c r="D41" s="440"/>
      <c r="E41" s="440"/>
      <c r="F41" s="440"/>
      <c r="G41" s="440"/>
      <c r="H41" s="440"/>
      <c r="I41" s="440"/>
      <c r="J41" s="440"/>
      <c r="K41" s="440"/>
      <c r="L41" s="440"/>
      <c r="M41" s="440"/>
      <c r="N41" s="440"/>
      <c r="O41" s="440"/>
      <c r="P41" s="440"/>
      <c r="Q41" s="440"/>
      <c r="R41" s="440"/>
      <c r="S41" s="440"/>
      <c r="T41" s="440"/>
      <c r="U41" s="440"/>
      <c r="V41" s="440"/>
      <c r="W41" s="440"/>
      <c r="X41" s="440"/>
      <c r="Y41" s="440"/>
      <c r="Z41" s="440"/>
      <c r="AA41" s="440"/>
      <c r="AB41" s="440"/>
      <c r="AC41" s="440"/>
      <c r="AD41" s="79" t="s">
        <v>4</v>
      </c>
      <c r="AE41" s="144" t="s">
        <v>5</v>
      </c>
      <c r="AF41" s="24"/>
      <c r="AG41" s="74"/>
      <c r="AH41" s="160"/>
      <c r="AI41" s="164"/>
      <c r="AJ41" s="164"/>
      <c r="AK41" s="164"/>
    </row>
    <row r="42" spans="1:37" ht="30" customHeight="1" x14ac:dyDescent="0.2">
      <c r="A42" s="424" t="s">
        <v>602</v>
      </c>
      <c r="B42" s="424"/>
      <c r="C42" s="424"/>
      <c r="D42" s="424"/>
      <c r="E42" s="424"/>
      <c r="F42" s="424"/>
      <c r="G42" s="424"/>
      <c r="H42" s="424"/>
      <c r="I42" s="424"/>
      <c r="J42" s="424"/>
      <c r="K42" s="424"/>
      <c r="L42" s="424"/>
      <c r="M42" s="424"/>
      <c r="N42" s="424"/>
      <c r="O42" s="424"/>
      <c r="P42" s="424"/>
      <c r="Q42" s="424"/>
      <c r="R42" s="424"/>
      <c r="S42" s="424"/>
      <c r="T42" s="424"/>
      <c r="U42" s="424"/>
      <c r="V42" s="424"/>
      <c r="W42" s="424"/>
      <c r="X42" s="424"/>
      <c r="Y42" s="424"/>
      <c r="Z42" s="424"/>
      <c r="AA42" s="424"/>
      <c r="AB42" s="424"/>
      <c r="AC42" s="424"/>
      <c r="AD42" s="73">
        <f>'Art. 121'!Q50</f>
        <v>0</v>
      </c>
      <c r="AE42" s="143">
        <f>IF(AG42=1,AK42,AG42)</f>
        <v>0</v>
      </c>
      <c r="AF42" s="76">
        <f>IF(AD42=2,1,IF(AD42=1,0.5,IF(AD42=0,0," ")))</f>
        <v>0</v>
      </c>
      <c r="AG42" s="76">
        <f>IF(AND(AF42&gt;=0,AF42&lt;=2),1,"No aplica")</f>
        <v>1</v>
      </c>
      <c r="AH42" s="159">
        <f>AD42/(AG42*2)</f>
        <v>0</v>
      </c>
      <c r="AI42" s="78">
        <f>IF(AG42=1,AG42/$AG$45,"No aplica")</f>
        <v>0.33333333333333331</v>
      </c>
      <c r="AJ42" s="78">
        <f>AF42*AI42</f>
        <v>0</v>
      </c>
      <c r="AK42" s="78">
        <f>AJ42*$AE$23</f>
        <v>0</v>
      </c>
    </row>
    <row r="43" spans="1:37" ht="30" customHeight="1" x14ac:dyDescent="0.2">
      <c r="A43" s="424" t="s">
        <v>603</v>
      </c>
      <c r="B43" s="424"/>
      <c r="C43" s="424"/>
      <c r="D43" s="424"/>
      <c r="E43" s="424"/>
      <c r="F43" s="424"/>
      <c r="G43" s="424"/>
      <c r="H43" s="424"/>
      <c r="I43" s="424"/>
      <c r="J43" s="424"/>
      <c r="K43" s="424"/>
      <c r="L43" s="424"/>
      <c r="M43" s="424"/>
      <c r="N43" s="424"/>
      <c r="O43" s="424"/>
      <c r="P43" s="424"/>
      <c r="Q43" s="424"/>
      <c r="R43" s="424"/>
      <c r="S43" s="424"/>
      <c r="T43" s="424"/>
      <c r="U43" s="424"/>
      <c r="V43" s="424"/>
      <c r="W43" s="424"/>
      <c r="X43" s="424"/>
      <c r="Y43" s="424"/>
      <c r="Z43" s="424"/>
      <c r="AA43" s="424"/>
      <c r="AB43" s="424"/>
      <c r="AC43" s="424"/>
      <c r="AD43" s="73">
        <f>'Art. 121'!Q51</f>
        <v>0</v>
      </c>
      <c r="AE43" s="143">
        <f>IF(AG43=1,AK43,AG43)</f>
        <v>0</v>
      </c>
      <c r="AF43" s="76">
        <f>IF(AD43=2,1,IF(AD43=1,0.5,IF(AD43=0,0," ")))</f>
        <v>0</v>
      </c>
      <c r="AG43" s="76">
        <f>IF(AND(AF43&gt;=0,AF43&lt;=2),1,"No aplica")</f>
        <v>1</v>
      </c>
      <c r="AH43" s="159">
        <f>AD43/(AG43*2)</f>
        <v>0</v>
      </c>
      <c r="AI43" s="78">
        <f>IF(AG43=1,AG43/$AG$45,"No aplica")</f>
        <v>0.33333333333333331</v>
      </c>
      <c r="AJ43" s="78">
        <f>AF43*AI43</f>
        <v>0</v>
      </c>
      <c r="AK43" s="78">
        <f>AJ43*$AE$23</f>
        <v>0</v>
      </c>
    </row>
    <row r="44" spans="1:37" ht="30" customHeight="1" x14ac:dyDescent="0.2">
      <c r="A44" s="424" t="s">
        <v>494</v>
      </c>
      <c r="B44" s="424"/>
      <c r="C44" s="424"/>
      <c r="D44" s="424"/>
      <c r="E44" s="424"/>
      <c r="F44" s="424"/>
      <c r="G44" s="424"/>
      <c r="H44" s="424"/>
      <c r="I44" s="424"/>
      <c r="J44" s="424"/>
      <c r="K44" s="424"/>
      <c r="L44" s="424"/>
      <c r="M44" s="424"/>
      <c r="N44" s="424"/>
      <c r="O44" s="424"/>
      <c r="P44" s="424"/>
      <c r="Q44" s="424"/>
      <c r="R44" s="424"/>
      <c r="S44" s="424"/>
      <c r="T44" s="424"/>
      <c r="U44" s="424"/>
      <c r="V44" s="424"/>
      <c r="W44" s="424"/>
      <c r="X44" s="424"/>
      <c r="Y44" s="424"/>
      <c r="Z44" s="424"/>
      <c r="AA44" s="424"/>
      <c r="AB44" s="424"/>
      <c r="AC44" s="424"/>
      <c r="AD44" s="73">
        <f>'Art. 121'!Q52</f>
        <v>0</v>
      </c>
      <c r="AE44" s="143">
        <f>IF(AG44=1,AK44,AG44)</f>
        <v>0</v>
      </c>
      <c r="AF44" s="76">
        <f>IF(AD44=2,1,IF(AD44=1,0.5,IF(AD44=0,0," ")))</f>
        <v>0</v>
      </c>
      <c r="AG44" s="76">
        <f>IF(AND(AF44&gt;=0,AF44&lt;=2),1,"No aplica")</f>
        <v>1</v>
      </c>
      <c r="AH44" s="159">
        <f>AD44/(AG44*2)</f>
        <v>0</v>
      </c>
      <c r="AI44" s="78">
        <f>IF(AG44=1,AG44/$AG$45,"No aplica")</f>
        <v>0.33333333333333331</v>
      </c>
      <c r="AJ44" s="78">
        <f>AF44*AI44</f>
        <v>0</v>
      </c>
      <c r="AK44" s="78">
        <f>AJ44*$AE$23</f>
        <v>0</v>
      </c>
    </row>
    <row r="45" spans="1:37" ht="30" customHeight="1" x14ac:dyDescent="0.2">
      <c r="A45" s="435" t="s">
        <v>583</v>
      </c>
      <c r="B45" s="435"/>
      <c r="C45" s="435"/>
      <c r="D45" s="435"/>
      <c r="E45" s="435"/>
      <c r="F45" s="435"/>
      <c r="G45" s="435"/>
      <c r="H45" s="435"/>
      <c r="I45" s="435"/>
      <c r="J45" s="435"/>
      <c r="K45" s="435"/>
      <c r="L45" s="435"/>
      <c r="M45" s="435"/>
      <c r="N45" s="435"/>
      <c r="O45" s="435"/>
      <c r="P45" s="435"/>
      <c r="Q45" s="435"/>
      <c r="R45" s="435"/>
      <c r="S45" s="435"/>
      <c r="T45" s="435"/>
      <c r="U45" s="435"/>
      <c r="V45" s="435"/>
      <c r="W45" s="435"/>
      <c r="X45" s="435"/>
      <c r="Y45" s="435"/>
      <c r="Z45" s="435"/>
      <c r="AA45" s="435"/>
      <c r="AB45" s="435"/>
      <c r="AC45" s="435"/>
      <c r="AD45" s="435"/>
      <c r="AE45" s="143">
        <f>SUM(AE42:AE44)</f>
        <v>0</v>
      </c>
      <c r="AF45" s="24"/>
      <c r="AG45" s="74">
        <f>SUM(AG42:AG44)</f>
        <v>3</v>
      </c>
      <c r="AH45" s="160"/>
      <c r="AI45" s="164"/>
      <c r="AJ45" s="164"/>
      <c r="AK45" s="164"/>
    </row>
    <row r="46" spans="1:37" ht="30" customHeight="1" x14ac:dyDescent="0.2">
      <c r="A46" s="435" t="s">
        <v>584</v>
      </c>
      <c r="B46" s="435"/>
      <c r="C46" s="435"/>
      <c r="D46" s="435"/>
      <c r="E46" s="435"/>
      <c r="F46" s="435"/>
      <c r="G46" s="435"/>
      <c r="H46" s="435"/>
      <c r="I46" s="435"/>
      <c r="J46" s="435"/>
      <c r="K46" s="435"/>
      <c r="L46" s="435"/>
      <c r="M46" s="435"/>
      <c r="N46" s="435"/>
      <c r="O46" s="435"/>
      <c r="P46" s="435"/>
      <c r="Q46" s="435"/>
      <c r="R46" s="435"/>
      <c r="S46" s="435"/>
      <c r="T46" s="435"/>
      <c r="U46" s="435"/>
      <c r="V46" s="435"/>
      <c r="W46" s="435"/>
      <c r="X46" s="435"/>
      <c r="Y46" s="435"/>
      <c r="Z46" s="435"/>
      <c r="AA46" s="435"/>
      <c r="AB46" s="435"/>
      <c r="AC46" s="435"/>
      <c r="AD46" s="435"/>
      <c r="AE46" s="143">
        <f>AE45/AE23*100</f>
        <v>0</v>
      </c>
      <c r="AF46" s="24"/>
      <c r="AG46" s="74"/>
      <c r="AH46" s="160"/>
      <c r="AI46" s="164"/>
      <c r="AJ46" s="164"/>
      <c r="AK46" s="164"/>
    </row>
    <row r="47" spans="1:37" ht="15" customHeight="1" x14ac:dyDescent="0.2">
      <c r="A47" s="24"/>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24"/>
      <c r="AB47" s="24"/>
      <c r="AC47" s="24"/>
      <c r="AD47" s="24"/>
      <c r="AE47" s="140"/>
      <c r="AF47" s="24"/>
      <c r="AG47" s="74"/>
      <c r="AH47" s="160"/>
      <c r="AI47" s="164"/>
      <c r="AJ47" s="164"/>
      <c r="AK47" s="164"/>
    </row>
    <row r="48" spans="1:37" ht="15" customHeight="1" x14ac:dyDescent="0.2">
      <c r="A48" s="439" t="s">
        <v>141</v>
      </c>
      <c r="B48" s="440"/>
      <c r="C48" s="440"/>
      <c r="D48" s="440"/>
      <c r="E48" s="440"/>
      <c r="F48" s="440"/>
      <c r="G48" s="440"/>
      <c r="H48" s="440"/>
      <c r="I48" s="440"/>
      <c r="J48" s="440"/>
      <c r="K48" s="440"/>
      <c r="L48" s="440"/>
      <c r="M48" s="440"/>
      <c r="N48" s="440"/>
      <c r="O48" s="440"/>
      <c r="P48" s="440"/>
      <c r="Q48" s="440"/>
      <c r="R48" s="440"/>
      <c r="S48" s="440"/>
      <c r="T48" s="440"/>
      <c r="U48" s="440"/>
      <c r="V48" s="440"/>
      <c r="W48" s="440"/>
      <c r="X48" s="440"/>
      <c r="Y48" s="440"/>
      <c r="Z48" s="440"/>
      <c r="AA48" s="440"/>
      <c r="AB48" s="440"/>
      <c r="AC48" s="440"/>
      <c r="AD48" s="79" t="s">
        <v>4</v>
      </c>
      <c r="AE48" s="144" t="s">
        <v>5</v>
      </c>
      <c r="AF48" s="24"/>
      <c r="AG48" s="74"/>
      <c r="AH48" s="160"/>
      <c r="AI48" s="164"/>
      <c r="AJ48" s="164"/>
      <c r="AK48" s="164"/>
    </row>
    <row r="49" spans="1:37" ht="30" customHeight="1" x14ac:dyDescent="0.2">
      <c r="A49" s="432" t="s">
        <v>605</v>
      </c>
      <c r="B49" s="432"/>
      <c r="C49" s="432"/>
      <c r="D49" s="432"/>
      <c r="E49" s="432"/>
      <c r="F49" s="432"/>
      <c r="G49" s="432"/>
      <c r="H49" s="432"/>
      <c r="I49" s="432"/>
      <c r="J49" s="432"/>
      <c r="K49" s="432"/>
      <c r="L49" s="432"/>
      <c r="M49" s="432"/>
      <c r="N49" s="432"/>
      <c r="O49" s="432"/>
      <c r="P49" s="432"/>
      <c r="Q49" s="432"/>
      <c r="R49" s="432"/>
      <c r="S49" s="432"/>
      <c r="T49" s="432"/>
      <c r="U49" s="432"/>
      <c r="V49" s="432"/>
      <c r="W49" s="432"/>
      <c r="X49" s="432"/>
      <c r="Y49" s="432"/>
      <c r="Z49" s="432"/>
      <c r="AA49" s="432"/>
      <c r="AB49" s="432"/>
      <c r="AC49" s="432"/>
      <c r="AD49" s="73">
        <f>'Art. 121'!Q55</f>
        <v>0</v>
      </c>
      <c r="AE49" s="143">
        <f>IF(AG49=1,AK49,AG49)</f>
        <v>0</v>
      </c>
      <c r="AF49" s="76">
        <f>IF(AD49=2,1,IF(AD49=1,0.5,IF(AD49=0,0," ")))</f>
        <v>0</v>
      </c>
      <c r="AG49" s="76">
        <f>IF(AND(AF49&gt;=0,AF49&lt;=2),1,"No aplica")</f>
        <v>1</v>
      </c>
      <c r="AH49" s="159">
        <f>AD49/(AG49*2)</f>
        <v>0</v>
      </c>
      <c r="AI49" s="78">
        <f>IF(AG49=1,AG49/$AG$51,"No aplica")</f>
        <v>0.5</v>
      </c>
      <c r="AJ49" s="78">
        <f>AF49*AI49</f>
        <v>0</v>
      </c>
      <c r="AK49" s="78">
        <f>AJ49*$AE$23</f>
        <v>0</v>
      </c>
    </row>
    <row r="50" spans="1:37" ht="30" customHeight="1" x14ac:dyDescent="0.2">
      <c r="A50" s="432" t="s">
        <v>604</v>
      </c>
      <c r="B50" s="432"/>
      <c r="C50" s="432"/>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73">
        <f>'Art. 121'!Q56</f>
        <v>0</v>
      </c>
      <c r="AE50" s="143">
        <f>IF(AG50=1,AK50,AG50)</f>
        <v>0</v>
      </c>
      <c r="AF50" s="76">
        <f>IF(AD50=2,1,IF(AD50=1,0.5,IF(AD50=0,0," ")))</f>
        <v>0</v>
      </c>
      <c r="AG50" s="76">
        <f>IF(AND(AF50&gt;=0,AF50&lt;=2),1,"No aplica")</f>
        <v>1</v>
      </c>
      <c r="AH50" s="159">
        <f>AD50/(AG50*2)</f>
        <v>0</v>
      </c>
      <c r="AI50" s="78">
        <f>IF(AG50=1,AG50/$AG$51,"No aplica")</f>
        <v>0.5</v>
      </c>
      <c r="AJ50" s="78">
        <f>AF50*AI50</f>
        <v>0</v>
      </c>
      <c r="AK50" s="78">
        <f>AJ50*$AE$23</f>
        <v>0</v>
      </c>
    </row>
    <row r="51" spans="1:37" ht="30" customHeight="1" x14ac:dyDescent="0.2">
      <c r="A51" s="435" t="s">
        <v>585</v>
      </c>
      <c r="B51" s="435"/>
      <c r="C51" s="435"/>
      <c r="D51" s="435"/>
      <c r="E51" s="435"/>
      <c r="F51" s="435"/>
      <c r="G51" s="435"/>
      <c r="H51" s="435"/>
      <c r="I51" s="435"/>
      <c r="J51" s="435"/>
      <c r="K51" s="435"/>
      <c r="L51" s="435"/>
      <c r="M51" s="435"/>
      <c r="N51" s="435"/>
      <c r="O51" s="435"/>
      <c r="P51" s="435"/>
      <c r="Q51" s="435"/>
      <c r="R51" s="435"/>
      <c r="S51" s="435"/>
      <c r="T51" s="435"/>
      <c r="U51" s="435"/>
      <c r="V51" s="435"/>
      <c r="W51" s="435"/>
      <c r="X51" s="435"/>
      <c r="Y51" s="435"/>
      <c r="Z51" s="435"/>
      <c r="AA51" s="435"/>
      <c r="AB51" s="435"/>
      <c r="AC51" s="435"/>
      <c r="AD51" s="435"/>
      <c r="AE51" s="143">
        <f>SUM(AE49:AE50)</f>
        <v>0</v>
      </c>
      <c r="AF51" s="24"/>
      <c r="AG51" s="74">
        <f>SUM(AG49:AG50)</f>
        <v>2</v>
      </c>
      <c r="AH51" s="160"/>
      <c r="AI51" s="164"/>
      <c r="AJ51" s="164"/>
      <c r="AK51" s="164"/>
    </row>
    <row r="52" spans="1:37" ht="30" customHeight="1" x14ac:dyDescent="0.2">
      <c r="A52" s="435" t="s">
        <v>586</v>
      </c>
      <c r="B52" s="435"/>
      <c r="C52" s="435"/>
      <c r="D52" s="435"/>
      <c r="E52" s="435"/>
      <c r="F52" s="435"/>
      <c r="G52" s="435"/>
      <c r="H52" s="435"/>
      <c r="I52" s="435"/>
      <c r="J52" s="435"/>
      <c r="K52" s="435"/>
      <c r="L52" s="435"/>
      <c r="M52" s="435"/>
      <c r="N52" s="435"/>
      <c r="O52" s="435"/>
      <c r="P52" s="435"/>
      <c r="Q52" s="435"/>
      <c r="R52" s="435"/>
      <c r="S52" s="435"/>
      <c r="T52" s="435"/>
      <c r="U52" s="435"/>
      <c r="V52" s="435"/>
      <c r="W52" s="435"/>
      <c r="X52" s="435"/>
      <c r="Y52" s="435"/>
      <c r="Z52" s="435"/>
      <c r="AA52" s="435"/>
      <c r="AB52" s="435"/>
      <c r="AC52" s="435"/>
      <c r="AD52" s="435"/>
      <c r="AE52" s="143">
        <f>AE51/AE23*100</f>
        <v>0</v>
      </c>
      <c r="AF52" s="24"/>
      <c r="AG52" s="74"/>
      <c r="AH52" s="160"/>
      <c r="AI52" s="164"/>
      <c r="AJ52" s="164"/>
      <c r="AK52" s="164"/>
    </row>
    <row r="53" spans="1:37" ht="15" customHeight="1" x14ac:dyDescent="0.2">
      <c r="AH53" s="161"/>
      <c r="AI53" s="136"/>
      <c r="AJ53" s="136"/>
      <c r="AK53" s="136"/>
    </row>
    <row r="54" spans="1:37" ht="15" customHeight="1" x14ac:dyDescent="0.2">
      <c r="AH54" s="161"/>
      <c r="AI54" s="136"/>
      <c r="AJ54" s="136"/>
      <c r="AK54" s="136"/>
    </row>
    <row r="55" spans="1:37" ht="30" customHeight="1" x14ac:dyDescent="0.2">
      <c r="A55" s="441" t="s">
        <v>132</v>
      </c>
      <c r="B55" s="441"/>
      <c r="C55" s="441"/>
      <c r="D55" s="441"/>
      <c r="E55" s="441"/>
      <c r="F55" s="441"/>
      <c r="G55" s="441"/>
      <c r="H55" s="441"/>
      <c r="I55" s="441"/>
      <c r="J55" s="441"/>
      <c r="K55" s="441"/>
      <c r="L55" s="441"/>
      <c r="M55" s="441"/>
      <c r="N55" s="441"/>
      <c r="O55" s="441"/>
      <c r="P55" s="441"/>
      <c r="Q55" s="441"/>
      <c r="R55" s="441"/>
      <c r="S55" s="441"/>
      <c r="T55" s="441"/>
      <c r="U55" s="441"/>
      <c r="V55" s="441"/>
      <c r="W55" s="441"/>
      <c r="X55" s="441"/>
      <c r="Y55" s="441"/>
      <c r="Z55" s="441"/>
      <c r="AA55" s="441"/>
      <c r="AB55" s="441"/>
      <c r="AC55" s="441"/>
      <c r="AD55" s="441"/>
      <c r="AE55" s="441"/>
      <c r="AH55" s="161"/>
      <c r="AI55" s="136"/>
      <c r="AJ55" s="136"/>
      <c r="AK55" s="136"/>
    </row>
    <row r="56" spans="1:37" ht="15" customHeight="1" x14ac:dyDescent="0.2">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140"/>
      <c r="AF56" s="24"/>
      <c r="AG56" s="74"/>
      <c r="AH56" s="160"/>
      <c r="AI56" s="164"/>
      <c r="AJ56" s="164"/>
      <c r="AK56" s="164"/>
    </row>
    <row r="57" spans="1:37" ht="15" customHeight="1" x14ac:dyDescent="0.2">
      <c r="A57" s="72"/>
      <c r="B57" s="72"/>
      <c r="C57" s="72"/>
      <c r="D57" s="72"/>
      <c r="E57" s="72"/>
      <c r="F57" s="72"/>
      <c r="G57" s="72"/>
      <c r="H57" s="72"/>
      <c r="I57" s="72"/>
      <c r="J57" s="72"/>
      <c r="K57" s="72"/>
      <c r="L57" s="72"/>
      <c r="M57" s="72"/>
      <c r="N57" s="72"/>
      <c r="O57" s="72"/>
      <c r="P57" s="72"/>
      <c r="Q57" s="72"/>
      <c r="R57" s="72"/>
      <c r="S57" s="72"/>
      <c r="T57" s="72"/>
      <c r="U57" s="72"/>
      <c r="V57" s="72"/>
      <c r="W57" s="72"/>
      <c r="X57" s="72"/>
      <c r="Y57" s="72"/>
      <c r="Z57" s="72"/>
      <c r="AA57" s="72"/>
      <c r="AB57" s="72"/>
      <c r="AC57" s="72"/>
      <c r="AD57" s="24"/>
      <c r="AE57" s="141">
        <f>1/$AC$17*100</f>
        <v>5.5555555555555554</v>
      </c>
      <c r="AF57" s="75"/>
      <c r="AG57" s="76"/>
      <c r="AH57" s="162"/>
      <c r="AI57" s="165"/>
      <c r="AJ57" s="165"/>
      <c r="AK57" s="165"/>
    </row>
    <row r="58" spans="1:37" ht="15" customHeight="1" x14ac:dyDescent="0.2">
      <c r="A58" s="427" t="s">
        <v>138</v>
      </c>
      <c r="B58" s="428"/>
      <c r="C58" s="428"/>
      <c r="D58" s="428"/>
      <c r="E58" s="428"/>
      <c r="F58" s="428"/>
      <c r="G58" s="428"/>
      <c r="H58" s="428"/>
      <c r="I58" s="428"/>
      <c r="J58" s="428"/>
      <c r="K58" s="428"/>
      <c r="L58" s="428"/>
      <c r="M58" s="428"/>
      <c r="N58" s="428"/>
      <c r="O58" s="428"/>
      <c r="P58" s="428"/>
      <c r="Q58" s="428"/>
      <c r="R58" s="428"/>
      <c r="S58" s="428"/>
      <c r="T58" s="428"/>
      <c r="U58" s="428"/>
      <c r="V58" s="428"/>
      <c r="W58" s="428"/>
      <c r="X58" s="428"/>
      <c r="Y58" s="428"/>
      <c r="Z58" s="428"/>
      <c r="AA58" s="428"/>
      <c r="AB58" s="428"/>
      <c r="AC58" s="428"/>
      <c r="AD58" s="84" t="s">
        <v>4</v>
      </c>
      <c r="AE58" s="142" t="s">
        <v>5</v>
      </c>
      <c r="AF58" s="76" t="s">
        <v>576</v>
      </c>
      <c r="AG58" s="76" t="s">
        <v>577</v>
      </c>
      <c r="AH58" s="159" t="s">
        <v>578</v>
      </c>
      <c r="AI58" s="166" t="s">
        <v>579</v>
      </c>
      <c r="AJ58" s="78"/>
      <c r="AK58" s="166" t="s">
        <v>580</v>
      </c>
    </row>
    <row r="59" spans="1:37" ht="30" customHeight="1" x14ac:dyDescent="0.2">
      <c r="A59" s="432" t="s">
        <v>608</v>
      </c>
      <c r="B59" s="433"/>
      <c r="C59" s="433"/>
      <c r="D59" s="433"/>
      <c r="E59" s="433"/>
      <c r="F59" s="433"/>
      <c r="G59" s="433"/>
      <c r="H59" s="433"/>
      <c r="I59" s="433"/>
      <c r="J59" s="433"/>
      <c r="K59" s="433"/>
      <c r="L59" s="433"/>
      <c r="M59" s="433"/>
      <c r="N59" s="433"/>
      <c r="O59" s="433"/>
      <c r="P59" s="433"/>
      <c r="Q59" s="423"/>
      <c r="R59" s="423"/>
      <c r="S59" s="423"/>
      <c r="T59" s="423"/>
      <c r="U59" s="423"/>
      <c r="V59" s="423"/>
      <c r="W59" s="423"/>
      <c r="X59" s="423"/>
      <c r="Y59" s="423"/>
      <c r="Z59" s="423"/>
      <c r="AA59" s="423"/>
      <c r="AB59" s="423"/>
      <c r="AC59" s="423"/>
      <c r="AD59" s="73">
        <f>'Art. 121'!Q65</f>
        <v>0</v>
      </c>
      <c r="AE59" s="143">
        <f t="shared" ref="AE59:AE71" si="7">IF(AG59=1,AK59,AG59)</f>
        <v>0</v>
      </c>
      <c r="AF59" s="76">
        <f>IF(AD59=2,1,IF(AD59=1,0.5,IF(AD59=0,0," ")))</f>
        <v>0</v>
      </c>
      <c r="AG59" s="76">
        <f t="shared" ref="AG59:AG71" si="8">IF(AND(AF59&gt;=0,AF59&lt;=2),1,"No aplica")</f>
        <v>1</v>
      </c>
      <c r="AH59" s="159">
        <f t="shared" ref="AH59:AH71" si="9">AD59/(AG59*2)</f>
        <v>0</v>
      </c>
      <c r="AI59" s="78">
        <f>IF(AG59=1,AG59/$AG$72,"No aplica")</f>
        <v>7.6923076923076927E-2</v>
      </c>
      <c r="AJ59" s="78">
        <f>AF59*AI59</f>
        <v>0</v>
      </c>
      <c r="AK59" s="78">
        <f>AJ59*$AE$57</f>
        <v>0</v>
      </c>
    </row>
    <row r="60" spans="1:37" ht="30" customHeight="1" x14ac:dyDescent="0.2">
      <c r="A60" s="432" t="s">
        <v>609</v>
      </c>
      <c r="B60" s="433"/>
      <c r="C60" s="433"/>
      <c r="D60" s="433"/>
      <c r="E60" s="433"/>
      <c r="F60" s="433"/>
      <c r="G60" s="433"/>
      <c r="H60" s="433"/>
      <c r="I60" s="433"/>
      <c r="J60" s="433"/>
      <c r="K60" s="433"/>
      <c r="L60" s="433"/>
      <c r="M60" s="433"/>
      <c r="N60" s="433"/>
      <c r="O60" s="433"/>
      <c r="P60" s="433"/>
      <c r="Q60" s="423"/>
      <c r="R60" s="423"/>
      <c r="S60" s="423"/>
      <c r="T60" s="423"/>
      <c r="U60" s="423"/>
      <c r="V60" s="423"/>
      <c r="W60" s="423"/>
      <c r="X60" s="423"/>
      <c r="Y60" s="423"/>
      <c r="Z60" s="423"/>
      <c r="AA60" s="423"/>
      <c r="AB60" s="423"/>
      <c r="AC60" s="423"/>
      <c r="AD60" s="73">
        <f>'Art. 121'!Q66</f>
        <v>0</v>
      </c>
      <c r="AE60" s="143">
        <f t="shared" si="7"/>
        <v>0</v>
      </c>
      <c r="AF60" s="76">
        <f t="shared" ref="AF60:AF71" si="10">IF(AD60=2,1,IF(AD60=1,0.5,IF(AD60=0,0," ")))</f>
        <v>0</v>
      </c>
      <c r="AG60" s="76">
        <f t="shared" si="8"/>
        <v>1</v>
      </c>
      <c r="AH60" s="159">
        <f t="shared" si="9"/>
        <v>0</v>
      </c>
      <c r="AI60" s="78">
        <f t="shared" ref="AI60:AI71" si="11">IF(AG60=1,AG60/$AG$72,"No aplica")</f>
        <v>7.6923076923076927E-2</v>
      </c>
      <c r="AJ60" s="78">
        <f t="shared" ref="AJ60:AJ71" si="12">AF60*AI60</f>
        <v>0</v>
      </c>
      <c r="AK60" s="78">
        <f t="shared" ref="AK60:AK71" si="13">AJ60*$AE$57</f>
        <v>0</v>
      </c>
    </row>
    <row r="61" spans="1:37" ht="30" customHeight="1" x14ac:dyDescent="0.2">
      <c r="A61" s="432" t="s">
        <v>588</v>
      </c>
      <c r="B61" s="433"/>
      <c r="C61" s="433"/>
      <c r="D61" s="433"/>
      <c r="E61" s="433"/>
      <c r="F61" s="433"/>
      <c r="G61" s="433"/>
      <c r="H61" s="433"/>
      <c r="I61" s="433"/>
      <c r="J61" s="433"/>
      <c r="K61" s="433"/>
      <c r="L61" s="433"/>
      <c r="M61" s="433"/>
      <c r="N61" s="433"/>
      <c r="O61" s="433"/>
      <c r="P61" s="433"/>
      <c r="Q61" s="423"/>
      <c r="R61" s="423"/>
      <c r="S61" s="423"/>
      <c r="T61" s="423"/>
      <c r="U61" s="423"/>
      <c r="V61" s="423"/>
      <c r="W61" s="423"/>
      <c r="X61" s="423"/>
      <c r="Y61" s="423"/>
      <c r="Z61" s="423"/>
      <c r="AA61" s="423"/>
      <c r="AB61" s="423"/>
      <c r="AC61" s="423"/>
      <c r="AD61" s="73">
        <f>'Art. 121'!Q67</f>
        <v>0</v>
      </c>
      <c r="AE61" s="143">
        <f t="shared" si="7"/>
        <v>0</v>
      </c>
      <c r="AF61" s="76">
        <f t="shared" si="10"/>
        <v>0</v>
      </c>
      <c r="AG61" s="76">
        <f t="shared" si="8"/>
        <v>1</v>
      </c>
      <c r="AH61" s="159">
        <f t="shared" si="9"/>
        <v>0</v>
      </c>
      <c r="AI61" s="78">
        <f t="shared" si="11"/>
        <v>7.6923076923076927E-2</v>
      </c>
      <c r="AJ61" s="78">
        <f t="shared" si="12"/>
        <v>0</v>
      </c>
      <c r="AK61" s="78">
        <f t="shared" si="13"/>
        <v>0</v>
      </c>
    </row>
    <row r="62" spans="1:37" ht="30" customHeight="1" x14ac:dyDescent="0.2">
      <c r="A62" s="432" t="s">
        <v>610</v>
      </c>
      <c r="B62" s="433"/>
      <c r="C62" s="433"/>
      <c r="D62" s="433"/>
      <c r="E62" s="433"/>
      <c r="F62" s="433"/>
      <c r="G62" s="433"/>
      <c r="H62" s="433"/>
      <c r="I62" s="433"/>
      <c r="J62" s="433"/>
      <c r="K62" s="433"/>
      <c r="L62" s="433"/>
      <c r="M62" s="433"/>
      <c r="N62" s="433"/>
      <c r="O62" s="433"/>
      <c r="P62" s="433"/>
      <c r="Q62" s="423"/>
      <c r="R62" s="423"/>
      <c r="S62" s="423"/>
      <c r="T62" s="423"/>
      <c r="U62" s="423"/>
      <c r="V62" s="423"/>
      <c r="W62" s="423"/>
      <c r="X62" s="423"/>
      <c r="Y62" s="423"/>
      <c r="Z62" s="423"/>
      <c r="AA62" s="423"/>
      <c r="AB62" s="423"/>
      <c r="AC62" s="423"/>
      <c r="AD62" s="73">
        <f>'Art. 121'!Q68</f>
        <v>0</v>
      </c>
      <c r="AE62" s="143">
        <f t="shared" si="7"/>
        <v>0</v>
      </c>
      <c r="AF62" s="76">
        <f t="shared" si="10"/>
        <v>0</v>
      </c>
      <c r="AG62" s="76">
        <f t="shared" si="8"/>
        <v>1</v>
      </c>
      <c r="AH62" s="159">
        <f t="shared" si="9"/>
        <v>0</v>
      </c>
      <c r="AI62" s="78">
        <f t="shared" si="11"/>
        <v>7.6923076923076927E-2</v>
      </c>
      <c r="AJ62" s="78">
        <f t="shared" si="12"/>
        <v>0</v>
      </c>
      <c r="AK62" s="78">
        <f t="shared" si="13"/>
        <v>0</v>
      </c>
    </row>
    <row r="63" spans="1:37" ht="30" customHeight="1" x14ac:dyDescent="0.2">
      <c r="A63" s="432" t="s">
        <v>589</v>
      </c>
      <c r="B63" s="433"/>
      <c r="C63" s="433"/>
      <c r="D63" s="433"/>
      <c r="E63" s="433"/>
      <c r="F63" s="433"/>
      <c r="G63" s="433"/>
      <c r="H63" s="433"/>
      <c r="I63" s="433"/>
      <c r="J63" s="433"/>
      <c r="K63" s="433"/>
      <c r="L63" s="433"/>
      <c r="M63" s="433"/>
      <c r="N63" s="433"/>
      <c r="O63" s="433"/>
      <c r="P63" s="433"/>
      <c r="Q63" s="423"/>
      <c r="R63" s="423"/>
      <c r="S63" s="423"/>
      <c r="T63" s="423"/>
      <c r="U63" s="423"/>
      <c r="V63" s="423"/>
      <c r="W63" s="423"/>
      <c r="X63" s="423"/>
      <c r="Y63" s="423"/>
      <c r="Z63" s="423"/>
      <c r="AA63" s="423"/>
      <c r="AB63" s="423"/>
      <c r="AC63" s="423"/>
      <c r="AD63" s="73">
        <f>'Art. 121'!Q69</f>
        <v>0</v>
      </c>
      <c r="AE63" s="143">
        <f t="shared" si="7"/>
        <v>0</v>
      </c>
      <c r="AF63" s="76">
        <f t="shared" si="10"/>
        <v>0</v>
      </c>
      <c r="AG63" s="76">
        <f t="shared" si="8"/>
        <v>1</v>
      </c>
      <c r="AH63" s="159">
        <f t="shared" si="9"/>
        <v>0</v>
      </c>
      <c r="AI63" s="78">
        <f t="shared" si="11"/>
        <v>7.6923076923076927E-2</v>
      </c>
      <c r="AJ63" s="78">
        <f t="shared" si="12"/>
        <v>0</v>
      </c>
      <c r="AK63" s="78">
        <f t="shared" si="13"/>
        <v>0</v>
      </c>
    </row>
    <row r="64" spans="1:37" ht="30" customHeight="1" x14ac:dyDescent="0.2">
      <c r="A64" s="432" t="s">
        <v>590</v>
      </c>
      <c r="B64" s="433"/>
      <c r="C64" s="433"/>
      <c r="D64" s="433"/>
      <c r="E64" s="433"/>
      <c r="F64" s="433"/>
      <c r="G64" s="433"/>
      <c r="H64" s="433"/>
      <c r="I64" s="433"/>
      <c r="J64" s="433"/>
      <c r="K64" s="433"/>
      <c r="L64" s="433"/>
      <c r="M64" s="433"/>
      <c r="N64" s="433"/>
      <c r="O64" s="433"/>
      <c r="P64" s="433"/>
      <c r="Q64" s="423"/>
      <c r="R64" s="423"/>
      <c r="S64" s="423"/>
      <c r="T64" s="423"/>
      <c r="U64" s="423"/>
      <c r="V64" s="423"/>
      <c r="W64" s="423"/>
      <c r="X64" s="423"/>
      <c r="Y64" s="423"/>
      <c r="Z64" s="423"/>
      <c r="AA64" s="423"/>
      <c r="AB64" s="423"/>
      <c r="AC64" s="423"/>
      <c r="AD64" s="73">
        <f>'Art. 121'!Q70</f>
        <v>0</v>
      </c>
      <c r="AE64" s="143">
        <f t="shared" si="7"/>
        <v>0</v>
      </c>
      <c r="AF64" s="76">
        <f t="shared" si="10"/>
        <v>0</v>
      </c>
      <c r="AG64" s="76">
        <f t="shared" si="8"/>
        <v>1</v>
      </c>
      <c r="AH64" s="159">
        <f t="shared" si="9"/>
        <v>0</v>
      </c>
      <c r="AI64" s="78">
        <f t="shared" si="11"/>
        <v>7.6923076923076927E-2</v>
      </c>
      <c r="AJ64" s="78">
        <f t="shared" si="12"/>
        <v>0</v>
      </c>
      <c r="AK64" s="78">
        <f t="shared" si="13"/>
        <v>0</v>
      </c>
    </row>
    <row r="65" spans="1:37" ht="30" customHeight="1" x14ac:dyDescent="0.2">
      <c r="A65" s="432" t="s">
        <v>591</v>
      </c>
      <c r="B65" s="433"/>
      <c r="C65" s="433"/>
      <c r="D65" s="433"/>
      <c r="E65" s="433"/>
      <c r="F65" s="433"/>
      <c r="G65" s="433"/>
      <c r="H65" s="433"/>
      <c r="I65" s="433"/>
      <c r="J65" s="433"/>
      <c r="K65" s="433"/>
      <c r="L65" s="433"/>
      <c r="M65" s="433"/>
      <c r="N65" s="433"/>
      <c r="O65" s="433"/>
      <c r="P65" s="433"/>
      <c r="Q65" s="423"/>
      <c r="R65" s="423"/>
      <c r="S65" s="423"/>
      <c r="T65" s="423"/>
      <c r="U65" s="423"/>
      <c r="V65" s="423"/>
      <c r="W65" s="423"/>
      <c r="X65" s="423"/>
      <c r="Y65" s="423"/>
      <c r="Z65" s="423"/>
      <c r="AA65" s="423"/>
      <c r="AB65" s="423"/>
      <c r="AC65" s="423"/>
      <c r="AD65" s="73">
        <f>'Art. 121'!Q71</f>
        <v>0</v>
      </c>
      <c r="AE65" s="143">
        <f t="shared" si="7"/>
        <v>0</v>
      </c>
      <c r="AF65" s="76">
        <f t="shared" si="10"/>
        <v>0</v>
      </c>
      <c r="AG65" s="76">
        <f t="shared" si="8"/>
        <v>1</v>
      </c>
      <c r="AH65" s="159">
        <f t="shared" si="9"/>
        <v>0</v>
      </c>
      <c r="AI65" s="78">
        <f t="shared" si="11"/>
        <v>7.6923076923076927E-2</v>
      </c>
      <c r="AJ65" s="78">
        <f t="shared" si="12"/>
        <v>0</v>
      </c>
      <c r="AK65" s="78">
        <f t="shared" si="13"/>
        <v>0</v>
      </c>
    </row>
    <row r="66" spans="1:37" ht="30" customHeight="1" x14ac:dyDescent="0.2">
      <c r="A66" s="432" t="s">
        <v>592</v>
      </c>
      <c r="B66" s="433"/>
      <c r="C66" s="433"/>
      <c r="D66" s="433"/>
      <c r="E66" s="433"/>
      <c r="F66" s="433"/>
      <c r="G66" s="433"/>
      <c r="H66" s="433"/>
      <c r="I66" s="433"/>
      <c r="J66" s="433"/>
      <c r="K66" s="433"/>
      <c r="L66" s="433"/>
      <c r="M66" s="433"/>
      <c r="N66" s="433"/>
      <c r="O66" s="433"/>
      <c r="P66" s="433"/>
      <c r="Q66" s="423"/>
      <c r="R66" s="423"/>
      <c r="S66" s="423"/>
      <c r="T66" s="423"/>
      <c r="U66" s="423"/>
      <c r="V66" s="423"/>
      <c r="W66" s="423"/>
      <c r="X66" s="423"/>
      <c r="Y66" s="423"/>
      <c r="Z66" s="423"/>
      <c r="AA66" s="423"/>
      <c r="AB66" s="423"/>
      <c r="AC66" s="423"/>
      <c r="AD66" s="73">
        <f>'Art. 121'!Q72</f>
        <v>0</v>
      </c>
      <c r="AE66" s="143">
        <f t="shared" si="7"/>
        <v>0</v>
      </c>
      <c r="AF66" s="76">
        <f t="shared" si="10"/>
        <v>0</v>
      </c>
      <c r="AG66" s="76">
        <f t="shared" si="8"/>
        <v>1</v>
      </c>
      <c r="AH66" s="159">
        <f t="shared" si="9"/>
        <v>0</v>
      </c>
      <c r="AI66" s="78">
        <f t="shared" si="11"/>
        <v>7.6923076923076927E-2</v>
      </c>
      <c r="AJ66" s="78">
        <f t="shared" si="12"/>
        <v>0</v>
      </c>
      <c r="AK66" s="78">
        <f t="shared" si="13"/>
        <v>0</v>
      </c>
    </row>
    <row r="67" spans="1:37" ht="30" customHeight="1" x14ac:dyDescent="0.2">
      <c r="A67" s="432" t="s">
        <v>593</v>
      </c>
      <c r="B67" s="433"/>
      <c r="C67" s="433"/>
      <c r="D67" s="433"/>
      <c r="E67" s="433"/>
      <c r="F67" s="433"/>
      <c r="G67" s="433"/>
      <c r="H67" s="433"/>
      <c r="I67" s="433"/>
      <c r="J67" s="433"/>
      <c r="K67" s="433"/>
      <c r="L67" s="433"/>
      <c r="M67" s="433"/>
      <c r="N67" s="433"/>
      <c r="O67" s="433"/>
      <c r="P67" s="433"/>
      <c r="Q67" s="423"/>
      <c r="R67" s="423"/>
      <c r="S67" s="423"/>
      <c r="T67" s="423"/>
      <c r="U67" s="423"/>
      <c r="V67" s="423"/>
      <c r="W67" s="423"/>
      <c r="X67" s="423"/>
      <c r="Y67" s="423"/>
      <c r="Z67" s="423"/>
      <c r="AA67" s="423"/>
      <c r="AB67" s="423"/>
      <c r="AC67" s="423"/>
      <c r="AD67" s="73">
        <f>'Art. 121'!Q73</f>
        <v>0</v>
      </c>
      <c r="AE67" s="143">
        <f>IF(AG67=1,AK67,AG67)</f>
        <v>0</v>
      </c>
      <c r="AF67" s="76">
        <f t="shared" si="10"/>
        <v>0</v>
      </c>
      <c r="AG67" s="76">
        <f t="shared" si="8"/>
        <v>1</v>
      </c>
      <c r="AH67" s="159">
        <f t="shared" si="9"/>
        <v>0</v>
      </c>
      <c r="AI67" s="78">
        <f t="shared" si="11"/>
        <v>7.6923076923076927E-2</v>
      </c>
      <c r="AJ67" s="78">
        <f t="shared" si="12"/>
        <v>0</v>
      </c>
      <c r="AK67" s="78">
        <f t="shared" si="13"/>
        <v>0</v>
      </c>
    </row>
    <row r="68" spans="1:37" ht="30" customHeight="1" x14ac:dyDescent="0.2">
      <c r="A68" s="432" t="s">
        <v>594</v>
      </c>
      <c r="B68" s="433"/>
      <c r="C68" s="433"/>
      <c r="D68" s="433"/>
      <c r="E68" s="433"/>
      <c r="F68" s="433"/>
      <c r="G68" s="433"/>
      <c r="H68" s="433"/>
      <c r="I68" s="433"/>
      <c r="J68" s="433"/>
      <c r="K68" s="433"/>
      <c r="L68" s="433"/>
      <c r="M68" s="433"/>
      <c r="N68" s="433"/>
      <c r="O68" s="433"/>
      <c r="P68" s="433"/>
      <c r="Q68" s="423"/>
      <c r="R68" s="423"/>
      <c r="S68" s="423"/>
      <c r="T68" s="423"/>
      <c r="U68" s="423"/>
      <c r="V68" s="423"/>
      <c r="W68" s="423"/>
      <c r="X68" s="423"/>
      <c r="Y68" s="423"/>
      <c r="Z68" s="423"/>
      <c r="AA68" s="423"/>
      <c r="AB68" s="423"/>
      <c r="AC68" s="423"/>
      <c r="AD68" s="73">
        <f>'Art. 121'!Q74</f>
        <v>0</v>
      </c>
      <c r="AE68" s="143">
        <f t="shared" si="7"/>
        <v>0</v>
      </c>
      <c r="AF68" s="76">
        <f t="shared" si="10"/>
        <v>0</v>
      </c>
      <c r="AG68" s="76">
        <f t="shared" si="8"/>
        <v>1</v>
      </c>
      <c r="AH68" s="159">
        <f t="shared" si="9"/>
        <v>0</v>
      </c>
      <c r="AI68" s="78">
        <f t="shared" si="11"/>
        <v>7.6923076923076927E-2</v>
      </c>
      <c r="AJ68" s="78">
        <f t="shared" si="12"/>
        <v>0</v>
      </c>
      <c r="AK68" s="78">
        <f t="shared" si="13"/>
        <v>0</v>
      </c>
    </row>
    <row r="69" spans="1:37" ht="30" customHeight="1" x14ac:dyDescent="0.2">
      <c r="A69" s="432" t="s">
        <v>611</v>
      </c>
      <c r="B69" s="433"/>
      <c r="C69" s="433"/>
      <c r="D69" s="433"/>
      <c r="E69" s="433"/>
      <c r="F69" s="433"/>
      <c r="G69" s="433"/>
      <c r="H69" s="433"/>
      <c r="I69" s="433"/>
      <c r="J69" s="433"/>
      <c r="K69" s="433"/>
      <c r="L69" s="433"/>
      <c r="M69" s="433"/>
      <c r="N69" s="433"/>
      <c r="O69" s="433"/>
      <c r="P69" s="433"/>
      <c r="Q69" s="423"/>
      <c r="R69" s="423"/>
      <c r="S69" s="423"/>
      <c r="T69" s="423"/>
      <c r="U69" s="423"/>
      <c r="V69" s="423"/>
      <c r="W69" s="423"/>
      <c r="X69" s="423"/>
      <c r="Y69" s="423"/>
      <c r="Z69" s="423"/>
      <c r="AA69" s="423"/>
      <c r="AB69" s="423"/>
      <c r="AC69" s="423"/>
      <c r="AD69" s="73">
        <f>'Art. 121'!Q75</f>
        <v>0</v>
      </c>
      <c r="AE69" s="143">
        <f t="shared" si="7"/>
        <v>0</v>
      </c>
      <c r="AF69" s="76">
        <f t="shared" si="10"/>
        <v>0</v>
      </c>
      <c r="AG69" s="76">
        <f t="shared" si="8"/>
        <v>1</v>
      </c>
      <c r="AH69" s="159">
        <f t="shared" si="9"/>
        <v>0</v>
      </c>
      <c r="AI69" s="78">
        <f t="shared" si="11"/>
        <v>7.6923076923076927E-2</v>
      </c>
      <c r="AJ69" s="78">
        <f t="shared" si="12"/>
        <v>0</v>
      </c>
      <c r="AK69" s="78">
        <f t="shared" si="13"/>
        <v>0</v>
      </c>
    </row>
    <row r="70" spans="1:37" ht="30" customHeight="1" x14ac:dyDescent="0.2">
      <c r="A70" s="432" t="s">
        <v>595</v>
      </c>
      <c r="B70" s="433"/>
      <c r="C70" s="433"/>
      <c r="D70" s="433"/>
      <c r="E70" s="433"/>
      <c r="F70" s="433"/>
      <c r="G70" s="433"/>
      <c r="H70" s="433"/>
      <c r="I70" s="433"/>
      <c r="J70" s="433"/>
      <c r="K70" s="433"/>
      <c r="L70" s="433"/>
      <c r="M70" s="433"/>
      <c r="N70" s="433"/>
      <c r="O70" s="433"/>
      <c r="P70" s="433"/>
      <c r="Q70" s="423"/>
      <c r="R70" s="423"/>
      <c r="S70" s="423"/>
      <c r="T70" s="423"/>
      <c r="U70" s="423"/>
      <c r="V70" s="423"/>
      <c r="W70" s="423"/>
      <c r="X70" s="423"/>
      <c r="Y70" s="423"/>
      <c r="Z70" s="423"/>
      <c r="AA70" s="423"/>
      <c r="AB70" s="423"/>
      <c r="AC70" s="423"/>
      <c r="AD70" s="73">
        <f>'Art. 121'!Q76</f>
        <v>0</v>
      </c>
      <c r="AE70" s="143">
        <f t="shared" si="7"/>
        <v>0</v>
      </c>
      <c r="AF70" s="76">
        <f t="shared" si="10"/>
        <v>0</v>
      </c>
      <c r="AG70" s="76">
        <f t="shared" si="8"/>
        <v>1</v>
      </c>
      <c r="AH70" s="159">
        <f t="shared" si="9"/>
        <v>0</v>
      </c>
      <c r="AI70" s="78">
        <f t="shared" si="11"/>
        <v>7.6923076923076927E-2</v>
      </c>
      <c r="AJ70" s="78">
        <f t="shared" si="12"/>
        <v>0</v>
      </c>
      <c r="AK70" s="78">
        <f t="shared" si="13"/>
        <v>0</v>
      </c>
    </row>
    <row r="71" spans="1:37" ht="30" customHeight="1" x14ac:dyDescent="0.2">
      <c r="A71" s="432" t="s">
        <v>596</v>
      </c>
      <c r="B71" s="433"/>
      <c r="C71" s="433"/>
      <c r="D71" s="433"/>
      <c r="E71" s="433"/>
      <c r="F71" s="433"/>
      <c r="G71" s="433"/>
      <c r="H71" s="433"/>
      <c r="I71" s="433"/>
      <c r="J71" s="433"/>
      <c r="K71" s="433"/>
      <c r="L71" s="433"/>
      <c r="M71" s="433"/>
      <c r="N71" s="433"/>
      <c r="O71" s="433"/>
      <c r="P71" s="433"/>
      <c r="Q71" s="423"/>
      <c r="R71" s="423"/>
      <c r="S71" s="423"/>
      <c r="T71" s="423"/>
      <c r="U71" s="423"/>
      <c r="V71" s="423"/>
      <c r="W71" s="423"/>
      <c r="X71" s="423"/>
      <c r="Y71" s="423"/>
      <c r="Z71" s="423"/>
      <c r="AA71" s="423"/>
      <c r="AB71" s="423"/>
      <c r="AC71" s="423"/>
      <c r="AD71" s="73">
        <f>'Art. 121'!Q77</f>
        <v>0</v>
      </c>
      <c r="AE71" s="143">
        <f t="shared" si="7"/>
        <v>0</v>
      </c>
      <c r="AF71" s="76">
        <f t="shared" si="10"/>
        <v>0</v>
      </c>
      <c r="AG71" s="76">
        <f t="shared" si="8"/>
        <v>1</v>
      </c>
      <c r="AH71" s="159">
        <f t="shared" si="9"/>
        <v>0</v>
      </c>
      <c r="AI71" s="78">
        <f t="shared" si="11"/>
        <v>7.6923076923076927E-2</v>
      </c>
      <c r="AJ71" s="78">
        <f t="shared" si="12"/>
        <v>0</v>
      </c>
      <c r="AK71" s="78">
        <f t="shared" si="13"/>
        <v>0</v>
      </c>
    </row>
    <row r="72" spans="1:37" ht="30" customHeight="1" x14ac:dyDescent="0.2">
      <c r="A72" s="435" t="s">
        <v>612</v>
      </c>
      <c r="B72" s="435"/>
      <c r="C72" s="435"/>
      <c r="D72" s="435"/>
      <c r="E72" s="435"/>
      <c r="F72" s="435"/>
      <c r="G72" s="435"/>
      <c r="H72" s="435"/>
      <c r="I72" s="435"/>
      <c r="J72" s="435"/>
      <c r="K72" s="435"/>
      <c r="L72" s="435"/>
      <c r="M72" s="435"/>
      <c r="N72" s="435"/>
      <c r="O72" s="435"/>
      <c r="P72" s="435"/>
      <c r="Q72" s="435"/>
      <c r="R72" s="435"/>
      <c r="S72" s="435"/>
      <c r="T72" s="435"/>
      <c r="U72" s="435"/>
      <c r="V72" s="435"/>
      <c r="W72" s="435"/>
      <c r="X72" s="435"/>
      <c r="Y72" s="435"/>
      <c r="Z72" s="435"/>
      <c r="AA72" s="435"/>
      <c r="AB72" s="435"/>
      <c r="AC72" s="435"/>
      <c r="AD72" s="435"/>
      <c r="AE72" s="143">
        <f>SUM(AE59:AE71)</f>
        <v>0</v>
      </c>
      <c r="AF72" s="24"/>
      <c r="AG72" s="74">
        <f>SUM(AG59:AG71)</f>
        <v>13</v>
      </c>
      <c r="AH72" s="160"/>
      <c r="AI72" s="164"/>
      <c r="AJ72" s="164"/>
      <c r="AK72" s="164"/>
    </row>
    <row r="73" spans="1:37" ht="30" customHeight="1" x14ac:dyDescent="0.2">
      <c r="A73" s="435" t="s">
        <v>613</v>
      </c>
      <c r="B73" s="435"/>
      <c r="C73" s="435"/>
      <c r="D73" s="435"/>
      <c r="E73" s="435"/>
      <c r="F73" s="435"/>
      <c r="G73" s="435"/>
      <c r="H73" s="435"/>
      <c r="I73" s="435"/>
      <c r="J73" s="435"/>
      <c r="K73" s="435"/>
      <c r="L73" s="435"/>
      <c r="M73" s="435"/>
      <c r="N73" s="435"/>
      <c r="O73" s="435"/>
      <c r="P73" s="435"/>
      <c r="Q73" s="435"/>
      <c r="R73" s="435"/>
      <c r="S73" s="435"/>
      <c r="T73" s="435"/>
      <c r="U73" s="435"/>
      <c r="V73" s="435"/>
      <c r="W73" s="435"/>
      <c r="X73" s="435"/>
      <c r="Y73" s="435"/>
      <c r="Z73" s="435"/>
      <c r="AA73" s="435"/>
      <c r="AB73" s="435"/>
      <c r="AC73" s="435"/>
      <c r="AD73" s="435"/>
      <c r="AE73" s="143">
        <f>AE72/AE57*100</f>
        <v>0</v>
      </c>
      <c r="AF73" s="24"/>
      <c r="AG73" s="74"/>
      <c r="AH73" s="160"/>
      <c r="AI73" s="164"/>
      <c r="AJ73" s="164"/>
      <c r="AK73" s="164"/>
    </row>
    <row r="74" spans="1:37" ht="15" customHeight="1" x14ac:dyDescent="0.2">
      <c r="AH74" s="161"/>
      <c r="AI74" s="136"/>
      <c r="AJ74" s="136"/>
      <c r="AK74" s="136"/>
    </row>
    <row r="75" spans="1:37" ht="15" customHeight="1" x14ac:dyDescent="0.2">
      <c r="A75" s="439" t="s">
        <v>139</v>
      </c>
      <c r="B75" s="440"/>
      <c r="C75" s="440"/>
      <c r="D75" s="440"/>
      <c r="E75" s="440"/>
      <c r="F75" s="440"/>
      <c r="G75" s="440"/>
      <c r="H75" s="440"/>
      <c r="I75" s="440"/>
      <c r="J75" s="440"/>
      <c r="K75" s="440"/>
      <c r="L75" s="440"/>
      <c r="M75" s="440"/>
      <c r="N75" s="440"/>
      <c r="O75" s="440"/>
      <c r="P75" s="440"/>
      <c r="Q75" s="440"/>
      <c r="R75" s="440"/>
      <c r="S75" s="440"/>
      <c r="T75" s="440"/>
      <c r="U75" s="440"/>
      <c r="V75" s="440"/>
      <c r="W75" s="440"/>
      <c r="X75" s="440"/>
      <c r="Y75" s="440"/>
      <c r="Z75" s="440"/>
      <c r="AA75" s="440"/>
      <c r="AB75" s="440"/>
      <c r="AC75" s="440"/>
      <c r="AD75" s="79" t="s">
        <v>4</v>
      </c>
      <c r="AE75" s="144" t="s">
        <v>5</v>
      </c>
      <c r="AF75" s="24"/>
      <c r="AG75" s="74"/>
      <c r="AH75" s="160"/>
      <c r="AI75" s="164"/>
      <c r="AJ75" s="164"/>
      <c r="AK75" s="164"/>
    </row>
    <row r="76" spans="1:37" ht="30" customHeight="1" x14ac:dyDescent="0.2">
      <c r="A76" s="434" t="s">
        <v>118</v>
      </c>
      <c r="B76" s="434"/>
      <c r="C76" s="434"/>
      <c r="D76" s="434"/>
      <c r="E76" s="434"/>
      <c r="F76" s="434"/>
      <c r="G76" s="434"/>
      <c r="H76" s="434"/>
      <c r="I76" s="434"/>
      <c r="J76" s="434"/>
      <c r="K76" s="434"/>
      <c r="L76" s="434"/>
      <c r="M76" s="434"/>
      <c r="N76" s="434"/>
      <c r="O76" s="434"/>
      <c r="P76" s="434"/>
      <c r="Q76" s="423"/>
      <c r="R76" s="423"/>
      <c r="S76" s="423"/>
      <c r="T76" s="423"/>
      <c r="U76" s="423"/>
      <c r="V76" s="423"/>
      <c r="W76" s="423"/>
      <c r="X76" s="423"/>
      <c r="Y76" s="423"/>
      <c r="Z76" s="423"/>
      <c r="AA76" s="423"/>
      <c r="AB76" s="423"/>
      <c r="AC76" s="423"/>
      <c r="AD76" s="73">
        <f>'Art. 121'!Q80</f>
        <v>0</v>
      </c>
      <c r="AE76" s="143">
        <f>IF(AG76=1,AK76,AG76)</f>
        <v>0</v>
      </c>
      <c r="AF76" s="76">
        <f>IF(AD76=2,1,IF(AD76=1,0.5,IF(AD76=0,0," ")))</f>
        <v>0</v>
      </c>
      <c r="AG76" s="76">
        <f>IF(AND(AF76&gt;=0,AF76&lt;=2),1,"No aplica")</f>
        <v>1</v>
      </c>
      <c r="AH76" s="159">
        <f>AD76/(AG76*2)</f>
        <v>0</v>
      </c>
      <c r="AI76" s="78">
        <f>IF(AG76=1,AG76/$AG$79,"No aplica")</f>
        <v>0.33333333333333331</v>
      </c>
      <c r="AJ76" s="78">
        <f>AF76*AI76</f>
        <v>0</v>
      </c>
      <c r="AK76" s="78">
        <f>AJ76*$AE$57</f>
        <v>0</v>
      </c>
    </row>
    <row r="77" spans="1:37" ht="30" customHeight="1" x14ac:dyDescent="0.2">
      <c r="A77" s="434" t="s">
        <v>647</v>
      </c>
      <c r="B77" s="434"/>
      <c r="C77" s="434"/>
      <c r="D77" s="434"/>
      <c r="E77" s="434"/>
      <c r="F77" s="434"/>
      <c r="G77" s="434"/>
      <c r="H77" s="434"/>
      <c r="I77" s="434"/>
      <c r="J77" s="434"/>
      <c r="K77" s="434"/>
      <c r="L77" s="434"/>
      <c r="M77" s="434"/>
      <c r="N77" s="434"/>
      <c r="O77" s="434"/>
      <c r="P77" s="434"/>
      <c r="Q77" s="423"/>
      <c r="R77" s="423"/>
      <c r="S77" s="423"/>
      <c r="T77" s="423"/>
      <c r="U77" s="423"/>
      <c r="V77" s="423"/>
      <c r="W77" s="423"/>
      <c r="X77" s="423"/>
      <c r="Y77" s="423"/>
      <c r="Z77" s="423"/>
      <c r="AA77" s="423"/>
      <c r="AB77" s="423"/>
      <c r="AC77" s="423"/>
      <c r="AD77" s="73">
        <f>'Art. 121'!Q81</f>
        <v>0</v>
      </c>
      <c r="AE77" s="143">
        <f>IF(AG77=1,AK77,AG77)</f>
        <v>0</v>
      </c>
      <c r="AF77" s="76">
        <f>IF(AD77=2,1,IF(AD77=1,0.5,IF(AD77=0,0," ")))</f>
        <v>0</v>
      </c>
      <c r="AG77" s="76">
        <f>IF(AND(AF77&gt;=0,AF77&lt;=2),1,"No aplica")</f>
        <v>1</v>
      </c>
      <c r="AH77" s="159">
        <f>AD77/(AG77*2)</f>
        <v>0</v>
      </c>
      <c r="AI77" s="78">
        <f>IF(AG77=1,AG77/$AG$79,"No aplica")</f>
        <v>0.33333333333333331</v>
      </c>
      <c r="AJ77" s="78">
        <f>AF77*AI77</f>
        <v>0</v>
      </c>
      <c r="AK77" s="78">
        <f>AJ77*$AE$57</f>
        <v>0</v>
      </c>
    </row>
    <row r="78" spans="1:37" ht="30" customHeight="1" x14ac:dyDescent="0.2">
      <c r="A78" s="434" t="s">
        <v>648</v>
      </c>
      <c r="B78" s="434"/>
      <c r="C78" s="434"/>
      <c r="D78" s="434"/>
      <c r="E78" s="434"/>
      <c r="F78" s="434"/>
      <c r="G78" s="434"/>
      <c r="H78" s="434"/>
      <c r="I78" s="434"/>
      <c r="J78" s="434"/>
      <c r="K78" s="434"/>
      <c r="L78" s="434"/>
      <c r="M78" s="434"/>
      <c r="N78" s="434"/>
      <c r="O78" s="434"/>
      <c r="P78" s="434"/>
      <c r="Q78" s="423"/>
      <c r="R78" s="423"/>
      <c r="S78" s="423"/>
      <c r="T78" s="423"/>
      <c r="U78" s="423"/>
      <c r="V78" s="423"/>
      <c r="W78" s="423"/>
      <c r="X78" s="423"/>
      <c r="Y78" s="423"/>
      <c r="Z78" s="423"/>
      <c r="AA78" s="423"/>
      <c r="AB78" s="423"/>
      <c r="AC78" s="423"/>
      <c r="AD78" s="73">
        <f>'Art. 121'!Q82</f>
        <v>0</v>
      </c>
      <c r="AE78" s="143">
        <f>IF(AG78=1,AK78,AG78)</f>
        <v>0</v>
      </c>
      <c r="AF78" s="76">
        <f>IF(AD78=2,1,IF(AD78=1,0.5,IF(AD78=0,0," ")))</f>
        <v>0</v>
      </c>
      <c r="AG78" s="76">
        <f>IF(AND(AF78&gt;=0,AF78&lt;=2),1,"No aplica")</f>
        <v>1</v>
      </c>
      <c r="AH78" s="159">
        <f>AD78/(AG78*2)</f>
        <v>0</v>
      </c>
      <c r="AI78" s="78">
        <f>IF(AG78=1,AG78/$AG$79,"No aplica")</f>
        <v>0.33333333333333331</v>
      </c>
      <c r="AJ78" s="78">
        <f>AF78*AI78</f>
        <v>0</v>
      </c>
      <c r="AK78" s="78">
        <f>AJ78*$AE$57</f>
        <v>0</v>
      </c>
    </row>
    <row r="79" spans="1:37" ht="30" customHeight="1" x14ac:dyDescent="0.2">
      <c r="A79" s="435" t="s">
        <v>614</v>
      </c>
      <c r="B79" s="435"/>
      <c r="C79" s="435"/>
      <c r="D79" s="435"/>
      <c r="E79" s="435"/>
      <c r="F79" s="435"/>
      <c r="G79" s="435"/>
      <c r="H79" s="435"/>
      <c r="I79" s="435"/>
      <c r="J79" s="435"/>
      <c r="K79" s="435"/>
      <c r="L79" s="435"/>
      <c r="M79" s="435"/>
      <c r="N79" s="435"/>
      <c r="O79" s="435"/>
      <c r="P79" s="435"/>
      <c r="Q79" s="435"/>
      <c r="R79" s="435"/>
      <c r="S79" s="435"/>
      <c r="T79" s="435"/>
      <c r="U79" s="435"/>
      <c r="V79" s="435"/>
      <c r="W79" s="435"/>
      <c r="X79" s="435"/>
      <c r="Y79" s="435"/>
      <c r="Z79" s="435"/>
      <c r="AA79" s="435"/>
      <c r="AB79" s="435"/>
      <c r="AC79" s="435"/>
      <c r="AD79" s="435"/>
      <c r="AE79" s="143">
        <f>SUM(AE76:AE78)</f>
        <v>0</v>
      </c>
      <c r="AF79" s="24"/>
      <c r="AG79" s="74">
        <f>SUM(AG76:AG78)</f>
        <v>3</v>
      </c>
      <c r="AH79" s="160"/>
      <c r="AI79" s="164"/>
      <c r="AJ79" s="164"/>
      <c r="AK79" s="164"/>
    </row>
    <row r="80" spans="1:37" ht="30" customHeight="1" x14ac:dyDescent="0.2">
      <c r="A80" s="435" t="s">
        <v>615</v>
      </c>
      <c r="B80" s="435"/>
      <c r="C80" s="435"/>
      <c r="D80" s="435"/>
      <c r="E80" s="435"/>
      <c r="F80" s="435"/>
      <c r="G80" s="435"/>
      <c r="H80" s="435"/>
      <c r="I80" s="435"/>
      <c r="J80" s="435"/>
      <c r="K80" s="435"/>
      <c r="L80" s="435"/>
      <c r="M80" s="435"/>
      <c r="N80" s="435"/>
      <c r="O80" s="435"/>
      <c r="P80" s="435"/>
      <c r="Q80" s="435"/>
      <c r="R80" s="435"/>
      <c r="S80" s="435"/>
      <c r="T80" s="435"/>
      <c r="U80" s="435"/>
      <c r="V80" s="435"/>
      <c r="W80" s="435"/>
      <c r="X80" s="435"/>
      <c r="Y80" s="435"/>
      <c r="Z80" s="435"/>
      <c r="AA80" s="435"/>
      <c r="AB80" s="435"/>
      <c r="AC80" s="435"/>
      <c r="AD80" s="435"/>
      <c r="AE80" s="143">
        <f>AE79/AE57*100</f>
        <v>0</v>
      </c>
      <c r="AF80" s="24"/>
      <c r="AG80" s="74"/>
      <c r="AH80" s="160"/>
      <c r="AI80" s="164"/>
      <c r="AJ80" s="164"/>
      <c r="AK80" s="164"/>
    </row>
    <row r="81" spans="1:37" ht="15" customHeight="1" x14ac:dyDescent="0.2">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24"/>
      <c r="AB81" s="24"/>
      <c r="AC81" s="24"/>
      <c r="AD81" s="24"/>
      <c r="AE81" s="140"/>
      <c r="AF81" s="24"/>
      <c r="AG81" s="74"/>
      <c r="AH81" s="160"/>
      <c r="AI81" s="164"/>
      <c r="AJ81" s="164"/>
      <c r="AK81" s="164"/>
    </row>
    <row r="82" spans="1:37" ht="15" customHeight="1" x14ac:dyDescent="0.2">
      <c r="A82" s="439" t="s">
        <v>140</v>
      </c>
      <c r="B82" s="440"/>
      <c r="C82" s="440"/>
      <c r="D82" s="440"/>
      <c r="E82" s="440"/>
      <c r="F82" s="440"/>
      <c r="G82" s="440"/>
      <c r="H82" s="440"/>
      <c r="I82" s="440"/>
      <c r="J82" s="440"/>
      <c r="K82" s="440"/>
      <c r="L82" s="440"/>
      <c r="M82" s="440"/>
      <c r="N82" s="440"/>
      <c r="O82" s="440"/>
      <c r="P82" s="440"/>
      <c r="Q82" s="440"/>
      <c r="R82" s="440"/>
      <c r="S82" s="440"/>
      <c r="T82" s="440"/>
      <c r="U82" s="440"/>
      <c r="V82" s="440"/>
      <c r="W82" s="440"/>
      <c r="X82" s="440"/>
      <c r="Y82" s="440"/>
      <c r="Z82" s="440"/>
      <c r="AA82" s="440"/>
      <c r="AB82" s="440"/>
      <c r="AC82" s="440"/>
      <c r="AD82" s="79" t="s">
        <v>4</v>
      </c>
      <c r="AE82" s="144" t="s">
        <v>5</v>
      </c>
      <c r="AF82" s="24"/>
      <c r="AG82" s="74"/>
      <c r="AH82" s="160"/>
      <c r="AI82" s="164"/>
      <c r="AJ82" s="164"/>
      <c r="AK82" s="164"/>
    </row>
    <row r="83" spans="1:37" ht="30" customHeight="1" x14ac:dyDescent="0.2">
      <c r="A83" s="434" t="s">
        <v>119</v>
      </c>
      <c r="B83" s="434"/>
      <c r="C83" s="434"/>
      <c r="D83" s="434"/>
      <c r="E83" s="434"/>
      <c r="F83" s="434"/>
      <c r="G83" s="434"/>
      <c r="H83" s="434"/>
      <c r="I83" s="434"/>
      <c r="J83" s="434"/>
      <c r="K83" s="434"/>
      <c r="L83" s="434"/>
      <c r="M83" s="434"/>
      <c r="N83" s="434"/>
      <c r="O83" s="434"/>
      <c r="P83" s="434"/>
      <c r="Q83" s="423"/>
      <c r="R83" s="423"/>
      <c r="S83" s="423"/>
      <c r="T83" s="423"/>
      <c r="U83" s="423"/>
      <c r="V83" s="423"/>
      <c r="W83" s="423"/>
      <c r="X83" s="423"/>
      <c r="Y83" s="423"/>
      <c r="Z83" s="423"/>
      <c r="AA83" s="423"/>
      <c r="AB83" s="423"/>
      <c r="AC83" s="423"/>
      <c r="AD83" s="73">
        <f>'Art. 121'!Q85</f>
        <v>0</v>
      </c>
      <c r="AE83" s="143">
        <f>IF(AG83=1,AK83,AG83)</f>
        <v>0</v>
      </c>
      <c r="AF83" s="76">
        <f>IF(AD83=2,1,IF(AD83=1,0.5,IF(AD83=0,0," ")))</f>
        <v>0</v>
      </c>
      <c r="AG83" s="76">
        <f>IF(AND(AF83&gt;=0,AF83&lt;=2),1,"No aplica")</f>
        <v>1</v>
      </c>
      <c r="AH83" s="159">
        <f>AD83/(AG83*2)</f>
        <v>0</v>
      </c>
      <c r="AI83" s="78">
        <f>IF(AG83=1,AG83/$AG$86,"No aplica")</f>
        <v>0.33333333333333331</v>
      </c>
      <c r="AJ83" s="78">
        <f>AF83*AI83</f>
        <v>0</v>
      </c>
      <c r="AK83" s="78">
        <f>AJ83*$AE$57</f>
        <v>0</v>
      </c>
    </row>
    <row r="84" spans="1:37" ht="30" customHeight="1" x14ac:dyDescent="0.2">
      <c r="A84" s="434" t="s">
        <v>489</v>
      </c>
      <c r="B84" s="434"/>
      <c r="C84" s="434"/>
      <c r="D84" s="434"/>
      <c r="E84" s="434"/>
      <c r="F84" s="434"/>
      <c r="G84" s="434"/>
      <c r="H84" s="434"/>
      <c r="I84" s="434"/>
      <c r="J84" s="434"/>
      <c r="K84" s="434"/>
      <c r="L84" s="434"/>
      <c r="M84" s="434"/>
      <c r="N84" s="434"/>
      <c r="O84" s="434"/>
      <c r="P84" s="434"/>
      <c r="Q84" s="423"/>
      <c r="R84" s="423"/>
      <c r="S84" s="423"/>
      <c r="T84" s="423"/>
      <c r="U84" s="423"/>
      <c r="V84" s="423"/>
      <c r="W84" s="423"/>
      <c r="X84" s="423"/>
      <c r="Y84" s="423"/>
      <c r="Z84" s="423"/>
      <c r="AA84" s="423"/>
      <c r="AB84" s="423"/>
      <c r="AC84" s="423"/>
      <c r="AD84" s="73">
        <f>'Art. 121'!Q86</f>
        <v>0</v>
      </c>
      <c r="AE84" s="143">
        <f>IF(AG84=1,AK84,AG84)</f>
        <v>0</v>
      </c>
      <c r="AF84" s="76">
        <f>IF(AD84=2,1,IF(AD84=1,0.5,IF(AD84=0,0," ")))</f>
        <v>0</v>
      </c>
      <c r="AG84" s="76">
        <f>IF(AND(AF84&gt;=0,AF84&lt;=2),1,"No aplica")</f>
        <v>1</v>
      </c>
      <c r="AH84" s="159">
        <f>AD84/(AG84*2)</f>
        <v>0</v>
      </c>
      <c r="AI84" s="78">
        <f>IF(AG84=1,AG84/$AG$86,"No aplica")</f>
        <v>0.33333333333333331</v>
      </c>
      <c r="AJ84" s="78">
        <f>AF84*AI84</f>
        <v>0</v>
      </c>
      <c r="AK84" s="78">
        <f>AJ84*$AE$57</f>
        <v>0</v>
      </c>
    </row>
    <row r="85" spans="1:37" ht="30" customHeight="1" x14ac:dyDescent="0.2">
      <c r="A85" s="434" t="s">
        <v>490</v>
      </c>
      <c r="B85" s="434"/>
      <c r="C85" s="434"/>
      <c r="D85" s="434"/>
      <c r="E85" s="434"/>
      <c r="F85" s="434"/>
      <c r="G85" s="434"/>
      <c r="H85" s="434"/>
      <c r="I85" s="434"/>
      <c r="J85" s="434"/>
      <c r="K85" s="434"/>
      <c r="L85" s="434"/>
      <c r="M85" s="434"/>
      <c r="N85" s="434"/>
      <c r="O85" s="434"/>
      <c r="P85" s="434"/>
      <c r="Q85" s="423"/>
      <c r="R85" s="423"/>
      <c r="S85" s="423"/>
      <c r="T85" s="423"/>
      <c r="U85" s="423"/>
      <c r="V85" s="423"/>
      <c r="W85" s="423"/>
      <c r="X85" s="423"/>
      <c r="Y85" s="423"/>
      <c r="Z85" s="423"/>
      <c r="AA85" s="423"/>
      <c r="AB85" s="423"/>
      <c r="AC85" s="423"/>
      <c r="AD85" s="73">
        <f>'Art. 121'!Q87</f>
        <v>0</v>
      </c>
      <c r="AE85" s="143">
        <f>IF(AG85=1,AK85,AG85)</f>
        <v>0</v>
      </c>
      <c r="AF85" s="76">
        <f>IF(AD85=2,1,IF(AD85=1,0.5,IF(AD85=0,0," ")))</f>
        <v>0</v>
      </c>
      <c r="AG85" s="76">
        <f>IF(AND(AF85&gt;=0,AF85&lt;=2),1,"No aplica")</f>
        <v>1</v>
      </c>
      <c r="AH85" s="159">
        <f>AD85/(AG85*2)</f>
        <v>0</v>
      </c>
      <c r="AI85" s="78">
        <f>IF(AG85=1,AG85/$AG$86,"No aplica")</f>
        <v>0.33333333333333331</v>
      </c>
      <c r="AJ85" s="78">
        <f>AF85*AI85</f>
        <v>0</v>
      </c>
      <c r="AK85" s="78">
        <f>AJ85*$AE$57</f>
        <v>0</v>
      </c>
    </row>
    <row r="86" spans="1:37" ht="30" customHeight="1" x14ac:dyDescent="0.2">
      <c r="A86" s="435" t="s">
        <v>616</v>
      </c>
      <c r="B86" s="435"/>
      <c r="C86" s="435"/>
      <c r="D86" s="435"/>
      <c r="E86" s="435"/>
      <c r="F86" s="435"/>
      <c r="G86" s="435"/>
      <c r="H86" s="435"/>
      <c r="I86" s="435"/>
      <c r="J86" s="435"/>
      <c r="K86" s="435"/>
      <c r="L86" s="435"/>
      <c r="M86" s="435"/>
      <c r="N86" s="435"/>
      <c r="O86" s="435"/>
      <c r="P86" s="435"/>
      <c r="Q86" s="435"/>
      <c r="R86" s="435"/>
      <c r="S86" s="435"/>
      <c r="T86" s="435"/>
      <c r="U86" s="435"/>
      <c r="V86" s="435"/>
      <c r="W86" s="435"/>
      <c r="X86" s="435"/>
      <c r="Y86" s="435"/>
      <c r="Z86" s="435"/>
      <c r="AA86" s="435"/>
      <c r="AB86" s="435"/>
      <c r="AC86" s="435"/>
      <c r="AD86" s="435"/>
      <c r="AE86" s="143">
        <f>SUM(AE83:AE85)</f>
        <v>0</v>
      </c>
      <c r="AF86" s="24"/>
      <c r="AG86" s="74">
        <f>SUM(AG83:AG85)</f>
        <v>3</v>
      </c>
      <c r="AH86" s="160"/>
      <c r="AI86" s="164"/>
      <c r="AJ86" s="164"/>
      <c r="AK86" s="164"/>
    </row>
    <row r="87" spans="1:37" ht="30" customHeight="1" x14ac:dyDescent="0.2">
      <c r="A87" s="435" t="s">
        <v>617</v>
      </c>
      <c r="B87" s="435"/>
      <c r="C87" s="435"/>
      <c r="D87" s="435"/>
      <c r="E87" s="435"/>
      <c r="F87" s="435"/>
      <c r="G87" s="435"/>
      <c r="H87" s="435"/>
      <c r="I87" s="435"/>
      <c r="J87" s="435"/>
      <c r="K87" s="435"/>
      <c r="L87" s="435"/>
      <c r="M87" s="435"/>
      <c r="N87" s="435"/>
      <c r="O87" s="435"/>
      <c r="P87" s="435"/>
      <c r="Q87" s="435"/>
      <c r="R87" s="435"/>
      <c r="S87" s="435"/>
      <c r="T87" s="435"/>
      <c r="U87" s="435"/>
      <c r="V87" s="435"/>
      <c r="W87" s="435"/>
      <c r="X87" s="435"/>
      <c r="Y87" s="435"/>
      <c r="Z87" s="435"/>
      <c r="AA87" s="435"/>
      <c r="AB87" s="435"/>
      <c r="AC87" s="435"/>
      <c r="AD87" s="435"/>
      <c r="AE87" s="143">
        <f>AE86/AE57*100</f>
        <v>0</v>
      </c>
      <c r="AF87" s="24"/>
      <c r="AG87" s="74"/>
      <c r="AH87" s="160"/>
      <c r="AI87" s="164"/>
      <c r="AJ87" s="164"/>
      <c r="AK87" s="164"/>
    </row>
    <row r="88" spans="1:37" ht="15" customHeight="1" x14ac:dyDescent="0.2">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c r="AB88" s="24"/>
      <c r="AC88" s="24"/>
      <c r="AD88" s="24"/>
      <c r="AE88" s="140"/>
      <c r="AF88" s="24"/>
      <c r="AG88" s="74"/>
      <c r="AH88" s="160"/>
      <c r="AI88" s="164"/>
      <c r="AJ88" s="164"/>
      <c r="AK88" s="164"/>
    </row>
    <row r="89" spans="1:37" ht="15" customHeight="1" x14ac:dyDescent="0.2">
      <c r="A89" s="439" t="s">
        <v>141</v>
      </c>
      <c r="B89" s="440"/>
      <c r="C89" s="440"/>
      <c r="D89" s="440"/>
      <c r="E89" s="440"/>
      <c r="F89" s="440"/>
      <c r="G89" s="440"/>
      <c r="H89" s="440"/>
      <c r="I89" s="440"/>
      <c r="J89" s="440"/>
      <c r="K89" s="440"/>
      <c r="L89" s="440"/>
      <c r="M89" s="440"/>
      <c r="N89" s="440"/>
      <c r="O89" s="440"/>
      <c r="P89" s="440"/>
      <c r="Q89" s="440"/>
      <c r="R89" s="440"/>
      <c r="S89" s="440"/>
      <c r="T89" s="440"/>
      <c r="U89" s="440"/>
      <c r="V89" s="440"/>
      <c r="W89" s="440"/>
      <c r="X89" s="440"/>
      <c r="Y89" s="440"/>
      <c r="Z89" s="440"/>
      <c r="AA89" s="440"/>
      <c r="AB89" s="440"/>
      <c r="AC89" s="440"/>
      <c r="AD89" s="79" t="s">
        <v>4</v>
      </c>
      <c r="AE89" s="144" t="s">
        <v>5</v>
      </c>
      <c r="AF89" s="24"/>
      <c r="AG89" s="74"/>
      <c r="AH89" s="160"/>
      <c r="AI89" s="164"/>
      <c r="AJ89" s="164"/>
      <c r="AK89" s="164"/>
    </row>
    <row r="90" spans="1:37" ht="30" customHeight="1" x14ac:dyDescent="0.2">
      <c r="A90" s="434" t="s">
        <v>491</v>
      </c>
      <c r="B90" s="434"/>
      <c r="C90" s="434"/>
      <c r="D90" s="434"/>
      <c r="E90" s="434"/>
      <c r="F90" s="434"/>
      <c r="G90" s="434"/>
      <c r="H90" s="434"/>
      <c r="I90" s="434"/>
      <c r="J90" s="434"/>
      <c r="K90" s="434"/>
      <c r="L90" s="434"/>
      <c r="M90" s="434"/>
      <c r="N90" s="434"/>
      <c r="O90" s="434"/>
      <c r="P90" s="434"/>
      <c r="Q90" s="423"/>
      <c r="R90" s="423"/>
      <c r="S90" s="423"/>
      <c r="T90" s="423"/>
      <c r="U90" s="423"/>
      <c r="V90" s="423"/>
      <c r="W90" s="423"/>
      <c r="X90" s="423"/>
      <c r="Y90" s="423"/>
      <c r="Z90" s="423"/>
      <c r="AA90" s="423"/>
      <c r="AB90" s="423"/>
      <c r="AC90" s="423"/>
      <c r="AD90" s="73">
        <f>'Art. 121'!Q90</f>
        <v>0</v>
      </c>
      <c r="AE90" s="143">
        <f>IF(AG90=1,AK90,AG90)</f>
        <v>0</v>
      </c>
      <c r="AF90" s="76">
        <f>IF(AD90=2,1,IF(AD90=1,0.5,IF(AD90=0,0," ")))</f>
        <v>0</v>
      </c>
      <c r="AG90" s="76">
        <f>IF(AND(AF90&gt;=0,AF90&lt;=2),1,"No aplica")</f>
        <v>1</v>
      </c>
      <c r="AH90" s="159">
        <f>AD90/(AG90*2)</f>
        <v>0</v>
      </c>
      <c r="AI90" s="78">
        <f>IF(AG90=1,AG90/$AG$92,"No aplica")</f>
        <v>0.5</v>
      </c>
      <c r="AJ90" s="78">
        <f>AF90*AI90</f>
        <v>0</v>
      </c>
      <c r="AK90" s="78">
        <f>AJ90*$AE$57</f>
        <v>0</v>
      </c>
    </row>
    <row r="91" spans="1:37" ht="30" customHeight="1" x14ac:dyDescent="0.2">
      <c r="A91" s="434" t="s">
        <v>120</v>
      </c>
      <c r="B91" s="434"/>
      <c r="C91" s="434"/>
      <c r="D91" s="434"/>
      <c r="E91" s="434"/>
      <c r="F91" s="434"/>
      <c r="G91" s="434"/>
      <c r="H91" s="434"/>
      <c r="I91" s="434"/>
      <c r="J91" s="434"/>
      <c r="K91" s="434"/>
      <c r="L91" s="434"/>
      <c r="M91" s="434"/>
      <c r="N91" s="434"/>
      <c r="O91" s="434"/>
      <c r="P91" s="434"/>
      <c r="Q91" s="423"/>
      <c r="R91" s="423"/>
      <c r="S91" s="423"/>
      <c r="T91" s="423"/>
      <c r="U91" s="423"/>
      <c r="V91" s="423"/>
      <c r="W91" s="423"/>
      <c r="X91" s="423"/>
      <c r="Y91" s="423"/>
      <c r="Z91" s="423"/>
      <c r="AA91" s="423"/>
      <c r="AB91" s="423"/>
      <c r="AC91" s="423"/>
      <c r="AD91" s="73">
        <f>'Art. 121'!Q91</f>
        <v>0</v>
      </c>
      <c r="AE91" s="143">
        <f>IF(AG91=1,AK91,AG91)</f>
        <v>0</v>
      </c>
      <c r="AF91" s="76">
        <f>IF(AD91=2,1,IF(AD91=1,0.5,IF(AD91=0,0," ")))</f>
        <v>0</v>
      </c>
      <c r="AG91" s="76">
        <f>IF(AND(AF91&gt;=0,AF91&lt;=2),1,"No aplica")</f>
        <v>1</v>
      </c>
      <c r="AH91" s="159">
        <f>AD91/(AG91*2)</f>
        <v>0</v>
      </c>
      <c r="AI91" s="78">
        <f>IF(AG91=1,AG91/$AG$92,"No aplica")</f>
        <v>0.5</v>
      </c>
      <c r="AJ91" s="78">
        <f>AF91*AI91</f>
        <v>0</v>
      </c>
      <c r="AK91" s="78">
        <f>AJ91*$AE$57</f>
        <v>0</v>
      </c>
    </row>
    <row r="92" spans="1:37" ht="30" customHeight="1" x14ac:dyDescent="0.2">
      <c r="A92" s="435" t="s">
        <v>618</v>
      </c>
      <c r="B92" s="435"/>
      <c r="C92" s="435"/>
      <c r="D92" s="435"/>
      <c r="E92" s="435"/>
      <c r="F92" s="435"/>
      <c r="G92" s="435"/>
      <c r="H92" s="435"/>
      <c r="I92" s="435"/>
      <c r="J92" s="435"/>
      <c r="K92" s="435"/>
      <c r="L92" s="435"/>
      <c r="M92" s="435"/>
      <c r="N92" s="435"/>
      <c r="O92" s="435"/>
      <c r="P92" s="435"/>
      <c r="Q92" s="435"/>
      <c r="R92" s="435"/>
      <c r="S92" s="435"/>
      <c r="T92" s="435"/>
      <c r="U92" s="435"/>
      <c r="V92" s="435"/>
      <c r="W92" s="435"/>
      <c r="X92" s="435"/>
      <c r="Y92" s="435"/>
      <c r="Z92" s="435"/>
      <c r="AA92" s="435"/>
      <c r="AB92" s="435"/>
      <c r="AC92" s="435"/>
      <c r="AD92" s="435"/>
      <c r="AE92" s="143">
        <f>SUM(AE90:AE91)</f>
        <v>0</v>
      </c>
      <c r="AF92" s="24"/>
      <c r="AG92" s="74">
        <f>SUM(AG90:AG91)</f>
        <v>2</v>
      </c>
      <c r="AH92" s="160"/>
      <c r="AI92" s="164"/>
      <c r="AJ92" s="164"/>
      <c r="AK92" s="164"/>
    </row>
    <row r="93" spans="1:37" ht="30" customHeight="1" x14ac:dyDescent="0.2">
      <c r="A93" s="435" t="s">
        <v>619</v>
      </c>
      <c r="B93" s="435"/>
      <c r="C93" s="435"/>
      <c r="D93" s="435"/>
      <c r="E93" s="435"/>
      <c r="F93" s="435"/>
      <c r="G93" s="435"/>
      <c r="H93" s="435"/>
      <c r="I93" s="435"/>
      <c r="J93" s="435"/>
      <c r="K93" s="435"/>
      <c r="L93" s="435"/>
      <c r="M93" s="435"/>
      <c r="N93" s="435"/>
      <c r="O93" s="435"/>
      <c r="P93" s="435"/>
      <c r="Q93" s="435"/>
      <c r="R93" s="435"/>
      <c r="S93" s="435"/>
      <c r="T93" s="435"/>
      <c r="U93" s="435"/>
      <c r="V93" s="435"/>
      <c r="W93" s="435"/>
      <c r="X93" s="435"/>
      <c r="Y93" s="435"/>
      <c r="Z93" s="435"/>
      <c r="AA93" s="435"/>
      <c r="AB93" s="435"/>
      <c r="AC93" s="435"/>
      <c r="AD93" s="435"/>
      <c r="AE93" s="143">
        <f>AE92/AE57*100</f>
        <v>0</v>
      </c>
      <c r="AF93" s="24"/>
      <c r="AG93" s="74"/>
      <c r="AH93" s="160"/>
      <c r="AI93" s="164"/>
      <c r="AJ93" s="164"/>
      <c r="AK93" s="164"/>
    </row>
    <row r="94" spans="1:37" ht="15" customHeight="1" x14ac:dyDescent="0.2">
      <c r="AH94" s="161"/>
      <c r="AI94" s="136"/>
      <c r="AJ94" s="136"/>
      <c r="AK94" s="136"/>
    </row>
    <row r="95" spans="1:37" ht="15" customHeight="1" x14ac:dyDescent="0.2">
      <c r="AH95" s="161"/>
      <c r="AI95" s="136"/>
      <c r="AJ95" s="136"/>
      <c r="AK95" s="136"/>
    </row>
    <row r="96" spans="1:37" ht="30" customHeight="1" x14ac:dyDescent="0.2">
      <c r="A96" s="394" t="s">
        <v>133</v>
      </c>
      <c r="B96" s="394"/>
      <c r="C96" s="394"/>
      <c r="D96" s="394"/>
      <c r="E96" s="394"/>
      <c r="F96" s="394"/>
      <c r="G96" s="394"/>
      <c r="H96" s="394"/>
      <c r="I96" s="394"/>
      <c r="J96" s="394"/>
      <c r="K96" s="394"/>
      <c r="L96" s="394"/>
      <c r="M96" s="394"/>
      <c r="N96" s="394"/>
      <c r="O96" s="394"/>
      <c r="P96" s="394"/>
      <c r="Q96" s="394"/>
      <c r="R96" s="394"/>
      <c r="S96" s="394"/>
      <c r="T96" s="394"/>
      <c r="U96" s="394"/>
      <c r="V96" s="394"/>
      <c r="W96" s="394"/>
      <c r="X96" s="394"/>
      <c r="Y96" s="394"/>
      <c r="Z96" s="394"/>
      <c r="AA96" s="394"/>
      <c r="AB96" s="394"/>
      <c r="AC96" s="394"/>
      <c r="AD96" s="394"/>
      <c r="AE96" s="394"/>
      <c r="AH96" s="161"/>
      <c r="AI96" s="136"/>
      <c r="AJ96" s="136"/>
      <c r="AK96" s="136"/>
    </row>
    <row r="97" spans="1:37" ht="15" customHeight="1" x14ac:dyDescent="0.2">
      <c r="A97" s="72"/>
      <c r="B97" s="72"/>
      <c r="C97" s="72"/>
      <c r="D97" s="72"/>
      <c r="E97" s="72"/>
      <c r="F97" s="72"/>
      <c r="G97" s="72"/>
      <c r="H97" s="72"/>
      <c r="I97" s="72"/>
      <c r="J97" s="72"/>
      <c r="K97" s="72"/>
      <c r="L97" s="72"/>
      <c r="M97" s="72"/>
      <c r="N97" s="72"/>
      <c r="O97" s="72"/>
      <c r="P97" s="72"/>
      <c r="Q97" s="72"/>
      <c r="R97" s="72"/>
      <c r="S97" s="72"/>
      <c r="T97" s="72"/>
      <c r="U97" s="72"/>
      <c r="V97" s="72"/>
      <c r="W97" s="72"/>
      <c r="X97" s="72"/>
      <c r="Y97" s="72"/>
      <c r="Z97" s="72"/>
      <c r="AA97" s="72"/>
      <c r="AB97" s="72"/>
      <c r="AC97" s="72"/>
      <c r="AD97" s="24"/>
      <c r="AE97" s="141">
        <f>1/$AC$17*100</f>
        <v>5.5555555555555554</v>
      </c>
      <c r="AF97" s="75"/>
      <c r="AG97" s="76"/>
      <c r="AH97" s="162"/>
      <c r="AI97" s="165"/>
      <c r="AJ97" s="165"/>
      <c r="AK97" s="165"/>
    </row>
    <row r="98" spans="1:37" ht="15" customHeight="1" x14ac:dyDescent="0.2">
      <c r="A98" s="427" t="s">
        <v>138</v>
      </c>
      <c r="B98" s="428"/>
      <c r="C98" s="428"/>
      <c r="D98" s="428"/>
      <c r="E98" s="428"/>
      <c r="F98" s="428"/>
      <c r="G98" s="428"/>
      <c r="H98" s="428"/>
      <c r="I98" s="428"/>
      <c r="J98" s="428"/>
      <c r="K98" s="428"/>
      <c r="L98" s="428"/>
      <c r="M98" s="428"/>
      <c r="N98" s="428"/>
      <c r="O98" s="428"/>
      <c r="P98" s="428"/>
      <c r="Q98" s="428"/>
      <c r="R98" s="428"/>
      <c r="S98" s="428"/>
      <c r="T98" s="428"/>
      <c r="U98" s="428"/>
      <c r="V98" s="428"/>
      <c r="W98" s="428"/>
      <c r="X98" s="428"/>
      <c r="Y98" s="428"/>
      <c r="Z98" s="428"/>
      <c r="AA98" s="428"/>
      <c r="AB98" s="428"/>
      <c r="AC98" s="428"/>
      <c r="AD98" s="84" t="s">
        <v>4</v>
      </c>
      <c r="AE98" s="142" t="s">
        <v>5</v>
      </c>
      <c r="AF98" s="76" t="s">
        <v>576</v>
      </c>
      <c r="AG98" s="76" t="s">
        <v>577</v>
      </c>
      <c r="AH98" s="159" t="s">
        <v>578</v>
      </c>
      <c r="AI98" s="166" t="s">
        <v>579</v>
      </c>
      <c r="AJ98" s="78"/>
      <c r="AK98" s="166" t="s">
        <v>580</v>
      </c>
    </row>
    <row r="99" spans="1:37" ht="30" customHeight="1" x14ac:dyDescent="0.2">
      <c r="A99" s="434" t="s">
        <v>621</v>
      </c>
      <c r="B99" s="434"/>
      <c r="C99" s="434"/>
      <c r="D99" s="434"/>
      <c r="E99" s="434"/>
      <c r="F99" s="434"/>
      <c r="G99" s="434"/>
      <c r="H99" s="434"/>
      <c r="I99" s="434"/>
      <c r="J99" s="434"/>
      <c r="K99" s="434"/>
      <c r="L99" s="434"/>
      <c r="M99" s="434"/>
      <c r="N99" s="434"/>
      <c r="O99" s="434"/>
      <c r="P99" s="434"/>
      <c r="Q99" s="423"/>
      <c r="R99" s="423"/>
      <c r="S99" s="423"/>
      <c r="T99" s="423"/>
      <c r="U99" s="423"/>
      <c r="V99" s="423"/>
      <c r="W99" s="423"/>
      <c r="X99" s="423"/>
      <c r="Y99" s="423"/>
      <c r="Z99" s="423"/>
      <c r="AA99" s="423"/>
      <c r="AB99" s="423"/>
      <c r="AC99" s="423"/>
      <c r="AD99" s="73">
        <f>'Art. 121'!Q100</f>
        <v>0</v>
      </c>
      <c r="AE99" s="143">
        <f>IF(AG99=1,AK99,AG99)</f>
        <v>0</v>
      </c>
      <c r="AF99" s="76">
        <f>IF(AD99=2,1,IF(AD99=1,0.5,IF(AD99=0,0," ")))</f>
        <v>0</v>
      </c>
      <c r="AG99" s="76">
        <f>IF(AND(AF99&gt;=0,AF99&lt;=2),1,"No aplica")</f>
        <v>1</v>
      </c>
      <c r="AH99" s="159">
        <f>AD99/(AG99*2)</f>
        <v>0</v>
      </c>
      <c r="AI99" s="78">
        <f>IF(AG99=1,AG99/$AG$104,"No aplica")</f>
        <v>0.2</v>
      </c>
      <c r="AJ99" s="78">
        <f>AF99*AI99</f>
        <v>0</v>
      </c>
      <c r="AK99" s="78">
        <f>AJ99*$AE$97</f>
        <v>0</v>
      </c>
    </row>
    <row r="100" spans="1:37" ht="30" customHeight="1" x14ac:dyDescent="0.2">
      <c r="A100" s="434" t="s">
        <v>622</v>
      </c>
      <c r="B100" s="434"/>
      <c r="C100" s="434"/>
      <c r="D100" s="434"/>
      <c r="E100" s="434"/>
      <c r="F100" s="434"/>
      <c r="G100" s="434"/>
      <c r="H100" s="434"/>
      <c r="I100" s="434"/>
      <c r="J100" s="434"/>
      <c r="K100" s="434"/>
      <c r="L100" s="434"/>
      <c r="M100" s="434"/>
      <c r="N100" s="434"/>
      <c r="O100" s="434"/>
      <c r="P100" s="434"/>
      <c r="Q100" s="423"/>
      <c r="R100" s="423"/>
      <c r="S100" s="423"/>
      <c r="T100" s="423"/>
      <c r="U100" s="423"/>
      <c r="V100" s="423"/>
      <c r="W100" s="423"/>
      <c r="X100" s="423"/>
      <c r="Y100" s="423"/>
      <c r="Z100" s="423"/>
      <c r="AA100" s="423"/>
      <c r="AB100" s="423"/>
      <c r="AC100" s="423"/>
      <c r="AD100" s="73">
        <f>'Art. 121'!Q101</f>
        <v>0</v>
      </c>
      <c r="AE100" s="143">
        <f>IF(AG100=1,AK100,AG100)</f>
        <v>0</v>
      </c>
      <c r="AF100" s="76">
        <f>IF(AD100=2,1,IF(AD100=1,0.5,IF(AD100=0,0," ")))</f>
        <v>0</v>
      </c>
      <c r="AG100" s="76">
        <f>IF(AND(AF100&gt;=0,AF100&lt;=2),1,"No aplica")</f>
        <v>1</v>
      </c>
      <c r="AH100" s="159">
        <f>AD100/(AG100*2)</f>
        <v>0</v>
      </c>
      <c r="AI100" s="78">
        <f>IF(AG100=1,AG100/$AG$104,"No aplica")</f>
        <v>0.2</v>
      </c>
      <c r="AJ100" s="78">
        <f>AF100*AI100</f>
        <v>0</v>
      </c>
      <c r="AK100" s="78">
        <f>AJ100*$AE$97</f>
        <v>0</v>
      </c>
    </row>
    <row r="101" spans="1:37" ht="30" customHeight="1" x14ac:dyDescent="0.2">
      <c r="A101" s="434" t="s">
        <v>121</v>
      </c>
      <c r="B101" s="434"/>
      <c r="C101" s="434"/>
      <c r="D101" s="434"/>
      <c r="E101" s="434"/>
      <c r="F101" s="434"/>
      <c r="G101" s="434"/>
      <c r="H101" s="434"/>
      <c r="I101" s="434"/>
      <c r="J101" s="434"/>
      <c r="K101" s="434"/>
      <c r="L101" s="434"/>
      <c r="M101" s="434"/>
      <c r="N101" s="434"/>
      <c r="O101" s="434"/>
      <c r="P101" s="434"/>
      <c r="Q101" s="423"/>
      <c r="R101" s="423"/>
      <c r="S101" s="423"/>
      <c r="T101" s="423"/>
      <c r="U101" s="423"/>
      <c r="V101" s="423"/>
      <c r="W101" s="423"/>
      <c r="X101" s="423"/>
      <c r="Y101" s="423"/>
      <c r="Z101" s="423"/>
      <c r="AA101" s="423"/>
      <c r="AB101" s="423"/>
      <c r="AC101" s="423"/>
      <c r="AD101" s="73">
        <f>'Art. 121'!Q102</f>
        <v>0</v>
      </c>
      <c r="AE101" s="143">
        <f>IF(AG101=1,AK101,AG101)</f>
        <v>0</v>
      </c>
      <c r="AF101" s="76">
        <f>IF(AD101=2,1,IF(AD101=1,0.5,IF(AD101=0,0," ")))</f>
        <v>0</v>
      </c>
      <c r="AG101" s="76">
        <f>IF(AND(AF101&gt;=0,AF101&lt;=2),1,"No aplica")</f>
        <v>1</v>
      </c>
      <c r="AH101" s="159">
        <f>AD101/(AG101*2)</f>
        <v>0</v>
      </c>
      <c r="AI101" s="78">
        <f>IF(AG101=1,AG101/$AG$104,"No aplica")</f>
        <v>0.2</v>
      </c>
      <c r="AJ101" s="78">
        <f>AF101*AI101</f>
        <v>0</v>
      </c>
      <c r="AK101" s="78">
        <f>AJ101*$AE$97</f>
        <v>0</v>
      </c>
    </row>
    <row r="102" spans="1:37" ht="30" customHeight="1" x14ac:dyDescent="0.2">
      <c r="A102" s="434" t="s">
        <v>649</v>
      </c>
      <c r="B102" s="434"/>
      <c r="C102" s="434"/>
      <c r="D102" s="434"/>
      <c r="E102" s="434"/>
      <c r="F102" s="434"/>
      <c r="G102" s="434"/>
      <c r="H102" s="434"/>
      <c r="I102" s="434"/>
      <c r="J102" s="434"/>
      <c r="K102" s="434"/>
      <c r="L102" s="434"/>
      <c r="M102" s="434"/>
      <c r="N102" s="434"/>
      <c r="O102" s="434"/>
      <c r="P102" s="434"/>
      <c r="Q102" s="423"/>
      <c r="R102" s="423"/>
      <c r="S102" s="423"/>
      <c r="T102" s="423"/>
      <c r="U102" s="423"/>
      <c r="V102" s="423"/>
      <c r="W102" s="423"/>
      <c r="X102" s="423"/>
      <c r="Y102" s="423"/>
      <c r="Z102" s="423"/>
      <c r="AA102" s="423"/>
      <c r="AB102" s="423"/>
      <c r="AC102" s="423"/>
      <c r="AD102" s="73">
        <f>'Art. 121'!Q103</f>
        <v>0</v>
      </c>
      <c r="AE102" s="143">
        <f>IF(AG102=1,AK102,AG102)</f>
        <v>0</v>
      </c>
      <c r="AF102" s="76">
        <f>IF(AD102=2,1,IF(AD102=1,0.5,IF(AD102=0,0," ")))</f>
        <v>0</v>
      </c>
      <c r="AG102" s="76">
        <f>IF(AND(AF102&gt;=0,AF102&lt;=2),1,"No aplica")</f>
        <v>1</v>
      </c>
      <c r="AH102" s="159">
        <f>AD102/(AG102*2)</f>
        <v>0</v>
      </c>
      <c r="AI102" s="78">
        <f>IF(AG102=1,AG102/$AG$104,"No aplica")</f>
        <v>0.2</v>
      </c>
      <c r="AJ102" s="78">
        <f>AF102*AI102</f>
        <v>0</v>
      </c>
      <c r="AK102" s="78">
        <f>AJ102*$AE$97</f>
        <v>0</v>
      </c>
    </row>
    <row r="103" spans="1:37" ht="30" customHeight="1" x14ac:dyDescent="0.2">
      <c r="A103" s="434" t="s">
        <v>650</v>
      </c>
      <c r="B103" s="434"/>
      <c r="C103" s="434"/>
      <c r="D103" s="434"/>
      <c r="E103" s="434"/>
      <c r="F103" s="434"/>
      <c r="G103" s="434"/>
      <c r="H103" s="434"/>
      <c r="I103" s="434"/>
      <c r="J103" s="434"/>
      <c r="K103" s="434"/>
      <c r="L103" s="434"/>
      <c r="M103" s="434"/>
      <c r="N103" s="434"/>
      <c r="O103" s="434"/>
      <c r="P103" s="434"/>
      <c r="Q103" s="423"/>
      <c r="R103" s="423"/>
      <c r="S103" s="423"/>
      <c r="T103" s="423"/>
      <c r="U103" s="423"/>
      <c r="V103" s="423"/>
      <c r="W103" s="423"/>
      <c r="X103" s="423"/>
      <c r="Y103" s="423"/>
      <c r="Z103" s="423"/>
      <c r="AA103" s="423"/>
      <c r="AB103" s="423"/>
      <c r="AC103" s="423"/>
      <c r="AD103" s="73">
        <f>'Art. 121'!Q104</f>
        <v>0</v>
      </c>
      <c r="AE103" s="143">
        <f>IF(AG103=1,AK103,AG103)</f>
        <v>0</v>
      </c>
      <c r="AF103" s="76">
        <f>IF(AD103=2,1,IF(AD103=1,0.5,IF(AD103=0,0," ")))</f>
        <v>0</v>
      </c>
      <c r="AG103" s="76">
        <f>IF(AND(AF103&gt;=0,AF103&lt;=2),1,"No aplica")</f>
        <v>1</v>
      </c>
      <c r="AH103" s="159">
        <f>AD103/(AG103*2)</f>
        <v>0</v>
      </c>
      <c r="AI103" s="78">
        <f>IF(AG103=1,AG103/$AG$104,"No aplica")</f>
        <v>0.2</v>
      </c>
      <c r="AJ103" s="78">
        <f>AF103*AI103</f>
        <v>0</v>
      </c>
      <c r="AK103" s="78">
        <f>AJ103*$AE$97</f>
        <v>0</v>
      </c>
    </row>
    <row r="104" spans="1:37" ht="30" customHeight="1" x14ac:dyDescent="0.2">
      <c r="A104" s="435" t="s">
        <v>623</v>
      </c>
      <c r="B104" s="435"/>
      <c r="C104" s="435"/>
      <c r="D104" s="435"/>
      <c r="E104" s="435"/>
      <c r="F104" s="435"/>
      <c r="G104" s="435"/>
      <c r="H104" s="435"/>
      <c r="I104" s="435"/>
      <c r="J104" s="435"/>
      <c r="K104" s="435"/>
      <c r="L104" s="435"/>
      <c r="M104" s="435"/>
      <c r="N104" s="435"/>
      <c r="O104" s="435"/>
      <c r="P104" s="435"/>
      <c r="Q104" s="435"/>
      <c r="R104" s="435"/>
      <c r="S104" s="435"/>
      <c r="T104" s="435"/>
      <c r="U104" s="435"/>
      <c r="V104" s="435"/>
      <c r="W104" s="435"/>
      <c r="X104" s="435"/>
      <c r="Y104" s="435"/>
      <c r="Z104" s="435"/>
      <c r="AA104" s="435"/>
      <c r="AB104" s="435"/>
      <c r="AC104" s="435"/>
      <c r="AD104" s="435"/>
      <c r="AE104" s="143">
        <f>SUM(AE99:AE103)</f>
        <v>0</v>
      </c>
      <c r="AF104" s="24"/>
      <c r="AG104" s="74">
        <f>SUM(AG99:AG103)</f>
        <v>5</v>
      </c>
      <c r="AH104" s="160"/>
      <c r="AI104" s="164"/>
      <c r="AJ104" s="164"/>
      <c r="AK104" s="164"/>
    </row>
    <row r="105" spans="1:37" ht="30" customHeight="1" x14ac:dyDescent="0.2">
      <c r="A105" s="435" t="s">
        <v>624</v>
      </c>
      <c r="B105" s="435"/>
      <c r="C105" s="435"/>
      <c r="D105" s="435"/>
      <c r="E105" s="435"/>
      <c r="F105" s="435"/>
      <c r="G105" s="435"/>
      <c r="H105" s="435"/>
      <c r="I105" s="435"/>
      <c r="J105" s="435"/>
      <c r="K105" s="435"/>
      <c r="L105" s="435"/>
      <c r="M105" s="435"/>
      <c r="N105" s="435"/>
      <c r="O105" s="435"/>
      <c r="P105" s="435"/>
      <c r="Q105" s="435"/>
      <c r="R105" s="435"/>
      <c r="S105" s="435"/>
      <c r="T105" s="435"/>
      <c r="U105" s="435"/>
      <c r="V105" s="435"/>
      <c r="W105" s="435"/>
      <c r="X105" s="435"/>
      <c r="Y105" s="435"/>
      <c r="Z105" s="435"/>
      <c r="AA105" s="435"/>
      <c r="AB105" s="435"/>
      <c r="AC105" s="435"/>
      <c r="AD105" s="435"/>
      <c r="AE105" s="143">
        <f>AE104/AE97*100</f>
        <v>0</v>
      </c>
      <c r="AF105" s="24"/>
      <c r="AG105" s="74"/>
      <c r="AH105" s="160"/>
      <c r="AI105" s="164"/>
      <c r="AJ105" s="164"/>
      <c r="AK105" s="164"/>
    </row>
    <row r="106" spans="1:37" ht="15" customHeight="1" x14ac:dyDescent="0.2">
      <c r="AH106" s="161"/>
      <c r="AI106" s="136"/>
      <c r="AJ106" s="136"/>
      <c r="AK106" s="136"/>
    </row>
    <row r="107" spans="1:37" ht="15" customHeight="1" x14ac:dyDescent="0.2">
      <c r="A107" s="439" t="s">
        <v>139</v>
      </c>
      <c r="B107" s="440"/>
      <c r="C107" s="440"/>
      <c r="D107" s="440"/>
      <c r="E107" s="440"/>
      <c r="F107" s="440"/>
      <c r="G107" s="440"/>
      <c r="H107" s="440"/>
      <c r="I107" s="440"/>
      <c r="J107" s="440"/>
      <c r="K107" s="440"/>
      <c r="L107" s="440"/>
      <c r="M107" s="440"/>
      <c r="N107" s="440"/>
      <c r="O107" s="440"/>
      <c r="P107" s="440"/>
      <c r="Q107" s="440"/>
      <c r="R107" s="440"/>
      <c r="S107" s="440"/>
      <c r="T107" s="440"/>
      <c r="U107" s="440"/>
      <c r="V107" s="440"/>
      <c r="W107" s="440"/>
      <c r="X107" s="440"/>
      <c r="Y107" s="440"/>
      <c r="Z107" s="440"/>
      <c r="AA107" s="440"/>
      <c r="AB107" s="440"/>
      <c r="AC107" s="440"/>
      <c r="AD107" s="79" t="s">
        <v>4</v>
      </c>
      <c r="AE107" s="144" t="s">
        <v>5</v>
      </c>
      <c r="AF107" s="24"/>
      <c r="AG107" s="74"/>
      <c r="AH107" s="160"/>
      <c r="AI107" s="164"/>
      <c r="AJ107" s="164"/>
      <c r="AK107" s="164"/>
    </row>
    <row r="108" spans="1:37" ht="30" customHeight="1" x14ac:dyDescent="0.2">
      <c r="A108" s="434" t="s">
        <v>625</v>
      </c>
      <c r="B108" s="434"/>
      <c r="C108" s="434"/>
      <c r="D108" s="434"/>
      <c r="E108" s="434"/>
      <c r="F108" s="434"/>
      <c r="G108" s="434"/>
      <c r="H108" s="434"/>
      <c r="I108" s="434"/>
      <c r="J108" s="434"/>
      <c r="K108" s="434"/>
      <c r="L108" s="434"/>
      <c r="M108" s="434"/>
      <c r="N108" s="434"/>
      <c r="O108" s="434"/>
      <c r="P108" s="434"/>
      <c r="Q108" s="423"/>
      <c r="R108" s="423"/>
      <c r="S108" s="423"/>
      <c r="T108" s="423"/>
      <c r="U108" s="423"/>
      <c r="V108" s="423"/>
      <c r="W108" s="423"/>
      <c r="X108" s="423"/>
      <c r="Y108" s="423"/>
      <c r="Z108" s="423"/>
      <c r="AA108" s="423"/>
      <c r="AB108" s="423"/>
      <c r="AC108" s="423"/>
      <c r="AD108" s="73">
        <f>'Art. 121'!Q107</f>
        <v>0</v>
      </c>
      <c r="AE108" s="143">
        <f>IF(AG108=1,AK108,AG108)</f>
        <v>0</v>
      </c>
      <c r="AF108" s="76">
        <f>IF(AD108=2,1,IF(AD108=1,0.5,IF(AD108=0,0," ")))</f>
        <v>0</v>
      </c>
      <c r="AG108" s="76">
        <f>IF(AND(AF108&gt;=0,AF108&lt;=2),1,"No aplica")</f>
        <v>1</v>
      </c>
      <c r="AH108" s="159">
        <f>AD108/(AG108*2)</f>
        <v>0</v>
      </c>
      <c r="AI108" s="78">
        <f>IF(AG108=1,AG108/$AG$111,"No aplica")</f>
        <v>0.33333333333333331</v>
      </c>
      <c r="AJ108" s="78">
        <f>AF108*AI108</f>
        <v>0</v>
      </c>
      <c r="AK108" s="78">
        <f>AJ108*$AE$97</f>
        <v>0</v>
      </c>
    </row>
    <row r="109" spans="1:37" ht="30" customHeight="1" x14ac:dyDescent="0.2">
      <c r="A109" s="434" t="s">
        <v>651</v>
      </c>
      <c r="B109" s="434"/>
      <c r="C109" s="434"/>
      <c r="D109" s="434"/>
      <c r="E109" s="434"/>
      <c r="F109" s="434"/>
      <c r="G109" s="434"/>
      <c r="H109" s="434"/>
      <c r="I109" s="434"/>
      <c r="J109" s="434"/>
      <c r="K109" s="434"/>
      <c r="L109" s="434"/>
      <c r="M109" s="434"/>
      <c r="N109" s="434"/>
      <c r="O109" s="434"/>
      <c r="P109" s="434"/>
      <c r="Q109" s="423"/>
      <c r="R109" s="423"/>
      <c r="S109" s="423"/>
      <c r="T109" s="423"/>
      <c r="U109" s="423"/>
      <c r="V109" s="423"/>
      <c r="W109" s="423"/>
      <c r="X109" s="423"/>
      <c r="Y109" s="423"/>
      <c r="Z109" s="423"/>
      <c r="AA109" s="423"/>
      <c r="AB109" s="423"/>
      <c r="AC109" s="423"/>
      <c r="AD109" s="73">
        <f>'Art. 121'!Q108</f>
        <v>0</v>
      </c>
      <c r="AE109" s="143">
        <f>IF(AG109=1,AK109,AG109)</f>
        <v>0</v>
      </c>
      <c r="AF109" s="76">
        <f>IF(AD109=2,1,IF(AD109=1,0.5,IF(AD109=0,0," ")))</f>
        <v>0</v>
      </c>
      <c r="AG109" s="76">
        <f>IF(AND(AF109&gt;=0,AF109&lt;=2),1,"No aplica")</f>
        <v>1</v>
      </c>
      <c r="AH109" s="159">
        <f>AD109/(AG109*2)</f>
        <v>0</v>
      </c>
      <c r="AI109" s="78">
        <f>IF(AG109=1,AG109/$AG$111,"No aplica")</f>
        <v>0.33333333333333331</v>
      </c>
      <c r="AJ109" s="78">
        <f>AF109*AI109</f>
        <v>0</v>
      </c>
      <c r="AK109" s="78">
        <f>AJ109*$AE$97</f>
        <v>0</v>
      </c>
    </row>
    <row r="110" spans="1:37" ht="30" customHeight="1" x14ac:dyDescent="0.2">
      <c r="A110" s="434" t="s">
        <v>652</v>
      </c>
      <c r="B110" s="434"/>
      <c r="C110" s="434"/>
      <c r="D110" s="434"/>
      <c r="E110" s="434"/>
      <c r="F110" s="434"/>
      <c r="G110" s="434"/>
      <c r="H110" s="434"/>
      <c r="I110" s="434"/>
      <c r="J110" s="434"/>
      <c r="K110" s="434"/>
      <c r="L110" s="434"/>
      <c r="M110" s="434"/>
      <c r="N110" s="434"/>
      <c r="O110" s="434"/>
      <c r="P110" s="434"/>
      <c r="Q110" s="423"/>
      <c r="R110" s="423"/>
      <c r="S110" s="423"/>
      <c r="T110" s="423"/>
      <c r="U110" s="423"/>
      <c r="V110" s="423"/>
      <c r="W110" s="423"/>
      <c r="X110" s="423"/>
      <c r="Y110" s="423"/>
      <c r="Z110" s="423"/>
      <c r="AA110" s="423"/>
      <c r="AB110" s="423"/>
      <c r="AC110" s="423"/>
      <c r="AD110" s="73">
        <f>'Art. 121'!Q109</f>
        <v>0</v>
      </c>
      <c r="AE110" s="143">
        <f>IF(AG110=1,AK110,AG110)</f>
        <v>0</v>
      </c>
      <c r="AF110" s="76">
        <f>IF(AD110=2,1,IF(AD110=1,0.5,IF(AD110=0,0," ")))</f>
        <v>0</v>
      </c>
      <c r="AG110" s="76">
        <f>IF(AND(AF110&gt;=0,AF110&lt;=2),1,"No aplica")</f>
        <v>1</v>
      </c>
      <c r="AH110" s="159">
        <f>AD110/(AG110*2)</f>
        <v>0</v>
      </c>
      <c r="AI110" s="78">
        <f>IF(AG110=1,AG110/$AG$111,"No aplica")</f>
        <v>0.33333333333333331</v>
      </c>
      <c r="AJ110" s="78">
        <f>AF110*AI110</f>
        <v>0</v>
      </c>
      <c r="AK110" s="78">
        <f>AJ110*$AE$97</f>
        <v>0</v>
      </c>
    </row>
    <row r="111" spans="1:37" ht="30" customHeight="1" x14ac:dyDescent="0.2">
      <c r="A111" s="435" t="s">
        <v>629</v>
      </c>
      <c r="B111" s="435"/>
      <c r="C111" s="435"/>
      <c r="D111" s="435"/>
      <c r="E111" s="435"/>
      <c r="F111" s="435"/>
      <c r="G111" s="435"/>
      <c r="H111" s="435"/>
      <c r="I111" s="435"/>
      <c r="J111" s="435"/>
      <c r="K111" s="435"/>
      <c r="L111" s="435"/>
      <c r="M111" s="435"/>
      <c r="N111" s="435"/>
      <c r="O111" s="435"/>
      <c r="P111" s="435"/>
      <c r="Q111" s="435"/>
      <c r="R111" s="435"/>
      <c r="S111" s="435"/>
      <c r="T111" s="435"/>
      <c r="U111" s="435"/>
      <c r="V111" s="435"/>
      <c r="W111" s="435"/>
      <c r="X111" s="435"/>
      <c r="Y111" s="435"/>
      <c r="Z111" s="435"/>
      <c r="AA111" s="435"/>
      <c r="AB111" s="435"/>
      <c r="AC111" s="435"/>
      <c r="AD111" s="435"/>
      <c r="AE111" s="143">
        <f>SUM(AE108:AE110)</f>
        <v>0</v>
      </c>
      <c r="AF111" s="24"/>
      <c r="AG111" s="74">
        <f>SUM(AG108:AG110)</f>
        <v>3</v>
      </c>
      <c r="AH111" s="160"/>
      <c r="AI111" s="164"/>
      <c r="AJ111" s="164"/>
      <c r="AK111" s="164"/>
    </row>
    <row r="112" spans="1:37" ht="30" customHeight="1" x14ac:dyDescent="0.2">
      <c r="A112" s="435" t="s">
        <v>630</v>
      </c>
      <c r="B112" s="435"/>
      <c r="C112" s="435"/>
      <c r="D112" s="435"/>
      <c r="E112" s="435"/>
      <c r="F112" s="435"/>
      <c r="G112" s="435"/>
      <c r="H112" s="435"/>
      <c r="I112" s="435"/>
      <c r="J112" s="435"/>
      <c r="K112" s="435"/>
      <c r="L112" s="435"/>
      <c r="M112" s="435"/>
      <c r="N112" s="435"/>
      <c r="O112" s="435"/>
      <c r="P112" s="435"/>
      <c r="Q112" s="435"/>
      <c r="R112" s="435"/>
      <c r="S112" s="435"/>
      <c r="T112" s="435"/>
      <c r="U112" s="435"/>
      <c r="V112" s="435"/>
      <c r="W112" s="435"/>
      <c r="X112" s="435"/>
      <c r="Y112" s="435"/>
      <c r="Z112" s="435"/>
      <c r="AA112" s="435"/>
      <c r="AB112" s="435"/>
      <c r="AC112" s="435"/>
      <c r="AD112" s="435"/>
      <c r="AE112" s="143">
        <f>AE111/AE97*100</f>
        <v>0</v>
      </c>
      <c r="AF112" s="24"/>
      <c r="AG112" s="74"/>
      <c r="AH112" s="160"/>
      <c r="AI112" s="164"/>
      <c r="AJ112" s="164"/>
      <c r="AK112" s="164"/>
    </row>
    <row r="113" spans="1:37" ht="15" customHeight="1" x14ac:dyDescent="0.2">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140"/>
      <c r="AF113" s="24"/>
      <c r="AG113" s="74"/>
      <c r="AH113" s="160"/>
      <c r="AI113" s="164"/>
      <c r="AJ113" s="164"/>
      <c r="AK113" s="164"/>
    </row>
    <row r="114" spans="1:37" ht="15" customHeight="1" x14ac:dyDescent="0.2">
      <c r="A114" s="439" t="s">
        <v>140</v>
      </c>
      <c r="B114" s="440"/>
      <c r="C114" s="440"/>
      <c r="D114" s="440"/>
      <c r="E114" s="440"/>
      <c r="F114" s="440"/>
      <c r="G114" s="440"/>
      <c r="H114" s="440"/>
      <c r="I114" s="440"/>
      <c r="J114" s="440"/>
      <c r="K114" s="440"/>
      <c r="L114" s="440"/>
      <c r="M114" s="440"/>
      <c r="N114" s="440"/>
      <c r="O114" s="440"/>
      <c r="P114" s="440"/>
      <c r="Q114" s="440"/>
      <c r="R114" s="440"/>
      <c r="S114" s="440"/>
      <c r="T114" s="440"/>
      <c r="U114" s="440"/>
      <c r="V114" s="440"/>
      <c r="W114" s="440"/>
      <c r="X114" s="440"/>
      <c r="Y114" s="440"/>
      <c r="Z114" s="440"/>
      <c r="AA114" s="440"/>
      <c r="AB114" s="440"/>
      <c r="AC114" s="440"/>
      <c r="AD114" s="79" t="s">
        <v>4</v>
      </c>
      <c r="AE114" s="144" t="s">
        <v>5</v>
      </c>
      <c r="AF114" s="24"/>
      <c r="AG114" s="74"/>
      <c r="AH114" s="160"/>
      <c r="AI114" s="164"/>
      <c r="AJ114" s="164"/>
      <c r="AK114" s="164"/>
    </row>
    <row r="115" spans="1:37" ht="30" customHeight="1" x14ac:dyDescent="0.2">
      <c r="A115" s="434" t="s">
        <v>626</v>
      </c>
      <c r="B115" s="434"/>
      <c r="C115" s="434"/>
      <c r="D115" s="434"/>
      <c r="E115" s="434"/>
      <c r="F115" s="434"/>
      <c r="G115" s="434"/>
      <c r="H115" s="434"/>
      <c r="I115" s="434"/>
      <c r="J115" s="434"/>
      <c r="K115" s="434"/>
      <c r="L115" s="434"/>
      <c r="M115" s="434"/>
      <c r="N115" s="434"/>
      <c r="O115" s="434"/>
      <c r="P115" s="434"/>
      <c r="Q115" s="423"/>
      <c r="R115" s="423"/>
      <c r="S115" s="423"/>
      <c r="T115" s="423"/>
      <c r="U115" s="423"/>
      <c r="V115" s="423"/>
      <c r="W115" s="423"/>
      <c r="X115" s="423"/>
      <c r="Y115" s="423"/>
      <c r="Z115" s="423"/>
      <c r="AA115" s="423"/>
      <c r="AB115" s="423"/>
      <c r="AC115" s="423"/>
      <c r="AD115" s="73">
        <f>'Art. 121'!Q112</f>
        <v>0</v>
      </c>
      <c r="AE115" s="143">
        <f>IF(AG115=1,AK115,AG115)</f>
        <v>0</v>
      </c>
      <c r="AF115" s="76">
        <f>IF(AD115=2,1,IF(AD115=1,0.5,IF(AD115=0,0," ")))</f>
        <v>0</v>
      </c>
      <c r="AG115" s="76">
        <f>IF(AND(AF115&gt;=0,AF115&lt;=2),1,"No aplica")</f>
        <v>1</v>
      </c>
      <c r="AH115" s="159">
        <f>AD115/(AG115*2)</f>
        <v>0</v>
      </c>
      <c r="AI115" s="78">
        <f>IF(AG115=1,AG115/$AG$118,"No aplica")</f>
        <v>0.33333333333333331</v>
      </c>
      <c r="AJ115" s="78">
        <f>AF115*AI115</f>
        <v>0</v>
      </c>
      <c r="AK115" s="78">
        <f>AJ115*$AE$97</f>
        <v>0</v>
      </c>
    </row>
    <row r="116" spans="1:37" ht="30" customHeight="1" x14ac:dyDescent="0.2">
      <c r="A116" s="434" t="s">
        <v>627</v>
      </c>
      <c r="B116" s="434"/>
      <c r="C116" s="434"/>
      <c r="D116" s="434"/>
      <c r="E116" s="434"/>
      <c r="F116" s="434"/>
      <c r="G116" s="434"/>
      <c r="H116" s="434"/>
      <c r="I116" s="434"/>
      <c r="J116" s="434"/>
      <c r="K116" s="434"/>
      <c r="L116" s="434"/>
      <c r="M116" s="434"/>
      <c r="N116" s="434"/>
      <c r="O116" s="434"/>
      <c r="P116" s="434"/>
      <c r="Q116" s="423"/>
      <c r="R116" s="423"/>
      <c r="S116" s="423"/>
      <c r="T116" s="423"/>
      <c r="U116" s="423"/>
      <c r="V116" s="423"/>
      <c r="W116" s="423"/>
      <c r="X116" s="423"/>
      <c r="Y116" s="423"/>
      <c r="Z116" s="423"/>
      <c r="AA116" s="423"/>
      <c r="AB116" s="423"/>
      <c r="AC116" s="423"/>
      <c r="AD116" s="73">
        <f>'Art. 121'!Q113</f>
        <v>0</v>
      </c>
      <c r="AE116" s="143">
        <f>IF(AG116=1,AK116,AG116)</f>
        <v>0</v>
      </c>
      <c r="AF116" s="76">
        <f>IF(AD116=2,1,IF(AD116=1,0.5,IF(AD116=0,0," ")))</f>
        <v>0</v>
      </c>
      <c r="AG116" s="76">
        <f>IF(AND(AF116&gt;=0,AF116&lt;=2),1,"No aplica")</f>
        <v>1</v>
      </c>
      <c r="AH116" s="159">
        <f>AD116/(AG116*2)</f>
        <v>0</v>
      </c>
      <c r="AI116" s="78">
        <f>IF(AG116=1,AG116/$AG$118,"No aplica")</f>
        <v>0.33333333333333331</v>
      </c>
      <c r="AJ116" s="78">
        <f>AF116*AI116</f>
        <v>0</v>
      </c>
      <c r="AK116" s="78">
        <f>AJ116*$AE$97</f>
        <v>0</v>
      </c>
    </row>
    <row r="117" spans="1:37" ht="30" customHeight="1" x14ac:dyDescent="0.2">
      <c r="A117" s="434" t="s">
        <v>628</v>
      </c>
      <c r="B117" s="434"/>
      <c r="C117" s="434"/>
      <c r="D117" s="434"/>
      <c r="E117" s="434"/>
      <c r="F117" s="434"/>
      <c r="G117" s="434"/>
      <c r="H117" s="434"/>
      <c r="I117" s="434"/>
      <c r="J117" s="434"/>
      <c r="K117" s="434"/>
      <c r="L117" s="434"/>
      <c r="M117" s="434"/>
      <c r="N117" s="434"/>
      <c r="O117" s="434"/>
      <c r="P117" s="434"/>
      <c r="Q117" s="423"/>
      <c r="R117" s="423"/>
      <c r="S117" s="423"/>
      <c r="T117" s="423"/>
      <c r="U117" s="423"/>
      <c r="V117" s="423"/>
      <c r="W117" s="423"/>
      <c r="X117" s="423"/>
      <c r="Y117" s="423"/>
      <c r="Z117" s="423"/>
      <c r="AA117" s="423"/>
      <c r="AB117" s="423"/>
      <c r="AC117" s="423"/>
      <c r="AD117" s="73">
        <f>'Art. 121'!Q114</f>
        <v>0</v>
      </c>
      <c r="AE117" s="143">
        <f>IF(AG117=1,AK117,AG117)</f>
        <v>0</v>
      </c>
      <c r="AF117" s="76">
        <f>IF(AD117=2,1,IF(AD117=1,0.5,IF(AD117=0,0," ")))</f>
        <v>0</v>
      </c>
      <c r="AG117" s="76">
        <f>IF(AND(AF117&gt;=0,AF117&lt;=2),1,"No aplica")</f>
        <v>1</v>
      </c>
      <c r="AH117" s="159">
        <f>AD117/(AG117*2)</f>
        <v>0</v>
      </c>
      <c r="AI117" s="78">
        <f>IF(AG117=1,AG117/$AG$118,"No aplica")</f>
        <v>0.33333333333333331</v>
      </c>
      <c r="AJ117" s="78">
        <f>AF117*AI117</f>
        <v>0</v>
      </c>
      <c r="AK117" s="78">
        <f>AJ117*$AE$97</f>
        <v>0</v>
      </c>
    </row>
    <row r="118" spans="1:37" ht="30" customHeight="1" x14ac:dyDescent="0.2">
      <c r="A118" s="435" t="s">
        <v>633</v>
      </c>
      <c r="B118" s="435"/>
      <c r="C118" s="435"/>
      <c r="D118" s="435"/>
      <c r="E118" s="435"/>
      <c r="F118" s="435"/>
      <c r="G118" s="435"/>
      <c r="H118" s="435"/>
      <c r="I118" s="435"/>
      <c r="J118" s="435"/>
      <c r="K118" s="435"/>
      <c r="L118" s="435"/>
      <c r="M118" s="435"/>
      <c r="N118" s="435"/>
      <c r="O118" s="435"/>
      <c r="P118" s="435"/>
      <c r="Q118" s="435"/>
      <c r="R118" s="435"/>
      <c r="S118" s="435"/>
      <c r="T118" s="435"/>
      <c r="U118" s="435"/>
      <c r="V118" s="435"/>
      <c r="W118" s="435"/>
      <c r="X118" s="435"/>
      <c r="Y118" s="435"/>
      <c r="Z118" s="435"/>
      <c r="AA118" s="435"/>
      <c r="AB118" s="435"/>
      <c r="AC118" s="435"/>
      <c r="AD118" s="435"/>
      <c r="AE118" s="143">
        <f>SUM(AE115:AE117)</f>
        <v>0</v>
      </c>
      <c r="AF118" s="24"/>
      <c r="AG118" s="74">
        <f>SUM(AG115:AG117)</f>
        <v>3</v>
      </c>
      <c r="AH118" s="160"/>
      <c r="AI118" s="164"/>
      <c r="AJ118" s="164"/>
      <c r="AK118" s="164"/>
    </row>
    <row r="119" spans="1:37" ht="30" customHeight="1" x14ac:dyDescent="0.2">
      <c r="A119" s="435" t="s">
        <v>634</v>
      </c>
      <c r="B119" s="435"/>
      <c r="C119" s="435"/>
      <c r="D119" s="435"/>
      <c r="E119" s="435"/>
      <c r="F119" s="435"/>
      <c r="G119" s="435"/>
      <c r="H119" s="435"/>
      <c r="I119" s="435"/>
      <c r="J119" s="435"/>
      <c r="K119" s="435"/>
      <c r="L119" s="435"/>
      <c r="M119" s="435"/>
      <c r="N119" s="435"/>
      <c r="O119" s="435"/>
      <c r="P119" s="435"/>
      <c r="Q119" s="435"/>
      <c r="R119" s="435"/>
      <c r="S119" s="435"/>
      <c r="T119" s="435"/>
      <c r="U119" s="435"/>
      <c r="V119" s="435"/>
      <c r="W119" s="435"/>
      <c r="X119" s="435"/>
      <c r="Y119" s="435"/>
      <c r="Z119" s="435"/>
      <c r="AA119" s="435"/>
      <c r="AB119" s="435"/>
      <c r="AC119" s="435"/>
      <c r="AD119" s="435"/>
      <c r="AE119" s="143">
        <f>AE118/AE97*100</f>
        <v>0</v>
      </c>
      <c r="AF119" s="24"/>
      <c r="AG119" s="74"/>
      <c r="AH119" s="160"/>
      <c r="AI119" s="164"/>
      <c r="AJ119" s="164"/>
      <c r="AK119" s="164"/>
    </row>
    <row r="120" spans="1:37" ht="15" customHeight="1" x14ac:dyDescent="0.2">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140"/>
      <c r="AF120" s="24"/>
      <c r="AG120" s="74"/>
      <c r="AH120" s="160"/>
      <c r="AI120" s="164"/>
      <c r="AJ120" s="164"/>
      <c r="AK120" s="164"/>
    </row>
    <row r="121" spans="1:37" ht="15" customHeight="1" x14ac:dyDescent="0.2">
      <c r="A121" s="439" t="s">
        <v>141</v>
      </c>
      <c r="B121" s="440"/>
      <c r="C121" s="440"/>
      <c r="D121" s="440"/>
      <c r="E121" s="440"/>
      <c r="F121" s="440"/>
      <c r="G121" s="440"/>
      <c r="H121" s="440"/>
      <c r="I121" s="440"/>
      <c r="J121" s="440"/>
      <c r="K121" s="440"/>
      <c r="L121" s="440"/>
      <c r="M121" s="440"/>
      <c r="N121" s="440"/>
      <c r="O121" s="440"/>
      <c r="P121" s="440"/>
      <c r="Q121" s="440"/>
      <c r="R121" s="440"/>
      <c r="S121" s="440"/>
      <c r="T121" s="440"/>
      <c r="U121" s="440"/>
      <c r="V121" s="440"/>
      <c r="W121" s="440"/>
      <c r="X121" s="440"/>
      <c r="Y121" s="440"/>
      <c r="Z121" s="440"/>
      <c r="AA121" s="440"/>
      <c r="AB121" s="440"/>
      <c r="AC121" s="440"/>
      <c r="AD121" s="79" t="s">
        <v>4</v>
      </c>
      <c r="AE121" s="144" t="s">
        <v>5</v>
      </c>
      <c r="AF121" s="24"/>
      <c r="AG121" s="74"/>
      <c r="AH121" s="160"/>
      <c r="AI121" s="164"/>
      <c r="AJ121" s="164"/>
      <c r="AK121" s="164"/>
    </row>
    <row r="122" spans="1:37" ht="30" customHeight="1" x14ac:dyDescent="0.2">
      <c r="A122" s="434" t="s">
        <v>631</v>
      </c>
      <c r="B122" s="434"/>
      <c r="C122" s="434"/>
      <c r="D122" s="434"/>
      <c r="E122" s="434"/>
      <c r="F122" s="434"/>
      <c r="G122" s="434"/>
      <c r="H122" s="434"/>
      <c r="I122" s="434"/>
      <c r="J122" s="434"/>
      <c r="K122" s="434"/>
      <c r="L122" s="434"/>
      <c r="M122" s="434"/>
      <c r="N122" s="434"/>
      <c r="O122" s="434"/>
      <c r="P122" s="434"/>
      <c r="Q122" s="423"/>
      <c r="R122" s="423"/>
      <c r="S122" s="423"/>
      <c r="T122" s="423"/>
      <c r="U122" s="423"/>
      <c r="V122" s="423"/>
      <c r="W122" s="423"/>
      <c r="X122" s="423"/>
      <c r="Y122" s="423"/>
      <c r="Z122" s="423"/>
      <c r="AA122" s="423"/>
      <c r="AB122" s="423"/>
      <c r="AC122" s="423"/>
      <c r="AD122" s="73">
        <f>'Art. 121'!Q117</f>
        <v>0</v>
      </c>
      <c r="AE122" s="143">
        <f>IF(AG122=1,AK122,AG122)</f>
        <v>0</v>
      </c>
      <c r="AF122" s="76">
        <f>IF(AD122=2,1,IF(AD122=1,0.5,IF(AD122=0,0," ")))</f>
        <v>0</v>
      </c>
      <c r="AG122" s="76">
        <f>IF(AND(AF122&gt;=0,AF122&lt;=2),1,"No aplica")</f>
        <v>1</v>
      </c>
      <c r="AH122" s="159">
        <f>AD122/(AG122*2)</f>
        <v>0</v>
      </c>
      <c r="AI122" s="78">
        <f>IF(AG122=1,AG122/$AG$124,"No aplica")</f>
        <v>0.5</v>
      </c>
      <c r="AJ122" s="78">
        <f>AF122*AI122</f>
        <v>0</v>
      </c>
      <c r="AK122" s="78">
        <f>AJ122*$AE$97</f>
        <v>0</v>
      </c>
    </row>
    <row r="123" spans="1:37" ht="30" customHeight="1" x14ac:dyDescent="0.2">
      <c r="A123" s="434" t="s">
        <v>632</v>
      </c>
      <c r="B123" s="434"/>
      <c r="C123" s="434"/>
      <c r="D123" s="434"/>
      <c r="E123" s="434"/>
      <c r="F123" s="434"/>
      <c r="G123" s="434"/>
      <c r="H123" s="434"/>
      <c r="I123" s="434"/>
      <c r="J123" s="434"/>
      <c r="K123" s="434"/>
      <c r="L123" s="434"/>
      <c r="M123" s="434"/>
      <c r="N123" s="434"/>
      <c r="O123" s="434"/>
      <c r="P123" s="434"/>
      <c r="Q123" s="423"/>
      <c r="R123" s="423"/>
      <c r="S123" s="423"/>
      <c r="T123" s="423"/>
      <c r="U123" s="423"/>
      <c r="V123" s="423"/>
      <c r="W123" s="423"/>
      <c r="X123" s="423"/>
      <c r="Y123" s="423"/>
      <c r="Z123" s="423"/>
      <c r="AA123" s="423"/>
      <c r="AB123" s="423"/>
      <c r="AC123" s="423"/>
      <c r="AD123" s="73">
        <f>'Art. 121'!Q118</f>
        <v>0</v>
      </c>
      <c r="AE123" s="143">
        <f>IF(AG123=1,AK123,AG123)</f>
        <v>0</v>
      </c>
      <c r="AF123" s="76">
        <f>IF(AD123=2,1,IF(AD123=1,0.5,IF(AD123=0,0," ")))</f>
        <v>0</v>
      </c>
      <c r="AG123" s="76">
        <f>IF(AND(AF123&gt;=0,AF123&lt;=2),1,"No aplica")</f>
        <v>1</v>
      </c>
      <c r="AH123" s="159">
        <f>AD123/(AG123*2)</f>
        <v>0</v>
      </c>
      <c r="AI123" s="78">
        <f>IF(AG123=1,AG123/$AG$124,"No aplica")</f>
        <v>0.5</v>
      </c>
      <c r="AJ123" s="78">
        <f>AF123*AI123</f>
        <v>0</v>
      </c>
      <c r="AK123" s="78">
        <f>AJ123*$AE$97</f>
        <v>0</v>
      </c>
    </row>
    <row r="124" spans="1:37" ht="30" customHeight="1" x14ac:dyDescent="0.2">
      <c r="A124" s="435" t="s">
        <v>635</v>
      </c>
      <c r="B124" s="435"/>
      <c r="C124" s="435"/>
      <c r="D124" s="435"/>
      <c r="E124" s="435"/>
      <c r="F124" s="435"/>
      <c r="G124" s="435"/>
      <c r="H124" s="435"/>
      <c r="I124" s="435"/>
      <c r="J124" s="435"/>
      <c r="K124" s="435"/>
      <c r="L124" s="435"/>
      <c r="M124" s="435"/>
      <c r="N124" s="435"/>
      <c r="O124" s="435"/>
      <c r="P124" s="435"/>
      <c r="Q124" s="435"/>
      <c r="R124" s="435"/>
      <c r="S124" s="435"/>
      <c r="T124" s="435"/>
      <c r="U124" s="435"/>
      <c r="V124" s="435"/>
      <c r="W124" s="435"/>
      <c r="X124" s="435"/>
      <c r="Y124" s="435"/>
      <c r="Z124" s="435"/>
      <c r="AA124" s="435"/>
      <c r="AB124" s="435"/>
      <c r="AC124" s="435"/>
      <c r="AD124" s="435"/>
      <c r="AE124" s="143">
        <f>SUM(AE122:AE123)</f>
        <v>0</v>
      </c>
      <c r="AF124" s="24"/>
      <c r="AG124" s="74">
        <f>SUM(AG122:AG123)</f>
        <v>2</v>
      </c>
      <c r="AH124" s="160"/>
      <c r="AI124" s="164"/>
      <c r="AJ124" s="164"/>
      <c r="AK124" s="164"/>
    </row>
    <row r="125" spans="1:37" ht="30" customHeight="1" x14ac:dyDescent="0.2">
      <c r="A125" s="435" t="s">
        <v>636</v>
      </c>
      <c r="B125" s="435"/>
      <c r="C125" s="435"/>
      <c r="D125" s="435"/>
      <c r="E125" s="435"/>
      <c r="F125" s="435"/>
      <c r="G125" s="435"/>
      <c r="H125" s="435"/>
      <c r="I125" s="435"/>
      <c r="J125" s="435"/>
      <c r="K125" s="435"/>
      <c r="L125" s="435"/>
      <c r="M125" s="435"/>
      <c r="N125" s="435"/>
      <c r="O125" s="435"/>
      <c r="P125" s="435"/>
      <c r="Q125" s="435"/>
      <c r="R125" s="435"/>
      <c r="S125" s="435"/>
      <c r="T125" s="435"/>
      <c r="U125" s="435"/>
      <c r="V125" s="435"/>
      <c r="W125" s="435"/>
      <c r="X125" s="435"/>
      <c r="Y125" s="435"/>
      <c r="Z125" s="435"/>
      <c r="AA125" s="435"/>
      <c r="AB125" s="435"/>
      <c r="AC125" s="435"/>
      <c r="AD125" s="435"/>
      <c r="AE125" s="143">
        <f>AE124/AE97*100</f>
        <v>0</v>
      </c>
      <c r="AF125" s="24"/>
      <c r="AG125" s="74"/>
      <c r="AH125" s="160"/>
      <c r="AI125" s="164"/>
      <c r="AJ125" s="164"/>
      <c r="AK125" s="164"/>
    </row>
    <row r="126" spans="1:37" ht="15" customHeight="1" x14ac:dyDescent="0.2">
      <c r="AH126" s="161"/>
      <c r="AI126" s="136"/>
      <c r="AJ126" s="136"/>
      <c r="AK126" s="136"/>
    </row>
    <row r="127" spans="1:37" ht="15" customHeight="1" x14ac:dyDescent="0.2">
      <c r="AH127" s="161"/>
      <c r="AI127" s="136"/>
      <c r="AJ127" s="136"/>
      <c r="AK127" s="136"/>
    </row>
    <row r="128" spans="1:37" ht="30" customHeight="1" x14ac:dyDescent="0.2">
      <c r="A128" s="394" t="s">
        <v>122</v>
      </c>
      <c r="B128" s="394"/>
      <c r="C128" s="394"/>
      <c r="D128" s="394"/>
      <c r="E128" s="394"/>
      <c r="F128" s="394"/>
      <c r="G128" s="394"/>
      <c r="H128" s="394"/>
      <c r="I128" s="394"/>
      <c r="J128" s="394"/>
      <c r="K128" s="394"/>
      <c r="L128" s="394"/>
      <c r="M128" s="394"/>
      <c r="N128" s="394"/>
      <c r="O128" s="394"/>
      <c r="P128" s="394"/>
      <c r="Q128" s="394"/>
      <c r="R128" s="394"/>
      <c r="S128" s="394"/>
      <c r="T128" s="394"/>
      <c r="U128" s="394"/>
      <c r="V128" s="394"/>
      <c r="W128" s="394"/>
      <c r="X128" s="394"/>
      <c r="Y128" s="394"/>
      <c r="Z128" s="394"/>
      <c r="AA128" s="394"/>
      <c r="AB128" s="394"/>
      <c r="AC128" s="394"/>
      <c r="AD128" s="394"/>
      <c r="AE128" s="394"/>
      <c r="AH128" s="161"/>
      <c r="AI128" s="136"/>
      <c r="AJ128" s="136"/>
      <c r="AK128" s="136"/>
    </row>
    <row r="129" spans="1:37" ht="15" customHeight="1" x14ac:dyDescent="0.2">
      <c r="A129" s="281" t="s">
        <v>1385</v>
      </c>
      <c r="B129" s="92"/>
      <c r="C129" s="92"/>
      <c r="D129" s="92"/>
      <c r="E129" s="92"/>
      <c r="F129" s="92"/>
      <c r="G129" s="92"/>
      <c r="H129" s="92"/>
      <c r="I129" s="92"/>
      <c r="J129" s="92"/>
      <c r="K129" s="92"/>
      <c r="L129" s="92"/>
      <c r="M129" s="92"/>
      <c r="N129" s="92"/>
      <c r="O129" s="92"/>
      <c r="P129" s="92"/>
      <c r="Q129" s="92"/>
      <c r="R129" s="92"/>
      <c r="S129" s="92"/>
      <c r="T129" s="92"/>
      <c r="U129" s="92"/>
      <c r="V129" s="92"/>
      <c r="W129" s="92"/>
      <c r="X129" s="92"/>
      <c r="Y129" s="92"/>
      <c r="Z129" s="92"/>
      <c r="AA129" s="92"/>
      <c r="AB129" s="92"/>
      <c r="AC129" s="92"/>
      <c r="AD129" s="92"/>
      <c r="AE129" s="145"/>
      <c r="AH129" s="161"/>
      <c r="AI129" s="136"/>
      <c r="AJ129" s="136"/>
      <c r="AK129" s="136"/>
    </row>
    <row r="130" spans="1:37" ht="15" customHeight="1" x14ac:dyDescent="0.2">
      <c r="A130" s="281"/>
      <c r="B130" s="92"/>
      <c r="C130" s="92"/>
      <c r="D130" s="92"/>
      <c r="E130" s="92"/>
      <c r="F130" s="92"/>
      <c r="G130" s="92"/>
      <c r="H130" s="92"/>
      <c r="I130" s="92"/>
      <c r="J130" s="92"/>
      <c r="K130" s="92"/>
      <c r="L130" s="92"/>
      <c r="M130" s="92"/>
      <c r="N130" s="92"/>
      <c r="O130" s="92"/>
      <c r="P130" s="92"/>
      <c r="Q130" s="92"/>
      <c r="R130" s="92"/>
      <c r="S130" s="92"/>
      <c r="T130" s="92"/>
      <c r="U130" s="92"/>
      <c r="V130" s="92"/>
      <c r="W130" s="92"/>
      <c r="X130" s="92"/>
      <c r="Y130" s="92"/>
      <c r="Z130" s="92"/>
      <c r="AA130" s="92"/>
      <c r="AB130" s="92"/>
      <c r="AC130" s="92"/>
      <c r="AD130" s="92"/>
      <c r="AE130" s="145"/>
      <c r="AH130" s="161"/>
      <c r="AI130" s="136"/>
      <c r="AJ130" s="136"/>
      <c r="AK130" s="136"/>
    </row>
    <row r="131" spans="1:37" ht="15" customHeight="1" x14ac:dyDescent="0.2">
      <c r="AH131" s="161"/>
      <c r="AI131" s="136"/>
      <c r="AJ131" s="136"/>
      <c r="AK131" s="136"/>
    </row>
    <row r="132" spans="1:37" ht="30" customHeight="1" x14ac:dyDescent="0.2">
      <c r="A132" s="394" t="s">
        <v>124</v>
      </c>
      <c r="B132" s="394"/>
      <c r="C132" s="394"/>
      <c r="D132" s="394"/>
      <c r="E132" s="394"/>
      <c r="F132" s="394"/>
      <c r="G132" s="394"/>
      <c r="H132" s="394"/>
      <c r="I132" s="394"/>
      <c r="J132" s="394"/>
      <c r="K132" s="394"/>
      <c r="L132" s="394"/>
      <c r="M132" s="394"/>
      <c r="N132" s="394"/>
      <c r="O132" s="394"/>
      <c r="P132" s="394"/>
      <c r="Q132" s="394"/>
      <c r="R132" s="394"/>
      <c r="S132" s="394"/>
      <c r="T132" s="394"/>
      <c r="U132" s="394"/>
      <c r="V132" s="394"/>
      <c r="W132" s="394"/>
      <c r="X132" s="394"/>
      <c r="Y132" s="394"/>
      <c r="Z132" s="394"/>
      <c r="AA132" s="394"/>
      <c r="AB132" s="394"/>
      <c r="AC132" s="394"/>
      <c r="AD132" s="394"/>
      <c r="AE132" s="394"/>
      <c r="AH132" s="161"/>
      <c r="AI132" s="136"/>
      <c r="AJ132" s="136"/>
      <c r="AK132" s="136"/>
    </row>
    <row r="133" spans="1:37" ht="15" customHeight="1" x14ac:dyDescent="0.2">
      <c r="A133" s="281" t="s">
        <v>1385</v>
      </c>
      <c r="B133" s="92"/>
      <c r="C133" s="92"/>
      <c r="D133" s="92"/>
      <c r="E133" s="92"/>
      <c r="F133" s="92"/>
      <c r="G133" s="92"/>
      <c r="H133" s="92"/>
      <c r="I133" s="92"/>
      <c r="J133" s="92"/>
      <c r="K133" s="92"/>
      <c r="L133" s="92"/>
      <c r="M133" s="92"/>
      <c r="N133" s="92"/>
      <c r="O133" s="92"/>
      <c r="P133" s="92"/>
      <c r="Q133" s="92"/>
      <c r="R133" s="92"/>
      <c r="S133" s="92"/>
      <c r="T133" s="92"/>
      <c r="U133" s="92"/>
      <c r="V133" s="92"/>
      <c r="W133" s="92"/>
      <c r="X133" s="92"/>
      <c r="Y133" s="92"/>
      <c r="Z133" s="92"/>
      <c r="AA133" s="92"/>
      <c r="AB133" s="92"/>
      <c r="AC133" s="92"/>
      <c r="AD133" s="92"/>
      <c r="AE133" s="145"/>
      <c r="AH133" s="161"/>
      <c r="AI133" s="136"/>
      <c r="AJ133" s="136"/>
      <c r="AK133" s="136"/>
    </row>
    <row r="134" spans="1:37" ht="15" customHeight="1" x14ac:dyDescent="0.2">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140"/>
      <c r="AF134" s="24"/>
      <c r="AG134" s="74"/>
      <c r="AH134" s="160"/>
      <c r="AI134" s="164"/>
      <c r="AJ134" s="164"/>
      <c r="AK134" s="164"/>
    </row>
    <row r="135" spans="1:37" ht="15" customHeight="1" x14ac:dyDescent="0.2">
      <c r="AH135" s="161"/>
      <c r="AI135" s="136"/>
      <c r="AJ135" s="136"/>
      <c r="AK135" s="136"/>
    </row>
    <row r="136" spans="1:37" ht="30" customHeight="1" x14ac:dyDescent="0.2">
      <c r="A136" s="383" t="s">
        <v>135</v>
      </c>
      <c r="B136" s="383"/>
      <c r="C136" s="383"/>
      <c r="D136" s="383"/>
      <c r="E136" s="383"/>
      <c r="F136" s="383"/>
      <c r="G136" s="383"/>
      <c r="H136" s="383"/>
      <c r="I136" s="383"/>
      <c r="J136" s="383"/>
      <c r="K136" s="383"/>
      <c r="L136" s="383"/>
      <c r="M136" s="383"/>
      <c r="N136" s="383"/>
      <c r="O136" s="383"/>
      <c r="P136" s="383"/>
      <c r="Q136" s="383"/>
      <c r="R136" s="383"/>
      <c r="S136" s="383"/>
      <c r="T136" s="383"/>
      <c r="U136" s="383"/>
      <c r="V136" s="383"/>
      <c r="W136" s="383"/>
      <c r="X136" s="383"/>
      <c r="Y136" s="383"/>
      <c r="Z136" s="383"/>
      <c r="AA136" s="383"/>
      <c r="AB136" s="383"/>
      <c r="AC136" s="383"/>
      <c r="AD136" s="383"/>
      <c r="AE136" s="383"/>
      <c r="AH136" s="161"/>
      <c r="AI136" s="136"/>
      <c r="AJ136" s="136"/>
      <c r="AK136" s="136"/>
    </row>
    <row r="137" spans="1:37" ht="15" customHeight="1" x14ac:dyDescent="0.2">
      <c r="A137" s="281" t="s">
        <v>1385</v>
      </c>
      <c r="B137" s="92"/>
      <c r="C137" s="92"/>
      <c r="D137" s="92"/>
      <c r="E137" s="92"/>
      <c r="F137" s="92"/>
      <c r="G137" s="92"/>
      <c r="H137" s="92"/>
      <c r="I137" s="92"/>
      <c r="J137" s="92"/>
      <c r="K137" s="92"/>
      <c r="L137" s="92"/>
      <c r="M137" s="92"/>
      <c r="N137" s="92"/>
      <c r="O137" s="92"/>
      <c r="P137" s="92"/>
      <c r="Q137" s="92"/>
      <c r="R137" s="92"/>
      <c r="S137" s="92"/>
      <c r="T137" s="92"/>
      <c r="U137" s="92"/>
      <c r="V137" s="92"/>
      <c r="W137" s="92"/>
      <c r="X137" s="92"/>
      <c r="Y137" s="92"/>
      <c r="Z137" s="92"/>
      <c r="AA137" s="92"/>
      <c r="AB137" s="92"/>
      <c r="AC137" s="92"/>
      <c r="AD137" s="92"/>
      <c r="AE137" s="145"/>
      <c r="AH137" s="161"/>
      <c r="AI137" s="136"/>
      <c r="AJ137" s="136"/>
      <c r="AK137" s="136"/>
    </row>
    <row r="138" spans="1:37" ht="15" customHeight="1" x14ac:dyDescent="0.2">
      <c r="A138" s="62"/>
      <c r="B138" s="62"/>
      <c r="C138" s="62"/>
      <c r="D138" s="62"/>
      <c r="E138" s="62"/>
      <c r="F138" s="62"/>
      <c r="G138" s="62"/>
      <c r="H138" s="62"/>
      <c r="I138" s="62"/>
      <c r="J138" s="62"/>
      <c r="K138" s="62"/>
      <c r="L138" s="62"/>
      <c r="M138" s="62"/>
      <c r="N138" s="62"/>
      <c r="O138" s="62"/>
      <c r="P138" s="62"/>
      <c r="Q138" s="62"/>
      <c r="R138" s="62"/>
      <c r="S138" s="62"/>
      <c r="T138" s="62"/>
      <c r="U138" s="62"/>
      <c r="V138" s="62"/>
      <c r="W138" s="62"/>
      <c r="X138" s="62"/>
      <c r="Y138" s="62"/>
      <c r="Z138" s="62"/>
      <c r="AA138" s="62"/>
      <c r="AB138" s="62"/>
      <c r="AC138" s="62"/>
      <c r="AD138" s="62"/>
      <c r="AE138" s="147"/>
      <c r="AH138" s="161"/>
      <c r="AI138" s="136"/>
      <c r="AJ138" s="136"/>
      <c r="AK138" s="136"/>
    </row>
    <row r="139" spans="1:37" ht="15" customHeight="1" x14ac:dyDescent="0.2">
      <c r="AH139" s="161"/>
      <c r="AI139" s="136"/>
      <c r="AJ139" s="136"/>
      <c r="AK139" s="136"/>
    </row>
    <row r="140" spans="1:37" ht="30" customHeight="1" x14ac:dyDescent="0.2">
      <c r="A140" s="383" t="s">
        <v>597</v>
      </c>
      <c r="B140" s="383"/>
      <c r="C140" s="383"/>
      <c r="D140" s="383"/>
      <c r="E140" s="383"/>
      <c r="F140" s="383"/>
      <c r="G140" s="383"/>
      <c r="H140" s="383"/>
      <c r="I140" s="383"/>
      <c r="J140" s="383"/>
      <c r="K140" s="383"/>
      <c r="L140" s="383"/>
      <c r="M140" s="383"/>
      <c r="N140" s="383"/>
      <c r="O140" s="383"/>
      <c r="P140" s="383"/>
      <c r="Q140" s="383"/>
      <c r="R140" s="383"/>
      <c r="S140" s="383"/>
      <c r="T140" s="383"/>
      <c r="U140" s="383"/>
      <c r="V140" s="383"/>
      <c r="W140" s="383"/>
      <c r="X140" s="383"/>
      <c r="Y140" s="383"/>
      <c r="Z140" s="383"/>
      <c r="AA140" s="383"/>
      <c r="AB140" s="383"/>
      <c r="AC140" s="383"/>
      <c r="AD140" s="383"/>
      <c r="AE140" s="383"/>
      <c r="AH140" s="161"/>
      <c r="AI140" s="136"/>
      <c r="AJ140" s="136"/>
      <c r="AK140" s="136"/>
    </row>
    <row r="141" spans="1:37" ht="15" customHeight="1" x14ac:dyDescent="0.2">
      <c r="A141" s="281" t="s">
        <v>1385</v>
      </c>
      <c r="B141" s="92"/>
      <c r="C141" s="92"/>
      <c r="D141" s="92"/>
      <c r="E141" s="92"/>
      <c r="F141" s="92"/>
      <c r="G141" s="92"/>
      <c r="H141" s="92"/>
      <c r="I141" s="92"/>
      <c r="J141" s="92"/>
      <c r="K141" s="92"/>
      <c r="L141" s="92"/>
      <c r="M141" s="92"/>
      <c r="N141" s="92"/>
      <c r="O141" s="92"/>
      <c r="P141" s="92"/>
      <c r="Q141" s="92"/>
      <c r="R141" s="92"/>
      <c r="S141" s="92"/>
      <c r="T141" s="92"/>
      <c r="U141" s="92"/>
      <c r="V141" s="92"/>
      <c r="W141" s="92"/>
      <c r="X141" s="92"/>
      <c r="Y141" s="92"/>
      <c r="Z141" s="92"/>
      <c r="AA141" s="92"/>
      <c r="AB141" s="92"/>
      <c r="AC141" s="92"/>
      <c r="AD141" s="92"/>
      <c r="AE141" s="145"/>
      <c r="AH141" s="161"/>
      <c r="AI141" s="136"/>
      <c r="AJ141" s="136"/>
      <c r="AK141" s="136"/>
    </row>
    <row r="142" spans="1:37" ht="15" customHeight="1" x14ac:dyDescent="0.2">
      <c r="A142" s="62"/>
      <c r="B142" s="62"/>
      <c r="C142" s="62"/>
      <c r="D142" s="62"/>
      <c r="E142" s="62"/>
      <c r="F142" s="62"/>
      <c r="G142" s="62"/>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147"/>
      <c r="AH142" s="161"/>
      <c r="AI142" s="136"/>
      <c r="AJ142" s="136"/>
      <c r="AK142" s="136"/>
    </row>
    <row r="143" spans="1:37" ht="15" customHeight="1" x14ac:dyDescent="0.2">
      <c r="AH143" s="161"/>
      <c r="AI143" s="136"/>
      <c r="AJ143" s="136"/>
      <c r="AK143" s="136"/>
    </row>
    <row r="144" spans="1:37" ht="45" customHeight="1" x14ac:dyDescent="0.2">
      <c r="A144" s="383" t="s">
        <v>653</v>
      </c>
      <c r="B144" s="383"/>
      <c r="C144" s="383"/>
      <c r="D144" s="383"/>
      <c r="E144" s="383"/>
      <c r="F144" s="383"/>
      <c r="G144" s="383"/>
      <c r="H144" s="383"/>
      <c r="I144" s="383"/>
      <c r="J144" s="383"/>
      <c r="K144" s="383"/>
      <c r="L144" s="383"/>
      <c r="M144" s="383"/>
      <c r="N144" s="383"/>
      <c r="O144" s="383"/>
      <c r="P144" s="383"/>
      <c r="Q144" s="383"/>
      <c r="R144" s="383"/>
      <c r="S144" s="383"/>
      <c r="T144" s="383"/>
      <c r="U144" s="383"/>
      <c r="V144" s="383"/>
      <c r="W144" s="383"/>
      <c r="X144" s="383"/>
      <c r="Y144" s="383"/>
      <c r="Z144" s="383"/>
      <c r="AA144" s="383"/>
      <c r="AB144" s="383"/>
      <c r="AC144" s="383"/>
      <c r="AD144" s="383"/>
      <c r="AE144" s="383"/>
      <c r="AH144" s="161"/>
      <c r="AI144" s="136"/>
      <c r="AJ144" s="136"/>
      <c r="AK144" s="136"/>
    </row>
    <row r="145" spans="1:37" ht="15" customHeight="1" x14ac:dyDescent="0.2">
      <c r="A145" s="281" t="s">
        <v>1385</v>
      </c>
      <c r="B145" s="92"/>
      <c r="C145" s="92"/>
      <c r="D145" s="92"/>
      <c r="E145" s="92"/>
      <c r="F145" s="92"/>
      <c r="G145" s="92"/>
      <c r="H145" s="92"/>
      <c r="I145" s="92"/>
      <c r="J145" s="92"/>
      <c r="K145" s="92"/>
      <c r="L145" s="92"/>
      <c r="M145" s="92"/>
      <c r="N145" s="92"/>
      <c r="O145" s="92"/>
      <c r="P145" s="92"/>
      <c r="Q145" s="92"/>
      <c r="R145" s="92"/>
      <c r="S145" s="92"/>
      <c r="T145" s="92"/>
      <c r="U145" s="92"/>
      <c r="V145" s="92"/>
      <c r="W145" s="92"/>
      <c r="X145" s="92"/>
      <c r="Y145" s="92"/>
      <c r="Z145" s="92"/>
      <c r="AA145" s="92"/>
      <c r="AB145" s="92"/>
      <c r="AC145" s="92"/>
      <c r="AD145" s="92"/>
      <c r="AE145" s="145"/>
      <c r="AH145" s="161"/>
      <c r="AI145" s="136"/>
      <c r="AJ145" s="136"/>
      <c r="AK145" s="136"/>
    </row>
    <row r="146" spans="1:37" ht="15" customHeight="1" x14ac:dyDescent="0.2">
      <c r="A146" s="62"/>
      <c r="B146" s="62"/>
      <c r="C146" s="62"/>
      <c r="D146" s="62"/>
      <c r="E146" s="62"/>
      <c r="F146" s="62"/>
      <c r="G146" s="62"/>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147"/>
      <c r="AH146" s="161"/>
      <c r="AI146" s="136"/>
      <c r="AJ146" s="136"/>
      <c r="AK146" s="136"/>
    </row>
    <row r="147" spans="1:37" ht="15" customHeight="1" x14ac:dyDescent="0.2">
      <c r="AH147" s="161"/>
      <c r="AI147" s="136"/>
      <c r="AJ147" s="136"/>
      <c r="AK147" s="136"/>
    </row>
    <row r="148" spans="1:37" ht="30" customHeight="1" x14ac:dyDescent="0.2">
      <c r="A148" s="383" t="s">
        <v>137</v>
      </c>
      <c r="B148" s="383"/>
      <c r="C148" s="383"/>
      <c r="D148" s="383"/>
      <c r="E148" s="383"/>
      <c r="F148" s="383"/>
      <c r="G148" s="383"/>
      <c r="H148" s="383"/>
      <c r="I148" s="383"/>
      <c r="J148" s="383"/>
      <c r="K148" s="383"/>
      <c r="L148" s="383"/>
      <c r="M148" s="383"/>
      <c r="N148" s="383"/>
      <c r="O148" s="383"/>
      <c r="P148" s="383"/>
      <c r="Q148" s="383"/>
      <c r="R148" s="383"/>
      <c r="S148" s="383"/>
      <c r="T148" s="383"/>
      <c r="U148" s="383"/>
      <c r="V148" s="383"/>
      <c r="W148" s="383"/>
      <c r="X148" s="383"/>
      <c r="Y148" s="383"/>
      <c r="Z148" s="383"/>
      <c r="AA148" s="383"/>
      <c r="AB148" s="383"/>
      <c r="AC148" s="383"/>
      <c r="AD148" s="383"/>
      <c r="AE148" s="383"/>
      <c r="AH148" s="161"/>
      <c r="AI148" s="136"/>
      <c r="AJ148" s="136"/>
      <c r="AK148" s="136"/>
    </row>
    <row r="149" spans="1:37" ht="15" customHeight="1" x14ac:dyDescent="0.2">
      <c r="A149" s="281" t="s">
        <v>1385</v>
      </c>
      <c r="B149" s="92"/>
      <c r="C149" s="92"/>
      <c r="D149" s="92"/>
      <c r="E149" s="92"/>
      <c r="F149" s="92"/>
      <c r="G149" s="92"/>
      <c r="H149" s="92"/>
      <c r="I149" s="92"/>
      <c r="J149" s="92"/>
      <c r="K149" s="92"/>
      <c r="L149" s="92"/>
      <c r="M149" s="92"/>
      <c r="N149" s="92"/>
      <c r="O149" s="92"/>
      <c r="P149" s="92"/>
      <c r="Q149" s="92"/>
      <c r="R149" s="92"/>
      <c r="S149" s="92"/>
      <c r="T149" s="92"/>
      <c r="U149" s="92"/>
      <c r="V149" s="92"/>
      <c r="W149" s="92"/>
      <c r="X149" s="92"/>
      <c r="Y149" s="92"/>
      <c r="Z149" s="92"/>
      <c r="AA149" s="92"/>
      <c r="AB149" s="92"/>
      <c r="AC149" s="92"/>
      <c r="AD149" s="92"/>
      <c r="AE149" s="145"/>
      <c r="AH149" s="161"/>
      <c r="AI149" s="136"/>
      <c r="AJ149" s="136"/>
      <c r="AK149" s="136"/>
    </row>
    <row r="150" spans="1:37" ht="15" customHeight="1" x14ac:dyDescent="0.2">
      <c r="A150" s="62"/>
      <c r="B150" s="62"/>
      <c r="C150" s="62"/>
      <c r="D150" s="62"/>
      <c r="E150" s="62"/>
      <c r="F150" s="62"/>
      <c r="G150" s="62"/>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147"/>
      <c r="AH150" s="161"/>
      <c r="AI150" s="136"/>
      <c r="AJ150" s="136"/>
      <c r="AK150" s="136"/>
    </row>
    <row r="151" spans="1:37" ht="15" customHeight="1" x14ac:dyDescent="0.2">
      <c r="AH151" s="161"/>
      <c r="AI151" s="136"/>
      <c r="AJ151" s="136"/>
      <c r="AK151" s="136"/>
    </row>
    <row r="152" spans="1:37" ht="30" customHeight="1" x14ac:dyDescent="0.2">
      <c r="A152" s="365" t="s">
        <v>147</v>
      </c>
      <c r="B152" s="365"/>
      <c r="C152" s="365"/>
      <c r="D152" s="365"/>
      <c r="E152" s="365"/>
      <c r="F152" s="365"/>
      <c r="G152" s="365"/>
      <c r="H152" s="365"/>
      <c r="I152" s="365"/>
      <c r="J152" s="365"/>
      <c r="K152" s="365"/>
      <c r="L152" s="365"/>
      <c r="M152" s="365"/>
      <c r="N152" s="365"/>
      <c r="O152" s="365"/>
      <c r="P152" s="365"/>
      <c r="Q152" s="365"/>
      <c r="R152" s="365"/>
      <c r="S152" s="365"/>
      <c r="T152" s="365"/>
      <c r="U152" s="365"/>
      <c r="V152" s="365"/>
      <c r="W152" s="365"/>
      <c r="X152" s="365"/>
      <c r="Y152" s="365"/>
      <c r="Z152" s="365"/>
      <c r="AA152" s="365"/>
      <c r="AB152" s="365"/>
      <c r="AC152" s="365"/>
      <c r="AD152" s="365"/>
      <c r="AE152" s="365"/>
      <c r="AH152" s="161"/>
      <c r="AI152" s="136"/>
      <c r="AJ152" s="136"/>
      <c r="AK152" s="136"/>
    </row>
    <row r="153" spans="1:37" ht="15" customHeight="1" x14ac:dyDescent="0.2">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c r="AE153" s="148"/>
      <c r="AH153" s="161"/>
      <c r="AI153" s="136"/>
      <c r="AJ153" s="136"/>
      <c r="AK153" s="136"/>
    </row>
    <row r="154" spans="1:37" ht="15" customHeight="1" x14ac:dyDescent="0.2">
      <c r="A154" s="72"/>
      <c r="B154" s="72"/>
      <c r="C154" s="72"/>
      <c r="D154" s="72"/>
      <c r="E154" s="72"/>
      <c r="F154" s="72"/>
      <c r="G154" s="72"/>
      <c r="H154" s="72"/>
      <c r="I154" s="72"/>
      <c r="J154" s="72"/>
      <c r="K154" s="72"/>
      <c r="L154" s="72"/>
      <c r="M154" s="72"/>
      <c r="N154" s="72"/>
      <c r="O154" s="72"/>
      <c r="P154" s="72"/>
      <c r="Q154" s="72"/>
      <c r="R154" s="72"/>
      <c r="S154" s="72"/>
      <c r="T154" s="72"/>
      <c r="U154" s="72"/>
      <c r="V154" s="72"/>
      <c r="W154" s="72"/>
      <c r="X154" s="72"/>
      <c r="Y154" s="72"/>
      <c r="Z154" s="72"/>
      <c r="AA154" s="72"/>
      <c r="AB154" s="72"/>
      <c r="AC154" s="72"/>
      <c r="AD154" s="24"/>
      <c r="AE154" s="141">
        <f>1/$AC$17*100</f>
        <v>5.5555555555555554</v>
      </c>
      <c r="AF154" s="75"/>
      <c r="AG154" s="76"/>
      <c r="AH154" s="162"/>
      <c r="AI154" s="165"/>
      <c r="AJ154" s="165"/>
      <c r="AK154" s="165"/>
    </row>
    <row r="155" spans="1:37" ht="15" customHeight="1" x14ac:dyDescent="0.2">
      <c r="A155" s="444" t="s">
        <v>138</v>
      </c>
      <c r="B155" s="445"/>
      <c r="C155" s="445"/>
      <c r="D155" s="445"/>
      <c r="E155" s="445"/>
      <c r="F155" s="445"/>
      <c r="G155" s="445"/>
      <c r="H155" s="445"/>
      <c r="I155" s="445"/>
      <c r="J155" s="445"/>
      <c r="K155" s="445"/>
      <c r="L155" s="445"/>
      <c r="M155" s="445"/>
      <c r="N155" s="445"/>
      <c r="O155" s="445"/>
      <c r="P155" s="445"/>
      <c r="Q155" s="445"/>
      <c r="R155" s="445"/>
      <c r="S155" s="445"/>
      <c r="T155" s="445"/>
      <c r="U155" s="445"/>
      <c r="V155" s="445"/>
      <c r="W155" s="445"/>
      <c r="X155" s="445"/>
      <c r="Y155" s="445"/>
      <c r="Z155" s="445"/>
      <c r="AA155" s="445"/>
      <c r="AB155" s="445"/>
      <c r="AC155" s="446"/>
      <c r="AD155" s="84" t="s">
        <v>4</v>
      </c>
      <c r="AE155" s="146" t="s">
        <v>5</v>
      </c>
      <c r="AF155" s="76" t="s">
        <v>576</v>
      </c>
      <c r="AG155" s="76" t="s">
        <v>577</v>
      </c>
      <c r="AH155" s="159" t="s">
        <v>578</v>
      </c>
      <c r="AI155" s="166" t="s">
        <v>579</v>
      </c>
      <c r="AJ155" s="78"/>
      <c r="AK155" s="166" t="s">
        <v>580</v>
      </c>
    </row>
    <row r="156" spans="1:37" ht="30" customHeight="1" x14ac:dyDescent="0.2">
      <c r="A156" s="422" t="s">
        <v>8</v>
      </c>
      <c r="B156" s="422"/>
      <c r="C156" s="422"/>
      <c r="D156" s="422"/>
      <c r="E156" s="422"/>
      <c r="F156" s="422"/>
      <c r="G156" s="422"/>
      <c r="H156" s="422"/>
      <c r="I156" s="422"/>
      <c r="J156" s="422"/>
      <c r="K156" s="422"/>
      <c r="L156" s="422"/>
      <c r="M156" s="422"/>
      <c r="N156" s="422"/>
      <c r="O156" s="422"/>
      <c r="P156" s="422"/>
      <c r="Q156" s="423"/>
      <c r="R156" s="423"/>
      <c r="S156" s="423"/>
      <c r="T156" s="423"/>
      <c r="U156" s="423"/>
      <c r="V156" s="423"/>
      <c r="W156" s="423"/>
      <c r="X156" s="423"/>
      <c r="Y156" s="423"/>
      <c r="Z156" s="423"/>
      <c r="AA156" s="423"/>
      <c r="AB156" s="423"/>
      <c r="AC156" s="423"/>
      <c r="AD156" s="73">
        <f>'Art. 121'!Q151</f>
        <v>0</v>
      </c>
      <c r="AE156" s="143">
        <f t="shared" ref="AE156:AE207" si="14">IF(AG156=1,AK156,AG156)</f>
        <v>0</v>
      </c>
      <c r="AF156" s="76">
        <f t="shared" ref="AF156:AF207" si="15">IF(AD156=2,1,IF(AD156=1,0.5,IF(AD156=0,0," ")))</f>
        <v>0</v>
      </c>
      <c r="AG156" s="76">
        <f t="shared" ref="AG156:AG207" si="16">IF(AND(AF156&gt;=0,AF156&lt;=2),1,"No aplica")</f>
        <v>1</v>
      </c>
      <c r="AH156" s="159">
        <f t="shared" ref="AH156:AH207" si="17">AD156/(AG156*2)</f>
        <v>0</v>
      </c>
      <c r="AI156" s="78">
        <f>IF(AG156=1,AG156/$AG$208,"No aplica")</f>
        <v>1.9230769230769232E-2</v>
      </c>
      <c r="AJ156" s="78">
        <f t="shared" ref="AJ156:AJ207" si="18">AF156*AI156</f>
        <v>0</v>
      </c>
      <c r="AK156" s="78">
        <f>AJ156*$AE$154</f>
        <v>0</v>
      </c>
    </row>
    <row r="157" spans="1:37" ht="30" customHeight="1" x14ac:dyDescent="0.2">
      <c r="A157" s="422" t="s">
        <v>655</v>
      </c>
      <c r="B157" s="422"/>
      <c r="C157" s="422"/>
      <c r="D157" s="422"/>
      <c r="E157" s="422"/>
      <c r="F157" s="422"/>
      <c r="G157" s="422"/>
      <c r="H157" s="422"/>
      <c r="I157" s="422"/>
      <c r="J157" s="422"/>
      <c r="K157" s="422"/>
      <c r="L157" s="422"/>
      <c r="M157" s="422"/>
      <c r="N157" s="422"/>
      <c r="O157" s="422"/>
      <c r="P157" s="422"/>
      <c r="Q157" s="423"/>
      <c r="R157" s="423"/>
      <c r="S157" s="423"/>
      <c r="T157" s="423"/>
      <c r="U157" s="423"/>
      <c r="V157" s="423"/>
      <c r="W157" s="423"/>
      <c r="X157" s="423"/>
      <c r="Y157" s="423"/>
      <c r="Z157" s="423"/>
      <c r="AA157" s="423"/>
      <c r="AB157" s="423"/>
      <c r="AC157" s="423"/>
      <c r="AD157" s="73">
        <f>'Art. 121'!Q152</f>
        <v>0</v>
      </c>
      <c r="AE157" s="143">
        <f t="shared" si="14"/>
        <v>0</v>
      </c>
      <c r="AF157" s="76">
        <f t="shared" si="15"/>
        <v>0</v>
      </c>
      <c r="AG157" s="76">
        <f t="shared" si="16"/>
        <v>1</v>
      </c>
      <c r="AH157" s="159">
        <f t="shared" si="17"/>
        <v>0</v>
      </c>
      <c r="AI157" s="78">
        <f t="shared" ref="AI157:AI207" si="19">IF(AG157=1,AG157/$AG$208,"No aplica")</f>
        <v>1.9230769230769232E-2</v>
      </c>
      <c r="AJ157" s="78">
        <f t="shared" si="18"/>
        <v>0</v>
      </c>
      <c r="AK157" s="78">
        <f t="shared" ref="AK157:AK207" si="20">AJ157*$AE$154</f>
        <v>0</v>
      </c>
    </row>
    <row r="158" spans="1:37" ht="30" customHeight="1" x14ac:dyDescent="0.2">
      <c r="A158" s="422" t="s">
        <v>125</v>
      </c>
      <c r="B158" s="422"/>
      <c r="C158" s="422"/>
      <c r="D158" s="422"/>
      <c r="E158" s="422"/>
      <c r="F158" s="422"/>
      <c r="G158" s="422"/>
      <c r="H158" s="422"/>
      <c r="I158" s="422"/>
      <c r="J158" s="422"/>
      <c r="K158" s="422"/>
      <c r="L158" s="422"/>
      <c r="M158" s="422"/>
      <c r="N158" s="422"/>
      <c r="O158" s="422"/>
      <c r="P158" s="422"/>
      <c r="Q158" s="423"/>
      <c r="R158" s="423"/>
      <c r="S158" s="423"/>
      <c r="T158" s="423"/>
      <c r="U158" s="423"/>
      <c r="V158" s="423"/>
      <c r="W158" s="423"/>
      <c r="X158" s="423"/>
      <c r="Y158" s="423"/>
      <c r="Z158" s="423"/>
      <c r="AA158" s="423"/>
      <c r="AB158" s="423"/>
      <c r="AC158" s="423"/>
      <c r="AD158" s="73">
        <f>'Art. 121'!Q153</f>
        <v>0</v>
      </c>
      <c r="AE158" s="143">
        <f t="shared" si="14"/>
        <v>0</v>
      </c>
      <c r="AF158" s="76">
        <f t="shared" si="15"/>
        <v>0</v>
      </c>
      <c r="AG158" s="76">
        <f t="shared" si="16"/>
        <v>1</v>
      </c>
      <c r="AH158" s="159">
        <f t="shared" si="17"/>
        <v>0</v>
      </c>
      <c r="AI158" s="78">
        <f t="shared" si="19"/>
        <v>1.9230769230769232E-2</v>
      </c>
      <c r="AJ158" s="78">
        <f t="shared" si="18"/>
        <v>0</v>
      </c>
      <c r="AK158" s="78">
        <f t="shared" si="20"/>
        <v>0</v>
      </c>
    </row>
    <row r="159" spans="1:37" ht="30" customHeight="1" x14ac:dyDescent="0.2">
      <c r="A159" s="422" t="s">
        <v>149</v>
      </c>
      <c r="B159" s="422"/>
      <c r="C159" s="422"/>
      <c r="D159" s="422"/>
      <c r="E159" s="422"/>
      <c r="F159" s="422"/>
      <c r="G159" s="422"/>
      <c r="H159" s="422"/>
      <c r="I159" s="422"/>
      <c r="J159" s="422"/>
      <c r="K159" s="422"/>
      <c r="L159" s="422"/>
      <c r="M159" s="422"/>
      <c r="N159" s="422"/>
      <c r="O159" s="422"/>
      <c r="P159" s="422"/>
      <c r="Q159" s="423"/>
      <c r="R159" s="423"/>
      <c r="S159" s="423"/>
      <c r="T159" s="423"/>
      <c r="U159" s="423"/>
      <c r="V159" s="423"/>
      <c r="W159" s="423"/>
      <c r="X159" s="423"/>
      <c r="Y159" s="423"/>
      <c r="Z159" s="423"/>
      <c r="AA159" s="423"/>
      <c r="AB159" s="423"/>
      <c r="AC159" s="423"/>
      <c r="AD159" s="73">
        <f>'Art. 121'!Q154</f>
        <v>0</v>
      </c>
      <c r="AE159" s="143">
        <f t="shared" si="14"/>
        <v>0</v>
      </c>
      <c r="AF159" s="76">
        <f t="shared" si="15"/>
        <v>0</v>
      </c>
      <c r="AG159" s="76">
        <f t="shared" si="16"/>
        <v>1</v>
      </c>
      <c r="AH159" s="159">
        <f t="shared" si="17"/>
        <v>0</v>
      </c>
      <c r="AI159" s="78">
        <f t="shared" si="19"/>
        <v>1.9230769230769232E-2</v>
      </c>
      <c r="AJ159" s="78">
        <f t="shared" si="18"/>
        <v>0</v>
      </c>
      <c r="AK159" s="78">
        <f t="shared" si="20"/>
        <v>0</v>
      </c>
    </row>
    <row r="160" spans="1:37" ht="30" customHeight="1" x14ac:dyDescent="0.2">
      <c r="A160" s="422" t="s">
        <v>656</v>
      </c>
      <c r="B160" s="422"/>
      <c r="C160" s="422"/>
      <c r="D160" s="422"/>
      <c r="E160" s="422"/>
      <c r="F160" s="422"/>
      <c r="G160" s="422"/>
      <c r="H160" s="422"/>
      <c r="I160" s="422"/>
      <c r="J160" s="422"/>
      <c r="K160" s="422"/>
      <c r="L160" s="422"/>
      <c r="M160" s="422"/>
      <c r="N160" s="422"/>
      <c r="O160" s="422"/>
      <c r="P160" s="422"/>
      <c r="Q160" s="423"/>
      <c r="R160" s="423"/>
      <c r="S160" s="423"/>
      <c r="T160" s="423"/>
      <c r="U160" s="423"/>
      <c r="V160" s="423"/>
      <c r="W160" s="423"/>
      <c r="X160" s="423"/>
      <c r="Y160" s="423"/>
      <c r="Z160" s="423"/>
      <c r="AA160" s="423"/>
      <c r="AB160" s="423"/>
      <c r="AC160" s="423"/>
      <c r="AD160" s="73">
        <f>'Art. 121'!Q155</f>
        <v>0</v>
      </c>
      <c r="AE160" s="143">
        <f t="shared" si="14"/>
        <v>0</v>
      </c>
      <c r="AF160" s="76">
        <f t="shared" si="15"/>
        <v>0</v>
      </c>
      <c r="AG160" s="76">
        <f t="shared" si="16"/>
        <v>1</v>
      </c>
      <c r="AH160" s="159">
        <f t="shared" si="17"/>
        <v>0</v>
      </c>
      <c r="AI160" s="78">
        <f t="shared" si="19"/>
        <v>1.9230769230769232E-2</v>
      </c>
      <c r="AJ160" s="78">
        <f t="shared" si="18"/>
        <v>0</v>
      </c>
      <c r="AK160" s="78">
        <f t="shared" si="20"/>
        <v>0</v>
      </c>
    </row>
    <row r="161" spans="1:37" ht="30" customHeight="1" x14ac:dyDescent="0.2">
      <c r="A161" s="422" t="s">
        <v>126</v>
      </c>
      <c r="B161" s="422"/>
      <c r="C161" s="422"/>
      <c r="D161" s="422"/>
      <c r="E161" s="422"/>
      <c r="F161" s="422"/>
      <c r="G161" s="422"/>
      <c r="H161" s="422"/>
      <c r="I161" s="422"/>
      <c r="J161" s="422"/>
      <c r="K161" s="422"/>
      <c r="L161" s="422"/>
      <c r="M161" s="422"/>
      <c r="N161" s="422"/>
      <c r="O161" s="422"/>
      <c r="P161" s="422"/>
      <c r="Q161" s="423"/>
      <c r="R161" s="423"/>
      <c r="S161" s="423"/>
      <c r="T161" s="423"/>
      <c r="U161" s="423"/>
      <c r="V161" s="423"/>
      <c r="W161" s="423"/>
      <c r="X161" s="423"/>
      <c r="Y161" s="423"/>
      <c r="Z161" s="423"/>
      <c r="AA161" s="423"/>
      <c r="AB161" s="423"/>
      <c r="AC161" s="423"/>
      <c r="AD161" s="73">
        <f>'Art. 121'!Q156</f>
        <v>0</v>
      </c>
      <c r="AE161" s="143">
        <f t="shared" si="14"/>
        <v>0</v>
      </c>
      <c r="AF161" s="76">
        <f t="shared" si="15"/>
        <v>0</v>
      </c>
      <c r="AG161" s="76">
        <f t="shared" si="16"/>
        <v>1</v>
      </c>
      <c r="AH161" s="159">
        <f t="shared" si="17"/>
        <v>0</v>
      </c>
      <c r="AI161" s="78">
        <f t="shared" si="19"/>
        <v>1.9230769230769232E-2</v>
      </c>
      <c r="AJ161" s="78">
        <f t="shared" si="18"/>
        <v>0</v>
      </c>
      <c r="AK161" s="78">
        <f t="shared" si="20"/>
        <v>0</v>
      </c>
    </row>
    <row r="162" spans="1:37" ht="30" customHeight="1" x14ac:dyDescent="0.2">
      <c r="A162" s="422" t="s">
        <v>150</v>
      </c>
      <c r="B162" s="422"/>
      <c r="C162" s="422"/>
      <c r="D162" s="422"/>
      <c r="E162" s="422"/>
      <c r="F162" s="422"/>
      <c r="G162" s="422"/>
      <c r="H162" s="422"/>
      <c r="I162" s="422"/>
      <c r="J162" s="422"/>
      <c r="K162" s="422"/>
      <c r="L162" s="422"/>
      <c r="M162" s="422"/>
      <c r="N162" s="422"/>
      <c r="O162" s="422"/>
      <c r="P162" s="422"/>
      <c r="Q162" s="423"/>
      <c r="R162" s="423"/>
      <c r="S162" s="423"/>
      <c r="T162" s="423"/>
      <c r="U162" s="423"/>
      <c r="V162" s="423"/>
      <c r="W162" s="423"/>
      <c r="X162" s="423"/>
      <c r="Y162" s="423"/>
      <c r="Z162" s="423"/>
      <c r="AA162" s="423"/>
      <c r="AB162" s="423"/>
      <c r="AC162" s="423"/>
      <c r="AD162" s="73">
        <f>'Art. 121'!Q157</f>
        <v>0</v>
      </c>
      <c r="AE162" s="143">
        <f t="shared" si="14"/>
        <v>0</v>
      </c>
      <c r="AF162" s="76">
        <f t="shared" si="15"/>
        <v>0</v>
      </c>
      <c r="AG162" s="76">
        <f t="shared" si="16"/>
        <v>1</v>
      </c>
      <c r="AH162" s="159">
        <f t="shared" si="17"/>
        <v>0</v>
      </c>
      <c r="AI162" s="78">
        <f t="shared" si="19"/>
        <v>1.9230769230769232E-2</v>
      </c>
      <c r="AJ162" s="78">
        <f t="shared" si="18"/>
        <v>0</v>
      </c>
      <c r="AK162" s="78">
        <f t="shared" si="20"/>
        <v>0</v>
      </c>
    </row>
    <row r="163" spans="1:37" ht="30" customHeight="1" x14ac:dyDescent="0.2">
      <c r="A163" s="422" t="s">
        <v>127</v>
      </c>
      <c r="B163" s="422"/>
      <c r="C163" s="422"/>
      <c r="D163" s="422"/>
      <c r="E163" s="422"/>
      <c r="F163" s="422"/>
      <c r="G163" s="422"/>
      <c r="H163" s="422"/>
      <c r="I163" s="422"/>
      <c r="J163" s="422"/>
      <c r="K163" s="422"/>
      <c r="L163" s="422"/>
      <c r="M163" s="422"/>
      <c r="N163" s="422"/>
      <c r="O163" s="422"/>
      <c r="P163" s="422"/>
      <c r="Q163" s="423"/>
      <c r="R163" s="423"/>
      <c r="S163" s="423"/>
      <c r="T163" s="423"/>
      <c r="U163" s="423"/>
      <c r="V163" s="423"/>
      <c r="W163" s="423"/>
      <c r="X163" s="423"/>
      <c r="Y163" s="423"/>
      <c r="Z163" s="423"/>
      <c r="AA163" s="423"/>
      <c r="AB163" s="423"/>
      <c r="AC163" s="423"/>
      <c r="AD163" s="73">
        <f>'Art. 121'!Q158</f>
        <v>0</v>
      </c>
      <c r="AE163" s="143">
        <f t="shared" si="14"/>
        <v>0</v>
      </c>
      <c r="AF163" s="76">
        <f t="shared" si="15"/>
        <v>0</v>
      </c>
      <c r="AG163" s="76">
        <f t="shared" si="16"/>
        <v>1</v>
      </c>
      <c r="AH163" s="159">
        <f t="shared" si="17"/>
        <v>0</v>
      </c>
      <c r="AI163" s="78">
        <f t="shared" si="19"/>
        <v>1.9230769230769232E-2</v>
      </c>
      <c r="AJ163" s="78">
        <f t="shared" si="18"/>
        <v>0</v>
      </c>
      <c r="AK163" s="78">
        <f t="shared" si="20"/>
        <v>0</v>
      </c>
    </row>
    <row r="164" spans="1:37" ht="30" customHeight="1" x14ac:dyDescent="0.2">
      <c r="A164" s="442" t="s">
        <v>151</v>
      </c>
      <c r="B164" s="443"/>
      <c r="C164" s="443"/>
      <c r="D164" s="443"/>
      <c r="E164" s="443"/>
      <c r="F164" s="443"/>
      <c r="G164" s="443"/>
      <c r="H164" s="443"/>
      <c r="I164" s="443"/>
      <c r="J164" s="443"/>
      <c r="K164" s="443"/>
      <c r="L164" s="443"/>
      <c r="M164" s="443"/>
      <c r="N164" s="443"/>
      <c r="O164" s="443"/>
      <c r="P164" s="443"/>
      <c r="Q164" s="423"/>
      <c r="R164" s="423"/>
      <c r="S164" s="423"/>
      <c r="T164" s="423"/>
      <c r="U164" s="423"/>
      <c r="V164" s="423"/>
      <c r="W164" s="423"/>
      <c r="X164" s="423"/>
      <c r="Y164" s="423"/>
      <c r="Z164" s="423"/>
      <c r="AA164" s="423"/>
      <c r="AB164" s="423"/>
      <c r="AC164" s="423"/>
      <c r="AD164" s="73">
        <f>'Art. 121'!Q159</f>
        <v>0</v>
      </c>
      <c r="AE164" s="143">
        <f t="shared" si="14"/>
        <v>0</v>
      </c>
      <c r="AF164" s="76">
        <f t="shared" si="15"/>
        <v>0</v>
      </c>
      <c r="AG164" s="76">
        <f t="shared" si="16"/>
        <v>1</v>
      </c>
      <c r="AH164" s="159">
        <f t="shared" si="17"/>
        <v>0</v>
      </c>
      <c r="AI164" s="78">
        <f t="shared" si="19"/>
        <v>1.9230769230769232E-2</v>
      </c>
      <c r="AJ164" s="78">
        <f t="shared" si="18"/>
        <v>0</v>
      </c>
      <c r="AK164" s="78">
        <f t="shared" si="20"/>
        <v>0</v>
      </c>
    </row>
    <row r="165" spans="1:37" ht="30" customHeight="1" x14ac:dyDescent="0.2">
      <c r="A165" s="422" t="s">
        <v>128</v>
      </c>
      <c r="B165" s="422"/>
      <c r="C165" s="422"/>
      <c r="D165" s="422"/>
      <c r="E165" s="422"/>
      <c r="F165" s="422"/>
      <c r="G165" s="422"/>
      <c r="H165" s="422"/>
      <c r="I165" s="422"/>
      <c r="J165" s="422"/>
      <c r="K165" s="422"/>
      <c r="L165" s="422"/>
      <c r="M165" s="422"/>
      <c r="N165" s="422"/>
      <c r="O165" s="422"/>
      <c r="P165" s="422"/>
      <c r="Q165" s="423"/>
      <c r="R165" s="423"/>
      <c r="S165" s="423"/>
      <c r="T165" s="423"/>
      <c r="U165" s="423"/>
      <c r="V165" s="423"/>
      <c r="W165" s="423"/>
      <c r="X165" s="423"/>
      <c r="Y165" s="423"/>
      <c r="Z165" s="423"/>
      <c r="AA165" s="423"/>
      <c r="AB165" s="423"/>
      <c r="AC165" s="423"/>
      <c r="AD165" s="73">
        <f>'Art. 121'!Q160</f>
        <v>0</v>
      </c>
      <c r="AE165" s="143">
        <f t="shared" si="14"/>
        <v>0</v>
      </c>
      <c r="AF165" s="76">
        <f t="shared" si="15"/>
        <v>0</v>
      </c>
      <c r="AG165" s="76">
        <f t="shared" si="16"/>
        <v>1</v>
      </c>
      <c r="AH165" s="159">
        <f t="shared" si="17"/>
        <v>0</v>
      </c>
      <c r="AI165" s="78">
        <f t="shared" si="19"/>
        <v>1.9230769230769232E-2</v>
      </c>
      <c r="AJ165" s="78">
        <f t="shared" si="18"/>
        <v>0</v>
      </c>
      <c r="AK165" s="78">
        <f t="shared" si="20"/>
        <v>0</v>
      </c>
    </row>
    <row r="166" spans="1:37" ht="30" customHeight="1" x14ac:dyDescent="0.2">
      <c r="A166" s="422" t="s">
        <v>657</v>
      </c>
      <c r="B166" s="422"/>
      <c r="C166" s="422"/>
      <c r="D166" s="422"/>
      <c r="E166" s="422"/>
      <c r="F166" s="422"/>
      <c r="G166" s="422"/>
      <c r="H166" s="422"/>
      <c r="I166" s="422"/>
      <c r="J166" s="422"/>
      <c r="K166" s="422"/>
      <c r="L166" s="422"/>
      <c r="M166" s="422"/>
      <c r="N166" s="422"/>
      <c r="O166" s="422"/>
      <c r="P166" s="422"/>
      <c r="Q166" s="423"/>
      <c r="R166" s="423"/>
      <c r="S166" s="423"/>
      <c r="T166" s="423"/>
      <c r="U166" s="423"/>
      <c r="V166" s="423"/>
      <c r="W166" s="423"/>
      <c r="X166" s="423"/>
      <c r="Y166" s="423"/>
      <c r="Z166" s="423"/>
      <c r="AA166" s="423"/>
      <c r="AB166" s="423"/>
      <c r="AC166" s="423"/>
      <c r="AD166" s="73">
        <f>'Art. 121'!Q161</f>
        <v>0</v>
      </c>
      <c r="AE166" s="143">
        <f t="shared" si="14"/>
        <v>0</v>
      </c>
      <c r="AF166" s="76">
        <f t="shared" si="15"/>
        <v>0</v>
      </c>
      <c r="AG166" s="76">
        <f t="shared" si="16"/>
        <v>1</v>
      </c>
      <c r="AH166" s="159">
        <f t="shared" si="17"/>
        <v>0</v>
      </c>
      <c r="AI166" s="78">
        <f t="shared" si="19"/>
        <v>1.9230769230769232E-2</v>
      </c>
      <c r="AJ166" s="78">
        <f t="shared" si="18"/>
        <v>0</v>
      </c>
      <c r="AK166" s="78">
        <f t="shared" si="20"/>
        <v>0</v>
      </c>
    </row>
    <row r="167" spans="1:37" ht="30" customHeight="1" x14ac:dyDescent="0.2">
      <c r="A167" s="422" t="s">
        <v>152</v>
      </c>
      <c r="B167" s="422"/>
      <c r="C167" s="422"/>
      <c r="D167" s="422"/>
      <c r="E167" s="422"/>
      <c r="F167" s="422"/>
      <c r="G167" s="422"/>
      <c r="H167" s="422"/>
      <c r="I167" s="422"/>
      <c r="J167" s="422"/>
      <c r="K167" s="422"/>
      <c r="L167" s="422"/>
      <c r="M167" s="422"/>
      <c r="N167" s="422"/>
      <c r="O167" s="422"/>
      <c r="P167" s="422"/>
      <c r="Q167" s="423"/>
      <c r="R167" s="423"/>
      <c r="S167" s="423"/>
      <c r="T167" s="423"/>
      <c r="U167" s="423"/>
      <c r="V167" s="423"/>
      <c r="W167" s="423"/>
      <c r="X167" s="423"/>
      <c r="Y167" s="423"/>
      <c r="Z167" s="423"/>
      <c r="AA167" s="423"/>
      <c r="AB167" s="423"/>
      <c r="AC167" s="423"/>
      <c r="AD167" s="73">
        <f>'Art. 121'!Q162</f>
        <v>0</v>
      </c>
      <c r="AE167" s="143">
        <f t="shared" si="14"/>
        <v>0</v>
      </c>
      <c r="AF167" s="76">
        <f t="shared" si="15"/>
        <v>0</v>
      </c>
      <c r="AG167" s="76">
        <f t="shared" si="16"/>
        <v>1</v>
      </c>
      <c r="AH167" s="159">
        <f t="shared" si="17"/>
        <v>0</v>
      </c>
      <c r="AI167" s="78">
        <f t="shared" si="19"/>
        <v>1.9230769230769232E-2</v>
      </c>
      <c r="AJ167" s="78">
        <f t="shared" si="18"/>
        <v>0</v>
      </c>
      <c r="AK167" s="78">
        <f t="shared" si="20"/>
        <v>0</v>
      </c>
    </row>
    <row r="168" spans="1:37" ht="30" customHeight="1" x14ac:dyDescent="0.2">
      <c r="A168" s="422" t="s">
        <v>665</v>
      </c>
      <c r="B168" s="422"/>
      <c r="C168" s="422"/>
      <c r="D168" s="422"/>
      <c r="E168" s="422"/>
      <c r="F168" s="422"/>
      <c r="G168" s="422"/>
      <c r="H168" s="422"/>
      <c r="I168" s="422"/>
      <c r="J168" s="422"/>
      <c r="K168" s="422"/>
      <c r="L168" s="422"/>
      <c r="M168" s="422"/>
      <c r="N168" s="422"/>
      <c r="O168" s="422"/>
      <c r="P168" s="422"/>
      <c r="Q168" s="423"/>
      <c r="R168" s="423"/>
      <c r="S168" s="423"/>
      <c r="T168" s="423"/>
      <c r="U168" s="423"/>
      <c r="V168" s="423"/>
      <c r="W168" s="423"/>
      <c r="X168" s="423"/>
      <c r="Y168" s="423"/>
      <c r="Z168" s="423"/>
      <c r="AA168" s="423"/>
      <c r="AB168" s="423"/>
      <c r="AC168" s="423"/>
      <c r="AD168" s="73">
        <f>'Art. 121'!Q163</f>
        <v>0</v>
      </c>
      <c r="AE168" s="143">
        <f t="shared" si="14"/>
        <v>0</v>
      </c>
      <c r="AF168" s="76">
        <f t="shared" si="15"/>
        <v>0</v>
      </c>
      <c r="AG168" s="76">
        <f t="shared" si="16"/>
        <v>1</v>
      </c>
      <c r="AH168" s="159">
        <f t="shared" si="17"/>
        <v>0</v>
      </c>
      <c r="AI168" s="78">
        <f t="shared" si="19"/>
        <v>1.9230769230769232E-2</v>
      </c>
      <c r="AJ168" s="78">
        <f t="shared" si="18"/>
        <v>0</v>
      </c>
      <c r="AK168" s="78">
        <f t="shared" si="20"/>
        <v>0</v>
      </c>
    </row>
    <row r="169" spans="1:37" ht="30" customHeight="1" x14ac:dyDescent="0.2">
      <c r="A169" s="442" t="s">
        <v>154</v>
      </c>
      <c r="B169" s="443"/>
      <c r="C169" s="443"/>
      <c r="D169" s="443"/>
      <c r="E169" s="443"/>
      <c r="F169" s="443"/>
      <c r="G169" s="443"/>
      <c r="H169" s="443"/>
      <c r="I169" s="443"/>
      <c r="J169" s="443"/>
      <c r="K169" s="443"/>
      <c r="L169" s="443"/>
      <c r="M169" s="443"/>
      <c r="N169" s="443"/>
      <c r="O169" s="443"/>
      <c r="P169" s="443"/>
      <c r="Q169" s="423"/>
      <c r="R169" s="423"/>
      <c r="S169" s="423"/>
      <c r="T169" s="423"/>
      <c r="U169" s="423"/>
      <c r="V169" s="423"/>
      <c r="W169" s="423"/>
      <c r="X169" s="423"/>
      <c r="Y169" s="423"/>
      <c r="Z169" s="423"/>
      <c r="AA169" s="423"/>
      <c r="AB169" s="423"/>
      <c r="AC169" s="423"/>
      <c r="AD169" s="73">
        <f>'Art. 121'!Q164</f>
        <v>0</v>
      </c>
      <c r="AE169" s="143">
        <f t="shared" si="14"/>
        <v>0</v>
      </c>
      <c r="AF169" s="76">
        <f t="shared" si="15"/>
        <v>0</v>
      </c>
      <c r="AG169" s="76">
        <f t="shared" si="16"/>
        <v>1</v>
      </c>
      <c r="AH169" s="159">
        <f t="shared" si="17"/>
        <v>0</v>
      </c>
      <c r="AI169" s="78">
        <f t="shared" si="19"/>
        <v>1.9230769230769232E-2</v>
      </c>
      <c r="AJ169" s="78">
        <f t="shared" si="18"/>
        <v>0</v>
      </c>
      <c r="AK169" s="78">
        <f t="shared" si="20"/>
        <v>0</v>
      </c>
    </row>
    <row r="170" spans="1:37" ht="30" customHeight="1" x14ac:dyDescent="0.2">
      <c r="A170" s="422" t="s">
        <v>155</v>
      </c>
      <c r="B170" s="422"/>
      <c r="C170" s="422"/>
      <c r="D170" s="422"/>
      <c r="E170" s="422"/>
      <c r="F170" s="422"/>
      <c r="G170" s="422"/>
      <c r="H170" s="422"/>
      <c r="I170" s="422"/>
      <c r="J170" s="422"/>
      <c r="K170" s="422"/>
      <c r="L170" s="422"/>
      <c r="M170" s="422"/>
      <c r="N170" s="422"/>
      <c r="O170" s="422"/>
      <c r="P170" s="422"/>
      <c r="Q170" s="423"/>
      <c r="R170" s="423"/>
      <c r="S170" s="423"/>
      <c r="T170" s="423"/>
      <c r="U170" s="423"/>
      <c r="V170" s="423"/>
      <c r="W170" s="423"/>
      <c r="X170" s="423"/>
      <c r="Y170" s="423"/>
      <c r="Z170" s="423"/>
      <c r="AA170" s="423"/>
      <c r="AB170" s="423"/>
      <c r="AC170" s="423"/>
      <c r="AD170" s="73">
        <f>'Art. 121'!Q165</f>
        <v>0</v>
      </c>
      <c r="AE170" s="143">
        <f t="shared" si="14"/>
        <v>0</v>
      </c>
      <c r="AF170" s="76">
        <f t="shared" si="15"/>
        <v>0</v>
      </c>
      <c r="AG170" s="76">
        <f t="shared" si="16"/>
        <v>1</v>
      </c>
      <c r="AH170" s="159">
        <f t="shared" si="17"/>
        <v>0</v>
      </c>
      <c r="AI170" s="78">
        <f t="shared" si="19"/>
        <v>1.9230769230769232E-2</v>
      </c>
      <c r="AJ170" s="78">
        <f t="shared" si="18"/>
        <v>0</v>
      </c>
      <c r="AK170" s="78">
        <f t="shared" si="20"/>
        <v>0</v>
      </c>
    </row>
    <row r="171" spans="1:37" ht="30" customHeight="1" x14ac:dyDescent="0.2">
      <c r="A171" s="422" t="s">
        <v>658</v>
      </c>
      <c r="B171" s="422"/>
      <c r="C171" s="422"/>
      <c r="D171" s="422"/>
      <c r="E171" s="422"/>
      <c r="F171" s="422"/>
      <c r="G171" s="422"/>
      <c r="H171" s="422"/>
      <c r="I171" s="422"/>
      <c r="J171" s="422"/>
      <c r="K171" s="422"/>
      <c r="L171" s="422"/>
      <c r="M171" s="422"/>
      <c r="N171" s="422"/>
      <c r="O171" s="422"/>
      <c r="P171" s="422"/>
      <c r="Q171" s="423"/>
      <c r="R171" s="423"/>
      <c r="S171" s="423"/>
      <c r="T171" s="423"/>
      <c r="U171" s="423"/>
      <c r="V171" s="423"/>
      <c r="W171" s="423"/>
      <c r="X171" s="423"/>
      <c r="Y171" s="423"/>
      <c r="Z171" s="423"/>
      <c r="AA171" s="423"/>
      <c r="AB171" s="423"/>
      <c r="AC171" s="423"/>
      <c r="AD171" s="73">
        <f>'Art. 121'!Q166</f>
        <v>0</v>
      </c>
      <c r="AE171" s="143">
        <f t="shared" si="14"/>
        <v>0</v>
      </c>
      <c r="AF171" s="76">
        <f t="shared" si="15"/>
        <v>0</v>
      </c>
      <c r="AG171" s="76">
        <f t="shared" si="16"/>
        <v>1</v>
      </c>
      <c r="AH171" s="159">
        <f t="shared" si="17"/>
        <v>0</v>
      </c>
      <c r="AI171" s="78">
        <f t="shared" si="19"/>
        <v>1.9230769230769232E-2</v>
      </c>
      <c r="AJ171" s="78">
        <f t="shared" si="18"/>
        <v>0</v>
      </c>
      <c r="AK171" s="78">
        <f t="shared" si="20"/>
        <v>0</v>
      </c>
    </row>
    <row r="172" spans="1:37" ht="30" customHeight="1" x14ac:dyDescent="0.2">
      <c r="A172" s="422" t="s">
        <v>659</v>
      </c>
      <c r="B172" s="422"/>
      <c r="C172" s="422"/>
      <c r="D172" s="422"/>
      <c r="E172" s="422"/>
      <c r="F172" s="422"/>
      <c r="G172" s="422"/>
      <c r="H172" s="422"/>
      <c r="I172" s="422"/>
      <c r="J172" s="422"/>
      <c r="K172" s="422"/>
      <c r="L172" s="422"/>
      <c r="M172" s="422"/>
      <c r="N172" s="422"/>
      <c r="O172" s="422"/>
      <c r="P172" s="422"/>
      <c r="Q172" s="423"/>
      <c r="R172" s="423"/>
      <c r="S172" s="423"/>
      <c r="T172" s="423"/>
      <c r="U172" s="423"/>
      <c r="V172" s="423"/>
      <c r="W172" s="423"/>
      <c r="X172" s="423"/>
      <c r="Y172" s="423"/>
      <c r="Z172" s="423"/>
      <c r="AA172" s="423"/>
      <c r="AB172" s="423"/>
      <c r="AC172" s="423"/>
      <c r="AD172" s="73">
        <f>'Art. 121'!Q167</f>
        <v>0</v>
      </c>
      <c r="AE172" s="143">
        <f t="shared" si="14"/>
        <v>0</v>
      </c>
      <c r="AF172" s="76">
        <f t="shared" si="15"/>
        <v>0</v>
      </c>
      <c r="AG172" s="76">
        <f t="shared" si="16"/>
        <v>1</v>
      </c>
      <c r="AH172" s="159">
        <f t="shared" si="17"/>
        <v>0</v>
      </c>
      <c r="AI172" s="78">
        <f t="shared" si="19"/>
        <v>1.9230769230769232E-2</v>
      </c>
      <c r="AJ172" s="78">
        <f t="shared" si="18"/>
        <v>0</v>
      </c>
      <c r="AK172" s="78">
        <f t="shared" si="20"/>
        <v>0</v>
      </c>
    </row>
    <row r="173" spans="1:37" ht="30" customHeight="1" x14ac:dyDescent="0.2">
      <c r="A173" s="422" t="s">
        <v>666</v>
      </c>
      <c r="B173" s="422"/>
      <c r="C173" s="422"/>
      <c r="D173" s="422"/>
      <c r="E173" s="422"/>
      <c r="F173" s="422"/>
      <c r="G173" s="422"/>
      <c r="H173" s="422"/>
      <c r="I173" s="422"/>
      <c r="J173" s="422"/>
      <c r="K173" s="422"/>
      <c r="L173" s="422"/>
      <c r="M173" s="422"/>
      <c r="N173" s="422"/>
      <c r="O173" s="422"/>
      <c r="P173" s="422"/>
      <c r="Q173" s="423"/>
      <c r="R173" s="423"/>
      <c r="S173" s="423"/>
      <c r="T173" s="423"/>
      <c r="U173" s="423"/>
      <c r="V173" s="423"/>
      <c r="W173" s="423"/>
      <c r="X173" s="423"/>
      <c r="Y173" s="423"/>
      <c r="Z173" s="423"/>
      <c r="AA173" s="423"/>
      <c r="AB173" s="423"/>
      <c r="AC173" s="423"/>
      <c r="AD173" s="73">
        <f>'Art. 121'!Q168</f>
        <v>0</v>
      </c>
      <c r="AE173" s="143">
        <f t="shared" si="14"/>
        <v>0</v>
      </c>
      <c r="AF173" s="76">
        <f t="shared" si="15"/>
        <v>0</v>
      </c>
      <c r="AG173" s="76">
        <f t="shared" si="16"/>
        <v>1</v>
      </c>
      <c r="AH173" s="159">
        <f t="shared" si="17"/>
        <v>0</v>
      </c>
      <c r="AI173" s="78">
        <f t="shared" si="19"/>
        <v>1.9230769230769232E-2</v>
      </c>
      <c r="AJ173" s="78">
        <f t="shared" si="18"/>
        <v>0</v>
      </c>
      <c r="AK173" s="78">
        <f t="shared" si="20"/>
        <v>0</v>
      </c>
    </row>
    <row r="174" spans="1:37" ht="30" customHeight="1" x14ac:dyDescent="0.2">
      <c r="A174" s="422" t="s">
        <v>157</v>
      </c>
      <c r="B174" s="422"/>
      <c r="C174" s="422"/>
      <c r="D174" s="422"/>
      <c r="E174" s="422"/>
      <c r="F174" s="422"/>
      <c r="G174" s="422"/>
      <c r="H174" s="422"/>
      <c r="I174" s="422"/>
      <c r="J174" s="422"/>
      <c r="K174" s="422"/>
      <c r="L174" s="422"/>
      <c r="M174" s="422"/>
      <c r="N174" s="422"/>
      <c r="O174" s="422"/>
      <c r="P174" s="422"/>
      <c r="Q174" s="423"/>
      <c r="R174" s="423"/>
      <c r="S174" s="423"/>
      <c r="T174" s="423"/>
      <c r="U174" s="423"/>
      <c r="V174" s="423"/>
      <c r="W174" s="423"/>
      <c r="X174" s="423"/>
      <c r="Y174" s="423"/>
      <c r="Z174" s="423"/>
      <c r="AA174" s="423"/>
      <c r="AB174" s="423"/>
      <c r="AC174" s="423"/>
      <c r="AD174" s="73">
        <f>'Art. 121'!Q169</f>
        <v>0</v>
      </c>
      <c r="AE174" s="143">
        <f t="shared" si="14"/>
        <v>0</v>
      </c>
      <c r="AF174" s="76">
        <f t="shared" si="15"/>
        <v>0</v>
      </c>
      <c r="AG174" s="76">
        <f t="shared" si="16"/>
        <v>1</v>
      </c>
      <c r="AH174" s="159">
        <f t="shared" si="17"/>
        <v>0</v>
      </c>
      <c r="AI174" s="78">
        <f t="shared" si="19"/>
        <v>1.9230769230769232E-2</v>
      </c>
      <c r="AJ174" s="78">
        <f t="shared" si="18"/>
        <v>0</v>
      </c>
      <c r="AK174" s="78">
        <f t="shared" si="20"/>
        <v>0</v>
      </c>
    </row>
    <row r="175" spans="1:37" ht="30" customHeight="1" x14ac:dyDescent="0.2">
      <c r="A175" s="422" t="s">
        <v>158</v>
      </c>
      <c r="B175" s="422"/>
      <c r="C175" s="422"/>
      <c r="D175" s="422"/>
      <c r="E175" s="422"/>
      <c r="F175" s="422"/>
      <c r="G175" s="422"/>
      <c r="H175" s="422"/>
      <c r="I175" s="422"/>
      <c r="J175" s="422"/>
      <c r="K175" s="422"/>
      <c r="L175" s="422"/>
      <c r="M175" s="422"/>
      <c r="N175" s="422"/>
      <c r="O175" s="422"/>
      <c r="P175" s="422"/>
      <c r="Q175" s="423"/>
      <c r="R175" s="423"/>
      <c r="S175" s="423"/>
      <c r="T175" s="423"/>
      <c r="U175" s="423"/>
      <c r="V175" s="423"/>
      <c r="W175" s="423"/>
      <c r="X175" s="423"/>
      <c r="Y175" s="423"/>
      <c r="Z175" s="423"/>
      <c r="AA175" s="423"/>
      <c r="AB175" s="423"/>
      <c r="AC175" s="423"/>
      <c r="AD175" s="73">
        <f>'Art. 121'!Q170</f>
        <v>0</v>
      </c>
      <c r="AE175" s="143">
        <f t="shared" si="14"/>
        <v>0</v>
      </c>
      <c r="AF175" s="76">
        <f t="shared" si="15"/>
        <v>0</v>
      </c>
      <c r="AG175" s="76">
        <f t="shared" si="16"/>
        <v>1</v>
      </c>
      <c r="AH175" s="159">
        <f t="shared" si="17"/>
        <v>0</v>
      </c>
      <c r="AI175" s="78">
        <f t="shared" si="19"/>
        <v>1.9230769230769232E-2</v>
      </c>
      <c r="AJ175" s="78">
        <f t="shared" si="18"/>
        <v>0</v>
      </c>
      <c r="AK175" s="78">
        <f t="shared" si="20"/>
        <v>0</v>
      </c>
    </row>
    <row r="176" spans="1:37" ht="30" customHeight="1" x14ac:dyDescent="0.2">
      <c r="A176" s="422" t="s">
        <v>159</v>
      </c>
      <c r="B176" s="422"/>
      <c r="C176" s="422"/>
      <c r="D176" s="422"/>
      <c r="E176" s="422"/>
      <c r="F176" s="422"/>
      <c r="G176" s="422"/>
      <c r="H176" s="422"/>
      <c r="I176" s="422"/>
      <c r="J176" s="422"/>
      <c r="K176" s="422"/>
      <c r="L176" s="422"/>
      <c r="M176" s="422"/>
      <c r="N176" s="422"/>
      <c r="O176" s="422"/>
      <c r="P176" s="422"/>
      <c r="Q176" s="423"/>
      <c r="R176" s="423"/>
      <c r="S176" s="423"/>
      <c r="T176" s="423"/>
      <c r="U176" s="423"/>
      <c r="V176" s="423"/>
      <c r="W176" s="423"/>
      <c r="X176" s="423"/>
      <c r="Y176" s="423"/>
      <c r="Z176" s="423"/>
      <c r="AA176" s="423"/>
      <c r="AB176" s="423"/>
      <c r="AC176" s="423"/>
      <c r="AD176" s="73">
        <f>'Art. 121'!Q171</f>
        <v>0</v>
      </c>
      <c r="AE176" s="143">
        <f t="shared" si="14"/>
        <v>0</v>
      </c>
      <c r="AF176" s="76">
        <f t="shared" si="15"/>
        <v>0</v>
      </c>
      <c r="AG176" s="76">
        <f t="shared" si="16"/>
        <v>1</v>
      </c>
      <c r="AH176" s="159">
        <f t="shared" si="17"/>
        <v>0</v>
      </c>
      <c r="AI176" s="78">
        <f t="shared" si="19"/>
        <v>1.9230769230769232E-2</v>
      </c>
      <c r="AJ176" s="78">
        <f t="shared" si="18"/>
        <v>0</v>
      </c>
      <c r="AK176" s="78">
        <f t="shared" si="20"/>
        <v>0</v>
      </c>
    </row>
    <row r="177" spans="1:37" ht="30" customHeight="1" x14ac:dyDescent="0.2">
      <c r="A177" s="422" t="s">
        <v>977</v>
      </c>
      <c r="B177" s="422"/>
      <c r="C177" s="422"/>
      <c r="D177" s="422"/>
      <c r="E177" s="422"/>
      <c r="F177" s="422"/>
      <c r="G177" s="422"/>
      <c r="H177" s="422"/>
      <c r="I177" s="422"/>
      <c r="J177" s="422"/>
      <c r="K177" s="422"/>
      <c r="L177" s="422"/>
      <c r="M177" s="422"/>
      <c r="N177" s="422"/>
      <c r="O177" s="422"/>
      <c r="P177" s="422"/>
      <c r="Q177" s="423"/>
      <c r="R177" s="423"/>
      <c r="S177" s="423"/>
      <c r="T177" s="423"/>
      <c r="U177" s="423"/>
      <c r="V177" s="423"/>
      <c r="W177" s="423"/>
      <c r="X177" s="423"/>
      <c r="Y177" s="423"/>
      <c r="Z177" s="423"/>
      <c r="AA177" s="423"/>
      <c r="AB177" s="423"/>
      <c r="AC177" s="423"/>
      <c r="AD177" s="73">
        <f>'Art. 121'!Q172</f>
        <v>0</v>
      </c>
      <c r="AE177" s="143">
        <f t="shared" si="14"/>
        <v>0</v>
      </c>
      <c r="AF177" s="76">
        <f t="shared" si="15"/>
        <v>0</v>
      </c>
      <c r="AG177" s="76">
        <f t="shared" si="16"/>
        <v>1</v>
      </c>
      <c r="AH177" s="159">
        <f t="shared" si="17"/>
        <v>0</v>
      </c>
      <c r="AI177" s="78">
        <f t="shared" si="19"/>
        <v>1.9230769230769232E-2</v>
      </c>
      <c r="AJ177" s="78">
        <f t="shared" si="18"/>
        <v>0</v>
      </c>
      <c r="AK177" s="78">
        <f t="shared" si="20"/>
        <v>0</v>
      </c>
    </row>
    <row r="178" spans="1:37" ht="30" customHeight="1" x14ac:dyDescent="0.2">
      <c r="A178" s="422" t="s">
        <v>667</v>
      </c>
      <c r="B178" s="422"/>
      <c r="C178" s="422"/>
      <c r="D178" s="422"/>
      <c r="E178" s="422"/>
      <c r="F178" s="422"/>
      <c r="G178" s="422"/>
      <c r="H178" s="422"/>
      <c r="I178" s="422"/>
      <c r="J178" s="422"/>
      <c r="K178" s="422"/>
      <c r="L178" s="422"/>
      <c r="M178" s="422"/>
      <c r="N178" s="422"/>
      <c r="O178" s="422"/>
      <c r="P178" s="422"/>
      <c r="Q178" s="423"/>
      <c r="R178" s="423"/>
      <c r="S178" s="423"/>
      <c r="T178" s="423"/>
      <c r="U178" s="423"/>
      <c r="V178" s="423"/>
      <c r="W178" s="423"/>
      <c r="X178" s="423"/>
      <c r="Y178" s="423"/>
      <c r="Z178" s="423"/>
      <c r="AA178" s="423"/>
      <c r="AB178" s="423"/>
      <c r="AC178" s="423"/>
      <c r="AD178" s="73">
        <f>'Art. 121'!Q173</f>
        <v>0</v>
      </c>
      <c r="AE178" s="143">
        <f t="shared" si="14"/>
        <v>0</v>
      </c>
      <c r="AF178" s="76">
        <f t="shared" si="15"/>
        <v>0</v>
      </c>
      <c r="AG178" s="76">
        <f t="shared" si="16"/>
        <v>1</v>
      </c>
      <c r="AH178" s="159">
        <f t="shared" si="17"/>
        <v>0</v>
      </c>
      <c r="AI178" s="78">
        <f t="shared" si="19"/>
        <v>1.9230769230769232E-2</v>
      </c>
      <c r="AJ178" s="78">
        <f t="shared" si="18"/>
        <v>0</v>
      </c>
      <c r="AK178" s="78">
        <f t="shared" si="20"/>
        <v>0</v>
      </c>
    </row>
    <row r="179" spans="1:37" ht="30" customHeight="1" x14ac:dyDescent="0.2">
      <c r="A179" s="422" t="s">
        <v>160</v>
      </c>
      <c r="B179" s="422"/>
      <c r="C179" s="422"/>
      <c r="D179" s="422"/>
      <c r="E179" s="422"/>
      <c r="F179" s="422"/>
      <c r="G179" s="422"/>
      <c r="H179" s="422"/>
      <c r="I179" s="422"/>
      <c r="J179" s="422"/>
      <c r="K179" s="422"/>
      <c r="L179" s="422"/>
      <c r="M179" s="422"/>
      <c r="N179" s="422"/>
      <c r="O179" s="422"/>
      <c r="P179" s="422"/>
      <c r="Q179" s="423"/>
      <c r="R179" s="423"/>
      <c r="S179" s="423"/>
      <c r="T179" s="423"/>
      <c r="U179" s="423"/>
      <c r="V179" s="423"/>
      <c r="W179" s="423"/>
      <c r="X179" s="423"/>
      <c r="Y179" s="423"/>
      <c r="Z179" s="423"/>
      <c r="AA179" s="423"/>
      <c r="AB179" s="423"/>
      <c r="AC179" s="423"/>
      <c r="AD179" s="73">
        <f>'Art. 121'!Q174</f>
        <v>0</v>
      </c>
      <c r="AE179" s="143">
        <f t="shared" si="14"/>
        <v>0</v>
      </c>
      <c r="AF179" s="76">
        <f t="shared" si="15"/>
        <v>0</v>
      </c>
      <c r="AG179" s="76">
        <f t="shared" si="16"/>
        <v>1</v>
      </c>
      <c r="AH179" s="159">
        <f t="shared" si="17"/>
        <v>0</v>
      </c>
      <c r="AI179" s="78">
        <f t="shared" si="19"/>
        <v>1.9230769230769232E-2</v>
      </c>
      <c r="AJ179" s="78">
        <f t="shared" si="18"/>
        <v>0</v>
      </c>
      <c r="AK179" s="78">
        <f t="shared" si="20"/>
        <v>0</v>
      </c>
    </row>
    <row r="180" spans="1:37" ht="30" customHeight="1" x14ac:dyDescent="0.2">
      <c r="A180" s="442" t="s">
        <v>161</v>
      </c>
      <c r="B180" s="443"/>
      <c r="C180" s="443"/>
      <c r="D180" s="443"/>
      <c r="E180" s="443"/>
      <c r="F180" s="443"/>
      <c r="G180" s="443"/>
      <c r="H180" s="443"/>
      <c r="I180" s="443"/>
      <c r="J180" s="443"/>
      <c r="K180" s="443"/>
      <c r="L180" s="443"/>
      <c r="M180" s="443"/>
      <c r="N180" s="443"/>
      <c r="O180" s="443"/>
      <c r="P180" s="443"/>
      <c r="Q180" s="423"/>
      <c r="R180" s="423"/>
      <c r="S180" s="423"/>
      <c r="T180" s="423"/>
      <c r="U180" s="423"/>
      <c r="V180" s="423"/>
      <c r="W180" s="423"/>
      <c r="X180" s="423"/>
      <c r="Y180" s="423"/>
      <c r="Z180" s="423"/>
      <c r="AA180" s="423"/>
      <c r="AB180" s="423"/>
      <c r="AC180" s="423"/>
      <c r="AD180" s="73">
        <f>'Art. 121'!Q175</f>
        <v>0</v>
      </c>
      <c r="AE180" s="143">
        <f t="shared" si="14"/>
        <v>0</v>
      </c>
      <c r="AF180" s="76">
        <f t="shared" si="15"/>
        <v>0</v>
      </c>
      <c r="AG180" s="76">
        <f t="shared" si="16"/>
        <v>1</v>
      </c>
      <c r="AH180" s="159">
        <f t="shared" si="17"/>
        <v>0</v>
      </c>
      <c r="AI180" s="78">
        <f t="shared" si="19"/>
        <v>1.9230769230769232E-2</v>
      </c>
      <c r="AJ180" s="78">
        <f t="shared" si="18"/>
        <v>0</v>
      </c>
      <c r="AK180" s="78">
        <f t="shared" si="20"/>
        <v>0</v>
      </c>
    </row>
    <row r="181" spans="1:37" ht="30" customHeight="1" x14ac:dyDescent="0.2">
      <c r="A181" s="422" t="s">
        <v>162</v>
      </c>
      <c r="B181" s="422"/>
      <c r="C181" s="422"/>
      <c r="D181" s="422"/>
      <c r="E181" s="422"/>
      <c r="F181" s="422"/>
      <c r="G181" s="422"/>
      <c r="H181" s="422"/>
      <c r="I181" s="422"/>
      <c r="J181" s="422"/>
      <c r="K181" s="422"/>
      <c r="L181" s="422"/>
      <c r="M181" s="422"/>
      <c r="N181" s="422"/>
      <c r="O181" s="422"/>
      <c r="P181" s="422"/>
      <c r="Q181" s="423"/>
      <c r="R181" s="423"/>
      <c r="S181" s="423"/>
      <c r="T181" s="423"/>
      <c r="U181" s="423"/>
      <c r="V181" s="423"/>
      <c r="W181" s="423"/>
      <c r="X181" s="423"/>
      <c r="Y181" s="423"/>
      <c r="Z181" s="423"/>
      <c r="AA181" s="423"/>
      <c r="AB181" s="423"/>
      <c r="AC181" s="423"/>
      <c r="AD181" s="73">
        <f>'Art. 121'!Q176</f>
        <v>0</v>
      </c>
      <c r="AE181" s="143">
        <f t="shared" si="14"/>
        <v>0</v>
      </c>
      <c r="AF181" s="76">
        <f t="shared" si="15"/>
        <v>0</v>
      </c>
      <c r="AG181" s="76">
        <f t="shared" si="16"/>
        <v>1</v>
      </c>
      <c r="AH181" s="159">
        <f t="shared" si="17"/>
        <v>0</v>
      </c>
      <c r="AI181" s="78">
        <f t="shared" si="19"/>
        <v>1.9230769230769232E-2</v>
      </c>
      <c r="AJ181" s="78">
        <f t="shared" si="18"/>
        <v>0</v>
      </c>
      <c r="AK181" s="78">
        <f t="shared" si="20"/>
        <v>0</v>
      </c>
    </row>
    <row r="182" spans="1:37" ht="30" customHeight="1" x14ac:dyDescent="0.2">
      <c r="A182" s="422" t="s">
        <v>668</v>
      </c>
      <c r="B182" s="422"/>
      <c r="C182" s="422"/>
      <c r="D182" s="422"/>
      <c r="E182" s="422"/>
      <c r="F182" s="422"/>
      <c r="G182" s="422"/>
      <c r="H182" s="422"/>
      <c r="I182" s="422"/>
      <c r="J182" s="422"/>
      <c r="K182" s="422"/>
      <c r="L182" s="422"/>
      <c r="M182" s="422"/>
      <c r="N182" s="422"/>
      <c r="O182" s="422"/>
      <c r="P182" s="422"/>
      <c r="Q182" s="423"/>
      <c r="R182" s="423"/>
      <c r="S182" s="423"/>
      <c r="T182" s="423"/>
      <c r="U182" s="423"/>
      <c r="V182" s="423"/>
      <c r="W182" s="423"/>
      <c r="X182" s="423"/>
      <c r="Y182" s="423"/>
      <c r="Z182" s="423"/>
      <c r="AA182" s="423"/>
      <c r="AB182" s="423"/>
      <c r="AC182" s="423"/>
      <c r="AD182" s="73">
        <f>'Art. 121'!Q177</f>
        <v>0</v>
      </c>
      <c r="AE182" s="143">
        <f t="shared" si="14"/>
        <v>0</v>
      </c>
      <c r="AF182" s="76">
        <f t="shared" si="15"/>
        <v>0</v>
      </c>
      <c r="AG182" s="76">
        <f t="shared" si="16"/>
        <v>1</v>
      </c>
      <c r="AH182" s="159">
        <f t="shared" si="17"/>
        <v>0</v>
      </c>
      <c r="AI182" s="78">
        <f t="shared" si="19"/>
        <v>1.9230769230769232E-2</v>
      </c>
      <c r="AJ182" s="78">
        <f t="shared" si="18"/>
        <v>0</v>
      </c>
      <c r="AK182" s="78">
        <f t="shared" si="20"/>
        <v>0</v>
      </c>
    </row>
    <row r="183" spans="1:37" ht="30" customHeight="1" x14ac:dyDescent="0.2">
      <c r="A183" s="422" t="s">
        <v>164</v>
      </c>
      <c r="B183" s="422"/>
      <c r="C183" s="422"/>
      <c r="D183" s="422"/>
      <c r="E183" s="422"/>
      <c r="F183" s="422"/>
      <c r="G183" s="422"/>
      <c r="H183" s="422"/>
      <c r="I183" s="422"/>
      <c r="J183" s="422"/>
      <c r="K183" s="422"/>
      <c r="L183" s="422"/>
      <c r="M183" s="422"/>
      <c r="N183" s="422"/>
      <c r="O183" s="422"/>
      <c r="P183" s="422"/>
      <c r="Q183" s="423"/>
      <c r="R183" s="423"/>
      <c r="S183" s="423"/>
      <c r="T183" s="423"/>
      <c r="U183" s="423"/>
      <c r="V183" s="423"/>
      <c r="W183" s="423"/>
      <c r="X183" s="423"/>
      <c r="Y183" s="423"/>
      <c r="Z183" s="423"/>
      <c r="AA183" s="423"/>
      <c r="AB183" s="423"/>
      <c r="AC183" s="423"/>
      <c r="AD183" s="73">
        <f>'Art. 121'!Q178</f>
        <v>0</v>
      </c>
      <c r="AE183" s="143">
        <f t="shared" si="14"/>
        <v>0</v>
      </c>
      <c r="AF183" s="76">
        <f t="shared" si="15"/>
        <v>0</v>
      </c>
      <c r="AG183" s="76">
        <f t="shared" si="16"/>
        <v>1</v>
      </c>
      <c r="AH183" s="159">
        <f t="shared" si="17"/>
        <v>0</v>
      </c>
      <c r="AI183" s="78">
        <f t="shared" si="19"/>
        <v>1.9230769230769232E-2</v>
      </c>
      <c r="AJ183" s="78">
        <f t="shared" si="18"/>
        <v>0</v>
      </c>
      <c r="AK183" s="78">
        <f t="shared" si="20"/>
        <v>0</v>
      </c>
    </row>
    <row r="184" spans="1:37" ht="30" customHeight="1" x14ac:dyDescent="0.2">
      <c r="A184" s="422" t="s">
        <v>165</v>
      </c>
      <c r="B184" s="422"/>
      <c r="C184" s="422"/>
      <c r="D184" s="422"/>
      <c r="E184" s="422"/>
      <c r="F184" s="422"/>
      <c r="G184" s="422"/>
      <c r="H184" s="422"/>
      <c r="I184" s="422"/>
      <c r="J184" s="422"/>
      <c r="K184" s="422"/>
      <c r="L184" s="422"/>
      <c r="M184" s="422"/>
      <c r="N184" s="422"/>
      <c r="O184" s="422"/>
      <c r="P184" s="422"/>
      <c r="Q184" s="423"/>
      <c r="R184" s="423"/>
      <c r="S184" s="423"/>
      <c r="T184" s="423"/>
      <c r="U184" s="423"/>
      <c r="V184" s="423"/>
      <c r="W184" s="423"/>
      <c r="X184" s="423"/>
      <c r="Y184" s="423"/>
      <c r="Z184" s="423"/>
      <c r="AA184" s="423"/>
      <c r="AB184" s="423"/>
      <c r="AC184" s="423"/>
      <c r="AD184" s="73">
        <f>'Art. 121'!Q179</f>
        <v>0</v>
      </c>
      <c r="AE184" s="143">
        <f t="shared" si="14"/>
        <v>0</v>
      </c>
      <c r="AF184" s="76">
        <f t="shared" si="15"/>
        <v>0</v>
      </c>
      <c r="AG184" s="76">
        <f t="shared" si="16"/>
        <v>1</v>
      </c>
      <c r="AH184" s="159">
        <f t="shared" si="17"/>
        <v>0</v>
      </c>
      <c r="AI184" s="78">
        <f t="shared" si="19"/>
        <v>1.9230769230769232E-2</v>
      </c>
      <c r="AJ184" s="78">
        <f t="shared" si="18"/>
        <v>0</v>
      </c>
      <c r="AK184" s="78">
        <f t="shared" si="20"/>
        <v>0</v>
      </c>
    </row>
    <row r="185" spans="1:37" ht="30" customHeight="1" x14ac:dyDescent="0.2">
      <c r="A185" s="422" t="s">
        <v>166</v>
      </c>
      <c r="B185" s="422"/>
      <c r="C185" s="422"/>
      <c r="D185" s="422"/>
      <c r="E185" s="422"/>
      <c r="F185" s="422"/>
      <c r="G185" s="422"/>
      <c r="H185" s="422"/>
      <c r="I185" s="422"/>
      <c r="J185" s="422"/>
      <c r="K185" s="422"/>
      <c r="L185" s="422"/>
      <c r="M185" s="422"/>
      <c r="N185" s="422"/>
      <c r="O185" s="422"/>
      <c r="P185" s="422"/>
      <c r="Q185" s="423"/>
      <c r="R185" s="423"/>
      <c r="S185" s="423"/>
      <c r="T185" s="423"/>
      <c r="U185" s="423"/>
      <c r="V185" s="423"/>
      <c r="W185" s="423"/>
      <c r="X185" s="423"/>
      <c r="Y185" s="423"/>
      <c r="Z185" s="423"/>
      <c r="AA185" s="423"/>
      <c r="AB185" s="423"/>
      <c r="AC185" s="423"/>
      <c r="AD185" s="73">
        <f>'Art. 121'!Q180</f>
        <v>0</v>
      </c>
      <c r="AE185" s="143">
        <f t="shared" si="14"/>
        <v>0</v>
      </c>
      <c r="AF185" s="76">
        <f t="shared" si="15"/>
        <v>0</v>
      </c>
      <c r="AG185" s="76">
        <f t="shared" si="16"/>
        <v>1</v>
      </c>
      <c r="AH185" s="159">
        <f t="shared" si="17"/>
        <v>0</v>
      </c>
      <c r="AI185" s="78">
        <f t="shared" si="19"/>
        <v>1.9230769230769232E-2</v>
      </c>
      <c r="AJ185" s="78">
        <f t="shared" si="18"/>
        <v>0</v>
      </c>
      <c r="AK185" s="78">
        <f t="shared" si="20"/>
        <v>0</v>
      </c>
    </row>
    <row r="186" spans="1:37" ht="30" customHeight="1" x14ac:dyDescent="0.2">
      <c r="A186" s="422" t="s">
        <v>167</v>
      </c>
      <c r="B186" s="422"/>
      <c r="C186" s="422"/>
      <c r="D186" s="422"/>
      <c r="E186" s="422"/>
      <c r="F186" s="422"/>
      <c r="G186" s="422"/>
      <c r="H186" s="422"/>
      <c r="I186" s="422"/>
      <c r="J186" s="422"/>
      <c r="K186" s="422"/>
      <c r="L186" s="422"/>
      <c r="M186" s="422"/>
      <c r="N186" s="422"/>
      <c r="O186" s="422"/>
      <c r="P186" s="422"/>
      <c r="Q186" s="423"/>
      <c r="R186" s="423"/>
      <c r="S186" s="423"/>
      <c r="T186" s="423"/>
      <c r="U186" s="423"/>
      <c r="V186" s="423"/>
      <c r="W186" s="423"/>
      <c r="X186" s="423"/>
      <c r="Y186" s="423"/>
      <c r="Z186" s="423"/>
      <c r="AA186" s="423"/>
      <c r="AB186" s="423"/>
      <c r="AC186" s="423"/>
      <c r="AD186" s="73">
        <f>'Art. 121'!Q181</f>
        <v>0</v>
      </c>
      <c r="AE186" s="143">
        <f t="shared" si="14"/>
        <v>0</v>
      </c>
      <c r="AF186" s="76">
        <f t="shared" si="15"/>
        <v>0</v>
      </c>
      <c r="AG186" s="76">
        <f t="shared" si="16"/>
        <v>1</v>
      </c>
      <c r="AH186" s="159">
        <f t="shared" si="17"/>
        <v>0</v>
      </c>
      <c r="AI186" s="78">
        <f t="shared" si="19"/>
        <v>1.9230769230769232E-2</v>
      </c>
      <c r="AJ186" s="78">
        <f t="shared" si="18"/>
        <v>0</v>
      </c>
      <c r="AK186" s="78">
        <f t="shared" si="20"/>
        <v>0</v>
      </c>
    </row>
    <row r="187" spans="1:37" ht="30" customHeight="1" x14ac:dyDescent="0.2">
      <c r="A187" s="422" t="s">
        <v>168</v>
      </c>
      <c r="B187" s="422"/>
      <c r="C187" s="422"/>
      <c r="D187" s="422"/>
      <c r="E187" s="422"/>
      <c r="F187" s="422"/>
      <c r="G187" s="422"/>
      <c r="H187" s="422"/>
      <c r="I187" s="422"/>
      <c r="J187" s="422"/>
      <c r="K187" s="422"/>
      <c r="L187" s="422"/>
      <c r="M187" s="422"/>
      <c r="N187" s="422"/>
      <c r="O187" s="422"/>
      <c r="P187" s="422"/>
      <c r="Q187" s="423"/>
      <c r="R187" s="423"/>
      <c r="S187" s="423"/>
      <c r="T187" s="423"/>
      <c r="U187" s="423"/>
      <c r="V187" s="423"/>
      <c r="W187" s="423"/>
      <c r="X187" s="423"/>
      <c r="Y187" s="423"/>
      <c r="Z187" s="423"/>
      <c r="AA187" s="423"/>
      <c r="AB187" s="423"/>
      <c r="AC187" s="423"/>
      <c r="AD187" s="73">
        <f>'Art. 121'!Q182</f>
        <v>0</v>
      </c>
      <c r="AE187" s="143">
        <f t="shared" si="14"/>
        <v>0</v>
      </c>
      <c r="AF187" s="76">
        <f t="shared" si="15"/>
        <v>0</v>
      </c>
      <c r="AG187" s="76">
        <f t="shared" si="16"/>
        <v>1</v>
      </c>
      <c r="AH187" s="159">
        <f t="shared" si="17"/>
        <v>0</v>
      </c>
      <c r="AI187" s="78">
        <f t="shared" si="19"/>
        <v>1.9230769230769232E-2</v>
      </c>
      <c r="AJ187" s="78">
        <f t="shared" si="18"/>
        <v>0</v>
      </c>
      <c r="AK187" s="78">
        <f t="shared" si="20"/>
        <v>0</v>
      </c>
    </row>
    <row r="188" spans="1:37" ht="30" customHeight="1" x14ac:dyDescent="0.2">
      <c r="A188" s="422" t="s">
        <v>169</v>
      </c>
      <c r="B188" s="422"/>
      <c r="C188" s="422"/>
      <c r="D188" s="422"/>
      <c r="E188" s="422"/>
      <c r="F188" s="422"/>
      <c r="G188" s="422"/>
      <c r="H188" s="422"/>
      <c r="I188" s="422"/>
      <c r="J188" s="422"/>
      <c r="K188" s="422"/>
      <c r="L188" s="422"/>
      <c r="M188" s="422"/>
      <c r="N188" s="422"/>
      <c r="O188" s="422"/>
      <c r="P188" s="422"/>
      <c r="Q188" s="423"/>
      <c r="R188" s="423"/>
      <c r="S188" s="423"/>
      <c r="T188" s="423"/>
      <c r="U188" s="423"/>
      <c r="V188" s="423"/>
      <c r="W188" s="423"/>
      <c r="X188" s="423"/>
      <c r="Y188" s="423"/>
      <c r="Z188" s="423"/>
      <c r="AA188" s="423"/>
      <c r="AB188" s="423"/>
      <c r="AC188" s="423"/>
      <c r="AD188" s="73">
        <f>'Art. 121'!Q183</f>
        <v>0</v>
      </c>
      <c r="AE188" s="143">
        <f t="shared" si="14"/>
        <v>0</v>
      </c>
      <c r="AF188" s="76">
        <f t="shared" si="15"/>
        <v>0</v>
      </c>
      <c r="AG188" s="76">
        <f t="shared" si="16"/>
        <v>1</v>
      </c>
      <c r="AH188" s="159">
        <f t="shared" si="17"/>
        <v>0</v>
      </c>
      <c r="AI188" s="78">
        <f t="shared" si="19"/>
        <v>1.9230769230769232E-2</v>
      </c>
      <c r="AJ188" s="78">
        <f t="shared" si="18"/>
        <v>0</v>
      </c>
      <c r="AK188" s="78">
        <f t="shared" si="20"/>
        <v>0</v>
      </c>
    </row>
    <row r="189" spans="1:37" ht="30" customHeight="1" x14ac:dyDescent="0.2">
      <c r="A189" s="422" t="s">
        <v>170</v>
      </c>
      <c r="B189" s="422"/>
      <c r="C189" s="422"/>
      <c r="D189" s="422"/>
      <c r="E189" s="422"/>
      <c r="F189" s="422"/>
      <c r="G189" s="422"/>
      <c r="H189" s="422"/>
      <c r="I189" s="422"/>
      <c r="J189" s="422"/>
      <c r="K189" s="422"/>
      <c r="L189" s="422"/>
      <c r="M189" s="422"/>
      <c r="N189" s="422"/>
      <c r="O189" s="422"/>
      <c r="P189" s="422"/>
      <c r="Q189" s="423"/>
      <c r="R189" s="423"/>
      <c r="S189" s="423"/>
      <c r="T189" s="423"/>
      <c r="U189" s="423"/>
      <c r="V189" s="423"/>
      <c r="W189" s="423"/>
      <c r="X189" s="423"/>
      <c r="Y189" s="423"/>
      <c r="Z189" s="423"/>
      <c r="AA189" s="423"/>
      <c r="AB189" s="423"/>
      <c r="AC189" s="423"/>
      <c r="AD189" s="73">
        <f>'Art. 121'!Q184</f>
        <v>0</v>
      </c>
      <c r="AE189" s="143">
        <f t="shared" si="14"/>
        <v>0</v>
      </c>
      <c r="AF189" s="76">
        <f t="shared" si="15"/>
        <v>0</v>
      </c>
      <c r="AG189" s="76">
        <f t="shared" si="16"/>
        <v>1</v>
      </c>
      <c r="AH189" s="159">
        <f t="shared" si="17"/>
        <v>0</v>
      </c>
      <c r="AI189" s="78">
        <f t="shared" si="19"/>
        <v>1.9230769230769232E-2</v>
      </c>
      <c r="AJ189" s="78">
        <f t="shared" si="18"/>
        <v>0</v>
      </c>
      <c r="AK189" s="78">
        <f t="shared" si="20"/>
        <v>0</v>
      </c>
    </row>
    <row r="190" spans="1:37" ht="30" customHeight="1" x14ac:dyDescent="0.2">
      <c r="A190" s="422" t="s">
        <v>171</v>
      </c>
      <c r="B190" s="422"/>
      <c r="C190" s="422"/>
      <c r="D190" s="422"/>
      <c r="E190" s="422"/>
      <c r="F190" s="422"/>
      <c r="G190" s="422"/>
      <c r="H190" s="422"/>
      <c r="I190" s="422"/>
      <c r="J190" s="422"/>
      <c r="K190" s="422"/>
      <c r="L190" s="422"/>
      <c r="M190" s="422"/>
      <c r="N190" s="422"/>
      <c r="O190" s="422"/>
      <c r="P190" s="422"/>
      <c r="Q190" s="423"/>
      <c r="R190" s="423"/>
      <c r="S190" s="423"/>
      <c r="T190" s="423"/>
      <c r="U190" s="423"/>
      <c r="V190" s="423"/>
      <c r="W190" s="423"/>
      <c r="X190" s="423"/>
      <c r="Y190" s="423"/>
      <c r="Z190" s="423"/>
      <c r="AA190" s="423"/>
      <c r="AB190" s="423"/>
      <c r="AC190" s="423"/>
      <c r="AD190" s="73">
        <f>'Art. 121'!Q185</f>
        <v>0</v>
      </c>
      <c r="AE190" s="143">
        <f t="shared" si="14"/>
        <v>0</v>
      </c>
      <c r="AF190" s="76">
        <f t="shared" si="15"/>
        <v>0</v>
      </c>
      <c r="AG190" s="76">
        <f t="shared" si="16"/>
        <v>1</v>
      </c>
      <c r="AH190" s="159">
        <f t="shared" si="17"/>
        <v>0</v>
      </c>
      <c r="AI190" s="78">
        <f t="shared" si="19"/>
        <v>1.9230769230769232E-2</v>
      </c>
      <c r="AJ190" s="78">
        <f t="shared" si="18"/>
        <v>0</v>
      </c>
      <c r="AK190" s="78">
        <f t="shared" si="20"/>
        <v>0</v>
      </c>
    </row>
    <row r="191" spans="1:37" ht="30" customHeight="1" x14ac:dyDescent="0.2">
      <c r="A191" s="422" t="s">
        <v>172</v>
      </c>
      <c r="B191" s="422"/>
      <c r="C191" s="422"/>
      <c r="D191" s="422"/>
      <c r="E191" s="422"/>
      <c r="F191" s="422"/>
      <c r="G191" s="422"/>
      <c r="H191" s="422"/>
      <c r="I191" s="422"/>
      <c r="J191" s="422"/>
      <c r="K191" s="422"/>
      <c r="L191" s="422"/>
      <c r="M191" s="422"/>
      <c r="N191" s="422"/>
      <c r="O191" s="422"/>
      <c r="P191" s="422"/>
      <c r="Q191" s="423"/>
      <c r="R191" s="423"/>
      <c r="S191" s="423"/>
      <c r="T191" s="423"/>
      <c r="U191" s="423"/>
      <c r="V191" s="423"/>
      <c r="W191" s="423"/>
      <c r="X191" s="423"/>
      <c r="Y191" s="423"/>
      <c r="Z191" s="423"/>
      <c r="AA191" s="423"/>
      <c r="AB191" s="423"/>
      <c r="AC191" s="423"/>
      <c r="AD191" s="73">
        <f>'Art. 121'!Q186</f>
        <v>0</v>
      </c>
      <c r="AE191" s="143">
        <f t="shared" si="14"/>
        <v>0</v>
      </c>
      <c r="AF191" s="76">
        <f t="shared" si="15"/>
        <v>0</v>
      </c>
      <c r="AG191" s="76">
        <f t="shared" si="16"/>
        <v>1</v>
      </c>
      <c r="AH191" s="159">
        <f t="shared" si="17"/>
        <v>0</v>
      </c>
      <c r="AI191" s="78">
        <f t="shared" si="19"/>
        <v>1.9230769230769232E-2</v>
      </c>
      <c r="AJ191" s="78">
        <f t="shared" si="18"/>
        <v>0</v>
      </c>
      <c r="AK191" s="78">
        <f t="shared" si="20"/>
        <v>0</v>
      </c>
    </row>
    <row r="192" spans="1:37" ht="30" customHeight="1" x14ac:dyDescent="0.2">
      <c r="A192" s="422" t="s">
        <v>173</v>
      </c>
      <c r="B192" s="422"/>
      <c r="C192" s="422"/>
      <c r="D192" s="422"/>
      <c r="E192" s="422"/>
      <c r="F192" s="422"/>
      <c r="G192" s="422"/>
      <c r="H192" s="422"/>
      <c r="I192" s="422"/>
      <c r="J192" s="422"/>
      <c r="K192" s="422"/>
      <c r="L192" s="422"/>
      <c r="M192" s="422"/>
      <c r="N192" s="422"/>
      <c r="O192" s="422"/>
      <c r="P192" s="422"/>
      <c r="Q192" s="423"/>
      <c r="R192" s="423"/>
      <c r="S192" s="423"/>
      <c r="T192" s="423"/>
      <c r="U192" s="423"/>
      <c r="V192" s="423"/>
      <c r="W192" s="423"/>
      <c r="X192" s="423"/>
      <c r="Y192" s="423"/>
      <c r="Z192" s="423"/>
      <c r="AA192" s="423"/>
      <c r="AB192" s="423"/>
      <c r="AC192" s="423"/>
      <c r="AD192" s="73">
        <f>'Art. 121'!Q187</f>
        <v>0</v>
      </c>
      <c r="AE192" s="143">
        <f t="shared" si="14"/>
        <v>0</v>
      </c>
      <c r="AF192" s="76">
        <f t="shared" si="15"/>
        <v>0</v>
      </c>
      <c r="AG192" s="76">
        <f t="shared" si="16"/>
        <v>1</v>
      </c>
      <c r="AH192" s="159">
        <f t="shared" si="17"/>
        <v>0</v>
      </c>
      <c r="AI192" s="78">
        <f t="shared" si="19"/>
        <v>1.9230769230769232E-2</v>
      </c>
      <c r="AJ192" s="78">
        <f t="shared" si="18"/>
        <v>0</v>
      </c>
      <c r="AK192" s="78">
        <f t="shared" si="20"/>
        <v>0</v>
      </c>
    </row>
    <row r="193" spans="1:37" ht="30" customHeight="1" x14ac:dyDescent="0.2">
      <c r="A193" s="422" t="s">
        <v>174</v>
      </c>
      <c r="B193" s="422"/>
      <c r="C193" s="422"/>
      <c r="D193" s="422"/>
      <c r="E193" s="422"/>
      <c r="F193" s="422"/>
      <c r="G193" s="422"/>
      <c r="H193" s="422"/>
      <c r="I193" s="422"/>
      <c r="J193" s="422"/>
      <c r="K193" s="422"/>
      <c r="L193" s="422"/>
      <c r="M193" s="422"/>
      <c r="N193" s="422"/>
      <c r="O193" s="422"/>
      <c r="P193" s="422"/>
      <c r="Q193" s="423"/>
      <c r="R193" s="423"/>
      <c r="S193" s="423"/>
      <c r="T193" s="423"/>
      <c r="U193" s="423"/>
      <c r="V193" s="423"/>
      <c r="W193" s="423"/>
      <c r="X193" s="423"/>
      <c r="Y193" s="423"/>
      <c r="Z193" s="423"/>
      <c r="AA193" s="423"/>
      <c r="AB193" s="423"/>
      <c r="AC193" s="423"/>
      <c r="AD193" s="73">
        <f>'Art. 121'!Q188</f>
        <v>0</v>
      </c>
      <c r="AE193" s="143">
        <f t="shared" si="14"/>
        <v>0</v>
      </c>
      <c r="AF193" s="76">
        <f t="shared" si="15"/>
        <v>0</v>
      </c>
      <c r="AG193" s="76">
        <f t="shared" si="16"/>
        <v>1</v>
      </c>
      <c r="AH193" s="159">
        <f t="shared" si="17"/>
        <v>0</v>
      </c>
      <c r="AI193" s="78">
        <f t="shared" si="19"/>
        <v>1.9230769230769232E-2</v>
      </c>
      <c r="AJ193" s="78">
        <f t="shared" si="18"/>
        <v>0</v>
      </c>
      <c r="AK193" s="78">
        <f t="shared" si="20"/>
        <v>0</v>
      </c>
    </row>
    <row r="194" spans="1:37" ht="30" customHeight="1" x14ac:dyDescent="0.2">
      <c r="A194" s="422" t="s">
        <v>669</v>
      </c>
      <c r="B194" s="422"/>
      <c r="C194" s="422"/>
      <c r="D194" s="422"/>
      <c r="E194" s="422"/>
      <c r="F194" s="422"/>
      <c r="G194" s="422"/>
      <c r="H194" s="422"/>
      <c r="I194" s="422"/>
      <c r="J194" s="422"/>
      <c r="K194" s="422"/>
      <c r="L194" s="422"/>
      <c r="M194" s="422"/>
      <c r="N194" s="422"/>
      <c r="O194" s="422"/>
      <c r="P194" s="422"/>
      <c r="Q194" s="423"/>
      <c r="R194" s="423"/>
      <c r="S194" s="423"/>
      <c r="T194" s="423"/>
      <c r="U194" s="423"/>
      <c r="V194" s="423"/>
      <c r="W194" s="423"/>
      <c r="X194" s="423"/>
      <c r="Y194" s="423"/>
      <c r="Z194" s="423"/>
      <c r="AA194" s="423"/>
      <c r="AB194" s="423"/>
      <c r="AC194" s="423"/>
      <c r="AD194" s="73">
        <f>'Art. 121'!Q189</f>
        <v>0</v>
      </c>
      <c r="AE194" s="143">
        <f t="shared" si="14"/>
        <v>0</v>
      </c>
      <c r="AF194" s="76">
        <f t="shared" si="15"/>
        <v>0</v>
      </c>
      <c r="AG194" s="76">
        <f t="shared" si="16"/>
        <v>1</v>
      </c>
      <c r="AH194" s="159">
        <f t="shared" si="17"/>
        <v>0</v>
      </c>
      <c r="AI194" s="78">
        <f t="shared" si="19"/>
        <v>1.9230769230769232E-2</v>
      </c>
      <c r="AJ194" s="78">
        <f t="shared" si="18"/>
        <v>0</v>
      </c>
      <c r="AK194" s="78">
        <f t="shared" si="20"/>
        <v>0</v>
      </c>
    </row>
    <row r="195" spans="1:37" ht="30" customHeight="1" x14ac:dyDescent="0.2">
      <c r="A195" s="422" t="s">
        <v>175</v>
      </c>
      <c r="B195" s="422"/>
      <c r="C195" s="422"/>
      <c r="D195" s="422"/>
      <c r="E195" s="422"/>
      <c r="F195" s="422"/>
      <c r="G195" s="422"/>
      <c r="H195" s="422"/>
      <c r="I195" s="422"/>
      <c r="J195" s="422"/>
      <c r="K195" s="422"/>
      <c r="L195" s="422"/>
      <c r="M195" s="422"/>
      <c r="N195" s="422"/>
      <c r="O195" s="422"/>
      <c r="P195" s="422"/>
      <c r="Q195" s="423"/>
      <c r="R195" s="423"/>
      <c r="S195" s="423"/>
      <c r="T195" s="423"/>
      <c r="U195" s="423"/>
      <c r="V195" s="423"/>
      <c r="W195" s="423"/>
      <c r="X195" s="423"/>
      <c r="Y195" s="423"/>
      <c r="Z195" s="423"/>
      <c r="AA195" s="423"/>
      <c r="AB195" s="423"/>
      <c r="AC195" s="423"/>
      <c r="AD195" s="73">
        <f>'Art. 121'!Q190</f>
        <v>0</v>
      </c>
      <c r="AE195" s="143">
        <f t="shared" si="14"/>
        <v>0</v>
      </c>
      <c r="AF195" s="76">
        <f t="shared" si="15"/>
        <v>0</v>
      </c>
      <c r="AG195" s="76">
        <f t="shared" si="16"/>
        <v>1</v>
      </c>
      <c r="AH195" s="159">
        <f t="shared" si="17"/>
        <v>0</v>
      </c>
      <c r="AI195" s="78">
        <f t="shared" si="19"/>
        <v>1.9230769230769232E-2</v>
      </c>
      <c r="AJ195" s="78">
        <f t="shared" si="18"/>
        <v>0</v>
      </c>
      <c r="AK195" s="78">
        <f t="shared" si="20"/>
        <v>0</v>
      </c>
    </row>
    <row r="196" spans="1:37" ht="30" customHeight="1" x14ac:dyDescent="0.2">
      <c r="A196" s="422" t="s">
        <v>176</v>
      </c>
      <c r="B196" s="422"/>
      <c r="C196" s="422"/>
      <c r="D196" s="422"/>
      <c r="E196" s="422"/>
      <c r="F196" s="422"/>
      <c r="G196" s="422"/>
      <c r="H196" s="422"/>
      <c r="I196" s="422"/>
      <c r="J196" s="422"/>
      <c r="K196" s="422"/>
      <c r="L196" s="422"/>
      <c r="M196" s="422"/>
      <c r="N196" s="422"/>
      <c r="O196" s="422"/>
      <c r="P196" s="422"/>
      <c r="Q196" s="423"/>
      <c r="R196" s="423"/>
      <c r="S196" s="423"/>
      <c r="T196" s="423"/>
      <c r="U196" s="423"/>
      <c r="V196" s="423"/>
      <c r="W196" s="423"/>
      <c r="X196" s="423"/>
      <c r="Y196" s="423"/>
      <c r="Z196" s="423"/>
      <c r="AA196" s="423"/>
      <c r="AB196" s="423"/>
      <c r="AC196" s="423"/>
      <c r="AD196" s="73">
        <f>'Art. 121'!Q191</f>
        <v>0</v>
      </c>
      <c r="AE196" s="143">
        <f t="shared" si="14"/>
        <v>0</v>
      </c>
      <c r="AF196" s="76">
        <f t="shared" si="15"/>
        <v>0</v>
      </c>
      <c r="AG196" s="76">
        <f t="shared" si="16"/>
        <v>1</v>
      </c>
      <c r="AH196" s="159">
        <f t="shared" si="17"/>
        <v>0</v>
      </c>
      <c r="AI196" s="78">
        <f t="shared" si="19"/>
        <v>1.9230769230769232E-2</v>
      </c>
      <c r="AJ196" s="78">
        <f t="shared" si="18"/>
        <v>0</v>
      </c>
      <c r="AK196" s="78">
        <f t="shared" si="20"/>
        <v>0</v>
      </c>
    </row>
    <row r="197" spans="1:37" ht="30" customHeight="1" x14ac:dyDescent="0.2">
      <c r="A197" s="422" t="s">
        <v>661</v>
      </c>
      <c r="B197" s="422"/>
      <c r="C197" s="422"/>
      <c r="D197" s="422"/>
      <c r="E197" s="422"/>
      <c r="F197" s="422"/>
      <c r="G197" s="422"/>
      <c r="H197" s="422"/>
      <c r="I197" s="422"/>
      <c r="J197" s="422"/>
      <c r="K197" s="422"/>
      <c r="L197" s="422"/>
      <c r="M197" s="422"/>
      <c r="N197" s="422"/>
      <c r="O197" s="422"/>
      <c r="P197" s="422"/>
      <c r="Q197" s="423"/>
      <c r="R197" s="423"/>
      <c r="S197" s="423"/>
      <c r="T197" s="423"/>
      <c r="U197" s="423"/>
      <c r="V197" s="423"/>
      <c r="W197" s="423"/>
      <c r="X197" s="423"/>
      <c r="Y197" s="423"/>
      <c r="Z197" s="423"/>
      <c r="AA197" s="423"/>
      <c r="AB197" s="423"/>
      <c r="AC197" s="423"/>
      <c r="AD197" s="73">
        <f>'Art. 121'!Q192</f>
        <v>0</v>
      </c>
      <c r="AE197" s="143">
        <f t="shared" si="14"/>
        <v>0</v>
      </c>
      <c r="AF197" s="76">
        <f t="shared" si="15"/>
        <v>0</v>
      </c>
      <c r="AG197" s="76">
        <f t="shared" si="16"/>
        <v>1</v>
      </c>
      <c r="AH197" s="159">
        <f t="shared" si="17"/>
        <v>0</v>
      </c>
      <c r="AI197" s="78">
        <f t="shared" si="19"/>
        <v>1.9230769230769232E-2</v>
      </c>
      <c r="AJ197" s="78">
        <f t="shared" si="18"/>
        <v>0</v>
      </c>
      <c r="AK197" s="78">
        <f t="shared" si="20"/>
        <v>0</v>
      </c>
    </row>
    <row r="198" spans="1:37" ht="30" customHeight="1" x14ac:dyDescent="0.2">
      <c r="A198" s="422" t="s">
        <v>662</v>
      </c>
      <c r="B198" s="422"/>
      <c r="C198" s="422"/>
      <c r="D198" s="422"/>
      <c r="E198" s="422"/>
      <c r="F198" s="422"/>
      <c r="G198" s="422"/>
      <c r="H198" s="422"/>
      <c r="I198" s="422"/>
      <c r="J198" s="422"/>
      <c r="K198" s="422"/>
      <c r="L198" s="422"/>
      <c r="M198" s="422"/>
      <c r="N198" s="422"/>
      <c r="O198" s="422"/>
      <c r="P198" s="422"/>
      <c r="Q198" s="423"/>
      <c r="R198" s="423"/>
      <c r="S198" s="423"/>
      <c r="T198" s="423"/>
      <c r="U198" s="423"/>
      <c r="V198" s="423"/>
      <c r="W198" s="423"/>
      <c r="X198" s="423"/>
      <c r="Y198" s="423"/>
      <c r="Z198" s="423"/>
      <c r="AA198" s="423"/>
      <c r="AB198" s="423"/>
      <c r="AC198" s="423"/>
      <c r="AD198" s="73">
        <f>'Art. 121'!Q193</f>
        <v>0</v>
      </c>
      <c r="AE198" s="143">
        <f t="shared" si="14"/>
        <v>0</v>
      </c>
      <c r="AF198" s="76">
        <f t="shared" si="15"/>
        <v>0</v>
      </c>
      <c r="AG198" s="76">
        <f t="shared" si="16"/>
        <v>1</v>
      </c>
      <c r="AH198" s="159">
        <f t="shared" si="17"/>
        <v>0</v>
      </c>
      <c r="AI198" s="78">
        <f t="shared" si="19"/>
        <v>1.9230769230769232E-2</v>
      </c>
      <c r="AJ198" s="78">
        <f t="shared" si="18"/>
        <v>0</v>
      </c>
      <c r="AK198" s="78">
        <f t="shared" si="20"/>
        <v>0</v>
      </c>
    </row>
    <row r="199" spans="1:37" ht="30" customHeight="1" x14ac:dyDescent="0.2">
      <c r="A199" s="422" t="s">
        <v>670</v>
      </c>
      <c r="B199" s="422"/>
      <c r="C199" s="422"/>
      <c r="D199" s="422"/>
      <c r="E199" s="422"/>
      <c r="F199" s="422"/>
      <c r="G199" s="422"/>
      <c r="H199" s="422"/>
      <c r="I199" s="422"/>
      <c r="J199" s="422"/>
      <c r="K199" s="422"/>
      <c r="L199" s="422"/>
      <c r="M199" s="422"/>
      <c r="N199" s="422"/>
      <c r="O199" s="422"/>
      <c r="P199" s="422"/>
      <c r="Q199" s="423"/>
      <c r="R199" s="423"/>
      <c r="S199" s="423"/>
      <c r="T199" s="423"/>
      <c r="U199" s="423"/>
      <c r="V199" s="423"/>
      <c r="W199" s="423"/>
      <c r="X199" s="423"/>
      <c r="Y199" s="423"/>
      <c r="Z199" s="423"/>
      <c r="AA199" s="423"/>
      <c r="AB199" s="423"/>
      <c r="AC199" s="423"/>
      <c r="AD199" s="73">
        <f>'Art. 121'!Q194</f>
        <v>0</v>
      </c>
      <c r="AE199" s="143">
        <f t="shared" si="14"/>
        <v>0</v>
      </c>
      <c r="AF199" s="76">
        <f t="shared" si="15"/>
        <v>0</v>
      </c>
      <c r="AG199" s="76">
        <f t="shared" si="16"/>
        <v>1</v>
      </c>
      <c r="AH199" s="159">
        <f t="shared" si="17"/>
        <v>0</v>
      </c>
      <c r="AI199" s="78">
        <f t="shared" si="19"/>
        <v>1.9230769230769232E-2</v>
      </c>
      <c r="AJ199" s="78">
        <f t="shared" si="18"/>
        <v>0</v>
      </c>
      <c r="AK199" s="78">
        <f t="shared" si="20"/>
        <v>0</v>
      </c>
    </row>
    <row r="200" spans="1:37" ht="30" customHeight="1" x14ac:dyDescent="0.2">
      <c r="A200" s="422" t="s">
        <v>178</v>
      </c>
      <c r="B200" s="422"/>
      <c r="C200" s="422"/>
      <c r="D200" s="422"/>
      <c r="E200" s="422"/>
      <c r="F200" s="422"/>
      <c r="G200" s="422"/>
      <c r="H200" s="422"/>
      <c r="I200" s="422"/>
      <c r="J200" s="422"/>
      <c r="K200" s="422"/>
      <c r="L200" s="422"/>
      <c r="M200" s="422"/>
      <c r="N200" s="422"/>
      <c r="O200" s="422"/>
      <c r="P200" s="422"/>
      <c r="Q200" s="423"/>
      <c r="R200" s="423"/>
      <c r="S200" s="423"/>
      <c r="T200" s="423"/>
      <c r="U200" s="423"/>
      <c r="V200" s="423"/>
      <c r="W200" s="423"/>
      <c r="X200" s="423"/>
      <c r="Y200" s="423"/>
      <c r="Z200" s="423"/>
      <c r="AA200" s="423"/>
      <c r="AB200" s="423"/>
      <c r="AC200" s="423"/>
      <c r="AD200" s="73">
        <f>'Art. 121'!Q195</f>
        <v>0</v>
      </c>
      <c r="AE200" s="143">
        <f t="shared" si="14"/>
        <v>0</v>
      </c>
      <c r="AF200" s="76">
        <f t="shared" si="15"/>
        <v>0</v>
      </c>
      <c r="AG200" s="76">
        <f t="shared" si="16"/>
        <v>1</v>
      </c>
      <c r="AH200" s="159">
        <f t="shared" si="17"/>
        <v>0</v>
      </c>
      <c r="AI200" s="78">
        <f t="shared" si="19"/>
        <v>1.9230769230769232E-2</v>
      </c>
      <c r="AJ200" s="78">
        <f t="shared" si="18"/>
        <v>0</v>
      </c>
      <c r="AK200" s="78">
        <f t="shared" si="20"/>
        <v>0</v>
      </c>
    </row>
    <row r="201" spans="1:37" ht="30" customHeight="1" x14ac:dyDescent="0.2">
      <c r="A201" s="422" t="s">
        <v>179</v>
      </c>
      <c r="B201" s="422"/>
      <c r="C201" s="422"/>
      <c r="D201" s="422"/>
      <c r="E201" s="422"/>
      <c r="F201" s="422"/>
      <c r="G201" s="422"/>
      <c r="H201" s="422"/>
      <c r="I201" s="422"/>
      <c r="J201" s="422"/>
      <c r="K201" s="422"/>
      <c r="L201" s="422"/>
      <c r="M201" s="422"/>
      <c r="N201" s="422"/>
      <c r="O201" s="422"/>
      <c r="P201" s="422"/>
      <c r="Q201" s="423"/>
      <c r="R201" s="423"/>
      <c r="S201" s="423"/>
      <c r="T201" s="423"/>
      <c r="U201" s="423"/>
      <c r="V201" s="423"/>
      <c r="W201" s="423"/>
      <c r="X201" s="423"/>
      <c r="Y201" s="423"/>
      <c r="Z201" s="423"/>
      <c r="AA201" s="423"/>
      <c r="AB201" s="423"/>
      <c r="AC201" s="423"/>
      <c r="AD201" s="73">
        <f>'Art. 121'!Q196</f>
        <v>0</v>
      </c>
      <c r="AE201" s="143">
        <f t="shared" si="14"/>
        <v>0</v>
      </c>
      <c r="AF201" s="76">
        <f t="shared" si="15"/>
        <v>0</v>
      </c>
      <c r="AG201" s="76">
        <f t="shared" si="16"/>
        <v>1</v>
      </c>
      <c r="AH201" s="159">
        <f t="shared" si="17"/>
        <v>0</v>
      </c>
      <c r="AI201" s="78">
        <f t="shared" si="19"/>
        <v>1.9230769230769232E-2</v>
      </c>
      <c r="AJ201" s="78">
        <f t="shared" si="18"/>
        <v>0</v>
      </c>
      <c r="AK201" s="78">
        <f t="shared" si="20"/>
        <v>0</v>
      </c>
    </row>
    <row r="202" spans="1:37" ht="30" customHeight="1" x14ac:dyDescent="0.2">
      <c r="A202" s="422" t="s">
        <v>180</v>
      </c>
      <c r="B202" s="422"/>
      <c r="C202" s="422"/>
      <c r="D202" s="422"/>
      <c r="E202" s="422"/>
      <c r="F202" s="422"/>
      <c r="G202" s="422"/>
      <c r="H202" s="422"/>
      <c r="I202" s="422"/>
      <c r="J202" s="422"/>
      <c r="K202" s="422"/>
      <c r="L202" s="422"/>
      <c r="M202" s="422"/>
      <c r="N202" s="422"/>
      <c r="O202" s="422"/>
      <c r="P202" s="422"/>
      <c r="Q202" s="423"/>
      <c r="R202" s="423"/>
      <c r="S202" s="423"/>
      <c r="T202" s="423"/>
      <c r="U202" s="423"/>
      <c r="V202" s="423"/>
      <c r="W202" s="423"/>
      <c r="X202" s="423"/>
      <c r="Y202" s="423"/>
      <c r="Z202" s="423"/>
      <c r="AA202" s="423"/>
      <c r="AB202" s="423"/>
      <c r="AC202" s="423"/>
      <c r="AD202" s="73">
        <f>'Art. 121'!Q197</f>
        <v>0</v>
      </c>
      <c r="AE202" s="143">
        <f t="shared" si="14"/>
        <v>0</v>
      </c>
      <c r="AF202" s="76">
        <f t="shared" si="15"/>
        <v>0</v>
      </c>
      <c r="AG202" s="76">
        <f t="shared" si="16"/>
        <v>1</v>
      </c>
      <c r="AH202" s="159">
        <f t="shared" si="17"/>
        <v>0</v>
      </c>
      <c r="AI202" s="78">
        <f t="shared" si="19"/>
        <v>1.9230769230769232E-2</v>
      </c>
      <c r="AJ202" s="78">
        <f t="shared" si="18"/>
        <v>0</v>
      </c>
      <c r="AK202" s="78">
        <f t="shared" si="20"/>
        <v>0</v>
      </c>
    </row>
    <row r="203" spans="1:37" ht="30" customHeight="1" x14ac:dyDescent="0.2">
      <c r="A203" s="422" t="s">
        <v>978</v>
      </c>
      <c r="B203" s="422"/>
      <c r="C203" s="422"/>
      <c r="D203" s="422"/>
      <c r="E203" s="422"/>
      <c r="F203" s="422"/>
      <c r="G203" s="422"/>
      <c r="H203" s="422"/>
      <c r="I203" s="422"/>
      <c r="J203" s="422"/>
      <c r="K203" s="422"/>
      <c r="L203" s="422"/>
      <c r="M203" s="422"/>
      <c r="N203" s="422"/>
      <c r="O203" s="422"/>
      <c r="P203" s="422"/>
      <c r="Q203" s="423"/>
      <c r="R203" s="423"/>
      <c r="S203" s="423"/>
      <c r="T203" s="423"/>
      <c r="U203" s="423"/>
      <c r="V203" s="423"/>
      <c r="W203" s="423"/>
      <c r="X203" s="423"/>
      <c r="Y203" s="423"/>
      <c r="Z203" s="423"/>
      <c r="AA203" s="423"/>
      <c r="AB203" s="423"/>
      <c r="AC203" s="423"/>
      <c r="AD203" s="73">
        <f>'Art. 121'!Q198</f>
        <v>0</v>
      </c>
      <c r="AE203" s="143">
        <f t="shared" si="14"/>
        <v>0</v>
      </c>
      <c r="AF203" s="76">
        <f t="shared" si="15"/>
        <v>0</v>
      </c>
      <c r="AG203" s="76">
        <f t="shared" si="16"/>
        <v>1</v>
      </c>
      <c r="AH203" s="159">
        <f t="shared" si="17"/>
        <v>0</v>
      </c>
      <c r="AI203" s="78">
        <f t="shared" si="19"/>
        <v>1.9230769230769232E-2</v>
      </c>
      <c r="AJ203" s="78">
        <f t="shared" si="18"/>
        <v>0</v>
      </c>
      <c r="AK203" s="78">
        <f t="shared" si="20"/>
        <v>0</v>
      </c>
    </row>
    <row r="204" spans="1:37" ht="30" customHeight="1" x14ac:dyDescent="0.2">
      <c r="A204" s="422" t="s">
        <v>671</v>
      </c>
      <c r="B204" s="422"/>
      <c r="C204" s="422"/>
      <c r="D204" s="422"/>
      <c r="E204" s="422"/>
      <c r="F204" s="422"/>
      <c r="G204" s="422"/>
      <c r="H204" s="422"/>
      <c r="I204" s="422"/>
      <c r="J204" s="422"/>
      <c r="K204" s="422"/>
      <c r="L204" s="422"/>
      <c r="M204" s="422"/>
      <c r="N204" s="422"/>
      <c r="O204" s="422"/>
      <c r="P204" s="422"/>
      <c r="Q204" s="423"/>
      <c r="R204" s="423"/>
      <c r="S204" s="423"/>
      <c r="T204" s="423"/>
      <c r="U204" s="423"/>
      <c r="V204" s="423"/>
      <c r="W204" s="423"/>
      <c r="X204" s="423"/>
      <c r="Y204" s="423"/>
      <c r="Z204" s="423"/>
      <c r="AA204" s="423"/>
      <c r="AB204" s="423"/>
      <c r="AC204" s="423"/>
      <c r="AD204" s="73">
        <f>'Art. 121'!Q199</f>
        <v>0</v>
      </c>
      <c r="AE204" s="143">
        <f t="shared" si="14"/>
        <v>0</v>
      </c>
      <c r="AF204" s="76">
        <f t="shared" si="15"/>
        <v>0</v>
      </c>
      <c r="AG204" s="76">
        <f t="shared" si="16"/>
        <v>1</v>
      </c>
      <c r="AH204" s="159">
        <f t="shared" si="17"/>
        <v>0</v>
      </c>
      <c r="AI204" s="78">
        <f t="shared" si="19"/>
        <v>1.9230769230769232E-2</v>
      </c>
      <c r="AJ204" s="78">
        <f t="shared" si="18"/>
        <v>0</v>
      </c>
      <c r="AK204" s="78">
        <f t="shared" si="20"/>
        <v>0</v>
      </c>
    </row>
    <row r="205" spans="1:37" ht="30" customHeight="1" x14ac:dyDescent="0.2">
      <c r="A205" s="422" t="s">
        <v>181</v>
      </c>
      <c r="B205" s="422"/>
      <c r="C205" s="422"/>
      <c r="D205" s="422"/>
      <c r="E205" s="422"/>
      <c r="F205" s="422"/>
      <c r="G205" s="422"/>
      <c r="H205" s="422"/>
      <c r="I205" s="422"/>
      <c r="J205" s="422"/>
      <c r="K205" s="422"/>
      <c r="L205" s="422"/>
      <c r="M205" s="422"/>
      <c r="N205" s="422"/>
      <c r="O205" s="422"/>
      <c r="P205" s="422"/>
      <c r="Q205" s="423"/>
      <c r="R205" s="423"/>
      <c r="S205" s="423"/>
      <c r="T205" s="423"/>
      <c r="U205" s="423"/>
      <c r="V205" s="423"/>
      <c r="W205" s="423"/>
      <c r="X205" s="423"/>
      <c r="Y205" s="423"/>
      <c r="Z205" s="423"/>
      <c r="AA205" s="423"/>
      <c r="AB205" s="423"/>
      <c r="AC205" s="423"/>
      <c r="AD205" s="73">
        <f>'Art. 121'!Q200</f>
        <v>0</v>
      </c>
      <c r="AE205" s="143">
        <f t="shared" si="14"/>
        <v>0</v>
      </c>
      <c r="AF205" s="76">
        <f t="shared" si="15"/>
        <v>0</v>
      </c>
      <c r="AG205" s="76">
        <f t="shared" si="16"/>
        <v>1</v>
      </c>
      <c r="AH205" s="159">
        <f t="shared" si="17"/>
        <v>0</v>
      </c>
      <c r="AI205" s="78">
        <f t="shared" si="19"/>
        <v>1.9230769230769232E-2</v>
      </c>
      <c r="AJ205" s="78">
        <f t="shared" si="18"/>
        <v>0</v>
      </c>
      <c r="AK205" s="78">
        <f t="shared" si="20"/>
        <v>0</v>
      </c>
    </row>
    <row r="206" spans="1:37" ht="30" customHeight="1" x14ac:dyDescent="0.2">
      <c r="A206" s="422" t="s">
        <v>182</v>
      </c>
      <c r="B206" s="422"/>
      <c r="C206" s="422"/>
      <c r="D206" s="422"/>
      <c r="E206" s="422"/>
      <c r="F206" s="422"/>
      <c r="G206" s="422"/>
      <c r="H206" s="422"/>
      <c r="I206" s="422"/>
      <c r="J206" s="422"/>
      <c r="K206" s="422"/>
      <c r="L206" s="422"/>
      <c r="M206" s="422"/>
      <c r="N206" s="422"/>
      <c r="O206" s="422"/>
      <c r="P206" s="422"/>
      <c r="Q206" s="423"/>
      <c r="R206" s="423"/>
      <c r="S206" s="423"/>
      <c r="T206" s="423"/>
      <c r="U206" s="423"/>
      <c r="V206" s="423"/>
      <c r="W206" s="423"/>
      <c r="X206" s="423"/>
      <c r="Y206" s="423"/>
      <c r="Z206" s="423"/>
      <c r="AA206" s="423"/>
      <c r="AB206" s="423"/>
      <c r="AC206" s="423"/>
      <c r="AD206" s="73">
        <f>'Art. 121'!Q201</f>
        <v>0</v>
      </c>
      <c r="AE206" s="143">
        <f t="shared" si="14"/>
        <v>0</v>
      </c>
      <c r="AF206" s="76">
        <f t="shared" si="15"/>
        <v>0</v>
      </c>
      <c r="AG206" s="76">
        <f t="shared" si="16"/>
        <v>1</v>
      </c>
      <c r="AH206" s="159">
        <f t="shared" si="17"/>
        <v>0</v>
      </c>
      <c r="AI206" s="78">
        <f t="shared" si="19"/>
        <v>1.9230769230769232E-2</v>
      </c>
      <c r="AJ206" s="78">
        <f t="shared" si="18"/>
        <v>0</v>
      </c>
      <c r="AK206" s="78">
        <f t="shared" si="20"/>
        <v>0</v>
      </c>
    </row>
    <row r="207" spans="1:37" ht="30" customHeight="1" x14ac:dyDescent="0.2">
      <c r="A207" s="422" t="s">
        <v>183</v>
      </c>
      <c r="B207" s="422"/>
      <c r="C207" s="422"/>
      <c r="D207" s="422"/>
      <c r="E207" s="422"/>
      <c r="F207" s="422"/>
      <c r="G207" s="422"/>
      <c r="H207" s="422"/>
      <c r="I207" s="422"/>
      <c r="J207" s="422"/>
      <c r="K207" s="422"/>
      <c r="L207" s="422"/>
      <c r="M207" s="422"/>
      <c r="N207" s="422"/>
      <c r="O207" s="422"/>
      <c r="P207" s="422"/>
      <c r="Q207" s="423"/>
      <c r="R207" s="423"/>
      <c r="S207" s="423"/>
      <c r="T207" s="423"/>
      <c r="U207" s="423"/>
      <c r="V207" s="423"/>
      <c r="W207" s="423"/>
      <c r="X207" s="423"/>
      <c r="Y207" s="423"/>
      <c r="Z207" s="423"/>
      <c r="AA207" s="423"/>
      <c r="AB207" s="423"/>
      <c r="AC207" s="423"/>
      <c r="AD207" s="73">
        <f>'Art. 121'!Q202</f>
        <v>0</v>
      </c>
      <c r="AE207" s="143">
        <f t="shared" si="14"/>
        <v>0</v>
      </c>
      <c r="AF207" s="76">
        <f t="shared" si="15"/>
        <v>0</v>
      </c>
      <c r="AG207" s="76">
        <f t="shared" si="16"/>
        <v>1</v>
      </c>
      <c r="AH207" s="159">
        <f t="shared" si="17"/>
        <v>0</v>
      </c>
      <c r="AI207" s="78">
        <f t="shared" si="19"/>
        <v>1.9230769230769232E-2</v>
      </c>
      <c r="AJ207" s="78">
        <f t="shared" si="18"/>
        <v>0</v>
      </c>
      <c r="AK207" s="78">
        <f t="shared" si="20"/>
        <v>0</v>
      </c>
    </row>
    <row r="208" spans="1:37" ht="30" customHeight="1" x14ac:dyDescent="0.2">
      <c r="A208" s="435" t="s">
        <v>672</v>
      </c>
      <c r="B208" s="435"/>
      <c r="C208" s="435"/>
      <c r="D208" s="435"/>
      <c r="E208" s="435"/>
      <c r="F208" s="435"/>
      <c r="G208" s="435"/>
      <c r="H208" s="435"/>
      <c r="I208" s="435"/>
      <c r="J208" s="435"/>
      <c r="K208" s="435"/>
      <c r="L208" s="435"/>
      <c r="M208" s="435"/>
      <c r="N208" s="435"/>
      <c r="O208" s="435"/>
      <c r="P208" s="435"/>
      <c r="Q208" s="435"/>
      <c r="R208" s="435"/>
      <c r="S208" s="435"/>
      <c r="T208" s="435"/>
      <c r="U208" s="435"/>
      <c r="V208" s="435"/>
      <c r="W208" s="435"/>
      <c r="X208" s="435"/>
      <c r="Y208" s="435"/>
      <c r="Z208" s="435"/>
      <c r="AA208" s="435"/>
      <c r="AB208" s="435"/>
      <c r="AC208" s="435"/>
      <c r="AD208" s="435"/>
      <c r="AE208" s="143">
        <f>SUM(AE156:AE207)</f>
        <v>0</v>
      </c>
      <c r="AG208" s="74">
        <f>SUM(AG156:AG207)</f>
        <v>52</v>
      </c>
      <c r="AH208" s="161"/>
      <c r="AI208" s="136"/>
      <c r="AJ208" s="136"/>
      <c r="AK208" s="136"/>
    </row>
    <row r="209" spans="1:37" ht="30" customHeight="1" x14ac:dyDescent="0.2">
      <c r="A209" s="435" t="s">
        <v>673</v>
      </c>
      <c r="B209" s="435"/>
      <c r="C209" s="435"/>
      <c r="D209" s="435"/>
      <c r="E209" s="435"/>
      <c r="F209" s="435"/>
      <c r="G209" s="435"/>
      <c r="H209" s="435"/>
      <c r="I209" s="435"/>
      <c r="J209" s="435"/>
      <c r="K209" s="435"/>
      <c r="L209" s="435"/>
      <c r="M209" s="435"/>
      <c r="N209" s="435"/>
      <c r="O209" s="435"/>
      <c r="P209" s="435"/>
      <c r="Q209" s="435"/>
      <c r="R209" s="435"/>
      <c r="S209" s="435"/>
      <c r="T209" s="435"/>
      <c r="U209" s="435"/>
      <c r="V209" s="435"/>
      <c r="W209" s="435"/>
      <c r="X209" s="435"/>
      <c r="Y209" s="435"/>
      <c r="Z209" s="435"/>
      <c r="AA209" s="435"/>
      <c r="AB209" s="435"/>
      <c r="AC209" s="435"/>
      <c r="AD209" s="435"/>
      <c r="AE209" s="143">
        <f>AE208/AE154*100</f>
        <v>0</v>
      </c>
      <c r="AH209" s="161"/>
      <c r="AI209" s="136"/>
      <c r="AJ209" s="136"/>
      <c r="AK209" s="136"/>
    </row>
    <row r="210" spans="1:37" ht="15" customHeight="1" x14ac:dyDescent="0.2">
      <c r="A210" s="24"/>
      <c r="B210" s="24"/>
      <c r="C210" s="24"/>
      <c r="D210" s="24"/>
      <c r="E210" s="24"/>
      <c r="F210" s="24"/>
      <c r="G210" s="24"/>
      <c r="H210" s="24"/>
      <c r="I210" s="24"/>
      <c r="J210" s="24"/>
      <c r="K210" s="24"/>
      <c r="L210" s="24"/>
      <c r="M210" s="24"/>
      <c r="N210" s="24"/>
      <c r="O210" s="24"/>
      <c r="P210" s="24"/>
      <c r="AH210" s="161"/>
      <c r="AI210" s="136"/>
      <c r="AJ210" s="136"/>
      <c r="AK210" s="136"/>
    </row>
    <row r="211" spans="1:37" ht="15" customHeight="1" x14ac:dyDescent="0.2">
      <c r="A211" s="439" t="s">
        <v>139</v>
      </c>
      <c r="B211" s="440"/>
      <c r="C211" s="440"/>
      <c r="D211" s="440"/>
      <c r="E211" s="440"/>
      <c r="F211" s="440"/>
      <c r="G211" s="440"/>
      <c r="H211" s="440"/>
      <c r="I211" s="440"/>
      <c r="J211" s="440"/>
      <c r="K211" s="440"/>
      <c r="L211" s="440"/>
      <c r="M211" s="440"/>
      <c r="N211" s="440"/>
      <c r="O211" s="440"/>
      <c r="P211" s="440"/>
      <c r="Q211" s="440"/>
      <c r="R211" s="440"/>
      <c r="S211" s="440"/>
      <c r="T211" s="440"/>
      <c r="U211" s="440"/>
      <c r="V211" s="440"/>
      <c r="W211" s="440"/>
      <c r="X211" s="440"/>
      <c r="Y211" s="440"/>
      <c r="Z211" s="440"/>
      <c r="AA211" s="440"/>
      <c r="AB211" s="440"/>
      <c r="AC211" s="440"/>
      <c r="AD211" s="82" t="s">
        <v>4</v>
      </c>
      <c r="AE211" s="144" t="s">
        <v>5</v>
      </c>
      <c r="AH211" s="161"/>
      <c r="AI211" s="136"/>
      <c r="AJ211" s="136"/>
      <c r="AK211" s="136"/>
    </row>
    <row r="212" spans="1:37" ht="30" customHeight="1" x14ac:dyDescent="0.2">
      <c r="A212" s="434" t="s">
        <v>184</v>
      </c>
      <c r="B212" s="434"/>
      <c r="C212" s="434"/>
      <c r="D212" s="434"/>
      <c r="E212" s="434"/>
      <c r="F212" s="434"/>
      <c r="G212" s="434"/>
      <c r="H212" s="434"/>
      <c r="I212" s="434"/>
      <c r="J212" s="434"/>
      <c r="K212" s="434"/>
      <c r="L212" s="434"/>
      <c r="M212" s="434"/>
      <c r="N212" s="434"/>
      <c r="O212" s="434"/>
      <c r="P212" s="434"/>
      <c r="Q212" s="423"/>
      <c r="R212" s="423"/>
      <c r="S212" s="423"/>
      <c r="T212" s="423"/>
      <c r="U212" s="423"/>
      <c r="V212" s="423"/>
      <c r="W212" s="423"/>
      <c r="X212" s="423"/>
      <c r="Y212" s="423"/>
      <c r="Z212" s="423"/>
      <c r="AA212" s="423"/>
      <c r="AB212" s="423"/>
      <c r="AC212" s="423"/>
      <c r="AD212" s="73">
        <f>'Art. 121'!Q205</f>
        <v>0</v>
      </c>
      <c r="AE212" s="143">
        <f>IF(AG212=1,AK212,AG212)</f>
        <v>0</v>
      </c>
      <c r="AF212" s="76">
        <f>IF(AD212=2,1,IF(AD212=1,0.5,IF(AD212=0,0," ")))</f>
        <v>0</v>
      </c>
      <c r="AG212" s="76">
        <f>IF(AND(AF212&gt;=0,AF212&lt;=2),1,"No aplica")</f>
        <v>1</v>
      </c>
      <c r="AH212" s="159">
        <f>AD212/(AG212*2)</f>
        <v>0</v>
      </c>
      <c r="AI212" s="78">
        <f>IF(AG212=1,AG212/$AG$215,"No aplica")</f>
        <v>0.33333333333333331</v>
      </c>
      <c r="AJ212" s="78">
        <f>AF212*AI212</f>
        <v>0</v>
      </c>
      <c r="AK212" s="78">
        <f>AJ212*$AE$154</f>
        <v>0</v>
      </c>
    </row>
    <row r="213" spans="1:37" ht="30" customHeight="1" x14ac:dyDescent="0.2">
      <c r="A213" s="434" t="s">
        <v>674</v>
      </c>
      <c r="B213" s="434"/>
      <c r="C213" s="434"/>
      <c r="D213" s="434"/>
      <c r="E213" s="434"/>
      <c r="F213" s="434"/>
      <c r="G213" s="434"/>
      <c r="H213" s="434"/>
      <c r="I213" s="434"/>
      <c r="J213" s="434"/>
      <c r="K213" s="434"/>
      <c r="L213" s="434"/>
      <c r="M213" s="434"/>
      <c r="N213" s="434"/>
      <c r="O213" s="434"/>
      <c r="P213" s="434"/>
      <c r="Q213" s="423"/>
      <c r="R213" s="423"/>
      <c r="S213" s="423"/>
      <c r="T213" s="423"/>
      <c r="U213" s="423"/>
      <c r="V213" s="423"/>
      <c r="W213" s="423"/>
      <c r="X213" s="423"/>
      <c r="Y213" s="423"/>
      <c r="Z213" s="423"/>
      <c r="AA213" s="423"/>
      <c r="AB213" s="423"/>
      <c r="AC213" s="423"/>
      <c r="AD213" s="73">
        <f>'Art. 121'!Q206</f>
        <v>0</v>
      </c>
      <c r="AE213" s="143">
        <f>IF(AG213=1,AK213,AG213)</f>
        <v>0</v>
      </c>
      <c r="AF213" s="76">
        <f>IF(AD213=2,1,IF(AD213=1,0.5,IF(AD213=0,0," ")))</f>
        <v>0</v>
      </c>
      <c r="AG213" s="76">
        <f>IF(AND(AF213&gt;=0,AF213&lt;=2),1,"No aplica")</f>
        <v>1</v>
      </c>
      <c r="AH213" s="159">
        <f>AD213/(AG213*2)</f>
        <v>0</v>
      </c>
      <c r="AI213" s="78">
        <f>IF(AG213=1,AG213/$AG$215,"No aplica")</f>
        <v>0.33333333333333331</v>
      </c>
      <c r="AJ213" s="78">
        <f>AF213*AI213</f>
        <v>0</v>
      </c>
      <c r="AK213" s="78">
        <f>AJ213*$AE$154</f>
        <v>0</v>
      </c>
    </row>
    <row r="214" spans="1:37" ht="30" customHeight="1" x14ac:dyDescent="0.2">
      <c r="A214" s="434" t="s">
        <v>675</v>
      </c>
      <c r="B214" s="434"/>
      <c r="C214" s="434"/>
      <c r="D214" s="434"/>
      <c r="E214" s="434"/>
      <c r="F214" s="434"/>
      <c r="G214" s="434"/>
      <c r="H214" s="434"/>
      <c r="I214" s="434"/>
      <c r="J214" s="434"/>
      <c r="K214" s="434"/>
      <c r="L214" s="434"/>
      <c r="M214" s="434"/>
      <c r="N214" s="434"/>
      <c r="O214" s="434"/>
      <c r="P214" s="434"/>
      <c r="Q214" s="423"/>
      <c r="R214" s="423"/>
      <c r="S214" s="423"/>
      <c r="T214" s="423"/>
      <c r="U214" s="423"/>
      <c r="V214" s="423"/>
      <c r="W214" s="423"/>
      <c r="X214" s="423"/>
      <c r="Y214" s="423"/>
      <c r="Z214" s="423"/>
      <c r="AA214" s="423"/>
      <c r="AB214" s="423"/>
      <c r="AC214" s="423"/>
      <c r="AD214" s="73">
        <f>'Art. 121'!Q207</f>
        <v>0</v>
      </c>
      <c r="AE214" s="143">
        <f>IF(AG214=1,AK214,AG214)</f>
        <v>0</v>
      </c>
      <c r="AF214" s="76">
        <f>IF(AD214=2,1,IF(AD214=1,0.5,IF(AD214=0,0," ")))</f>
        <v>0</v>
      </c>
      <c r="AG214" s="76">
        <f>IF(AND(AF214&gt;=0,AF214&lt;=2),1,"No aplica")</f>
        <v>1</v>
      </c>
      <c r="AH214" s="159">
        <f>AD214/(AG214*2)</f>
        <v>0</v>
      </c>
      <c r="AI214" s="78">
        <f>IF(AG214=1,AG214/$AG$215,"No aplica")</f>
        <v>0.33333333333333331</v>
      </c>
      <c r="AJ214" s="78">
        <f>AF214*AI214</f>
        <v>0</v>
      </c>
      <c r="AK214" s="78">
        <f>AJ214*$AE$154</f>
        <v>0</v>
      </c>
    </row>
    <row r="215" spans="1:37" ht="30" customHeight="1" x14ac:dyDescent="0.2">
      <c r="A215" s="435" t="s">
        <v>676</v>
      </c>
      <c r="B215" s="435"/>
      <c r="C215" s="435"/>
      <c r="D215" s="435"/>
      <c r="E215" s="435"/>
      <c r="F215" s="435"/>
      <c r="G215" s="435"/>
      <c r="H215" s="435"/>
      <c r="I215" s="435"/>
      <c r="J215" s="435"/>
      <c r="K215" s="435"/>
      <c r="L215" s="435"/>
      <c r="M215" s="435"/>
      <c r="N215" s="435"/>
      <c r="O215" s="435"/>
      <c r="P215" s="435"/>
      <c r="Q215" s="435"/>
      <c r="R215" s="435"/>
      <c r="S215" s="435"/>
      <c r="T215" s="435"/>
      <c r="U215" s="435"/>
      <c r="V215" s="435"/>
      <c r="W215" s="435"/>
      <c r="X215" s="435"/>
      <c r="Y215" s="435"/>
      <c r="Z215" s="435"/>
      <c r="AA215" s="435"/>
      <c r="AB215" s="435"/>
      <c r="AC215" s="435"/>
      <c r="AD215" s="435"/>
      <c r="AE215" s="143">
        <f>SUM(AE212:AE214)</f>
        <v>0</v>
      </c>
      <c r="AG215" s="74">
        <f>SUM(AG212:AG214)</f>
        <v>3</v>
      </c>
      <c r="AH215" s="161"/>
      <c r="AI215" s="136"/>
      <c r="AJ215" s="136"/>
      <c r="AK215" s="136"/>
    </row>
    <row r="216" spans="1:37" ht="30" customHeight="1" x14ac:dyDescent="0.2">
      <c r="A216" s="435" t="s">
        <v>677</v>
      </c>
      <c r="B216" s="435"/>
      <c r="C216" s="435"/>
      <c r="D216" s="435"/>
      <c r="E216" s="435"/>
      <c r="F216" s="435"/>
      <c r="G216" s="435"/>
      <c r="H216" s="435"/>
      <c r="I216" s="435"/>
      <c r="J216" s="435"/>
      <c r="K216" s="435"/>
      <c r="L216" s="435"/>
      <c r="M216" s="435"/>
      <c r="N216" s="435"/>
      <c r="O216" s="435"/>
      <c r="P216" s="435"/>
      <c r="Q216" s="435"/>
      <c r="R216" s="435"/>
      <c r="S216" s="435"/>
      <c r="T216" s="435"/>
      <c r="U216" s="435"/>
      <c r="V216" s="435"/>
      <c r="W216" s="435"/>
      <c r="X216" s="435"/>
      <c r="Y216" s="435"/>
      <c r="Z216" s="435"/>
      <c r="AA216" s="435"/>
      <c r="AB216" s="435"/>
      <c r="AC216" s="435"/>
      <c r="AD216" s="435"/>
      <c r="AE216" s="143">
        <f>AE215/AE154*100</f>
        <v>0</v>
      </c>
      <c r="AH216" s="161"/>
      <c r="AI216" s="136"/>
      <c r="AJ216" s="136"/>
      <c r="AK216" s="136"/>
    </row>
    <row r="217" spans="1:37" ht="15" customHeight="1" x14ac:dyDescent="0.2">
      <c r="A217" s="23"/>
      <c r="B217" s="23"/>
      <c r="C217" s="23"/>
      <c r="D217" s="23"/>
      <c r="E217" s="23"/>
      <c r="F217" s="23"/>
      <c r="G217" s="23"/>
      <c r="H217" s="23"/>
      <c r="I217" s="23"/>
      <c r="J217" s="23"/>
      <c r="K217" s="23"/>
      <c r="L217" s="23"/>
      <c r="M217" s="23"/>
      <c r="N217" s="23"/>
      <c r="O217" s="23"/>
      <c r="P217" s="23"/>
      <c r="AH217" s="161"/>
      <c r="AI217" s="136"/>
      <c r="AJ217" s="136"/>
      <c r="AK217" s="136"/>
    </row>
    <row r="218" spans="1:37" ht="15" customHeight="1" x14ac:dyDescent="0.2">
      <c r="A218" s="439" t="s">
        <v>140</v>
      </c>
      <c r="B218" s="440"/>
      <c r="C218" s="440"/>
      <c r="D218" s="440"/>
      <c r="E218" s="440"/>
      <c r="F218" s="440"/>
      <c r="G218" s="440"/>
      <c r="H218" s="440"/>
      <c r="I218" s="440"/>
      <c r="J218" s="440"/>
      <c r="K218" s="440"/>
      <c r="L218" s="440"/>
      <c r="M218" s="440"/>
      <c r="N218" s="440"/>
      <c r="O218" s="440"/>
      <c r="P218" s="440"/>
      <c r="Q218" s="440"/>
      <c r="R218" s="440"/>
      <c r="S218" s="440"/>
      <c r="T218" s="440"/>
      <c r="U218" s="440"/>
      <c r="V218" s="440"/>
      <c r="W218" s="440"/>
      <c r="X218" s="440"/>
      <c r="Y218" s="440"/>
      <c r="Z218" s="440"/>
      <c r="AA218" s="440"/>
      <c r="AB218" s="440"/>
      <c r="AC218" s="440"/>
      <c r="AD218" s="82" t="s">
        <v>4</v>
      </c>
      <c r="AE218" s="144" t="s">
        <v>5</v>
      </c>
      <c r="AH218" s="161"/>
      <c r="AI218" s="136"/>
      <c r="AJ218" s="136"/>
      <c r="AK218" s="136"/>
    </row>
    <row r="219" spans="1:37" ht="30" customHeight="1" x14ac:dyDescent="0.2">
      <c r="A219" s="434" t="s">
        <v>185</v>
      </c>
      <c r="B219" s="434"/>
      <c r="C219" s="434"/>
      <c r="D219" s="434"/>
      <c r="E219" s="434"/>
      <c r="F219" s="434"/>
      <c r="G219" s="434"/>
      <c r="H219" s="434"/>
      <c r="I219" s="434"/>
      <c r="J219" s="434"/>
      <c r="K219" s="434"/>
      <c r="L219" s="434"/>
      <c r="M219" s="434"/>
      <c r="N219" s="434"/>
      <c r="O219" s="434"/>
      <c r="P219" s="434"/>
      <c r="Q219" s="423"/>
      <c r="R219" s="423"/>
      <c r="S219" s="423"/>
      <c r="T219" s="423"/>
      <c r="U219" s="423"/>
      <c r="V219" s="423"/>
      <c r="W219" s="423"/>
      <c r="X219" s="423"/>
      <c r="Y219" s="423"/>
      <c r="Z219" s="423"/>
      <c r="AA219" s="423"/>
      <c r="AB219" s="423"/>
      <c r="AC219" s="423"/>
      <c r="AD219" s="73">
        <f>'Art. 121'!Q210</f>
        <v>0</v>
      </c>
      <c r="AE219" s="143">
        <f>IF(AG219=1,AK219,AG219)</f>
        <v>0</v>
      </c>
      <c r="AF219" s="76">
        <f>IF(AD219=2,1,IF(AD219=1,0.5,IF(AD219=0,0," ")))</f>
        <v>0</v>
      </c>
      <c r="AG219" s="76">
        <f>IF(AND(AF219&gt;=0,AF219&lt;=2),1,"No aplica")</f>
        <v>1</v>
      </c>
      <c r="AH219" s="159">
        <f>AD219/(AG219*2)</f>
        <v>0</v>
      </c>
      <c r="AI219" s="78">
        <f>IF(AG219=1,AG219/$AG$222,"No aplica")</f>
        <v>0.33333333333333331</v>
      </c>
      <c r="AJ219" s="78">
        <f>AF219*AI219</f>
        <v>0</v>
      </c>
      <c r="AK219" s="78">
        <f>AJ219*$AE$154</f>
        <v>0</v>
      </c>
    </row>
    <row r="220" spans="1:37" ht="30" customHeight="1" x14ac:dyDescent="0.2">
      <c r="A220" s="434" t="s">
        <v>500</v>
      </c>
      <c r="B220" s="434"/>
      <c r="C220" s="434"/>
      <c r="D220" s="434"/>
      <c r="E220" s="434"/>
      <c r="F220" s="434"/>
      <c r="G220" s="434"/>
      <c r="H220" s="434"/>
      <c r="I220" s="434"/>
      <c r="J220" s="434"/>
      <c r="K220" s="434"/>
      <c r="L220" s="434"/>
      <c r="M220" s="434"/>
      <c r="N220" s="434"/>
      <c r="O220" s="434"/>
      <c r="P220" s="434"/>
      <c r="Q220" s="423"/>
      <c r="R220" s="423"/>
      <c r="S220" s="423"/>
      <c r="T220" s="423"/>
      <c r="U220" s="423"/>
      <c r="V220" s="423"/>
      <c r="W220" s="423"/>
      <c r="X220" s="423"/>
      <c r="Y220" s="423"/>
      <c r="Z220" s="423"/>
      <c r="AA220" s="423"/>
      <c r="AB220" s="423"/>
      <c r="AC220" s="423"/>
      <c r="AD220" s="73">
        <f>'Art. 121'!Q211</f>
        <v>0</v>
      </c>
      <c r="AE220" s="143">
        <f>IF(AG220=1,AK220,AG220)</f>
        <v>0</v>
      </c>
      <c r="AF220" s="76">
        <f>IF(AD220=2,1,IF(AD220=1,0.5,IF(AD220=0,0," ")))</f>
        <v>0</v>
      </c>
      <c r="AG220" s="76">
        <f>IF(AND(AF220&gt;=0,AF220&lt;=2),1,"No aplica")</f>
        <v>1</v>
      </c>
      <c r="AH220" s="159">
        <f>AD220/(AG220*2)</f>
        <v>0</v>
      </c>
      <c r="AI220" s="78">
        <f>IF(AG220=1,AG220/$AG$222,"No aplica")</f>
        <v>0.33333333333333331</v>
      </c>
      <c r="AJ220" s="78">
        <f>AF220*AI220</f>
        <v>0</v>
      </c>
      <c r="AK220" s="78">
        <f>AJ220*$AE$154</f>
        <v>0</v>
      </c>
    </row>
    <row r="221" spans="1:37" ht="30" customHeight="1" x14ac:dyDescent="0.2">
      <c r="A221" s="434" t="s">
        <v>501</v>
      </c>
      <c r="B221" s="434"/>
      <c r="C221" s="434"/>
      <c r="D221" s="434"/>
      <c r="E221" s="434"/>
      <c r="F221" s="434"/>
      <c r="G221" s="434"/>
      <c r="H221" s="434"/>
      <c r="I221" s="434"/>
      <c r="J221" s="434"/>
      <c r="K221" s="434"/>
      <c r="L221" s="434"/>
      <c r="M221" s="434"/>
      <c r="N221" s="434"/>
      <c r="O221" s="434"/>
      <c r="P221" s="434"/>
      <c r="Q221" s="423"/>
      <c r="R221" s="423"/>
      <c r="S221" s="423"/>
      <c r="T221" s="423"/>
      <c r="U221" s="423"/>
      <c r="V221" s="423"/>
      <c r="W221" s="423"/>
      <c r="X221" s="423"/>
      <c r="Y221" s="423"/>
      <c r="Z221" s="423"/>
      <c r="AA221" s="423"/>
      <c r="AB221" s="423"/>
      <c r="AC221" s="423"/>
      <c r="AD221" s="73">
        <f>'Art. 121'!Q212</f>
        <v>0</v>
      </c>
      <c r="AE221" s="143">
        <f>IF(AG221=1,AK221,AG221)</f>
        <v>0</v>
      </c>
      <c r="AF221" s="76">
        <f>IF(AD221=2,1,IF(AD221=1,0.5,IF(AD221=0,0," ")))</f>
        <v>0</v>
      </c>
      <c r="AG221" s="76">
        <f>IF(AND(AF221&gt;=0,AF221&lt;=2),1,"No aplica")</f>
        <v>1</v>
      </c>
      <c r="AH221" s="159">
        <f>AD221/(AG221*2)</f>
        <v>0</v>
      </c>
      <c r="AI221" s="78">
        <f>IF(AG221=1,AG221/$AG$222,"No aplica")</f>
        <v>0.33333333333333331</v>
      </c>
      <c r="AJ221" s="78">
        <f>AF221*AI221</f>
        <v>0</v>
      </c>
      <c r="AK221" s="78">
        <f>AJ221*$AE$154</f>
        <v>0</v>
      </c>
    </row>
    <row r="222" spans="1:37" ht="30" customHeight="1" x14ac:dyDescent="0.2">
      <c r="A222" s="435" t="s">
        <v>678</v>
      </c>
      <c r="B222" s="435"/>
      <c r="C222" s="435"/>
      <c r="D222" s="435"/>
      <c r="E222" s="435"/>
      <c r="F222" s="435"/>
      <c r="G222" s="435"/>
      <c r="H222" s="435"/>
      <c r="I222" s="435"/>
      <c r="J222" s="435"/>
      <c r="K222" s="435"/>
      <c r="L222" s="435"/>
      <c r="M222" s="435"/>
      <c r="N222" s="435"/>
      <c r="O222" s="435"/>
      <c r="P222" s="435"/>
      <c r="Q222" s="435"/>
      <c r="R222" s="435"/>
      <c r="S222" s="435"/>
      <c r="T222" s="435"/>
      <c r="U222" s="435"/>
      <c r="V222" s="435"/>
      <c r="W222" s="435"/>
      <c r="X222" s="435"/>
      <c r="Y222" s="435"/>
      <c r="Z222" s="435"/>
      <c r="AA222" s="435"/>
      <c r="AB222" s="435"/>
      <c r="AC222" s="435"/>
      <c r="AD222" s="435"/>
      <c r="AE222" s="143">
        <f>SUM(AE219:AE221)</f>
        <v>0</v>
      </c>
      <c r="AG222" s="74">
        <f>SUM(AG219:AG221)</f>
        <v>3</v>
      </c>
      <c r="AH222" s="161"/>
      <c r="AI222" s="136"/>
      <c r="AJ222" s="136"/>
      <c r="AK222" s="136"/>
    </row>
    <row r="223" spans="1:37" ht="30" customHeight="1" x14ac:dyDescent="0.2">
      <c r="A223" s="435" t="s">
        <v>679</v>
      </c>
      <c r="B223" s="435"/>
      <c r="C223" s="435"/>
      <c r="D223" s="435"/>
      <c r="E223" s="435"/>
      <c r="F223" s="435"/>
      <c r="G223" s="435"/>
      <c r="H223" s="435"/>
      <c r="I223" s="435"/>
      <c r="J223" s="435"/>
      <c r="K223" s="435"/>
      <c r="L223" s="435"/>
      <c r="M223" s="435"/>
      <c r="N223" s="435"/>
      <c r="O223" s="435"/>
      <c r="P223" s="435"/>
      <c r="Q223" s="435"/>
      <c r="R223" s="435"/>
      <c r="S223" s="435"/>
      <c r="T223" s="435"/>
      <c r="U223" s="435"/>
      <c r="V223" s="435"/>
      <c r="W223" s="435"/>
      <c r="X223" s="435"/>
      <c r="Y223" s="435"/>
      <c r="Z223" s="435"/>
      <c r="AA223" s="435"/>
      <c r="AB223" s="435"/>
      <c r="AC223" s="435"/>
      <c r="AD223" s="435"/>
      <c r="AE223" s="143">
        <f>AE222/AE154*100</f>
        <v>0</v>
      </c>
      <c r="AH223" s="161"/>
      <c r="AI223" s="136"/>
      <c r="AJ223" s="136"/>
      <c r="AK223" s="136"/>
    </row>
    <row r="224" spans="1:37" ht="15" customHeight="1" x14ac:dyDescent="0.2">
      <c r="A224" s="23"/>
      <c r="B224" s="23"/>
      <c r="C224" s="23"/>
      <c r="D224" s="23"/>
      <c r="E224" s="23"/>
      <c r="F224" s="23"/>
      <c r="G224" s="23"/>
      <c r="H224" s="23"/>
      <c r="I224" s="23"/>
      <c r="J224" s="23"/>
      <c r="K224" s="23"/>
      <c r="L224" s="23"/>
      <c r="M224" s="23"/>
      <c r="N224" s="23"/>
      <c r="O224" s="23"/>
      <c r="P224" s="23"/>
      <c r="AH224" s="161"/>
      <c r="AI224" s="136"/>
      <c r="AJ224" s="136"/>
      <c r="AK224" s="136"/>
    </row>
    <row r="225" spans="1:37" ht="15" customHeight="1" x14ac:dyDescent="0.2">
      <c r="A225" s="439" t="s">
        <v>141</v>
      </c>
      <c r="B225" s="440"/>
      <c r="C225" s="440"/>
      <c r="D225" s="440"/>
      <c r="E225" s="440"/>
      <c r="F225" s="440"/>
      <c r="G225" s="440"/>
      <c r="H225" s="440"/>
      <c r="I225" s="440"/>
      <c r="J225" s="440"/>
      <c r="K225" s="440"/>
      <c r="L225" s="440"/>
      <c r="M225" s="440"/>
      <c r="N225" s="440"/>
      <c r="O225" s="440"/>
      <c r="P225" s="440"/>
      <c r="Q225" s="440"/>
      <c r="R225" s="440"/>
      <c r="S225" s="440"/>
      <c r="T225" s="440"/>
      <c r="U225" s="440"/>
      <c r="V225" s="440"/>
      <c r="W225" s="440"/>
      <c r="X225" s="440"/>
      <c r="Y225" s="440"/>
      <c r="Z225" s="440"/>
      <c r="AA225" s="440"/>
      <c r="AB225" s="440"/>
      <c r="AC225" s="440"/>
      <c r="AD225" s="82" t="s">
        <v>4</v>
      </c>
      <c r="AE225" s="144" t="s">
        <v>5</v>
      </c>
      <c r="AH225" s="161"/>
      <c r="AI225" s="136"/>
      <c r="AJ225" s="136"/>
      <c r="AK225" s="136"/>
    </row>
    <row r="226" spans="1:37" ht="30" customHeight="1" x14ac:dyDescent="0.2">
      <c r="A226" s="434" t="s">
        <v>186</v>
      </c>
      <c r="B226" s="434"/>
      <c r="C226" s="434"/>
      <c r="D226" s="434"/>
      <c r="E226" s="434"/>
      <c r="F226" s="434"/>
      <c r="G226" s="434"/>
      <c r="H226" s="434"/>
      <c r="I226" s="434"/>
      <c r="J226" s="434"/>
      <c r="K226" s="434"/>
      <c r="L226" s="434"/>
      <c r="M226" s="434"/>
      <c r="N226" s="434"/>
      <c r="O226" s="434"/>
      <c r="P226" s="434"/>
      <c r="Q226" s="423"/>
      <c r="R226" s="423"/>
      <c r="S226" s="423"/>
      <c r="T226" s="423"/>
      <c r="U226" s="423"/>
      <c r="V226" s="423"/>
      <c r="W226" s="423"/>
      <c r="X226" s="423"/>
      <c r="Y226" s="423"/>
      <c r="Z226" s="423"/>
      <c r="AA226" s="423"/>
      <c r="AB226" s="423"/>
      <c r="AC226" s="423"/>
      <c r="AD226" s="73">
        <f>'Art. 121'!Q215</f>
        <v>0</v>
      </c>
      <c r="AE226" s="143">
        <f>IF(AG226=1,AK226,AG226)</f>
        <v>0</v>
      </c>
      <c r="AF226" s="76">
        <f>IF(AD226=2,1,IF(AD226=1,0.5,IF(AD226=0,0," ")))</f>
        <v>0</v>
      </c>
      <c r="AG226" s="76">
        <f>IF(AND(AF226&gt;=0,AF226&lt;=2),1,"No aplica")</f>
        <v>1</v>
      </c>
      <c r="AH226" s="159">
        <f>AD226/(AG226*2)</f>
        <v>0</v>
      </c>
      <c r="AI226" s="78">
        <f>IF(AG226=1,AG226/$AG$228,"No aplica")</f>
        <v>0.5</v>
      </c>
      <c r="AJ226" s="78">
        <f>AF226*AI226</f>
        <v>0</v>
      </c>
      <c r="AK226" s="78">
        <f>AJ226*$AE$154</f>
        <v>0</v>
      </c>
    </row>
    <row r="227" spans="1:37" ht="30" customHeight="1" x14ac:dyDescent="0.2">
      <c r="A227" s="434" t="s">
        <v>187</v>
      </c>
      <c r="B227" s="434"/>
      <c r="C227" s="434"/>
      <c r="D227" s="434"/>
      <c r="E227" s="434"/>
      <c r="F227" s="434"/>
      <c r="G227" s="434"/>
      <c r="H227" s="434"/>
      <c r="I227" s="434"/>
      <c r="J227" s="434"/>
      <c r="K227" s="434"/>
      <c r="L227" s="434"/>
      <c r="M227" s="434"/>
      <c r="N227" s="434"/>
      <c r="O227" s="434"/>
      <c r="P227" s="434"/>
      <c r="Q227" s="423"/>
      <c r="R227" s="423"/>
      <c r="S227" s="423"/>
      <c r="T227" s="423"/>
      <c r="U227" s="423"/>
      <c r="V227" s="423"/>
      <c r="W227" s="423"/>
      <c r="X227" s="423"/>
      <c r="Y227" s="423"/>
      <c r="Z227" s="423"/>
      <c r="AA227" s="423"/>
      <c r="AB227" s="423"/>
      <c r="AC227" s="423"/>
      <c r="AD227" s="73">
        <f>'Art. 121'!Q216</f>
        <v>0</v>
      </c>
      <c r="AE227" s="143">
        <f>IF(AG227=1,AK227,AG227)</f>
        <v>0</v>
      </c>
      <c r="AF227" s="76">
        <f>IF(AD227=2,1,IF(AD227=1,0.5,IF(AD227=0,0," ")))</f>
        <v>0</v>
      </c>
      <c r="AG227" s="76">
        <f>IF(AND(AF227&gt;=0,AF227&lt;=2),1,"No aplica")</f>
        <v>1</v>
      </c>
      <c r="AH227" s="159">
        <f>AD227/(AG227*2)</f>
        <v>0</v>
      </c>
      <c r="AI227" s="78">
        <f>IF(AG227=1,AG227/$AG$228,"No aplica")</f>
        <v>0.5</v>
      </c>
      <c r="AJ227" s="78">
        <f>AF227*AI227</f>
        <v>0</v>
      </c>
      <c r="AK227" s="78">
        <f>AJ227*$AE$154</f>
        <v>0</v>
      </c>
    </row>
    <row r="228" spans="1:37" ht="30" customHeight="1" x14ac:dyDescent="0.2">
      <c r="A228" s="435" t="s">
        <v>680</v>
      </c>
      <c r="B228" s="435"/>
      <c r="C228" s="435"/>
      <c r="D228" s="435"/>
      <c r="E228" s="435"/>
      <c r="F228" s="435"/>
      <c r="G228" s="435"/>
      <c r="H228" s="435"/>
      <c r="I228" s="435"/>
      <c r="J228" s="435"/>
      <c r="K228" s="435"/>
      <c r="L228" s="435"/>
      <c r="M228" s="435"/>
      <c r="N228" s="435"/>
      <c r="O228" s="435"/>
      <c r="P228" s="435"/>
      <c r="Q228" s="435"/>
      <c r="R228" s="435"/>
      <c r="S228" s="435"/>
      <c r="T228" s="435"/>
      <c r="U228" s="435"/>
      <c r="V228" s="435"/>
      <c r="W228" s="435"/>
      <c r="X228" s="435"/>
      <c r="Y228" s="435"/>
      <c r="Z228" s="435"/>
      <c r="AA228" s="435"/>
      <c r="AB228" s="435"/>
      <c r="AC228" s="435"/>
      <c r="AD228" s="435"/>
      <c r="AE228" s="143">
        <f>SUM(AE226:AE227)</f>
        <v>0</v>
      </c>
      <c r="AG228" s="74">
        <f>SUM(AG226:AG227)</f>
        <v>2</v>
      </c>
      <c r="AH228" s="161"/>
      <c r="AI228" s="136"/>
      <c r="AJ228" s="136"/>
      <c r="AK228" s="136"/>
    </row>
    <row r="229" spans="1:37" ht="30" customHeight="1" x14ac:dyDescent="0.2">
      <c r="A229" s="435" t="s">
        <v>681</v>
      </c>
      <c r="B229" s="435"/>
      <c r="C229" s="435"/>
      <c r="D229" s="435"/>
      <c r="E229" s="435"/>
      <c r="F229" s="435"/>
      <c r="G229" s="435"/>
      <c r="H229" s="435"/>
      <c r="I229" s="435"/>
      <c r="J229" s="435"/>
      <c r="K229" s="435"/>
      <c r="L229" s="435"/>
      <c r="M229" s="435"/>
      <c r="N229" s="435"/>
      <c r="O229" s="435"/>
      <c r="P229" s="435"/>
      <c r="Q229" s="435"/>
      <c r="R229" s="435"/>
      <c r="S229" s="435"/>
      <c r="T229" s="435"/>
      <c r="U229" s="435"/>
      <c r="V229" s="435"/>
      <c r="W229" s="435"/>
      <c r="X229" s="435"/>
      <c r="Y229" s="435"/>
      <c r="Z229" s="435"/>
      <c r="AA229" s="435"/>
      <c r="AB229" s="435"/>
      <c r="AC229" s="435"/>
      <c r="AD229" s="435"/>
      <c r="AE229" s="143">
        <f>AE228/AE154*100</f>
        <v>0</v>
      </c>
      <c r="AH229" s="161"/>
      <c r="AI229" s="136"/>
      <c r="AJ229" s="136"/>
      <c r="AK229" s="136"/>
    </row>
    <row r="230" spans="1:37" ht="15" customHeight="1" x14ac:dyDescent="0.2">
      <c r="AH230" s="161"/>
      <c r="AI230" s="136"/>
      <c r="AJ230" s="136"/>
      <c r="AK230" s="136"/>
    </row>
    <row r="231" spans="1:37" ht="15" customHeight="1" x14ac:dyDescent="0.2">
      <c r="AH231" s="161"/>
      <c r="AI231" s="136"/>
      <c r="AJ231" s="136"/>
      <c r="AK231" s="136"/>
    </row>
    <row r="232" spans="1:37" ht="30" customHeight="1" x14ac:dyDescent="0.2">
      <c r="A232" s="365" t="s">
        <v>188</v>
      </c>
      <c r="B232" s="365"/>
      <c r="C232" s="365"/>
      <c r="D232" s="365"/>
      <c r="E232" s="365"/>
      <c r="F232" s="365"/>
      <c r="G232" s="365"/>
      <c r="H232" s="365"/>
      <c r="I232" s="365"/>
      <c r="J232" s="365"/>
      <c r="K232" s="365"/>
      <c r="L232" s="365"/>
      <c r="M232" s="365"/>
      <c r="N232" s="365"/>
      <c r="O232" s="365"/>
      <c r="P232" s="365"/>
      <c r="Q232" s="365"/>
      <c r="R232" s="365"/>
      <c r="S232" s="365"/>
      <c r="T232" s="365"/>
      <c r="U232" s="365"/>
      <c r="V232" s="365"/>
      <c r="W232" s="365"/>
      <c r="X232" s="365"/>
      <c r="Y232" s="365"/>
      <c r="Z232" s="365"/>
      <c r="AA232" s="365"/>
      <c r="AB232" s="365"/>
      <c r="AC232" s="365"/>
      <c r="AD232" s="365"/>
      <c r="AE232" s="365"/>
      <c r="AH232" s="161"/>
      <c r="AI232" s="136"/>
      <c r="AJ232" s="136"/>
      <c r="AK232" s="136"/>
    </row>
    <row r="233" spans="1:37" ht="15" customHeight="1" x14ac:dyDescent="0.2">
      <c r="A233" s="281" t="s">
        <v>1385</v>
      </c>
      <c r="B233" s="92"/>
      <c r="C233" s="92"/>
      <c r="D233" s="92"/>
      <c r="E233" s="92"/>
      <c r="F233" s="92"/>
      <c r="G233" s="92"/>
      <c r="H233" s="92"/>
      <c r="I233" s="92"/>
      <c r="J233" s="92"/>
      <c r="K233" s="92"/>
      <c r="L233" s="92"/>
      <c r="M233" s="92"/>
      <c r="N233" s="92"/>
      <c r="O233" s="92"/>
      <c r="P233" s="92"/>
      <c r="Q233" s="92"/>
      <c r="R233" s="92"/>
      <c r="S233" s="92"/>
      <c r="T233" s="92"/>
      <c r="U233" s="92"/>
      <c r="V233" s="92"/>
      <c r="W233" s="92"/>
      <c r="X233" s="92"/>
      <c r="Y233" s="92"/>
      <c r="Z233" s="92"/>
      <c r="AA233" s="92"/>
      <c r="AB233" s="92"/>
      <c r="AC233" s="92"/>
      <c r="AD233" s="92"/>
      <c r="AE233" s="145"/>
      <c r="AH233" s="161"/>
      <c r="AI233" s="136"/>
      <c r="AJ233" s="136"/>
      <c r="AK233" s="136"/>
    </row>
    <row r="234" spans="1:37" ht="15" customHeight="1" x14ac:dyDescent="0.2">
      <c r="A234" s="62"/>
      <c r="B234" s="62"/>
      <c r="C234" s="62"/>
      <c r="D234" s="62"/>
      <c r="E234" s="62"/>
      <c r="F234" s="62"/>
      <c r="G234" s="62"/>
      <c r="H234" s="62"/>
      <c r="I234" s="62"/>
      <c r="J234" s="62"/>
      <c r="K234" s="62"/>
      <c r="L234" s="62"/>
      <c r="M234" s="62"/>
      <c r="N234" s="62"/>
      <c r="O234" s="62"/>
      <c r="P234" s="62"/>
      <c r="Q234" s="62"/>
      <c r="R234" s="62"/>
      <c r="S234" s="62"/>
      <c r="T234" s="62"/>
      <c r="U234" s="62"/>
      <c r="V234" s="62"/>
      <c r="W234" s="62"/>
      <c r="X234" s="62"/>
      <c r="Y234" s="62"/>
      <c r="Z234" s="62"/>
      <c r="AA234" s="62"/>
      <c r="AB234" s="62"/>
      <c r="AC234" s="62"/>
      <c r="AD234" s="62"/>
      <c r="AE234" s="147"/>
      <c r="AH234" s="161"/>
      <c r="AI234" s="136"/>
      <c r="AJ234" s="136"/>
      <c r="AK234" s="136"/>
    </row>
    <row r="235" spans="1:37" ht="15" customHeight="1" x14ac:dyDescent="0.2">
      <c r="A235" s="23"/>
      <c r="B235" s="23"/>
      <c r="C235" s="23"/>
      <c r="D235" s="23"/>
      <c r="E235" s="23"/>
      <c r="F235" s="23"/>
      <c r="G235" s="23"/>
      <c r="H235" s="23"/>
      <c r="I235" s="23"/>
      <c r="J235" s="23"/>
      <c r="K235" s="23"/>
      <c r="L235" s="23"/>
      <c r="M235" s="23"/>
      <c r="N235" s="23"/>
      <c r="O235" s="23"/>
      <c r="P235" s="23"/>
      <c r="Q235" s="38"/>
      <c r="R235" s="23"/>
      <c r="S235" s="23"/>
      <c r="T235" s="23"/>
      <c r="U235" s="23"/>
      <c r="V235" s="23"/>
      <c r="W235" s="23"/>
      <c r="X235" s="23"/>
      <c r="Y235" s="23"/>
      <c r="Z235" s="23"/>
      <c r="AA235" s="23"/>
      <c r="AB235" s="23"/>
      <c r="AC235" s="23"/>
      <c r="AD235" s="23"/>
      <c r="AE235" s="150"/>
      <c r="AH235" s="161"/>
      <c r="AI235" s="136"/>
      <c r="AJ235" s="136"/>
      <c r="AK235" s="136"/>
    </row>
    <row r="236" spans="1:37" ht="30" customHeight="1" x14ac:dyDescent="0.2">
      <c r="A236" s="383" t="s">
        <v>189</v>
      </c>
      <c r="B236" s="383"/>
      <c r="C236" s="383"/>
      <c r="D236" s="383"/>
      <c r="E236" s="383"/>
      <c r="F236" s="383"/>
      <c r="G236" s="383"/>
      <c r="H236" s="383"/>
      <c r="I236" s="383"/>
      <c r="J236" s="383"/>
      <c r="K236" s="383"/>
      <c r="L236" s="383"/>
      <c r="M236" s="383"/>
      <c r="N236" s="383"/>
      <c r="O236" s="383"/>
      <c r="P236" s="383"/>
      <c r="Q236" s="383"/>
      <c r="R236" s="383"/>
      <c r="S236" s="383"/>
      <c r="T236" s="383"/>
      <c r="U236" s="383"/>
      <c r="V236" s="383"/>
      <c r="W236" s="383"/>
      <c r="X236" s="383"/>
      <c r="Y236" s="383"/>
      <c r="Z236" s="383"/>
      <c r="AA236" s="383"/>
      <c r="AB236" s="383"/>
      <c r="AC236" s="383"/>
      <c r="AD236" s="383"/>
      <c r="AE236" s="383"/>
      <c r="AH236" s="161"/>
      <c r="AI236" s="136"/>
      <c r="AJ236" s="136"/>
      <c r="AK236" s="136"/>
    </row>
    <row r="237" spans="1:37" ht="15" customHeight="1" x14ac:dyDescent="0.2">
      <c r="A237" s="281" t="s">
        <v>1385</v>
      </c>
      <c r="B237" s="92"/>
      <c r="C237" s="92"/>
      <c r="D237" s="92"/>
      <c r="E237" s="92"/>
      <c r="F237" s="92"/>
      <c r="G237" s="92"/>
      <c r="H237" s="92"/>
      <c r="I237" s="92"/>
      <c r="J237" s="92"/>
      <c r="K237" s="92"/>
      <c r="L237" s="92"/>
      <c r="M237" s="92"/>
      <c r="N237" s="92"/>
      <c r="O237" s="92"/>
      <c r="P237" s="92"/>
      <c r="Q237" s="92"/>
      <c r="R237" s="92"/>
      <c r="S237" s="92"/>
      <c r="T237" s="92"/>
      <c r="U237" s="92"/>
      <c r="V237" s="92"/>
      <c r="W237" s="92"/>
      <c r="X237" s="92"/>
      <c r="Y237" s="92"/>
      <c r="Z237" s="92"/>
      <c r="AA237" s="92"/>
      <c r="AB237" s="92"/>
      <c r="AC237" s="92"/>
      <c r="AD237" s="92"/>
      <c r="AE237" s="145"/>
      <c r="AH237" s="161"/>
      <c r="AI237" s="136"/>
      <c r="AJ237" s="136"/>
      <c r="AK237" s="136"/>
    </row>
    <row r="238" spans="1:37" ht="15" customHeight="1" x14ac:dyDescent="0.2">
      <c r="A238" s="62"/>
      <c r="B238" s="62"/>
      <c r="C238" s="62"/>
      <c r="D238" s="62"/>
      <c r="E238" s="62"/>
      <c r="F238" s="62"/>
      <c r="G238" s="62"/>
      <c r="H238" s="62"/>
      <c r="I238" s="62"/>
      <c r="J238" s="62"/>
      <c r="K238" s="62"/>
      <c r="L238" s="62"/>
      <c r="M238" s="62"/>
      <c r="N238" s="62"/>
      <c r="O238" s="62"/>
      <c r="P238" s="62"/>
      <c r="Q238" s="62"/>
      <c r="R238" s="62"/>
      <c r="S238" s="62"/>
      <c r="T238" s="62"/>
      <c r="U238" s="62"/>
      <c r="V238" s="62"/>
      <c r="W238" s="62"/>
      <c r="X238" s="62"/>
      <c r="Y238" s="62"/>
      <c r="Z238" s="62"/>
      <c r="AA238" s="62"/>
      <c r="AB238" s="62"/>
      <c r="AC238" s="62"/>
      <c r="AD238" s="62"/>
      <c r="AE238" s="147"/>
      <c r="AH238" s="161"/>
      <c r="AI238" s="136"/>
      <c r="AJ238" s="136"/>
      <c r="AK238" s="136"/>
    </row>
    <row r="239" spans="1:37" ht="15" customHeight="1" x14ac:dyDescent="0.2">
      <c r="A239" s="23"/>
      <c r="B239" s="23"/>
      <c r="C239" s="23"/>
      <c r="D239" s="23"/>
      <c r="E239" s="23"/>
      <c r="F239" s="23"/>
      <c r="G239" s="23"/>
      <c r="H239" s="23"/>
      <c r="I239" s="23"/>
      <c r="J239" s="23"/>
      <c r="K239" s="23"/>
      <c r="L239" s="23"/>
      <c r="M239" s="23"/>
      <c r="N239" s="23"/>
      <c r="O239" s="23"/>
      <c r="P239" s="23"/>
      <c r="Q239" s="38"/>
      <c r="R239" s="23"/>
      <c r="S239" s="23"/>
      <c r="T239" s="23"/>
      <c r="U239" s="23"/>
      <c r="V239" s="23"/>
      <c r="W239" s="23"/>
      <c r="X239" s="23"/>
      <c r="Y239" s="23"/>
      <c r="Z239" s="23"/>
      <c r="AA239" s="23"/>
      <c r="AB239" s="23"/>
      <c r="AC239" s="23"/>
      <c r="AD239" s="23"/>
      <c r="AE239" s="150"/>
      <c r="AH239" s="161"/>
      <c r="AI239" s="136"/>
      <c r="AJ239" s="136"/>
      <c r="AK239" s="136"/>
    </row>
    <row r="240" spans="1:37" ht="30" customHeight="1" x14ac:dyDescent="0.2">
      <c r="A240" s="365" t="s">
        <v>190</v>
      </c>
      <c r="B240" s="365"/>
      <c r="C240" s="365"/>
      <c r="D240" s="365"/>
      <c r="E240" s="365"/>
      <c r="F240" s="365"/>
      <c r="G240" s="365"/>
      <c r="H240" s="365"/>
      <c r="I240" s="365"/>
      <c r="J240" s="365"/>
      <c r="K240" s="365"/>
      <c r="L240" s="365"/>
      <c r="M240" s="365"/>
      <c r="N240" s="365"/>
      <c r="O240" s="365"/>
      <c r="P240" s="365"/>
      <c r="Q240" s="365"/>
      <c r="R240" s="365"/>
      <c r="S240" s="365"/>
      <c r="T240" s="365"/>
      <c r="U240" s="365"/>
      <c r="V240" s="365"/>
      <c r="W240" s="365"/>
      <c r="X240" s="365"/>
      <c r="Y240" s="365"/>
      <c r="Z240" s="365"/>
      <c r="AA240" s="365"/>
      <c r="AB240" s="365"/>
      <c r="AC240" s="365"/>
      <c r="AD240" s="365"/>
      <c r="AE240" s="365"/>
      <c r="AH240" s="161"/>
      <c r="AI240" s="136"/>
      <c r="AJ240" s="136"/>
      <c r="AK240" s="136"/>
    </row>
    <row r="241" spans="1:37" ht="15" customHeight="1" x14ac:dyDescent="0.2">
      <c r="A241" s="281" t="s">
        <v>1385</v>
      </c>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145"/>
      <c r="AH241" s="161"/>
      <c r="AI241" s="136"/>
      <c r="AJ241" s="136"/>
      <c r="AK241" s="136"/>
    </row>
    <row r="242" spans="1:37" ht="15" customHeight="1" x14ac:dyDescent="0.2">
      <c r="A242" s="67"/>
      <c r="B242" s="67"/>
      <c r="C242" s="67"/>
      <c r="D242" s="67"/>
      <c r="E242" s="67"/>
      <c r="F242" s="67"/>
      <c r="G242" s="67"/>
      <c r="H242" s="67"/>
      <c r="I242" s="67"/>
      <c r="J242" s="67"/>
      <c r="K242" s="67"/>
      <c r="L242" s="67"/>
      <c r="M242" s="67"/>
      <c r="N242" s="67"/>
      <c r="O242" s="67"/>
      <c r="P242" s="67"/>
      <c r="Q242" s="67"/>
      <c r="R242" s="67"/>
      <c r="S242" s="67"/>
      <c r="T242" s="67"/>
      <c r="U242" s="67"/>
      <c r="V242" s="67"/>
      <c r="W242" s="67"/>
      <c r="X242" s="67"/>
      <c r="Y242" s="67"/>
      <c r="Z242" s="67"/>
      <c r="AA242" s="67"/>
      <c r="AB242" s="67"/>
      <c r="AC242" s="67"/>
      <c r="AD242" s="67"/>
      <c r="AE242" s="148"/>
      <c r="AH242" s="161"/>
      <c r="AI242" s="136"/>
      <c r="AJ242" s="136"/>
      <c r="AK242" s="136"/>
    </row>
    <row r="243" spans="1:37" ht="15" customHeight="1" x14ac:dyDescent="0.2">
      <c r="A243" s="23"/>
      <c r="B243" s="23"/>
      <c r="C243" s="23"/>
      <c r="D243" s="23"/>
      <c r="E243" s="23"/>
      <c r="F243" s="23"/>
      <c r="G243" s="23"/>
      <c r="H243" s="23"/>
      <c r="I243" s="23"/>
      <c r="J243" s="23"/>
      <c r="K243" s="23"/>
      <c r="L243" s="23"/>
      <c r="M243" s="23"/>
      <c r="N243" s="23"/>
      <c r="O243" s="23"/>
      <c r="P243" s="23"/>
      <c r="Q243" s="38"/>
      <c r="R243" s="23"/>
      <c r="S243" s="23"/>
      <c r="T243" s="23"/>
      <c r="U243" s="23"/>
      <c r="V243" s="23"/>
      <c r="W243" s="23"/>
      <c r="X243" s="23"/>
      <c r="Y243" s="23"/>
      <c r="Z243" s="23"/>
      <c r="AA243" s="23"/>
      <c r="AB243" s="23"/>
      <c r="AC243" s="23"/>
      <c r="AD243" s="23"/>
      <c r="AE243" s="150"/>
      <c r="AH243" s="161"/>
      <c r="AI243" s="136"/>
      <c r="AJ243" s="136"/>
      <c r="AK243" s="136"/>
    </row>
    <row r="244" spans="1:37" ht="30" customHeight="1" x14ac:dyDescent="0.2">
      <c r="A244" s="383" t="s">
        <v>192</v>
      </c>
      <c r="B244" s="383"/>
      <c r="C244" s="383"/>
      <c r="D244" s="383"/>
      <c r="E244" s="383"/>
      <c r="F244" s="383"/>
      <c r="G244" s="383"/>
      <c r="H244" s="383"/>
      <c r="I244" s="383"/>
      <c r="J244" s="383"/>
      <c r="K244" s="383"/>
      <c r="L244" s="383"/>
      <c r="M244" s="383"/>
      <c r="N244" s="383"/>
      <c r="O244" s="383"/>
      <c r="P244" s="383"/>
      <c r="Q244" s="383"/>
      <c r="R244" s="383"/>
      <c r="S244" s="383"/>
      <c r="T244" s="383"/>
      <c r="U244" s="383"/>
      <c r="V244" s="383"/>
      <c r="W244" s="383"/>
      <c r="X244" s="383"/>
      <c r="Y244" s="383"/>
      <c r="Z244" s="383"/>
      <c r="AA244" s="383"/>
      <c r="AB244" s="383"/>
      <c r="AC244" s="383"/>
      <c r="AD244" s="383"/>
      <c r="AE244" s="383"/>
      <c r="AH244" s="161"/>
      <c r="AI244" s="136"/>
      <c r="AJ244" s="136"/>
      <c r="AK244" s="136"/>
    </row>
    <row r="245" spans="1:37" ht="15" customHeight="1" x14ac:dyDescent="0.2">
      <c r="A245" s="20"/>
      <c r="B245" s="20"/>
      <c r="C245" s="20"/>
      <c r="D245" s="20"/>
      <c r="E245" s="20"/>
      <c r="F245" s="20"/>
      <c r="G245" s="20"/>
      <c r="H245" s="20"/>
      <c r="I245" s="20"/>
      <c r="J245" s="20"/>
      <c r="K245" s="20"/>
      <c r="L245" s="20"/>
      <c r="M245" s="20"/>
      <c r="N245" s="20"/>
      <c r="O245" s="20"/>
      <c r="P245" s="20"/>
      <c r="Q245" s="40"/>
      <c r="R245" s="20"/>
      <c r="S245" s="20"/>
      <c r="T245" s="20"/>
      <c r="U245" s="20"/>
      <c r="V245" s="20"/>
      <c r="W245" s="20"/>
      <c r="X245" s="20"/>
      <c r="Y245" s="20"/>
      <c r="Z245" s="20"/>
      <c r="AA245" s="20"/>
      <c r="AB245" s="20"/>
      <c r="AC245" s="20"/>
      <c r="AD245" s="20"/>
      <c r="AE245" s="149"/>
      <c r="AH245" s="161"/>
      <c r="AI245" s="136"/>
      <c r="AJ245" s="136"/>
      <c r="AK245" s="136"/>
    </row>
    <row r="246" spans="1:37" ht="15" customHeight="1" x14ac:dyDescent="0.2">
      <c r="A246" s="24"/>
      <c r="B246" s="24"/>
      <c r="C246" s="24"/>
      <c r="D246" s="24"/>
      <c r="E246" s="24"/>
      <c r="F246" s="24"/>
      <c r="G246" s="24"/>
      <c r="H246" s="24"/>
      <c r="I246" s="24"/>
      <c r="J246" s="24"/>
      <c r="K246" s="24"/>
      <c r="L246" s="24"/>
      <c r="M246" s="24"/>
      <c r="N246" s="24"/>
      <c r="O246" s="24"/>
      <c r="P246" s="24"/>
      <c r="Q246" s="40"/>
      <c r="R246" s="20"/>
      <c r="S246" s="20"/>
      <c r="T246" s="20"/>
      <c r="U246" s="20"/>
      <c r="V246" s="20"/>
      <c r="W246" s="20"/>
      <c r="X246" s="20"/>
      <c r="Y246" s="20"/>
      <c r="Z246" s="20"/>
      <c r="AA246" s="20"/>
      <c r="AB246" s="20"/>
      <c r="AC246" s="20"/>
      <c r="AD246" s="24"/>
      <c r="AE246" s="141">
        <f>1/$AC$17*100</f>
        <v>5.5555555555555554</v>
      </c>
      <c r="AH246" s="161"/>
      <c r="AI246" s="136"/>
      <c r="AJ246" s="136"/>
      <c r="AK246" s="136"/>
    </row>
    <row r="247" spans="1:37" ht="15" customHeight="1" x14ac:dyDescent="0.2">
      <c r="A247" s="420" t="s">
        <v>138</v>
      </c>
      <c r="B247" s="421"/>
      <c r="C247" s="421"/>
      <c r="D247" s="421"/>
      <c r="E247" s="421"/>
      <c r="F247" s="421"/>
      <c r="G247" s="421"/>
      <c r="H247" s="421"/>
      <c r="I247" s="421"/>
      <c r="J247" s="421"/>
      <c r="K247" s="421"/>
      <c r="L247" s="421"/>
      <c r="M247" s="421"/>
      <c r="N247" s="421"/>
      <c r="O247" s="421"/>
      <c r="P247" s="421"/>
      <c r="Q247" s="421"/>
      <c r="R247" s="421"/>
      <c r="S247" s="421"/>
      <c r="T247" s="421"/>
      <c r="U247" s="421"/>
      <c r="V247" s="421"/>
      <c r="W247" s="421"/>
      <c r="X247" s="421"/>
      <c r="Y247" s="421"/>
      <c r="Z247" s="421"/>
      <c r="AA247" s="421"/>
      <c r="AB247" s="421"/>
      <c r="AC247" s="421"/>
      <c r="AD247" s="84" t="s">
        <v>4</v>
      </c>
      <c r="AE247" s="142" t="s">
        <v>5</v>
      </c>
      <c r="AF247" s="76" t="s">
        <v>576</v>
      </c>
      <c r="AG247" s="76" t="s">
        <v>577</v>
      </c>
      <c r="AH247" s="76" t="s">
        <v>578</v>
      </c>
      <c r="AI247" s="77" t="s">
        <v>579</v>
      </c>
      <c r="AJ247" s="76"/>
      <c r="AK247" s="77" t="s">
        <v>580</v>
      </c>
    </row>
    <row r="248" spans="1:37" ht="30" customHeight="1" x14ac:dyDescent="0.2">
      <c r="A248" s="422" t="s">
        <v>684</v>
      </c>
      <c r="B248" s="422"/>
      <c r="C248" s="422"/>
      <c r="D248" s="422"/>
      <c r="E248" s="422"/>
      <c r="F248" s="422"/>
      <c r="G248" s="422"/>
      <c r="H248" s="422"/>
      <c r="I248" s="422"/>
      <c r="J248" s="422"/>
      <c r="K248" s="422"/>
      <c r="L248" s="422"/>
      <c r="M248" s="422"/>
      <c r="N248" s="422"/>
      <c r="O248" s="422"/>
      <c r="P248" s="422"/>
      <c r="Q248" s="423"/>
      <c r="R248" s="423"/>
      <c r="S248" s="423"/>
      <c r="T248" s="423"/>
      <c r="U248" s="423"/>
      <c r="V248" s="423"/>
      <c r="W248" s="423"/>
      <c r="X248" s="423"/>
      <c r="Y248" s="423"/>
      <c r="Z248" s="423"/>
      <c r="AA248" s="423"/>
      <c r="AB248" s="423"/>
      <c r="AC248" s="423"/>
      <c r="AD248" s="73">
        <f>'Art. 121'!Q237</f>
        <v>0</v>
      </c>
      <c r="AE248" s="143">
        <f t="shared" ref="AE248:AE256" si="21">IF(AG248=1,AK248,AG248)</f>
        <v>0</v>
      </c>
      <c r="AF248" s="76">
        <f t="shared" ref="AF248:AF256" si="22">IF(AD248=2,1,IF(AD248=1,0.5,IF(AD248=0,0," ")))</f>
        <v>0</v>
      </c>
      <c r="AG248" s="76">
        <f t="shared" ref="AG248:AG256" si="23">IF(AND(AF248&gt;=0,AF248&lt;=2),1,"No aplica")</f>
        <v>1</v>
      </c>
      <c r="AH248" s="159">
        <f t="shared" ref="AH248:AH256" si="24">AD248/(AG248*2)</f>
        <v>0</v>
      </c>
      <c r="AI248" s="78">
        <f>IF(AG248=1,AG248/$AG$257,"No aplica")</f>
        <v>0.1111111111111111</v>
      </c>
      <c r="AJ248" s="78">
        <f t="shared" ref="AJ248:AJ256" si="25">AF248*AI248</f>
        <v>0</v>
      </c>
      <c r="AK248" s="78">
        <f>AJ248*$AE$246</f>
        <v>0</v>
      </c>
    </row>
    <row r="249" spans="1:37" ht="30" customHeight="1" x14ac:dyDescent="0.2">
      <c r="A249" s="422" t="s">
        <v>193</v>
      </c>
      <c r="B249" s="422"/>
      <c r="C249" s="422"/>
      <c r="D249" s="422"/>
      <c r="E249" s="422"/>
      <c r="F249" s="422"/>
      <c r="G249" s="422"/>
      <c r="H249" s="422"/>
      <c r="I249" s="422"/>
      <c r="J249" s="422"/>
      <c r="K249" s="422"/>
      <c r="L249" s="422"/>
      <c r="M249" s="422"/>
      <c r="N249" s="422"/>
      <c r="O249" s="422"/>
      <c r="P249" s="422"/>
      <c r="Q249" s="423"/>
      <c r="R249" s="423"/>
      <c r="S249" s="423"/>
      <c r="T249" s="423"/>
      <c r="U249" s="423"/>
      <c r="V249" s="423"/>
      <c r="W249" s="423"/>
      <c r="X249" s="423"/>
      <c r="Y249" s="423"/>
      <c r="Z249" s="423"/>
      <c r="AA249" s="423"/>
      <c r="AB249" s="423"/>
      <c r="AC249" s="423"/>
      <c r="AD249" s="73">
        <f>'Art. 121'!Q238</f>
        <v>0</v>
      </c>
      <c r="AE249" s="143">
        <f t="shared" si="21"/>
        <v>0</v>
      </c>
      <c r="AF249" s="76">
        <f t="shared" si="22"/>
        <v>0</v>
      </c>
      <c r="AG249" s="76">
        <f t="shared" si="23"/>
        <v>1</v>
      </c>
      <c r="AH249" s="159">
        <f t="shared" si="24"/>
        <v>0</v>
      </c>
      <c r="AI249" s="78">
        <f t="shared" ref="AI249:AI256" si="26">IF(AG249=1,AG249/$AG$257,"No aplica")</f>
        <v>0.1111111111111111</v>
      </c>
      <c r="AJ249" s="78">
        <f t="shared" si="25"/>
        <v>0</v>
      </c>
      <c r="AK249" s="78">
        <f t="shared" ref="AK249:AK256" si="27">AJ249*$AE$246</f>
        <v>0</v>
      </c>
    </row>
    <row r="250" spans="1:37" ht="30" customHeight="1" x14ac:dyDescent="0.2">
      <c r="A250" s="422" t="s">
        <v>194</v>
      </c>
      <c r="B250" s="422"/>
      <c r="C250" s="422"/>
      <c r="D250" s="422"/>
      <c r="E250" s="422"/>
      <c r="F250" s="422"/>
      <c r="G250" s="422"/>
      <c r="H250" s="422"/>
      <c r="I250" s="422"/>
      <c r="J250" s="422"/>
      <c r="K250" s="422"/>
      <c r="L250" s="422"/>
      <c r="M250" s="422"/>
      <c r="N250" s="422"/>
      <c r="O250" s="422"/>
      <c r="P250" s="422"/>
      <c r="Q250" s="423"/>
      <c r="R250" s="423"/>
      <c r="S250" s="423"/>
      <c r="T250" s="423"/>
      <c r="U250" s="423"/>
      <c r="V250" s="423"/>
      <c r="W250" s="423"/>
      <c r="X250" s="423"/>
      <c r="Y250" s="423"/>
      <c r="Z250" s="423"/>
      <c r="AA250" s="423"/>
      <c r="AB250" s="423"/>
      <c r="AC250" s="423"/>
      <c r="AD250" s="73">
        <f>'Art. 121'!Q239</f>
        <v>0</v>
      </c>
      <c r="AE250" s="143">
        <f t="shared" si="21"/>
        <v>0</v>
      </c>
      <c r="AF250" s="76">
        <f t="shared" si="22"/>
        <v>0</v>
      </c>
      <c r="AG250" s="76">
        <f t="shared" si="23"/>
        <v>1</v>
      </c>
      <c r="AH250" s="159">
        <f t="shared" si="24"/>
        <v>0</v>
      </c>
      <c r="AI250" s="78">
        <f t="shared" si="26"/>
        <v>0.1111111111111111</v>
      </c>
      <c r="AJ250" s="78">
        <f t="shared" si="25"/>
        <v>0</v>
      </c>
      <c r="AK250" s="78">
        <f t="shared" si="27"/>
        <v>0</v>
      </c>
    </row>
    <row r="251" spans="1:37" ht="30" customHeight="1" x14ac:dyDescent="0.2">
      <c r="A251" s="422" t="s">
        <v>195</v>
      </c>
      <c r="B251" s="422"/>
      <c r="C251" s="422"/>
      <c r="D251" s="422"/>
      <c r="E251" s="422"/>
      <c r="F251" s="422"/>
      <c r="G251" s="422"/>
      <c r="H251" s="422"/>
      <c r="I251" s="422"/>
      <c r="J251" s="422"/>
      <c r="K251" s="422"/>
      <c r="L251" s="422"/>
      <c r="M251" s="422"/>
      <c r="N251" s="422"/>
      <c r="O251" s="422"/>
      <c r="P251" s="422"/>
      <c r="Q251" s="423"/>
      <c r="R251" s="423"/>
      <c r="S251" s="423"/>
      <c r="T251" s="423"/>
      <c r="U251" s="423"/>
      <c r="V251" s="423"/>
      <c r="W251" s="423"/>
      <c r="X251" s="423"/>
      <c r="Y251" s="423"/>
      <c r="Z251" s="423"/>
      <c r="AA251" s="423"/>
      <c r="AB251" s="423"/>
      <c r="AC251" s="423"/>
      <c r="AD251" s="73">
        <f>'Art. 121'!Q240</f>
        <v>0</v>
      </c>
      <c r="AE251" s="143">
        <f t="shared" si="21"/>
        <v>0</v>
      </c>
      <c r="AF251" s="76">
        <f t="shared" si="22"/>
        <v>0</v>
      </c>
      <c r="AG251" s="76">
        <f t="shared" si="23"/>
        <v>1</v>
      </c>
      <c r="AH251" s="159">
        <f t="shared" si="24"/>
        <v>0</v>
      </c>
      <c r="AI251" s="78">
        <f t="shared" si="26"/>
        <v>0.1111111111111111</v>
      </c>
      <c r="AJ251" s="78">
        <f t="shared" si="25"/>
        <v>0</v>
      </c>
      <c r="AK251" s="78">
        <f t="shared" si="27"/>
        <v>0</v>
      </c>
    </row>
    <row r="252" spans="1:37" ht="30" customHeight="1" x14ac:dyDescent="0.2">
      <c r="A252" s="422" t="s">
        <v>196</v>
      </c>
      <c r="B252" s="422"/>
      <c r="C252" s="422"/>
      <c r="D252" s="422"/>
      <c r="E252" s="422"/>
      <c r="F252" s="422"/>
      <c r="G252" s="422"/>
      <c r="H252" s="422"/>
      <c r="I252" s="422"/>
      <c r="J252" s="422"/>
      <c r="K252" s="422"/>
      <c r="L252" s="422"/>
      <c r="M252" s="422"/>
      <c r="N252" s="422"/>
      <c r="O252" s="422"/>
      <c r="P252" s="422"/>
      <c r="Q252" s="423"/>
      <c r="R252" s="423"/>
      <c r="S252" s="423"/>
      <c r="T252" s="423"/>
      <c r="U252" s="423"/>
      <c r="V252" s="423"/>
      <c r="W252" s="423"/>
      <c r="X252" s="423"/>
      <c r="Y252" s="423"/>
      <c r="Z252" s="423"/>
      <c r="AA252" s="423"/>
      <c r="AB252" s="423"/>
      <c r="AC252" s="423"/>
      <c r="AD252" s="73">
        <f>'Art. 121'!Q241</f>
        <v>0</v>
      </c>
      <c r="AE252" s="143">
        <f t="shared" si="21"/>
        <v>0</v>
      </c>
      <c r="AF252" s="76">
        <f t="shared" si="22"/>
        <v>0</v>
      </c>
      <c r="AG252" s="76">
        <f t="shared" si="23"/>
        <v>1</v>
      </c>
      <c r="AH252" s="159">
        <f t="shared" si="24"/>
        <v>0</v>
      </c>
      <c r="AI252" s="78">
        <f t="shared" si="26"/>
        <v>0.1111111111111111</v>
      </c>
      <c r="AJ252" s="78">
        <f t="shared" si="25"/>
        <v>0</v>
      </c>
      <c r="AK252" s="78">
        <f t="shared" si="27"/>
        <v>0</v>
      </c>
    </row>
    <row r="253" spans="1:37" ht="30" customHeight="1" x14ac:dyDescent="0.2">
      <c r="A253" s="422" t="s">
        <v>197</v>
      </c>
      <c r="B253" s="422"/>
      <c r="C253" s="422"/>
      <c r="D253" s="422"/>
      <c r="E253" s="422"/>
      <c r="F253" s="422"/>
      <c r="G253" s="422"/>
      <c r="H253" s="422"/>
      <c r="I253" s="422"/>
      <c r="J253" s="422"/>
      <c r="K253" s="422"/>
      <c r="L253" s="422"/>
      <c r="M253" s="422"/>
      <c r="N253" s="422"/>
      <c r="O253" s="422"/>
      <c r="P253" s="422"/>
      <c r="Q253" s="423"/>
      <c r="R253" s="423"/>
      <c r="S253" s="423"/>
      <c r="T253" s="423"/>
      <c r="U253" s="423"/>
      <c r="V253" s="423"/>
      <c r="W253" s="423"/>
      <c r="X253" s="423"/>
      <c r="Y253" s="423"/>
      <c r="Z253" s="423"/>
      <c r="AA253" s="423"/>
      <c r="AB253" s="423"/>
      <c r="AC253" s="423"/>
      <c r="AD253" s="73">
        <f>'Art. 121'!Q242</f>
        <v>0</v>
      </c>
      <c r="AE253" s="143">
        <f t="shared" si="21"/>
        <v>0</v>
      </c>
      <c r="AF253" s="76">
        <f t="shared" si="22"/>
        <v>0</v>
      </c>
      <c r="AG253" s="76">
        <f t="shared" si="23"/>
        <v>1</v>
      </c>
      <c r="AH253" s="159">
        <f t="shared" si="24"/>
        <v>0</v>
      </c>
      <c r="AI253" s="78">
        <f t="shared" si="26"/>
        <v>0.1111111111111111</v>
      </c>
      <c r="AJ253" s="78">
        <f t="shared" si="25"/>
        <v>0</v>
      </c>
      <c r="AK253" s="78">
        <f t="shared" si="27"/>
        <v>0</v>
      </c>
    </row>
    <row r="254" spans="1:37" ht="30" customHeight="1" x14ac:dyDescent="0.2">
      <c r="A254" s="422" t="s">
        <v>685</v>
      </c>
      <c r="B254" s="422"/>
      <c r="C254" s="422"/>
      <c r="D254" s="422"/>
      <c r="E254" s="422"/>
      <c r="F254" s="422"/>
      <c r="G254" s="422"/>
      <c r="H254" s="422"/>
      <c r="I254" s="422"/>
      <c r="J254" s="422"/>
      <c r="K254" s="422"/>
      <c r="L254" s="422"/>
      <c r="M254" s="422"/>
      <c r="N254" s="422"/>
      <c r="O254" s="422"/>
      <c r="P254" s="422"/>
      <c r="Q254" s="423"/>
      <c r="R254" s="423"/>
      <c r="S254" s="423"/>
      <c r="T254" s="423"/>
      <c r="U254" s="423"/>
      <c r="V254" s="423"/>
      <c r="W254" s="423"/>
      <c r="X254" s="423"/>
      <c r="Y254" s="423"/>
      <c r="Z254" s="423"/>
      <c r="AA254" s="423"/>
      <c r="AB254" s="423"/>
      <c r="AC254" s="423"/>
      <c r="AD254" s="73">
        <f>'Art. 121'!Q243</f>
        <v>0</v>
      </c>
      <c r="AE254" s="143">
        <f t="shared" si="21"/>
        <v>0</v>
      </c>
      <c r="AF254" s="76">
        <f t="shared" si="22"/>
        <v>0</v>
      </c>
      <c r="AG254" s="76">
        <f t="shared" si="23"/>
        <v>1</v>
      </c>
      <c r="AH254" s="159">
        <f t="shared" si="24"/>
        <v>0</v>
      </c>
      <c r="AI254" s="78">
        <f t="shared" si="26"/>
        <v>0.1111111111111111</v>
      </c>
      <c r="AJ254" s="78">
        <f t="shared" si="25"/>
        <v>0</v>
      </c>
      <c r="AK254" s="78">
        <f t="shared" si="27"/>
        <v>0</v>
      </c>
    </row>
    <row r="255" spans="1:37" ht="30" customHeight="1" x14ac:dyDescent="0.2">
      <c r="A255" s="422" t="s">
        <v>686</v>
      </c>
      <c r="B255" s="422"/>
      <c r="C255" s="422"/>
      <c r="D255" s="422"/>
      <c r="E255" s="422"/>
      <c r="F255" s="422"/>
      <c r="G255" s="422"/>
      <c r="H255" s="422"/>
      <c r="I255" s="422"/>
      <c r="J255" s="422"/>
      <c r="K255" s="422"/>
      <c r="L255" s="422"/>
      <c r="M255" s="422"/>
      <c r="N255" s="422"/>
      <c r="O255" s="422"/>
      <c r="P255" s="422"/>
      <c r="Q255" s="423"/>
      <c r="R255" s="423"/>
      <c r="S255" s="423"/>
      <c r="T255" s="423"/>
      <c r="U255" s="423"/>
      <c r="V255" s="423"/>
      <c r="W255" s="423"/>
      <c r="X255" s="423"/>
      <c r="Y255" s="423"/>
      <c r="Z255" s="423"/>
      <c r="AA255" s="423"/>
      <c r="AB255" s="423"/>
      <c r="AC255" s="423"/>
      <c r="AD255" s="73">
        <f>'Art. 121'!Q244</f>
        <v>0</v>
      </c>
      <c r="AE255" s="143">
        <f t="shared" si="21"/>
        <v>0</v>
      </c>
      <c r="AF255" s="76">
        <f t="shared" si="22"/>
        <v>0</v>
      </c>
      <c r="AG255" s="76">
        <f t="shared" si="23"/>
        <v>1</v>
      </c>
      <c r="AH255" s="159">
        <f t="shared" si="24"/>
        <v>0</v>
      </c>
      <c r="AI255" s="78">
        <f t="shared" si="26"/>
        <v>0.1111111111111111</v>
      </c>
      <c r="AJ255" s="78">
        <f t="shared" si="25"/>
        <v>0</v>
      </c>
      <c r="AK255" s="78">
        <f t="shared" si="27"/>
        <v>0</v>
      </c>
    </row>
    <row r="256" spans="1:37" ht="30" customHeight="1" x14ac:dyDescent="0.2">
      <c r="A256" s="442" t="s">
        <v>198</v>
      </c>
      <c r="B256" s="443"/>
      <c r="C256" s="443"/>
      <c r="D256" s="443"/>
      <c r="E256" s="443"/>
      <c r="F256" s="443"/>
      <c r="G256" s="443"/>
      <c r="H256" s="443"/>
      <c r="I256" s="443"/>
      <c r="J256" s="443"/>
      <c r="K256" s="443"/>
      <c r="L256" s="443"/>
      <c r="M256" s="443"/>
      <c r="N256" s="443"/>
      <c r="O256" s="443"/>
      <c r="P256" s="443"/>
      <c r="Q256" s="423"/>
      <c r="R256" s="423"/>
      <c r="S256" s="423"/>
      <c r="T256" s="423"/>
      <c r="U256" s="423"/>
      <c r="V256" s="423"/>
      <c r="W256" s="423"/>
      <c r="X256" s="423"/>
      <c r="Y256" s="423"/>
      <c r="Z256" s="423"/>
      <c r="AA256" s="423"/>
      <c r="AB256" s="423"/>
      <c r="AC256" s="423"/>
      <c r="AD256" s="73">
        <f>'Art. 121'!Q245</f>
        <v>0</v>
      </c>
      <c r="AE256" s="143">
        <f t="shared" si="21"/>
        <v>0</v>
      </c>
      <c r="AF256" s="76">
        <f t="shared" si="22"/>
        <v>0</v>
      </c>
      <c r="AG256" s="76">
        <f t="shared" si="23"/>
        <v>1</v>
      </c>
      <c r="AH256" s="159">
        <f t="shared" si="24"/>
        <v>0</v>
      </c>
      <c r="AI256" s="78">
        <f t="shared" si="26"/>
        <v>0.1111111111111111</v>
      </c>
      <c r="AJ256" s="78">
        <f t="shared" si="25"/>
        <v>0</v>
      </c>
      <c r="AK256" s="78">
        <f t="shared" si="27"/>
        <v>0</v>
      </c>
    </row>
    <row r="257" spans="1:37" ht="30" customHeight="1" x14ac:dyDescent="0.2">
      <c r="A257" s="435" t="s">
        <v>688</v>
      </c>
      <c r="B257" s="435"/>
      <c r="C257" s="435"/>
      <c r="D257" s="435"/>
      <c r="E257" s="435"/>
      <c r="F257" s="435"/>
      <c r="G257" s="435"/>
      <c r="H257" s="435"/>
      <c r="I257" s="435"/>
      <c r="J257" s="435"/>
      <c r="K257" s="435"/>
      <c r="L257" s="435"/>
      <c r="M257" s="435"/>
      <c r="N257" s="435"/>
      <c r="O257" s="435"/>
      <c r="P257" s="435"/>
      <c r="Q257" s="435"/>
      <c r="R257" s="435"/>
      <c r="S257" s="435"/>
      <c r="T257" s="435"/>
      <c r="U257" s="435"/>
      <c r="V257" s="435"/>
      <c r="W257" s="435"/>
      <c r="X257" s="435"/>
      <c r="Y257" s="435"/>
      <c r="Z257" s="435"/>
      <c r="AA257" s="435"/>
      <c r="AB257" s="435"/>
      <c r="AC257" s="435"/>
      <c r="AD257" s="435"/>
      <c r="AE257" s="143">
        <f>SUM(AE248:AE256)</f>
        <v>0</v>
      </c>
      <c r="AG257" s="74">
        <f>SUM(AG248:AG256)</f>
        <v>9</v>
      </c>
      <c r="AH257" s="161"/>
      <c r="AI257" s="136"/>
      <c r="AJ257" s="136"/>
      <c r="AK257" s="136"/>
    </row>
    <row r="258" spans="1:37" ht="30" customHeight="1" x14ac:dyDescent="0.2">
      <c r="A258" s="435" t="s">
        <v>689</v>
      </c>
      <c r="B258" s="435"/>
      <c r="C258" s="435"/>
      <c r="D258" s="435"/>
      <c r="E258" s="435"/>
      <c r="F258" s="435"/>
      <c r="G258" s="435"/>
      <c r="H258" s="435"/>
      <c r="I258" s="435"/>
      <c r="J258" s="435"/>
      <c r="K258" s="435"/>
      <c r="L258" s="435"/>
      <c r="M258" s="435"/>
      <c r="N258" s="435"/>
      <c r="O258" s="435"/>
      <c r="P258" s="435"/>
      <c r="Q258" s="435"/>
      <c r="R258" s="435"/>
      <c r="S258" s="435"/>
      <c r="T258" s="435"/>
      <c r="U258" s="435"/>
      <c r="V258" s="435"/>
      <c r="W258" s="435"/>
      <c r="X258" s="435"/>
      <c r="Y258" s="435"/>
      <c r="Z258" s="435"/>
      <c r="AA258" s="435"/>
      <c r="AB258" s="435"/>
      <c r="AC258" s="435"/>
      <c r="AD258" s="435"/>
      <c r="AE258" s="143">
        <f>AE257/AE246*100</f>
        <v>0</v>
      </c>
      <c r="AH258" s="161"/>
      <c r="AI258" s="136"/>
      <c r="AJ258" s="136"/>
      <c r="AK258" s="136"/>
    </row>
    <row r="259" spans="1:37" ht="15" customHeight="1" x14ac:dyDescent="0.2">
      <c r="A259" s="24"/>
      <c r="B259" s="24"/>
      <c r="C259" s="24"/>
      <c r="D259" s="24"/>
      <c r="E259" s="24"/>
      <c r="F259" s="24"/>
      <c r="G259" s="24"/>
      <c r="H259" s="24"/>
      <c r="I259" s="24"/>
      <c r="J259" s="24"/>
      <c r="K259" s="24"/>
      <c r="L259" s="24"/>
      <c r="M259" s="24"/>
      <c r="N259" s="24"/>
      <c r="O259" s="24"/>
      <c r="P259" s="24"/>
      <c r="Q259" s="40"/>
      <c r="R259" s="20"/>
      <c r="S259" s="20"/>
      <c r="T259" s="20"/>
      <c r="U259" s="20"/>
      <c r="V259" s="20"/>
      <c r="W259" s="20"/>
      <c r="X259" s="20"/>
      <c r="Y259" s="20"/>
      <c r="Z259" s="20"/>
      <c r="AA259" s="20"/>
      <c r="AB259" s="20"/>
      <c r="AC259" s="20"/>
      <c r="AD259" s="20"/>
      <c r="AE259" s="149"/>
      <c r="AH259" s="161"/>
      <c r="AI259" s="136"/>
      <c r="AJ259" s="136"/>
      <c r="AK259" s="136"/>
    </row>
    <row r="260" spans="1:37" ht="15" customHeight="1" x14ac:dyDescent="0.2">
      <c r="A260" s="439" t="s">
        <v>139</v>
      </c>
      <c r="B260" s="440"/>
      <c r="C260" s="440"/>
      <c r="D260" s="440"/>
      <c r="E260" s="440"/>
      <c r="F260" s="440"/>
      <c r="G260" s="440"/>
      <c r="H260" s="440"/>
      <c r="I260" s="440"/>
      <c r="J260" s="440"/>
      <c r="K260" s="440"/>
      <c r="L260" s="440"/>
      <c r="M260" s="440"/>
      <c r="N260" s="440"/>
      <c r="O260" s="440"/>
      <c r="P260" s="440"/>
      <c r="Q260" s="440"/>
      <c r="R260" s="440"/>
      <c r="S260" s="440"/>
      <c r="T260" s="440"/>
      <c r="U260" s="440"/>
      <c r="V260" s="440"/>
      <c r="W260" s="440"/>
      <c r="X260" s="440"/>
      <c r="Y260" s="440"/>
      <c r="Z260" s="440"/>
      <c r="AA260" s="440"/>
      <c r="AB260" s="440"/>
      <c r="AC260" s="440"/>
      <c r="AD260" s="83" t="s">
        <v>4</v>
      </c>
      <c r="AE260" s="144" t="s">
        <v>5</v>
      </c>
      <c r="AH260" s="161"/>
      <c r="AI260" s="136"/>
      <c r="AJ260" s="136"/>
      <c r="AK260" s="136"/>
    </row>
    <row r="261" spans="1:37" ht="30" customHeight="1" x14ac:dyDescent="0.2">
      <c r="A261" s="434" t="s">
        <v>199</v>
      </c>
      <c r="B261" s="434"/>
      <c r="C261" s="434"/>
      <c r="D261" s="434"/>
      <c r="E261" s="434"/>
      <c r="F261" s="434"/>
      <c r="G261" s="434"/>
      <c r="H261" s="434"/>
      <c r="I261" s="434"/>
      <c r="J261" s="434"/>
      <c r="K261" s="434"/>
      <c r="L261" s="434"/>
      <c r="M261" s="434"/>
      <c r="N261" s="434"/>
      <c r="O261" s="434"/>
      <c r="P261" s="434"/>
      <c r="Q261" s="423"/>
      <c r="R261" s="423"/>
      <c r="S261" s="423"/>
      <c r="T261" s="423"/>
      <c r="U261" s="423"/>
      <c r="V261" s="423"/>
      <c r="W261" s="423"/>
      <c r="X261" s="423"/>
      <c r="Y261" s="423"/>
      <c r="Z261" s="423"/>
      <c r="AA261" s="423"/>
      <c r="AB261" s="423"/>
      <c r="AC261" s="423"/>
      <c r="AD261" s="73">
        <f>'Art. 121'!Q248</f>
        <v>0</v>
      </c>
      <c r="AE261" s="143">
        <f>IF(AG261=1,AK261,AG261)</f>
        <v>0</v>
      </c>
      <c r="AF261" s="76">
        <f>IF(AD261=2,1,IF(AD261=1,0.5,IF(AD261=0,0," ")))</f>
        <v>0</v>
      </c>
      <c r="AG261" s="76">
        <f>IF(AND(AF261&gt;=0,AF261&lt;=2),1,"No aplica")</f>
        <v>1</v>
      </c>
      <c r="AH261" s="159">
        <f>AD261/(AG261*2)</f>
        <v>0</v>
      </c>
      <c r="AI261" s="78">
        <f>IF(AG261=1,AG261/$AG$264,"No aplica")</f>
        <v>0.33333333333333331</v>
      </c>
      <c r="AJ261" s="78">
        <f>AF261*AI261</f>
        <v>0</v>
      </c>
      <c r="AK261" s="78">
        <f>AJ261*$AE$246</f>
        <v>0</v>
      </c>
    </row>
    <row r="262" spans="1:37" ht="30" customHeight="1" x14ac:dyDescent="0.2">
      <c r="A262" s="434" t="s">
        <v>682</v>
      </c>
      <c r="B262" s="434"/>
      <c r="C262" s="434"/>
      <c r="D262" s="434"/>
      <c r="E262" s="434"/>
      <c r="F262" s="434"/>
      <c r="G262" s="434"/>
      <c r="H262" s="434"/>
      <c r="I262" s="434"/>
      <c r="J262" s="434"/>
      <c r="K262" s="434"/>
      <c r="L262" s="434"/>
      <c r="M262" s="434"/>
      <c r="N262" s="434"/>
      <c r="O262" s="434"/>
      <c r="P262" s="434"/>
      <c r="Q262" s="423"/>
      <c r="R262" s="423"/>
      <c r="S262" s="423"/>
      <c r="T262" s="423"/>
      <c r="U262" s="423"/>
      <c r="V262" s="423"/>
      <c r="W262" s="423"/>
      <c r="X262" s="423"/>
      <c r="Y262" s="423"/>
      <c r="Z262" s="423"/>
      <c r="AA262" s="423"/>
      <c r="AB262" s="423"/>
      <c r="AC262" s="423"/>
      <c r="AD262" s="73">
        <f>'Art. 121'!Q249</f>
        <v>0</v>
      </c>
      <c r="AE262" s="143">
        <f>IF(AG262=1,AK262,AG262)</f>
        <v>0</v>
      </c>
      <c r="AF262" s="76">
        <f>IF(AD262=2,1,IF(AD262=1,0.5,IF(AD262=0,0," ")))</f>
        <v>0</v>
      </c>
      <c r="AG262" s="76">
        <f>IF(AND(AF262&gt;=0,AF262&lt;=2),1,"No aplica")</f>
        <v>1</v>
      </c>
      <c r="AH262" s="159">
        <f>AD262/(AG262*2)</f>
        <v>0</v>
      </c>
      <c r="AI262" s="78">
        <f>IF(AG262=1,AG262/$AG$264,"No aplica")</f>
        <v>0.33333333333333331</v>
      </c>
      <c r="AJ262" s="78">
        <f>AF262*AI262</f>
        <v>0</v>
      </c>
      <c r="AK262" s="78">
        <f>AJ262*$AE$246</f>
        <v>0</v>
      </c>
    </row>
    <row r="263" spans="1:37" ht="30" customHeight="1" x14ac:dyDescent="0.2">
      <c r="A263" s="434" t="s">
        <v>687</v>
      </c>
      <c r="B263" s="434"/>
      <c r="C263" s="434"/>
      <c r="D263" s="434"/>
      <c r="E263" s="434"/>
      <c r="F263" s="434"/>
      <c r="G263" s="434"/>
      <c r="H263" s="434"/>
      <c r="I263" s="434"/>
      <c r="J263" s="434"/>
      <c r="K263" s="434"/>
      <c r="L263" s="434"/>
      <c r="M263" s="434"/>
      <c r="N263" s="434"/>
      <c r="O263" s="434"/>
      <c r="P263" s="434"/>
      <c r="Q263" s="423"/>
      <c r="R263" s="423"/>
      <c r="S263" s="423"/>
      <c r="T263" s="423"/>
      <c r="U263" s="423"/>
      <c r="V263" s="423"/>
      <c r="W263" s="423"/>
      <c r="X263" s="423"/>
      <c r="Y263" s="423"/>
      <c r="Z263" s="423"/>
      <c r="AA263" s="423"/>
      <c r="AB263" s="423"/>
      <c r="AC263" s="423"/>
      <c r="AD263" s="73">
        <f>'Art. 121'!Q250</f>
        <v>0</v>
      </c>
      <c r="AE263" s="143">
        <f>IF(AG263=1,AK263,AG263)</f>
        <v>0</v>
      </c>
      <c r="AF263" s="76">
        <f>IF(AD263=2,1,IF(AD263=1,0.5,IF(AD263=0,0," ")))</f>
        <v>0</v>
      </c>
      <c r="AG263" s="76">
        <f>IF(AND(AF263&gt;=0,AF263&lt;=2),1,"No aplica")</f>
        <v>1</v>
      </c>
      <c r="AH263" s="159">
        <f>AD263/(AG263*2)</f>
        <v>0</v>
      </c>
      <c r="AI263" s="78">
        <f>IF(AG263=1,AG263/$AG$264,"No aplica")</f>
        <v>0.33333333333333331</v>
      </c>
      <c r="AJ263" s="78">
        <f>AF263*AI263</f>
        <v>0</v>
      </c>
      <c r="AK263" s="78">
        <f>AJ263*$AE$246</f>
        <v>0</v>
      </c>
    </row>
    <row r="264" spans="1:37" ht="30" customHeight="1" x14ac:dyDescent="0.2">
      <c r="A264" s="435" t="s">
        <v>690</v>
      </c>
      <c r="B264" s="435"/>
      <c r="C264" s="435"/>
      <c r="D264" s="435"/>
      <c r="E264" s="435"/>
      <c r="F264" s="435"/>
      <c r="G264" s="435"/>
      <c r="H264" s="435"/>
      <c r="I264" s="435"/>
      <c r="J264" s="435"/>
      <c r="K264" s="435"/>
      <c r="L264" s="435"/>
      <c r="M264" s="435"/>
      <c r="N264" s="435"/>
      <c r="O264" s="435"/>
      <c r="P264" s="435"/>
      <c r="Q264" s="435"/>
      <c r="R264" s="435"/>
      <c r="S264" s="435"/>
      <c r="T264" s="435"/>
      <c r="U264" s="435"/>
      <c r="V264" s="435"/>
      <c r="W264" s="435"/>
      <c r="X264" s="435"/>
      <c r="Y264" s="435"/>
      <c r="Z264" s="435"/>
      <c r="AA264" s="435"/>
      <c r="AB264" s="435"/>
      <c r="AC264" s="435"/>
      <c r="AD264" s="435"/>
      <c r="AE264" s="143">
        <f>SUM(AE261:AE263)</f>
        <v>0</v>
      </c>
      <c r="AG264" s="74">
        <f>SUM(AG261:AG263)</f>
        <v>3</v>
      </c>
      <c r="AH264" s="161"/>
      <c r="AI264" s="136"/>
      <c r="AJ264" s="136"/>
      <c r="AK264" s="136"/>
    </row>
    <row r="265" spans="1:37" ht="30" customHeight="1" x14ac:dyDescent="0.2">
      <c r="A265" s="435" t="s">
        <v>691</v>
      </c>
      <c r="B265" s="435"/>
      <c r="C265" s="435"/>
      <c r="D265" s="435"/>
      <c r="E265" s="435"/>
      <c r="F265" s="435"/>
      <c r="G265" s="435"/>
      <c r="H265" s="435"/>
      <c r="I265" s="435"/>
      <c r="J265" s="435"/>
      <c r="K265" s="435"/>
      <c r="L265" s="435"/>
      <c r="M265" s="435"/>
      <c r="N265" s="435"/>
      <c r="O265" s="435"/>
      <c r="P265" s="435"/>
      <c r="Q265" s="435"/>
      <c r="R265" s="435"/>
      <c r="S265" s="435"/>
      <c r="T265" s="435"/>
      <c r="U265" s="435"/>
      <c r="V265" s="435"/>
      <c r="W265" s="435"/>
      <c r="X265" s="435"/>
      <c r="Y265" s="435"/>
      <c r="Z265" s="435"/>
      <c r="AA265" s="435"/>
      <c r="AB265" s="435"/>
      <c r="AC265" s="435"/>
      <c r="AD265" s="435"/>
      <c r="AE265" s="143">
        <f>AE264/AE246*100</f>
        <v>0</v>
      </c>
      <c r="AH265" s="161"/>
      <c r="AI265" s="136"/>
      <c r="AJ265" s="136"/>
      <c r="AK265" s="136"/>
    </row>
    <row r="266" spans="1:37" ht="15" customHeight="1" x14ac:dyDescent="0.2">
      <c r="A266" s="23"/>
      <c r="B266" s="23"/>
      <c r="C266" s="23"/>
      <c r="D266" s="23"/>
      <c r="E266" s="23"/>
      <c r="F266" s="23"/>
      <c r="G266" s="23"/>
      <c r="H266" s="23"/>
      <c r="I266" s="23"/>
      <c r="J266" s="23"/>
      <c r="K266" s="23"/>
      <c r="L266" s="23"/>
      <c r="M266" s="23"/>
      <c r="N266" s="23"/>
      <c r="O266" s="23"/>
      <c r="P266" s="23"/>
      <c r="Q266" s="40"/>
      <c r="R266" s="20"/>
      <c r="S266" s="20"/>
      <c r="T266" s="20"/>
      <c r="U266" s="20"/>
      <c r="V266" s="20"/>
      <c r="W266" s="20"/>
      <c r="X266" s="20"/>
      <c r="Y266" s="20"/>
      <c r="Z266" s="20"/>
      <c r="AA266" s="20"/>
      <c r="AB266" s="20"/>
      <c r="AC266" s="20"/>
      <c r="AD266" s="20"/>
      <c r="AE266" s="149"/>
      <c r="AH266" s="161"/>
      <c r="AI266" s="136"/>
      <c r="AJ266" s="136"/>
      <c r="AK266" s="136"/>
    </row>
    <row r="267" spans="1:37" ht="15" customHeight="1" x14ac:dyDescent="0.2">
      <c r="A267" s="439" t="s">
        <v>140</v>
      </c>
      <c r="B267" s="440"/>
      <c r="C267" s="440"/>
      <c r="D267" s="440"/>
      <c r="E267" s="440"/>
      <c r="F267" s="440"/>
      <c r="G267" s="440"/>
      <c r="H267" s="440"/>
      <c r="I267" s="440"/>
      <c r="J267" s="440"/>
      <c r="K267" s="440"/>
      <c r="L267" s="440"/>
      <c r="M267" s="440"/>
      <c r="N267" s="440"/>
      <c r="O267" s="440"/>
      <c r="P267" s="440"/>
      <c r="Q267" s="440"/>
      <c r="R267" s="440"/>
      <c r="S267" s="440"/>
      <c r="T267" s="440"/>
      <c r="U267" s="440"/>
      <c r="V267" s="440"/>
      <c r="W267" s="440"/>
      <c r="X267" s="440"/>
      <c r="Y267" s="440"/>
      <c r="Z267" s="440"/>
      <c r="AA267" s="440"/>
      <c r="AB267" s="440"/>
      <c r="AC267" s="440"/>
      <c r="AD267" s="83" t="s">
        <v>4</v>
      </c>
      <c r="AE267" s="144" t="s">
        <v>5</v>
      </c>
      <c r="AH267" s="161"/>
      <c r="AI267" s="136"/>
      <c r="AJ267" s="136"/>
      <c r="AK267" s="136"/>
    </row>
    <row r="268" spans="1:37" ht="30" customHeight="1" x14ac:dyDescent="0.2">
      <c r="A268" s="434" t="s">
        <v>191</v>
      </c>
      <c r="B268" s="434"/>
      <c r="C268" s="434"/>
      <c r="D268" s="434"/>
      <c r="E268" s="434"/>
      <c r="F268" s="434"/>
      <c r="G268" s="434"/>
      <c r="H268" s="434"/>
      <c r="I268" s="434"/>
      <c r="J268" s="434"/>
      <c r="K268" s="434"/>
      <c r="L268" s="434"/>
      <c r="M268" s="434"/>
      <c r="N268" s="434"/>
      <c r="O268" s="434"/>
      <c r="P268" s="434"/>
      <c r="Q268" s="423"/>
      <c r="R268" s="423"/>
      <c r="S268" s="423"/>
      <c r="T268" s="423"/>
      <c r="U268" s="423"/>
      <c r="V268" s="423"/>
      <c r="W268" s="423"/>
      <c r="X268" s="423"/>
      <c r="Y268" s="423"/>
      <c r="Z268" s="423"/>
      <c r="AA268" s="423"/>
      <c r="AB268" s="423"/>
      <c r="AC268" s="423"/>
      <c r="AD268" s="73">
        <f>'Art. 121'!Q253</f>
        <v>0</v>
      </c>
      <c r="AE268" s="143">
        <f>IF(AG268=1,AK268,AG268)</f>
        <v>0</v>
      </c>
      <c r="AF268" s="76">
        <f>IF(AD268=2,1,IF(AD268=1,0.5,IF(AD268=0,0," ")))</f>
        <v>0</v>
      </c>
      <c r="AG268" s="76">
        <f>IF(AND(AF268&gt;=0,AF268&lt;=2),1,"No aplica")</f>
        <v>1</v>
      </c>
      <c r="AH268" s="159">
        <f>AD268/(AG268*2)</f>
        <v>0</v>
      </c>
      <c r="AI268" s="78">
        <f>IF(AG268=1,AG268/$AG$271,"No aplica")</f>
        <v>0.33333333333333331</v>
      </c>
      <c r="AJ268" s="78">
        <f>AF268*AI268</f>
        <v>0</v>
      </c>
      <c r="AK268" s="78">
        <f>AJ268*$AE$246</f>
        <v>0</v>
      </c>
    </row>
    <row r="269" spans="1:37" ht="30" customHeight="1" x14ac:dyDescent="0.2">
      <c r="A269" s="434" t="s">
        <v>498</v>
      </c>
      <c r="B269" s="434"/>
      <c r="C269" s="434"/>
      <c r="D269" s="434"/>
      <c r="E269" s="434"/>
      <c r="F269" s="434"/>
      <c r="G269" s="434"/>
      <c r="H269" s="434"/>
      <c r="I269" s="434"/>
      <c r="J269" s="434"/>
      <c r="K269" s="434"/>
      <c r="L269" s="434"/>
      <c r="M269" s="434"/>
      <c r="N269" s="434"/>
      <c r="O269" s="434"/>
      <c r="P269" s="434"/>
      <c r="Q269" s="423"/>
      <c r="R269" s="423"/>
      <c r="S269" s="423"/>
      <c r="T269" s="423"/>
      <c r="U269" s="423"/>
      <c r="V269" s="423"/>
      <c r="W269" s="423"/>
      <c r="X269" s="423"/>
      <c r="Y269" s="423"/>
      <c r="Z269" s="423"/>
      <c r="AA269" s="423"/>
      <c r="AB269" s="423"/>
      <c r="AC269" s="423"/>
      <c r="AD269" s="73">
        <f>'Art. 121'!Q254</f>
        <v>0</v>
      </c>
      <c r="AE269" s="143">
        <f>IF(AG269=1,AK269,AG269)</f>
        <v>0</v>
      </c>
      <c r="AF269" s="76">
        <f>IF(AD269=2,1,IF(AD269=1,0.5,IF(AD269=0,0," ")))</f>
        <v>0</v>
      </c>
      <c r="AG269" s="76">
        <f>IF(AND(AF269&gt;=0,AF269&lt;=2),1,"No aplica")</f>
        <v>1</v>
      </c>
      <c r="AH269" s="159">
        <f>AD269/(AG269*2)</f>
        <v>0</v>
      </c>
      <c r="AI269" s="78">
        <f>IF(AG269=1,AG269/$AG$271,"No aplica")</f>
        <v>0.33333333333333331</v>
      </c>
      <c r="AJ269" s="78">
        <f>AF269*AI269</f>
        <v>0</v>
      </c>
      <c r="AK269" s="78">
        <f>AJ269*$AE$246</f>
        <v>0</v>
      </c>
    </row>
    <row r="270" spans="1:37" ht="30" customHeight="1" x14ac:dyDescent="0.2">
      <c r="A270" s="434" t="s">
        <v>499</v>
      </c>
      <c r="B270" s="434"/>
      <c r="C270" s="434"/>
      <c r="D270" s="434"/>
      <c r="E270" s="434"/>
      <c r="F270" s="434"/>
      <c r="G270" s="434"/>
      <c r="H270" s="434"/>
      <c r="I270" s="434"/>
      <c r="J270" s="434"/>
      <c r="K270" s="434"/>
      <c r="L270" s="434"/>
      <c r="M270" s="434"/>
      <c r="N270" s="434"/>
      <c r="O270" s="434"/>
      <c r="P270" s="434"/>
      <c r="Q270" s="423"/>
      <c r="R270" s="423"/>
      <c r="S270" s="423"/>
      <c r="T270" s="423"/>
      <c r="U270" s="423"/>
      <c r="V270" s="423"/>
      <c r="W270" s="423"/>
      <c r="X270" s="423"/>
      <c r="Y270" s="423"/>
      <c r="Z270" s="423"/>
      <c r="AA270" s="423"/>
      <c r="AB270" s="423"/>
      <c r="AC270" s="423"/>
      <c r="AD270" s="73">
        <f>'Art. 121'!Q255</f>
        <v>0</v>
      </c>
      <c r="AE270" s="143">
        <f>IF(AG270=1,AK270,AG270)</f>
        <v>0</v>
      </c>
      <c r="AF270" s="76">
        <f>IF(AD270=2,1,IF(AD270=1,0.5,IF(AD270=0,0," ")))</f>
        <v>0</v>
      </c>
      <c r="AG270" s="76">
        <f>IF(AND(AF270&gt;=0,AF270&lt;=2),1,"No aplica")</f>
        <v>1</v>
      </c>
      <c r="AH270" s="159">
        <f>AD270/(AG270*2)</f>
        <v>0</v>
      </c>
      <c r="AI270" s="78">
        <f>IF(AG270=1,AG270/$AG$271,"No aplica")</f>
        <v>0.33333333333333331</v>
      </c>
      <c r="AJ270" s="78">
        <f>AF270*AI270</f>
        <v>0</v>
      </c>
      <c r="AK270" s="78">
        <f>AJ270*$AE$246</f>
        <v>0</v>
      </c>
    </row>
    <row r="271" spans="1:37" ht="30" customHeight="1" x14ac:dyDescent="0.2">
      <c r="A271" s="435" t="s">
        <v>692</v>
      </c>
      <c r="B271" s="435"/>
      <c r="C271" s="435"/>
      <c r="D271" s="435"/>
      <c r="E271" s="435"/>
      <c r="F271" s="435"/>
      <c r="G271" s="435"/>
      <c r="H271" s="435"/>
      <c r="I271" s="435"/>
      <c r="J271" s="435"/>
      <c r="K271" s="435"/>
      <c r="L271" s="435"/>
      <c r="M271" s="435"/>
      <c r="N271" s="435"/>
      <c r="O271" s="435"/>
      <c r="P271" s="435"/>
      <c r="Q271" s="435"/>
      <c r="R271" s="435"/>
      <c r="S271" s="435"/>
      <c r="T271" s="435"/>
      <c r="U271" s="435"/>
      <c r="V271" s="435"/>
      <c r="W271" s="435"/>
      <c r="X271" s="435"/>
      <c r="Y271" s="435"/>
      <c r="Z271" s="435"/>
      <c r="AA271" s="435"/>
      <c r="AB271" s="435"/>
      <c r="AC271" s="435"/>
      <c r="AD271" s="435"/>
      <c r="AE271" s="143">
        <f>SUM(AE268:AE270)</f>
        <v>0</v>
      </c>
      <c r="AG271" s="74">
        <f>SUM(AG268:AG270)</f>
        <v>3</v>
      </c>
      <c r="AH271" s="161"/>
      <c r="AI271" s="136"/>
      <c r="AJ271" s="136"/>
      <c r="AK271" s="136"/>
    </row>
    <row r="272" spans="1:37" ht="30" customHeight="1" x14ac:dyDescent="0.2">
      <c r="A272" s="435" t="s">
        <v>693</v>
      </c>
      <c r="B272" s="435"/>
      <c r="C272" s="435"/>
      <c r="D272" s="435"/>
      <c r="E272" s="435"/>
      <c r="F272" s="435"/>
      <c r="G272" s="435"/>
      <c r="H272" s="435"/>
      <c r="I272" s="435"/>
      <c r="J272" s="435"/>
      <c r="K272" s="435"/>
      <c r="L272" s="435"/>
      <c r="M272" s="435"/>
      <c r="N272" s="435"/>
      <c r="O272" s="435"/>
      <c r="P272" s="435"/>
      <c r="Q272" s="435"/>
      <c r="R272" s="435"/>
      <c r="S272" s="435"/>
      <c r="T272" s="435"/>
      <c r="U272" s="435"/>
      <c r="V272" s="435"/>
      <c r="W272" s="435"/>
      <c r="X272" s="435"/>
      <c r="Y272" s="435"/>
      <c r="Z272" s="435"/>
      <c r="AA272" s="435"/>
      <c r="AB272" s="435"/>
      <c r="AC272" s="435"/>
      <c r="AD272" s="435"/>
      <c r="AE272" s="143">
        <f>AE271/AE246*100</f>
        <v>0</v>
      </c>
      <c r="AH272" s="161"/>
      <c r="AI272" s="136"/>
      <c r="AJ272" s="136"/>
      <c r="AK272" s="136"/>
    </row>
    <row r="273" spans="1:37" ht="15" customHeight="1" x14ac:dyDescent="0.2">
      <c r="A273" s="23"/>
      <c r="B273" s="23"/>
      <c r="C273" s="23"/>
      <c r="D273" s="23"/>
      <c r="E273" s="23"/>
      <c r="F273" s="23"/>
      <c r="G273" s="23"/>
      <c r="H273" s="23"/>
      <c r="I273" s="23"/>
      <c r="J273" s="23"/>
      <c r="K273" s="23"/>
      <c r="L273" s="23"/>
      <c r="M273" s="23"/>
      <c r="N273" s="23"/>
      <c r="O273" s="23"/>
      <c r="P273" s="23"/>
      <c r="Q273" s="40"/>
      <c r="R273" s="20"/>
      <c r="S273" s="20"/>
      <c r="T273" s="20"/>
      <c r="U273" s="20"/>
      <c r="V273" s="20"/>
      <c r="W273" s="20"/>
      <c r="X273" s="20"/>
      <c r="Y273" s="20"/>
      <c r="Z273" s="20"/>
      <c r="AA273" s="20"/>
      <c r="AB273" s="20"/>
      <c r="AC273" s="20"/>
      <c r="AD273" s="20"/>
      <c r="AE273" s="149"/>
      <c r="AH273" s="161"/>
      <c r="AI273" s="136"/>
      <c r="AJ273" s="136"/>
      <c r="AK273" s="136"/>
    </row>
    <row r="274" spans="1:37" ht="15" customHeight="1" x14ac:dyDescent="0.2">
      <c r="A274" s="436" t="s">
        <v>141</v>
      </c>
      <c r="B274" s="437"/>
      <c r="C274" s="437"/>
      <c r="D274" s="437"/>
      <c r="E274" s="437"/>
      <c r="F274" s="437"/>
      <c r="G274" s="437"/>
      <c r="H274" s="437"/>
      <c r="I274" s="437"/>
      <c r="J274" s="437"/>
      <c r="K274" s="437"/>
      <c r="L274" s="437"/>
      <c r="M274" s="437"/>
      <c r="N274" s="437"/>
      <c r="O274" s="437"/>
      <c r="P274" s="437"/>
      <c r="Q274" s="437"/>
      <c r="R274" s="437"/>
      <c r="S274" s="437"/>
      <c r="T274" s="437"/>
      <c r="U274" s="437"/>
      <c r="V274" s="437"/>
      <c r="W274" s="437"/>
      <c r="X274" s="437"/>
      <c r="Y274" s="437"/>
      <c r="Z274" s="437"/>
      <c r="AA274" s="437"/>
      <c r="AB274" s="437"/>
      <c r="AC274" s="438"/>
      <c r="AD274" s="83" t="s">
        <v>4</v>
      </c>
      <c r="AE274" s="144" t="s">
        <v>5</v>
      </c>
      <c r="AH274" s="161"/>
      <c r="AI274" s="136"/>
      <c r="AJ274" s="136"/>
      <c r="AK274" s="136"/>
    </row>
    <row r="275" spans="1:37" ht="30" customHeight="1" x14ac:dyDescent="0.2">
      <c r="A275" s="434" t="s">
        <v>200</v>
      </c>
      <c r="B275" s="434"/>
      <c r="C275" s="434"/>
      <c r="D275" s="434"/>
      <c r="E275" s="434"/>
      <c r="F275" s="434"/>
      <c r="G275" s="434"/>
      <c r="H275" s="434"/>
      <c r="I275" s="434"/>
      <c r="J275" s="434"/>
      <c r="K275" s="434"/>
      <c r="L275" s="434"/>
      <c r="M275" s="434"/>
      <c r="N275" s="434"/>
      <c r="O275" s="434"/>
      <c r="P275" s="434"/>
      <c r="Q275" s="423"/>
      <c r="R275" s="423"/>
      <c r="S275" s="423"/>
      <c r="T275" s="423"/>
      <c r="U275" s="423"/>
      <c r="V275" s="423"/>
      <c r="W275" s="423"/>
      <c r="X275" s="423"/>
      <c r="Y275" s="423"/>
      <c r="Z275" s="423"/>
      <c r="AA275" s="423"/>
      <c r="AB275" s="423"/>
      <c r="AC275" s="423"/>
      <c r="AD275" s="73">
        <f>'Art. 121'!Q258</f>
        <v>0</v>
      </c>
      <c r="AE275" s="143">
        <f>IF(AG275=1,AK275,AG275)</f>
        <v>0</v>
      </c>
      <c r="AF275" s="76">
        <f>IF(AD275=2,1,IF(AD275=1,0.5,IF(AD275=0,0," ")))</f>
        <v>0</v>
      </c>
      <c r="AG275" s="76">
        <f>IF(AND(AF275&gt;=0,AF275&lt;=2),1,"No aplica")</f>
        <v>1</v>
      </c>
      <c r="AH275" s="159">
        <f>AD275/(AG275*2)</f>
        <v>0</v>
      </c>
      <c r="AI275" s="78">
        <f>IF(AG275=1,AG275/$AG$277,"No aplica")</f>
        <v>0.5</v>
      </c>
      <c r="AJ275" s="78">
        <f>AF275*AI275</f>
        <v>0</v>
      </c>
      <c r="AK275" s="78">
        <f>AJ275*$AE$246</f>
        <v>0</v>
      </c>
    </row>
    <row r="276" spans="1:37" ht="30" customHeight="1" x14ac:dyDescent="0.2">
      <c r="A276" s="434" t="s">
        <v>418</v>
      </c>
      <c r="B276" s="434"/>
      <c r="C276" s="434"/>
      <c r="D276" s="434"/>
      <c r="E276" s="434"/>
      <c r="F276" s="434"/>
      <c r="G276" s="434"/>
      <c r="H276" s="434"/>
      <c r="I276" s="434"/>
      <c r="J276" s="434"/>
      <c r="K276" s="434"/>
      <c r="L276" s="434"/>
      <c r="M276" s="434"/>
      <c r="N276" s="434"/>
      <c r="O276" s="434"/>
      <c r="P276" s="434"/>
      <c r="Q276" s="423"/>
      <c r="R276" s="423"/>
      <c r="S276" s="423"/>
      <c r="T276" s="423"/>
      <c r="U276" s="423"/>
      <c r="V276" s="423"/>
      <c r="W276" s="423"/>
      <c r="X276" s="423"/>
      <c r="Y276" s="423"/>
      <c r="Z276" s="423"/>
      <c r="AA276" s="423"/>
      <c r="AB276" s="423"/>
      <c r="AC276" s="423"/>
      <c r="AD276" s="73">
        <f>'Art. 121'!Q259</f>
        <v>0</v>
      </c>
      <c r="AE276" s="143">
        <f>IF(AG276=1,AK276,AG276)</f>
        <v>0</v>
      </c>
      <c r="AF276" s="76">
        <f>IF(AD276=2,1,IF(AD276=1,0.5,IF(AD276=0,0," ")))</f>
        <v>0</v>
      </c>
      <c r="AG276" s="76">
        <f>IF(AND(AF276&gt;=0,AF276&lt;=2),1,"No aplica")</f>
        <v>1</v>
      </c>
      <c r="AH276" s="159">
        <f>AD276/(AG276*2)</f>
        <v>0</v>
      </c>
      <c r="AI276" s="78">
        <f>IF(AG276=1,AG276/$AG$277,"No aplica")</f>
        <v>0.5</v>
      </c>
      <c r="AJ276" s="78">
        <f>AF276*AI276</f>
        <v>0</v>
      </c>
      <c r="AK276" s="78">
        <f>AJ276*$AE$246</f>
        <v>0</v>
      </c>
    </row>
    <row r="277" spans="1:37" ht="30" customHeight="1" x14ac:dyDescent="0.2">
      <c r="A277" s="435" t="s">
        <v>694</v>
      </c>
      <c r="B277" s="435"/>
      <c r="C277" s="435"/>
      <c r="D277" s="435"/>
      <c r="E277" s="435"/>
      <c r="F277" s="435"/>
      <c r="G277" s="435"/>
      <c r="H277" s="435"/>
      <c r="I277" s="435"/>
      <c r="J277" s="435"/>
      <c r="K277" s="435"/>
      <c r="L277" s="435"/>
      <c r="M277" s="435"/>
      <c r="N277" s="435"/>
      <c r="O277" s="435"/>
      <c r="P277" s="435"/>
      <c r="Q277" s="435"/>
      <c r="R277" s="435"/>
      <c r="S277" s="435"/>
      <c r="T277" s="435"/>
      <c r="U277" s="435"/>
      <c r="V277" s="435"/>
      <c r="W277" s="435"/>
      <c r="X277" s="435"/>
      <c r="Y277" s="435"/>
      <c r="Z277" s="435"/>
      <c r="AA277" s="435"/>
      <c r="AB277" s="435"/>
      <c r="AC277" s="435"/>
      <c r="AD277" s="435"/>
      <c r="AE277" s="143">
        <f>SUM(AE275:AE276)</f>
        <v>0</v>
      </c>
      <c r="AG277" s="74">
        <f>SUM(AG275:AG276)</f>
        <v>2</v>
      </c>
      <c r="AH277" s="161"/>
      <c r="AI277" s="136"/>
      <c r="AJ277" s="136"/>
      <c r="AK277" s="136"/>
    </row>
    <row r="278" spans="1:37" ht="30" customHeight="1" x14ac:dyDescent="0.2">
      <c r="A278" s="435" t="s">
        <v>695</v>
      </c>
      <c r="B278" s="435"/>
      <c r="C278" s="435"/>
      <c r="D278" s="435"/>
      <c r="E278" s="435"/>
      <c r="F278" s="435"/>
      <c r="G278" s="435"/>
      <c r="H278" s="435"/>
      <c r="I278" s="435"/>
      <c r="J278" s="435"/>
      <c r="K278" s="435"/>
      <c r="L278" s="435"/>
      <c r="M278" s="435"/>
      <c r="N278" s="435"/>
      <c r="O278" s="435"/>
      <c r="P278" s="435"/>
      <c r="Q278" s="435"/>
      <c r="R278" s="435"/>
      <c r="S278" s="435"/>
      <c r="T278" s="435"/>
      <c r="U278" s="435"/>
      <c r="V278" s="435"/>
      <c r="W278" s="435"/>
      <c r="X278" s="435"/>
      <c r="Y278" s="435"/>
      <c r="Z278" s="435"/>
      <c r="AA278" s="435"/>
      <c r="AB278" s="435"/>
      <c r="AC278" s="435"/>
      <c r="AD278" s="435"/>
      <c r="AE278" s="143">
        <f>AE277/AE246*100</f>
        <v>0</v>
      </c>
      <c r="AH278" s="161"/>
      <c r="AI278" s="136"/>
      <c r="AJ278" s="136"/>
      <c r="AK278" s="136"/>
    </row>
    <row r="279" spans="1:37" ht="15" customHeight="1" x14ac:dyDescent="0.2">
      <c r="A279" s="23"/>
      <c r="B279" s="23"/>
      <c r="C279" s="23"/>
      <c r="D279" s="23"/>
      <c r="E279" s="23"/>
      <c r="F279" s="23"/>
      <c r="G279" s="23"/>
      <c r="H279" s="23"/>
      <c r="I279" s="23"/>
      <c r="J279" s="23"/>
      <c r="K279" s="23"/>
      <c r="L279" s="23"/>
      <c r="M279" s="23"/>
      <c r="N279" s="23"/>
      <c r="O279" s="23"/>
      <c r="P279" s="23"/>
      <c r="Q279" s="38"/>
      <c r="R279" s="23"/>
      <c r="S279" s="23"/>
      <c r="T279" s="23"/>
      <c r="U279" s="23"/>
      <c r="V279" s="23"/>
      <c r="W279" s="23"/>
      <c r="X279" s="23"/>
      <c r="Y279" s="23"/>
      <c r="Z279" s="23"/>
      <c r="AA279" s="23"/>
      <c r="AB279" s="23"/>
      <c r="AC279" s="23"/>
      <c r="AD279" s="23"/>
      <c r="AE279" s="150"/>
      <c r="AH279" s="161"/>
      <c r="AI279" s="136"/>
      <c r="AJ279" s="136"/>
      <c r="AK279" s="136"/>
    </row>
    <row r="280" spans="1:37" ht="15" customHeight="1" x14ac:dyDescent="0.2">
      <c r="A280" s="23"/>
      <c r="B280" s="23"/>
      <c r="C280" s="23"/>
      <c r="D280" s="23"/>
      <c r="E280" s="23"/>
      <c r="F280" s="23"/>
      <c r="G280" s="23"/>
      <c r="H280" s="23"/>
      <c r="I280" s="23"/>
      <c r="J280" s="23"/>
      <c r="K280" s="23"/>
      <c r="L280" s="23"/>
      <c r="M280" s="23"/>
      <c r="N280" s="23"/>
      <c r="O280" s="23"/>
      <c r="P280" s="23"/>
      <c r="Q280" s="38"/>
      <c r="R280" s="23"/>
      <c r="S280" s="23"/>
      <c r="T280" s="23"/>
      <c r="U280" s="23"/>
      <c r="V280" s="23"/>
      <c r="W280" s="23"/>
      <c r="X280" s="23"/>
      <c r="Y280" s="23"/>
      <c r="Z280" s="23"/>
      <c r="AA280" s="23"/>
      <c r="AB280" s="23"/>
      <c r="AC280" s="23"/>
      <c r="AD280" s="23"/>
      <c r="AE280" s="150"/>
      <c r="AH280" s="161"/>
      <c r="AI280" s="136"/>
      <c r="AJ280" s="136"/>
      <c r="AK280" s="136"/>
    </row>
    <row r="281" spans="1:37" ht="30" customHeight="1" x14ac:dyDescent="0.2">
      <c r="A281" s="383" t="s">
        <v>201</v>
      </c>
      <c r="B281" s="383"/>
      <c r="C281" s="383"/>
      <c r="D281" s="383"/>
      <c r="E281" s="383"/>
      <c r="F281" s="383"/>
      <c r="G281" s="383"/>
      <c r="H281" s="383"/>
      <c r="I281" s="383"/>
      <c r="J281" s="383"/>
      <c r="K281" s="383"/>
      <c r="L281" s="383"/>
      <c r="M281" s="383"/>
      <c r="N281" s="383"/>
      <c r="O281" s="383"/>
      <c r="P281" s="383"/>
      <c r="Q281" s="383"/>
      <c r="R281" s="383"/>
      <c r="S281" s="383"/>
      <c r="T281" s="383"/>
      <c r="U281" s="383"/>
      <c r="V281" s="383"/>
      <c r="W281" s="383"/>
      <c r="X281" s="383"/>
      <c r="Y281" s="383"/>
      <c r="Z281" s="383"/>
      <c r="AA281" s="383"/>
      <c r="AB281" s="383"/>
      <c r="AC281" s="383"/>
      <c r="AD281" s="383"/>
      <c r="AE281" s="383"/>
      <c r="AH281" s="161"/>
      <c r="AI281" s="136"/>
      <c r="AJ281" s="136"/>
      <c r="AK281" s="136"/>
    </row>
    <row r="282" spans="1:37" ht="15" customHeight="1" x14ac:dyDescent="0.2">
      <c r="A282" s="281" t="s">
        <v>1385</v>
      </c>
      <c r="B282" s="92"/>
      <c r="C282" s="92"/>
      <c r="D282" s="92"/>
      <c r="E282" s="92"/>
      <c r="F282" s="92"/>
      <c r="G282" s="92"/>
      <c r="H282" s="92"/>
      <c r="I282" s="92"/>
      <c r="J282" s="92"/>
      <c r="K282" s="92"/>
      <c r="L282" s="92"/>
      <c r="M282" s="92"/>
      <c r="N282" s="92"/>
      <c r="O282" s="92"/>
      <c r="P282" s="92"/>
      <c r="Q282" s="92"/>
      <c r="R282" s="92"/>
      <c r="S282" s="92"/>
      <c r="T282" s="92"/>
      <c r="U282" s="92"/>
      <c r="V282" s="92"/>
      <c r="W282" s="92"/>
      <c r="X282" s="92"/>
      <c r="Y282" s="92"/>
      <c r="Z282" s="92"/>
      <c r="AA282" s="92"/>
      <c r="AB282" s="92"/>
      <c r="AC282" s="92"/>
      <c r="AD282" s="92"/>
      <c r="AE282" s="145"/>
      <c r="AH282" s="161"/>
      <c r="AI282" s="136"/>
      <c r="AJ282" s="136"/>
      <c r="AK282" s="136"/>
    </row>
    <row r="283" spans="1:37" ht="15" customHeight="1" x14ac:dyDescent="0.2">
      <c r="A283" s="20"/>
      <c r="B283" s="20"/>
      <c r="C283" s="20"/>
      <c r="D283" s="20"/>
      <c r="E283" s="20"/>
      <c r="F283" s="20"/>
      <c r="G283" s="20"/>
      <c r="H283" s="20"/>
      <c r="I283" s="20"/>
      <c r="J283" s="20"/>
      <c r="K283" s="20"/>
      <c r="L283" s="20"/>
      <c r="M283" s="20"/>
      <c r="N283" s="20"/>
      <c r="O283" s="20"/>
      <c r="P283" s="20"/>
      <c r="Q283" s="40"/>
      <c r="R283" s="20"/>
      <c r="S283" s="20"/>
      <c r="T283" s="20"/>
      <c r="U283" s="20"/>
      <c r="V283" s="20"/>
      <c r="W283" s="20"/>
      <c r="X283" s="20"/>
      <c r="Y283" s="20"/>
      <c r="Z283" s="20"/>
      <c r="AA283" s="20"/>
      <c r="AB283" s="20"/>
      <c r="AC283" s="20"/>
      <c r="AD283" s="20"/>
      <c r="AE283" s="149"/>
      <c r="AH283" s="161"/>
      <c r="AI283" s="136"/>
      <c r="AJ283" s="136"/>
      <c r="AK283" s="136"/>
    </row>
    <row r="284" spans="1:37" ht="15" customHeight="1" x14ac:dyDescent="0.2">
      <c r="AH284" s="161"/>
      <c r="AI284" s="136"/>
      <c r="AJ284" s="136"/>
      <c r="AK284" s="136"/>
    </row>
    <row r="285" spans="1:37" ht="30" customHeight="1" x14ac:dyDescent="0.2">
      <c r="A285" s="365" t="s">
        <v>202</v>
      </c>
      <c r="B285" s="365"/>
      <c r="C285" s="365"/>
      <c r="D285" s="365"/>
      <c r="E285" s="365"/>
      <c r="F285" s="365"/>
      <c r="G285" s="365"/>
      <c r="H285" s="365"/>
      <c r="I285" s="365"/>
      <c r="J285" s="365"/>
      <c r="K285" s="365"/>
      <c r="L285" s="365"/>
      <c r="M285" s="365"/>
      <c r="N285" s="365"/>
      <c r="O285" s="365"/>
      <c r="P285" s="365"/>
      <c r="Q285" s="365"/>
      <c r="R285" s="365"/>
      <c r="S285" s="365"/>
      <c r="T285" s="365"/>
      <c r="U285" s="365"/>
      <c r="V285" s="365"/>
      <c r="W285" s="365"/>
      <c r="X285" s="365"/>
      <c r="Y285" s="365"/>
      <c r="Z285" s="365"/>
      <c r="AA285" s="365"/>
      <c r="AB285" s="365"/>
      <c r="AC285" s="365"/>
      <c r="AD285" s="365"/>
      <c r="AE285" s="365"/>
      <c r="AH285" s="161"/>
      <c r="AI285" s="136"/>
      <c r="AJ285" s="136"/>
      <c r="AK285" s="136"/>
    </row>
    <row r="286" spans="1:37" ht="15" customHeight="1" x14ac:dyDescent="0.2">
      <c r="A286" s="281" t="s">
        <v>1385</v>
      </c>
      <c r="B286" s="92"/>
      <c r="C286" s="92"/>
      <c r="D286" s="92"/>
      <c r="E286" s="92"/>
      <c r="F286" s="92"/>
      <c r="G286" s="92"/>
      <c r="H286" s="92"/>
      <c r="I286" s="92"/>
      <c r="J286" s="92"/>
      <c r="K286" s="92"/>
      <c r="L286" s="92"/>
      <c r="M286" s="92"/>
      <c r="N286" s="92"/>
      <c r="O286" s="92"/>
      <c r="P286" s="92"/>
      <c r="Q286" s="92"/>
      <c r="R286" s="92"/>
      <c r="S286" s="92"/>
      <c r="T286" s="92"/>
      <c r="U286" s="92"/>
      <c r="V286" s="92"/>
      <c r="W286" s="92"/>
      <c r="X286" s="92"/>
      <c r="Y286" s="92"/>
      <c r="Z286" s="92"/>
      <c r="AA286" s="92"/>
      <c r="AB286" s="92"/>
      <c r="AC286" s="92"/>
      <c r="AD286" s="92"/>
      <c r="AE286" s="145"/>
      <c r="AH286" s="161"/>
      <c r="AI286" s="136"/>
      <c r="AJ286" s="136"/>
      <c r="AK286" s="136"/>
    </row>
    <row r="287" spans="1:37" ht="15" customHeight="1" x14ac:dyDescent="0.2">
      <c r="A287" s="20"/>
      <c r="B287" s="20"/>
      <c r="C287" s="20"/>
      <c r="D287" s="20"/>
      <c r="E287" s="20"/>
      <c r="F287" s="20"/>
      <c r="G287" s="20"/>
      <c r="H287" s="20"/>
      <c r="I287" s="20"/>
      <c r="J287" s="20"/>
      <c r="K287" s="20"/>
      <c r="L287" s="20"/>
      <c r="M287" s="20"/>
      <c r="N287" s="20"/>
      <c r="O287" s="20"/>
      <c r="P287" s="20"/>
      <c r="Q287" s="40"/>
      <c r="R287" s="20"/>
      <c r="S287" s="20"/>
      <c r="T287" s="20"/>
      <c r="U287" s="20"/>
      <c r="V287" s="20"/>
      <c r="W287" s="20"/>
      <c r="X287" s="20"/>
      <c r="Y287" s="20"/>
      <c r="Z287" s="20"/>
      <c r="AA287" s="20"/>
      <c r="AB287" s="20"/>
      <c r="AC287" s="20"/>
      <c r="AD287" s="20"/>
      <c r="AE287" s="149"/>
      <c r="AH287" s="161"/>
      <c r="AI287" s="136"/>
      <c r="AJ287" s="136"/>
      <c r="AK287" s="136"/>
    </row>
    <row r="288" spans="1:37" ht="15" customHeight="1" x14ac:dyDescent="0.2">
      <c r="A288" s="23"/>
      <c r="B288" s="23"/>
      <c r="C288" s="23"/>
      <c r="D288" s="23"/>
      <c r="E288" s="23"/>
      <c r="F288" s="23"/>
      <c r="G288" s="23"/>
      <c r="H288" s="23"/>
      <c r="I288" s="23"/>
      <c r="J288" s="23"/>
      <c r="K288" s="23"/>
      <c r="L288" s="23"/>
      <c r="M288" s="23"/>
      <c r="N288" s="23"/>
      <c r="O288" s="23"/>
      <c r="P288" s="23"/>
      <c r="Q288" s="38"/>
      <c r="R288" s="23"/>
      <c r="S288" s="23"/>
      <c r="T288" s="23"/>
      <c r="U288" s="23"/>
      <c r="V288" s="23"/>
      <c r="W288" s="23"/>
      <c r="X288" s="23"/>
      <c r="Y288" s="23"/>
      <c r="Z288" s="23"/>
      <c r="AA288" s="23"/>
      <c r="AB288" s="23"/>
      <c r="AC288" s="23"/>
      <c r="AD288" s="23"/>
      <c r="AE288" s="150"/>
      <c r="AH288" s="161"/>
      <c r="AI288" s="136"/>
      <c r="AJ288" s="136"/>
      <c r="AK288" s="136"/>
    </row>
    <row r="289" spans="1:37" ht="30" customHeight="1" x14ac:dyDescent="0.2">
      <c r="A289" s="394" t="s">
        <v>205</v>
      </c>
      <c r="B289" s="394"/>
      <c r="C289" s="394"/>
      <c r="D289" s="394"/>
      <c r="E289" s="394"/>
      <c r="F289" s="394"/>
      <c r="G289" s="394"/>
      <c r="H289" s="394"/>
      <c r="I289" s="394"/>
      <c r="J289" s="394"/>
      <c r="K289" s="394"/>
      <c r="L289" s="394"/>
      <c r="M289" s="394"/>
      <c r="N289" s="394"/>
      <c r="O289" s="394"/>
      <c r="P289" s="394"/>
      <c r="Q289" s="394"/>
      <c r="R289" s="394"/>
      <c r="S289" s="394"/>
      <c r="T289" s="394"/>
      <c r="U289" s="394"/>
      <c r="V289" s="394"/>
      <c r="W289" s="394"/>
      <c r="X289" s="394"/>
      <c r="Y289" s="394"/>
      <c r="Z289" s="394"/>
      <c r="AA289" s="394"/>
      <c r="AB289" s="394"/>
      <c r="AC289" s="394"/>
      <c r="AD289" s="394"/>
      <c r="AE289" s="394"/>
      <c r="AH289" s="161"/>
      <c r="AI289" s="136"/>
      <c r="AJ289" s="136"/>
      <c r="AK289" s="136"/>
    </row>
    <row r="290" spans="1:37" ht="15" customHeight="1" x14ac:dyDescent="0.2">
      <c r="A290" s="281" t="s">
        <v>1385</v>
      </c>
      <c r="B290" s="92"/>
      <c r="C290" s="92"/>
      <c r="D290" s="92"/>
      <c r="E290" s="92"/>
      <c r="F290" s="92"/>
      <c r="G290" s="92"/>
      <c r="H290" s="92"/>
      <c r="I290" s="92"/>
      <c r="J290" s="92"/>
      <c r="K290" s="92"/>
      <c r="L290" s="92"/>
      <c r="M290" s="92"/>
      <c r="N290" s="92"/>
      <c r="O290" s="92"/>
      <c r="P290" s="92"/>
      <c r="Q290" s="92"/>
      <c r="R290" s="92"/>
      <c r="S290" s="92"/>
      <c r="T290" s="92"/>
      <c r="U290" s="92"/>
      <c r="V290" s="92"/>
      <c r="W290" s="92"/>
      <c r="X290" s="92"/>
      <c r="Y290" s="92"/>
      <c r="Z290" s="92"/>
      <c r="AA290" s="92"/>
      <c r="AB290" s="92"/>
      <c r="AC290" s="92"/>
      <c r="AD290" s="92"/>
      <c r="AE290" s="145"/>
      <c r="AH290" s="161"/>
      <c r="AI290" s="136"/>
      <c r="AJ290" s="136"/>
      <c r="AK290" s="136"/>
    </row>
    <row r="291" spans="1:37" ht="15" customHeight="1" x14ac:dyDescent="0.2">
      <c r="A291" s="20"/>
      <c r="B291" s="20"/>
      <c r="C291" s="20"/>
      <c r="D291" s="20"/>
      <c r="E291" s="20"/>
      <c r="F291" s="20"/>
      <c r="G291" s="20"/>
      <c r="H291" s="20"/>
      <c r="I291" s="20"/>
      <c r="J291" s="20"/>
      <c r="K291" s="20"/>
      <c r="L291" s="20"/>
      <c r="M291" s="20"/>
      <c r="N291" s="20"/>
      <c r="O291" s="20"/>
      <c r="P291" s="20"/>
      <c r="Q291" s="40"/>
      <c r="R291" s="20"/>
      <c r="S291" s="20"/>
      <c r="T291" s="20"/>
      <c r="U291" s="20"/>
      <c r="V291" s="20"/>
      <c r="W291" s="20"/>
      <c r="X291" s="20"/>
      <c r="Y291" s="20"/>
      <c r="Z291" s="20"/>
      <c r="AA291" s="20"/>
      <c r="AB291" s="20"/>
      <c r="AC291" s="20"/>
      <c r="AD291" s="20"/>
      <c r="AE291" s="149"/>
      <c r="AH291" s="161"/>
      <c r="AI291" s="136"/>
      <c r="AJ291" s="136"/>
      <c r="AK291" s="136"/>
    </row>
    <row r="292" spans="1:37" ht="15" customHeight="1" x14ac:dyDescent="0.2">
      <c r="A292" s="23"/>
      <c r="B292" s="23"/>
      <c r="C292" s="23"/>
      <c r="D292" s="23"/>
      <c r="E292" s="23"/>
      <c r="F292" s="23"/>
      <c r="G292" s="23"/>
      <c r="H292" s="23"/>
      <c r="I292" s="23"/>
      <c r="J292" s="23"/>
      <c r="K292" s="23"/>
      <c r="L292" s="23"/>
      <c r="M292" s="23"/>
      <c r="N292" s="23"/>
      <c r="O292" s="23"/>
      <c r="P292" s="23"/>
      <c r="Q292" s="38"/>
      <c r="R292" s="23"/>
      <c r="S292" s="23"/>
      <c r="T292" s="23"/>
      <c r="U292" s="23"/>
      <c r="V292" s="23"/>
      <c r="W292" s="23"/>
      <c r="X292" s="23"/>
      <c r="Y292" s="23"/>
      <c r="Z292" s="23"/>
      <c r="AA292" s="23"/>
      <c r="AB292" s="23"/>
      <c r="AC292" s="23"/>
      <c r="AD292" s="23"/>
      <c r="AE292" s="150"/>
      <c r="AH292" s="161"/>
      <c r="AI292" s="136"/>
      <c r="AJ292" s="136"/>
      <c r="AK292" s="136"/>
    </row>
    <row r="293" spans="1:37" ht="30" customHeight="1" x14ac:dyDescent="0.2">
      <c r="A293" s="383" t="s">
        <v>206</v>
      </c>
      <c r="B293" s="383"/>
      <c r="C293" s="383"/>
      <c r="D293" s="383"/>
      <c r="E293" s="383"/>
      <c r="F293" s="383"/>
      <c r="G293" s="383"/>
      <c r="H293" s="383"/>
      <c r="I293" s="383"/>
      <c r="J293" s="383"/>
      <c r="K293" s="383"/>
      <c r="L293" s="383"/>
      <c r="M293" s="383"/>
      <c r="N293" s="383"/>
      <c r="O293" s="383"/>
      <c r="P293" s="383"/>
      <c r="Q293" s="383"/>
      <c r="R293" s="383"/>
      <c r="S293" s="383"/>
      <c r="T293" s="383"/>
      <c r="U293" s="383"/>
      <c r="V293" s="383"/>
      <c r="W293" s="383"/>
      <c r="X293" s="383"/>
      <c r="Y293" s="383"/>
      <c r="Z293" s="383"/>
      <c r="AA293" s="383"/>
      <c r="AB293" s="383"/>
      <c r="AC293" s="383"/>
      <c r="AD293" s="383"/>
      <c r="AE293" s="383"/>
      <c r="AH293" s="161"/>
      <c r="AI293" s="136"/>
      <c r="AJ293" s="136"/>
      <c r="AK293" s="136"/>
    </row>
    <row r="294" spans="1:37" ht="15" customHeight="1" x14ac:dyDescent="0.2">
      <c r="A294" s="281" t="s">
        <v>1385</v>
      </c>
      <c r="B294" s="92"/>
      <c r="C294" s="92"/>
      <c r="D294" s="92"/>
      <c r="E294" s="92"/>
      <c r="F294" s="92"/>
      <c r="G294" s="92"/>
      <c r="H294" s="92"/>
      <c r="I294" s="92"/>
      <c r="J294" s="92"/>
      <c r="K294" s="92"/>
      <c r="L294" s="92"/>
      <c r="M294" s="92"/>
      <c r="N294" s="92"/>
      <c r="O294" s="92"/>
      <c r="P294" s="92"/>
      <c r="Q294" s="92"/>
      <c r="R294" s="92"/>
      <c r="S294" s="92"/>
      <c r="T294" s="92"/>
      <c r="U294" s="92"/>
      <c r="V294" s="92"/>
      <c r="W294" s="92"/>
      <c r="X294" s="92"/>
      <c r="Y294" s="92"/>
      <c r="Z294" s="92"/>
      <c r="AA294" s="92"/>
      <c r="AB294" s="92"/>
      <c r="AC294" s="92"/>
      <c r="AD294" s="92"/>
      <c r="AE294" s="145"/>
      <c r="AH294" s="161"/>
      <c r="AI294" s="136"/>
      <c r="AJ294" s="136"/>
      <c r="AK294" s="136"/>
    </row>
    <row r="295" spans="1:37" ht="15" customHeight="1" x14ac:dyDescent="0.2">
      <c r="A295" s="62"/>
      <c r="B295" s="62"/>
      <c r="C295" s="62"/>
      <c r="D295" s="62"/>
      <c r="E295" s="62"/>
      <c r="F295" s="62"/>
      <c r="G295" s="62"/>
      <c r="H295" s="62"/>
      <c r="I295" s="62"/>
      <c r="J295" s="62"/>
      <c r="K295" s="62"/>
      <c r="L295" s="62"/>
      <c r="M295" s="62"/>
      <c r="N295" s="62"/>
      <c r="O295" s="62"/>
      <c r="P295" s="62"/>
      <c r="Q295" s="62"/>
      <c r="R295" s="62"/>
      <c r="S295" s="62"/>
      <c r="T295" s="62"/>
      <c r="U295" s="62"/>
      <c r="V295" s="62"/>
      <c r="W295" s="62"/>
      <c r="X295" s="62"/>
      <c r="Y295" s="62"/>
      <c r="Z295" s="62"/>
      <c r="AA295" s="62"/>
      <c r="AB295" s="62"/>
      <c r="AC295" s="62"/>
      <c r="AD295" s="62"/>
      <c r="AE295" s="147"/>
      <c r="AH295" s="161"/>
      <c r="AI295" s="136"/>
      <c r="AJ295" s="136"/>
      <c r="AK295" s="136"/>
    </row>
    <row r="296" spans="1:37" ht="15" customHeight="1" x14ac:dyDescent="0.2">
      <c r="A296" s="23"/>
      <c r="B296" s="23"/>
      <c r="C296" s="23"/>
      <c r="D296" s="23"/>
      <c r="E296" s="23"/>
      <c r="F296" s="23"/>
      <c r="G296" s="23"/>
      <c r="H296" s="23"/>
      <c r="I296" s="23"/>
      <c r="J296" s="23"/>
      <c r="K296" s="23"/>
      <c r="L296" s="23"/>
      <c r="M296" s="23"/>
      <c r="N296" s="23"/>
      <c r="O296" s="23"/>
      <c r="P296" s="23"/>
      <c r="Q296" s="38"/>
      <c r="R296" s="23"/>
      <c r="S296" s="23"/>
      <c r="T296" s="23"/>
      <c r="U296" s="23"/>
      <c r="V296" s="23"/>
      <c r="W296" s="23"/>
      <c r="X296" s="23"/>
      <c r="Y296" s="23"/>
      <c r="Z296" s="23"/>
      <c r="AA296" s="23"/>
      <c r="AB296" s="23"/>
      <c r="AC296" s="23"/>
      <c r="AD296" s="23"/>
      <c r="AE296" s="150"/>
      <c r="AH296" s="161"/>
      <c r="AI296" s="136"/>
      <c r="AJ296" s="136"/>
      <c r="AK296" s="136"/>
    </row>
    <row r="297" spans="1:37" ht="30" customHeight="1" x14ac:dyDescent="0.2">
      <c r="A297" s="383" t="s">
        <v>207</v>
      </c>
      <c r="B297" s="383"/>
      <c r="C297" s="383"/>
      <c r="D297" s="383"/>
      <c r="E297" s="383"/>
      <c r="F297" s="383"/>
      <c r="G297" s="383"/>
      <c r="H297" s="383"/>
      <c r="I297" s="383"/>
      <c r="J297" s="383"/>
      <c r="K297" s="383"/>
      <c r="L297" s="383"/>
      <c r="M297" s="383"/>
      <c r="N297" s="383"/>
      <c r="O297" s="383"/>
      <c r="P297" s="383"/>
      <c r="Q297" s="383"/>
      <c r="R297" s="383"/>
      <c r="S297" s="383"/>
      <c r="T297" s="383"/>
      <c r="U297" s="383"/>
      <c r="V297" s="383"/>
      <c r="W297" s="383"/>
      <c r="X297" s="383"/>
      <c r="Y297" s="383"/>
      <c r="Z297" s="383"/>
      <c r="AA297" s="383"/>
      <c r="AB297" s="383"/>
      <c r="AC297" s="383"/>
      <c r="AD297" s="383"/>
      <c r="AE297" s="383"/>
      <c r="AH297" s="161"/>
      <c r="AI297" s="136"/>
      <c r="AJ297" s="136"/>
      <c r="AK297" s="136"/>
    </row>
    <row r="298" spans="1:37" ht="15" customHeight="1" x14ac:dyDescent="0.2">
      <c r="A298" s="20"/>
      <c r="B298" s="20"/>
      <c r="C298" s="20"/>
      <c r="D298" s="20"/>
      <c r="E298" s="20"/>
      <c r="F298" s="20"/>
      <c r="G298" s="20"/>
      <c r="H298" s="20"/>
      <c r="I298" s="20"/>
      <c r="J298" s="20"/>
      <c r="K298" s="20"/>
      <c r="L298" s="20"/>
      <c r="M298" s="20"/>
      <c r="N298" s="20"/>
      <c r="O298" s="20"/>
      <c r="P298" s="20"/>
      <c r="Q298" s="40"/>
      <c r="R298" s="20"/>
      <c r="S298" s="20"/>
      <c r="T298" s="20"/>
      <c r="U298" s="20"/>
      <c r="V298" s="20"/>
      <c r="W298" s="20"/>
      <c r="X298" s="20"/>
      <c r="Y298" s="20"/>
      <c r="Z298" s="20"/>
      <c r="AA298" s="20"/>
      <c r="AB298" s="20"/>
      <c r="AC298" s="20"/>
      <c r="AD298" s="20"/>
      <c r="AE298" s="149"/>
      <c r="AH298" s="161"/>
      <c r="AI298" s="136"/>
      <c r="AJ298" s="136"/>
      <c r="AK298" s="136"/>
    </row>
    <row r="299" spans="1:37" ht="15" x14ac:dyDescent="0.2">
      <c r="A299" s="24"/>
      <c r="B299" s="24"/>
      <c r="C299" s="24"/>
      <c r="D299" s="24"/>
      <c r="E299" s="24"/>
      <c r="F299" s="24"/>
      <c r="G299" s="24"/>
      <c r="H299" s="24"/>
      <c r="I299" s="24"/>
      <c r="J299" s="24"/>
      <c r="K299" s="24"/>
      <c r="L299" s="24"/>
      <c r="M299" s="24"/>
      <c r="N299" s="24"/>
      <c r="O299" s="24"/>
      <c r="P299" s="24"/>
      <c r="Q299" s="40"/>
      <c r="R299" s="20"/>
      <c r="S299" s="20"/>
      <c r="T299" s="20"/>
      <c r="U299" s="20"/>
      <c r="V299" s="20"/>
      <c r="W299" s="20"/>
      <c r="X299" s="20"/>
      <c r="Y299" s="20"/>
      <c r="Z299" s="20"/>
      <c r="AA299" s="20"/>
      <c r="AB299" s="20"/>
      <c r="AC299" s="20"/>
      <c r="AD299" s="24"/>
      <c r="AE299" s="141">
        <f>1/$AC$17*100</f>
        <v>5.5555555555555554</v>
      </c>
      <c r="AH299" s="161"/>
      <c r="AI299" s="136"/>
      <c r="AJ299" s="136"/>
      <c r="AK299" s="136"/>
    </row>
    <row r="300" spans="1:37" ht="15" customHeight="1" x14ac:dyDescent="0.2">
      <c r="A300" s="420" t="s">
        <v>138</v>
      </c>
      <c r="B300" s="421"/>
      <c r="C300" s="421"/>
      <c r="D300" s="421"/>
      <c r="E300" s="421"/>
      <c r="F300" s="421"/>
      <c r="G300" s="421"/>
      <c r="H300" s="421"/>
      <c r="I300" s="421"/>
      <c r="J300" s="421"/>
      <c r="K300" s="421"/>
      <c r="L300" s="421"/>
      <c r="M300" s="421"/>
      <c r="N300" s="421"/>
      <c r="O300" s="421"/>
      <c r="P300" s="421"/>
      <c r="Q300" s="421"/>
      <c r="R300" s="421"/>
      <c r="S300" s="421"/>
      <c r="T300" s="421"/>
      <c r="U300" s="421"/>
      <c r="V300" s="421"/>
      <c r="W300" s="421"/>
      <c r="X300" s="421"/>
      <c r="Y300" s="421"/>
      <c r="Z300" s="421"/>
      <c r="AA300" s="421"/>
      <c r="AB300" s="421"/>
      <c r="AC300" s="421"/>
      <c r="AD300" s="84" t="s">
        <v>4</v>
      </c>
      <c r="AE300" s="142" t="s">
        <v>5</v>
      </c>
      <c r="AF300" s="76" t="s">
        <v>576</v>
      </c>
      <c r="AG300" s="76" t="s">
        <v>577</v>
      </c>
      <c r="AH300" s="76" t="s">
        <v>578</v>
      </c>
      <c r="AI300" s="77" t="s">
        <v>579</v>
      </c>
      <c r="AJ300" s="76"/>
      <c r="AK300" s="77" t="s">
        <v>580</v>
      </c>
    </row>
    <row r="301" spans="1:37" ht="30" customHeight="1" x14ac:dyDescent="0.2">
      <c r="A301" s="434" t="s">
        <v>208</v>
      </c>
      <c r="B301" s="434"/>
      <c r="C301" s="434"/>
      <c r="D301" s="434"/>
      <c r="E301" s="434"/>
      <c r="F301" s="434"/>
      <c r="G301" s="434"/>
      <c r="H301" s="434"/>
      <c r="I301" s="434"/>
      <c r="J301" s="434"/>
      <c r="K301" s="434"/>
      <c r="L301" s="434"/>
      <c r="M301" s="434"/>
      <c r="N301" s="434"/>
      <c r="O301" s="434"/>
      <c r="P301" s="434"/>
      <c r="Q301" s="423"/>
      <c r="R301" s="423"/>
      <c r="S301" s="423"/>
      <c r="T301" s="423"/>
      <c r="U301" s="423"/>
      <c r="V301" s="423"/>
      <c r="W301" s="423"/>
      <c r="X301" s="423"/>
      <c r="Y301" s="423"/>
      <c r="Z301" s="423"/>
      <c r="AA301" s="423"/>
      <c r="AB301" s="423"/>
      <c r="AC301" s="423"/>
      <c r="AD301" s="73">
        <f>'Art. 121'!Q284</f>
        <v>0</v>
      </c>
      <c r="AE301" s="143">
        <f t="shared" ref="AE301:AE322" si="28">IF(AG301=1,AK301,AG301)</f>
        <v>0</v>
      </c>
      <c r="AF301" s="76">
        <f t="shared" ref="AF301:AF322" si="29">IF(AD301=2,1,IF(AD301=1,0.5,IF(AD301=0,0," ")))</f>
        <v>0</v>
      </c>
      <c r="AG301" s="76">
        <f t="shared" ref="AG301:AG322" si="30">IF(AND(AF301&gt;=0,AF301&lt;=2),1,"No aplica")</f>
        <v>1</v>
      </c>
      <c r="AH301" s="159">
        <f t="shared" ref="AH301:AH322" si="31">AD301/(AG301*2)</f>
        <v>0</v>
      </c>
      <c r="AI301" s="78">
        <f>IF(AG301=1,AG301/$AG$323,"No aplica")</f>
        <v>4.5454545454545456E-2</v>
      </c>
      <c r="AJ301" s="78">
        <f t="shared" ref="AJ301:AJ322" si="32">AF301*AI301</f>
        <v>0</v>
      </c>
      <c r="AK301" s="78">
        <f>AJ301*$AE$299</f>
        <v>0</v>
      </c>
    </row>
    <row r="302" spans="1:37" ht="30" customHeight="1" x14ac:dyDescent="0.2">
      <c r="A302" s="434" t="s">
        <v>698</v>
      </c>
      <c r="B302" s="434"/>
      <c r="C302" s="434"/>
      <c r="D302" s="434"/>
      <c r="E302" s="434"/>
      <c r="F302" s="434"/>
      <c r="G302" s="434"/>
      <c r="H302" s="434"/>
      <c r="I302" s="434"/>
      <c r="J302" s="434"/>
      <c r="K302" s="434"/>
      <c r="L302" s="434"/>
      <c r="M302" s="434"/>
      <c r="N302" s="434"/>
      <c r="O302" s="434"/>
      <c r="P302" s="434"/>
      <c r="Q302" s="423"/>
      <c r="R302" s="423"/>
      <c r="S302" s="423"/>
      <c r="T302" s="423"/>
      <c r="U302" s="423"/>
      <c r="V302" s="423"/>
      <c r="W302" s="423"/>
      <c r="X302" s="423"/>
      <c r="Y302" s="423"/>
      <c r="Z302" s="423"/>
      <c r="AA302" s="423"/>
      <c r="AB302" s="423"/>
      <c r="AC302" s="423"/>
      <c r="AD302" s="73">
        <f>'Art. 121'!Q285</f>
        <v>0</v>
      </c>
      <c r="AE302" s="143">
        <f t="shared" si="28"/>
        <v>0</v>
      </c>
      <c r="AF302" s="76">
        <f t="shared" si="29"/>
        <v>0</v>
      </c>
      <c r="AG302" s="76">
        <f t="shared" si="30"/>
        <v>1</v>
      </c>
      <c r="AH302" s="159">
        <f t="shared" si="31"/>
        <v>0</v>
      </c>
      <c r="AI302" s="78">
        <f t="shared" ref="AI302:AI322" si="33">IF(AG302=1,AG302/$AG$323,"No aplica")</f>
        <v>4.5454545454545456E-2</v>
      </c>
      <c r="AJ302" s="78">
        <f t="shared" si="32"/>
        <v>0</v>
      </c>
      <c r="AK302" s="78">
        <f t="shared" ref="AK302:AK322" si="34">AJ302*$AE$299</f>
        <v>0</v>
      </c>
    </row>
    <row r="303" spans="1:37" ht="30" customHeight="1" x14ac:dyDescent="0.2">
      <c r="A303" s="434" t="s">
        <v>209</v>
      </c>
      <c r="B303" s="434"/>
      <c r="C303" s="434"/>
      <c r="D303" s="434"/>
      <c r="E303" s="434"/>
      <c r="F303" s="434"/>
      <c r="G303" s="434"/>
      <c r="H303" s="434"/>
      <c r="I303" s="434"/>
      <c r="J303" s="434"/>
      <c r="K303" s="434"/>
      <c r="L303" s="434"/>
      <c r="M303" s="434"/>
      <c r="N303" s="434"/>
      <c r="O303" s="434"/>
      <c r="P303" s="434"/>
      <c r="Q303" s="423"/>
      <c r="R303" s="423"/>
      <c r="S303" s="423"/>
      <c r="T303" s="423"/>
      <c r="U303" s="423"/>
      <c r="V303" s="423"/>
      <c r="W303" s="423"/>
      <c r="X303" s="423"/>
      <c r="Y303" s="423"/>
      <c r="Z303" s="423"/>
      <c r="AA303" s="423"/>
      <c r="AB303" s="423"/>
      <c r="AC303" s="423"/>
      <c r="AD303" s="73">
        <f>'Art. 121'!Q286</f>
        <v>0</v>
      </c>
      <c r="AE303" s="143">
        <f t="shared" si="28"/>
        <v>0</v>
      </c>
      <c r="AF303" s="76">
        <f t="shared" si="29"/>
        <v>0</v>
      </c>
      <c r="AG303" s="76">
        <f t="shared" si="30"/>
        <v>1</v>
      </c>
      <c r="AH303" s="159">
        <f t="shared" si="31"/>
        <v>0</v>
      </c>
      <c r="AI303" s="78">
        <f t="shared" si="33"/>
        <v>4.5454545454545456E-2</v>
      </c>
      <c r="AJ303" s="78">
        <f t="shared" si="32"/>
        <v>0</v>
      </c>
      <c r="AK303" s="78">
        <f t="shared" si="34"/>
        <v>0</v>
      </c>
    </row>
    <row r="304" spans="1:37" ht="30" customHeight="1" x14ac:dyDescent="0.2">
      <c r="A304" s="434" t="s">
        <v>10</v>
      </c>
      <c r="B304" s="434"/>
      <c r="C304" s="434"/>
      <c r="D304" s="434"/>
      <c r="E304" s="434"/>
      <c r="F304" s="434"/>
      <c r="G304" s="434"/>
      <c r="H304" s="434"/>
      <c r="I304" s="434"/>
      <c r="J304" s="434"/>
      <c r="K304" s="434"/>
      <c r="L304" s="434"/>
      <c r="M304" s="434"/>
      <c r="N304" s="434"/>
      <c r="O304" s="434"/>
      <c r="P304" s="434"/>
      <c r="Q304" s="423"/>
      <c r="R304" s="423"/>
      <c r="S304" s="423"/>
      <c r="T304" s="423"/>
      <c r="U304" s="423"/>
      <c r="V304" s="423"/>
      <c r="W304" s="423"/>
      <c r="X304" s="423"/>
      <c r="Y304" s="423"/>
      <c r="Z304" s="423"/>
      <c r="AA304" s="423"/>
      <c r="AB304" s="423"/>
      <c r="AC304" s="423"/>
      <c r="AD304" s="73">
        <f>'Art. 121'!Q287</f>
        <v>0</v>
      </c>
      <c r="AE304" s="143">
        <f t="shared" si="28"/>
        <v>0</v>
      </c>
      <c r="AF304" s="76">
        <f t="shared" si="29"/>
        <v>0</v>
      </c>
      <c r="AG304" s="76">
        <f t="shared" si="30"/>
        <v>1</v>
      </c>
      <c r="AH304" s="159">
        <f t="shared" si="31"/>
        <v>0</v>
      </c>
      <c r="AI304" s="78">
        <f t="shared" si="33"/>
        <v>4.5454545454545456E-2</v>
      </c>
      <c r="AJ304" s="78">
        <f t="shared" si="32"/>
        <v>0</v>
      </c>
      <c r="AK304" s="78">
        <f t="shared" si="34"/>
        <v>0</v>
      </c>
    </row>
    <row r="305" spans="1:37" ht="30" customHeight="1" x14ac:dyDescent="0.2">
      <c r="A305" s="434" t="s">
        <v>210</v>
      </c>
      <c r="B305" s="434"/>
      <c r="C305" s="434"/>
      <c r="D305" s="434"/>
      <c r="E305" s="434"/>
      <c r="F305" s="434"/>
      <c r="G305" s="434"/>
      <c r="H305" s="434"/>
      <c r="I305" s="434"/>
      <c r="J305" s="434"/>
      <c r="K305" s="434"/>
      <c r="L305" s="434"/>
      <c r="M305" s="434"/>
      <c r="N305" s="434"/>
      <c r="O305" s="434"/>
      <c r="P305" s="434"/>
      <c r="Q305" s="423"/>
      <c r="R305" s="423"/>
      <c r="S305" s="423"/>
      <c r="T305" s="423"/>
      <c r="U305" s="423"/>
      <c r="V305" s="423"/>
      <c r="W305" s="423"/>
      <c r="X305" s="423"/>
      <c r="Y305" s="423"/>
      <c r="Z305" s="423"/>
      <c r="AA305" s="423"/>
      <c r="AB305" s="423"/>
      <c r="AC305" s="423"/>
      <c r="AD305" s="73">
        <f>'Art. 121'!Q288</f>
        <v>0</v>
      </c>
      <c r="AE305" s="143">
        <f t="shared" si="28"/>
        <v>0</v>
      </c>
      <c r="AF305" s="76">
        <f t="shared" si="29"/>
        <v>0</v>
      </c>
      <c r="AG305" s="76">
        <f t="shared" si="30"/>
        <v>1</v>
      </c>
      <c r="AH305" s="159">
        <f t="shared" si="31"/>
        <v>0</v>
      </c>
      <c r="AI305" s="78">
        <f t="shared" si="33"/>
        <v>4.5454545454545456E-2</v>
      </c>
      <c r="AJ305" s="78">
        <f t="shared" si="32"/>
        <v>0</v>
      </c>
      <c r="AK305" s="78">
        <f t="shared" si="34"/>
        <v>0</v>
      </c>
    </row>
    <row r="306" spans="1:37" ht="30" customHeight="1" x14ac:dyDescent="0.2">
      <c r="A306" s="434" t="s">
        <v>211</v>
      </c>
      <c r="B306" s="434"/>
      <c r="C306" s="434"/>
      <c r="D306" s="434"/>
      <c r="E306" s="434"/>
      <c r="F306" s="434"/>
      <c r="G306" s="434"/>
      <c r="H306" s="434"/>
      <c r="I306" s="434"/>
      <c r="J306" s="434"/>
      <c r="K306" s="434"/>
      <c r="L306" s="434"/>
      <c r="M306" s="434"/>
      <c r="N306" s="434"/>
      <c r="O306" s="434"/>
      <c r="P306" s="434"/>
      <c r="Q306" s="423"/>
      <c r="R306" s="423"/>
      <c r="S306" s="423"/>
      <c r="T306" s="423"/>
      <c r="U306" s="423"/>
      <c r="V306" s="423"/>
      <c r="W306" s="423"/>
      <c r="X306" s="423"/>
      <c r="Y306" s="423"/>
      <c r="Z306" s="423"/>
      <c r="AA306" s="423"/>
      <c r="AB306" s="423"/>
      <c r="AC306" s="423"/>
      <c r="AD306" s="73">
        <f>'Art. 121'!Q289</f>
        <v>0</v>
      </c>
      <c r="AE306" s="143">
        <f t="shared" si="28"/>
        <v>0</v>
      </c>
      <c r="AF306" s="76">
        <f t="shared" si="29"/>
        <v>0</v>
      </c>
      <c r="AG306" s="76">
        <f t="shared" si="30"/>
        <v>1</v>
      </c>
      <c r="AH306" s="159">
        <f t="shared" si="31"/>
        <v>0</v>
      </c>
      <c r="AI306" s="78">
        <f t="shared" si="33"/>
        <v>4.5454545454545456E-2</v>
      </c>
      <c r="AJ306" s="78">
        <f t="shared" si="32"/>
        <v>0</v>
      </c>
      <c r="AK306" s="78">
        <f t="shared" si="34"/>
        <v>0</v>
      </c>
    </row>
    <row r="307" spans="1:37" ht="30" customHeight="1" x14ac:dyDescent="0.2">
      <c r="A307" s="434" t="s">
        <v>212</v>
      </c>
      <c r="B307" s="434"/>
      <c r="C307" s="434"/>
      <c r="D307" s="434"/>
      <c r="E307" s="434"/>
      <c r="F307" s="434"/>
      <c r="G307" s="434"/>
      <c r="H307" s="434"/>
      <c r="I307" s="434"/>
      <c r="J307" s="434"/>
      <c r="K307" s="434"/>
      <c r="L307" s="434"/>
      <c r="M307" s="434"/>
      <c r="N307" s="434"/>
      <c r="O307" s="434"/>
      <c r="P307" s="434"/>
      <c r="Q307" s="423"/>
      <c r="R307" s="423"/>
      <c r="S307" s="423"/>
      <c r="T307" s="423"/>
      <c r="U307" s="423"/>
      <c r="V307" s="423"/>
      <c r="W307" s="423"/>
      <c r="X307" s="423"/>
      <c r="Y307" s="423"/>
      <c r="Z307" s="423"/>
      <c r="AA307" s="423"/>
      <c r="AB307" s="423"/>
      <c r="AC307" s="423"/>
      <c r="AD307" s="73">
        <f>'Art. 121'!Q290</f>
        <v>0</v>
      </c>
      <c r="AE307" s="143">
        <f t="shared" si="28"/>
        <v>0</v>
      </c>
      <c r="AF307" s="76">
        <f t="shared" si="29"/>
        <v>0</v>
      </c>
      <c r="AG307" s="76">
        <f t="shared" si="30"/>
        <v>1</v>
      </c>
      <c r="AH307" s="159">
        <f t="shared" si="31"/>
        <v>0</v>
      </c>
      <c r="AI307" s="78">
        <f t="shared" si="33"/>
        <v>4.5454545454545456E-2</v>
      </c>
      <c r="AJ307" s="78">
        <f t="shared" si="32"/>
        <v>0</v>
      </c>
      <c r="AK307" s="78">
        <f t="shared" si="34"/>
        <v>0</v>
      </c>
    </row>
    <row r="308" spans="1:37" ht="30" customHeight="1" x14ac:dyDescent="0.2">
      <c r="A308" s="434" t="s">
        <v>213</v>
      </c>
      <c r="B308" s="434"/>
      <c r="C308" s="434"/>
      <c r="D308" s="434"/>
      <c r="E308" s="434"/>
      <c r="F308" s="434"/>
      <c r="G308" s="434"/>
      <c r="H308" s="434"/>
      <c r="I308" s="434"/>
      <c r="J308" s="434"/>
      <c r="K308" s="434"/>
      <c r="L308" s="434"/>
      <c r="M308" s="434"/>
      <c r="N308" s="434"/>
      <c r="O308" s="434"/>
      <c r="P308" s="434"/>
      <c r="Q308" s="423"/>
      <c r="R308" s="423"/>
      <c r="S308" s="423"/>
      <c r="T308" s="423"/>
      <c r="U308" s="423"/>
      <c r="V308" s="423"/>
      <c r="W308" s="423"/>
      <c r="X308" s="423"/>
      <c r="Y308" s="423"/>
      <c r="Z308" s="423"/>
      <c r="AA308" s="423"/>
      <c r="AB308" s="423"/>
      <c r="AC308" s="423"/>
      <c r="AD308" s="73">
        <f>'Art. 121'!Q291</f>
        <v>0</v>
      </c>
      <c r="AE308" s="143">
        <f t="shared" si="28"/>
        <v>0</v>
      </c>
      <c r="AF308" s="76">
        <f t="shared" si="29"/>
        <v>0</v>
      </c>
      <c r="AG308" s="76">
        <f t="shared" si="30"/>
        <v>1</v>
      </c>
      <c r="AH308" s="159">
        <f t="shared" si="31"/>
        <v>0</v>
      </c>
      <c r="AI308" s="78">
        <f t="shared" si="33"/>
        <v>4.5454545454545456E-2</v>
      </c>
      <c r="AJ308" s="78">
        <f t="shared" si="32"/>
        <v>0</v>
      </c>
      <c r="AK308" s="78">
        <f t="shared" si="34"/>
        <v>0</v>
      </c>
    </row>
    <row r="309" spans="1:37" ht="30" customHeight="1" x14ac:dyDescent="0.2">
      <c r="A309" s="447" t="s">
        <v>214</v>
      </c>
      <c r="B309" s="448"/>
      <c r="C309" s="448"/>
      <c r="D309" s="448"/>
      <c r="E309" s="448"/>
      <c r="F309" s="448"/>
      <c r="G309" s="448"/>
      <c r="H309" s="448"/>
      <c r="I309" s="448"/>
      <c r="J309" s="448"/>
      <c r="K309" s="448"/>
      <c r="L309" s="448"/>
      <c r="M309" s="448"/>
      <c r="N309" s="448"/>
      <c r="O309" s="448"/>
      <c r="P309" s="448"/>
      <c r="Q309" s="423"/>
      <c r="R309" s="423"/>
      <c r="S309" s="423"/>
      <c r="T309" s="423"/>
      <c r="U309" s="423"/>
      <c r="V309" s="423"/>
      <c r="W309" s="423"/>
      <c r="X309" s="423"/>
      <c r="Y309" s="423"/>
      <c r="Z309" s="423"/>
      <c r="AA309" s="423"/>
      <c r="AB309" s="423"/>
      <c r="AC309" s="423"/>
      <c r="AD309" s="73">
        <f>'Art. 121'!Q292</f>
        <v>0</v>
      </c>
      <c r="AE309" s="143">
        <f t="shared" si="28"/>
        <v>0</v>
      </c>
      <c r="AF309" s="76">
        <f t="shared" si="29"/>
        <v>0</v>
      </c>
      <c r="AG309" s="76">
        <f t="shared" si="30"/>
        <v>1</v>
      </c>
      <c r="AH309" s="159">
        <f t="shared" si="31"/>
        <v>0</v>
      </c>
      <c r="AI309" s="78">
        <f t="shared" si="33"/>
        <v>4.5454545454545456E-2</v>
      </c>
      <c r="AJ309" s="78">
        <f t="shared" si="32"/>
        <v>0</v>
      </c>
      <c r="AK309" s="78">
        <f t="shared" si="34"/>
        <v>0</v>
      </c>
    </row>
    <row r="310" spans="1:37" ht="30" customHeight="1" x14ac:dyDescent="0.2">
      <c r="A310" s="434" t="s">
        <v>215</v>
      </c>
      <c r="B310" s="434"/>
      <c r="C310" s="434"/>
      <c r="D310" s="434"/>
      <c r="E310" s="434"/>
      <c r="F310" s="434"/>
      <c r="G310" s="434"/>
      <c r="H310" s="434"/>
      <c r="I310" s="434"/>
      <c r="J310" s="434"/>
      <c r="K310" s="434"/>
      <c r="L310" s="434"/>
      <c r="M310" s="434"/>
      <c r="N310" s="434"/>
      <c r="O310" s="434"/>
      <c r="P310" s="434"/>
      <c r="Q310" s="423"/>
      <c r="R310" s="423"/>
      <c r="S310" s="423"/>
      <c r="T310" s="423"/>
      <c r="U310" s="423"/>
      <c r="V310" s="423"/>
      <c r="W310" s="423"/>
      <c r="X310" s="423"/>
      <c r="Y310" s="423"/>
      <c r="Z310" s="423"/>
      <c r="AA310" s="423"/>
      <c r="AB310" s="423"/>
      <c r="AC310" s="423"/>
      <c r="AD310" s="73">
        <f>'Art. 121'!Q293</f>
        <v>0</v>
      </c>
      <c r="AE310" s="143">
        <f t="shared" si="28"/>
        <v>0</v>
      </c>
      <c r="AF310" s="76">
        <f t="shared" si="29"/>
        <v>0</v>
      </c>
      <c r="AG310" s="76">
        <f t="shared" si="30"/>
        <v>1</v>
      </c>
      <c r="AH310" s="159">
        <f t="shared" si="31"/>
        <v>0</v>
      </c>
      <c r="AI310" s="78">
        <f t="shared" si="33"/>
        <v>4.5454545454545456E-2</v>
      </c>
      <c r="AJ310" s="78">
        <f t="shared" si="32"/>
        <v>0</v>
      </c>
      <c r="AK310" s="78">
        <f t="shared" si="34"/>
        <v>0</v>
      </c>
    </row>
    <row r="311" spans="1:37" ht="30" customHeight="1" x14ac:dyDescent="0.2">
      <c r="A311" s="434" t="s">
        <v>696</v>
      </c>
      <c r="B311" s="434"/>
      <c r="C311" s="434"/>
      <c r="D311" s="434"/>
      <c r="E311" s="434"/>
      <c r="F311" s="434"/>
      <c r="G311" s="434"/>
      <c r="H311" s="434"/>
      <c r="I311" s="434"/>
      <c r="J311" s="434"/>
      <c r="K311" s="434"/>
      <c r="L311" s="434"/>
      <c r="M311" s="434"/>
      <c r="N311" s="434"/>
      <c r="O311" s="434"/>
      <c r="P311" s="434"/>
      <c r="Q311" s="423"/>
      <c r="R311" s="423"/>
      <c r="S311" s="423"/>
      <c r="T311" s="423"/>
      <c r="U311" s="423"/>
      <c r="V311" s="423"/>
      <c r="W311" s="423"/>
      <c r="X311" s="423"/>
      <c r="Y311" s="423"/>
      <c r="Z311" s="423"/>
      <c r="AA311" s="423"/>
      <c r="AB311" s="423"/>
      <c r="AC311" s="423"/>
      <c r="AD311" s="73">
        <f>'Art. 121'!Q294</f>
        <v>0</v>
      </c>
      <c r="AE311" s="143">
        <f t="shared" si="28"/>
        <v>0</v>
      </c>
      <c r="AF311" s="76">
        <f t="shared" si="29"/>
        <v>0</v>
      </c>
      <c r="AG311" s="76">
        <f t="shared" si="30"/>
        <v>1</v>
      </c>
      <c r="AH311" s="159">
        <f t="shared" si="31"/>
        <v>0</v>
      </c>
      <c r="AI311" s="78">
        <f t="shared" si="33"/>
        <v>4.5454545454545456E-2</v>
      </c>
      <c r="AJ311" s="78">
        <f t="shared" si="32"/>
        <v>0</v>
      </c>
      <c r="AK311" s="78">
        <f t="shared" si="34"/>
        <v>0</v>
      </c>
    </row>
    <row r="312" spans="1:37" ht="30" customHeight="1" x14ac:dyDescent="0.2">
      <c r="A312" s="434" t="s">
        <v>216</v>
      </c>
      <c r="B312" s="434"/>
      <c r="C312" s="434"/>
      <c r="D312" s="434"/>
      <c r="E312" s="434"/>
      <c r="F312" s="434"/>
      <c r="G312" s="434"/>
      <c r="H312" s="434"/>
      <c r="I312" s="434"/>
      <c r="J312" s="434"/>
      <c r="K312" s="434"/>
      <c r="L312" s="434"/>
      <c r="M312" s="434"/>
      <c r="N312" s="434"/>
      <c r="O312" s="434"/>
      <c r="P312" s="434"/>
      <c r="Q312" s="423"/>
      <c r="R312" s="423"/>
      <c r="S312" s="423"/>
      <c r="T312" s="423"/>
      <c r="U312" s="423"/>
      <c r="V312" s="423"/>
      <c r="W312" s="423"/>
      <c r="X312" s="423"/>
      <c r="Y312" s="423"/>
      <c r="Z312" s="423"/>
      <c r="AA312" s="423"/>
      <c r="AB312" s="423"/>
      <c r="AC312" s="423"/>
      <c r="AD312" s="73">
        <f>'Art. 121'!Q295</f>
        <v>0</v>
      </c>
      <c r="AE312" s="143">
        <f t="shared" si="28"/>
        <v>0</v>
      </c>
      <c r="AF312" s="76">
        <f t="shared" si="29"/>
        <v>0</v>
      </c>
      <c r="AG312" s="76">
        <f t="shared" si="30"/>
        <v>1</v>
      </c>
      <c r="AH312" s="159">
        <f t="shared" si="31"/>
        <v>0</v>
      </c>
      <c r="AI312" s="78">
        <f t="shared" si="33"/>
        <v>4.5454545454545456E-2</v>
      </c>
      <c r="AJ312" s="78">
        <f t="shared" si="32"/>
        <v>0</v>
      </c>
      <c r="AK312" s="78">
        <f>AJ312*$AE$299</f>
        <v>0</v>
      </c>
    </row>
    <row r="313" spans="1:37" ht="30" customHeight="1" x14ac:dyDescent="0.2">
      <c r="A313" s="434" t="s">
        <v>217</v>
      </c>
      <c r="B313" s="434"/>
      <c r="C313" s="434"/>
      <c r="D313" s="434"/>
      <c r="E313" s="434"/>
      <c r="F313" s="434"/>
      <c r="G313" s="434"/>
      <c r="H313" s="434"/>
      <c r="I313" s="434"/>
      <c r="J313" s="434"/>
      <c r="K313" s="434"/>
      <c r="L313" s="434"/>
      <c r="M313" s="434"/>
      <c r="N313" s="434"/>
      <c r="O313" s="434"/>
      <c r="P313" s="434"/>
      <c r="Q313" s="423"/>
      <c r="R313" s="423"/>
      <c r="S313" s="423"/>
      <c r="T313" s="423"/>
      <c r="U313" s="423"/>
      <c r="V313" s="423"/>
      <c r="W313" s="423"/>
      <c r="X313" s="423"/>
      <c r="Y313" s="423"/>
      <c r="Z313" s="423"/>
      <c r="AA313" s="423"/>
      <c r="AB313" s="423"/>
      <c r="AC313" s="423"/>
      <c r="AD313" s="73">
        <f>'Art. 121'!Q296</f>
        <v>0</v>
      </c>
      <c r="AE313" s="143">
        <f t="shared" si="28"/>
        <v>0</v>
      </c>
      <c r="AF313" s="76">
        <f t="shared" si="29"/>
        <v>0</v>
      </c>
      <c r="AG313" s="76">
        <f t="shared" si="30"/>
        <v>1</v>
      </c>
      <c r="AH313" s="159">
        <f t="shared" si="31"/>
        <v>0</v>
      </c>
      <c r="AI313" s="78">
        <f t="shared" si="33"/>
        <v>4.5454545454545456E-2</v>
      </c>
      <c r="AJ313" s="78">
        <f t="shared" si="32"/>
        <v>0</v>
      </c>
      <c r="AK313" s="78">
        <f t="shared" si="34"/>
        <v>0</v>
      </c>
    </row>
    <row r="314" spans="1:37" ht="30" customHeight="1" x14ac:dyDescent="0.2">
      <c r="A314" s="434" t="s">
        <v>218</v>
      </c>
      <c r="B314" s="434"/>
      <c r="C314" s="434"/>
      <c r="D314" s="434"/>
      <c r="E314" s="434"/>
      <c r="F314" s="434"/>
      <c r="G314" s="434"/>
      <c r="H314" s="434"/>
      <c r="I314" s="434"/>
      <c r="J314" s="434"/>
      <c r="K314" s="434"/>
      <c r="L314" s="434"/>
      <c r="M314" s="434"/>
      <c r="N314" s="434"/>
      <c r="O314" s="434"/>
      <c r="P314" s="434"/>
      <c r="Q314" s="423"/>
      <c r="R314" s="423"/>
      <c r="S314" s="423"/>
      <c r="T314" s="423"/>
      <c r="U314" s="423"/>
      <c r="V314" s="423"/>
      <c r="W314" s="423"/>
      <c r="X314" s="423"/>
      <c r="Y314" s="423"/>
      <c r="Z314" s="423"/>
      <c r="AA314" s="423"/>
      <c r="AB314" s="423"/>
      <c r="AC314" s="423"/>
      <c r="AD314" s="73">
        <f>'Art. 121'!Q297</f>
        <v>0</v>
      </c>
      <c r="AE314" s="143">
        <f t="shared" si="28"/>
        <v>0</v>
      </c>
      <c r="AF314" s="76">
        <f t="shared" si="29"/>
        <v>0</v>
      </c>
      <c r="AG314" s="76">
        <f t="shared" si="30"/>
        <v>1</v>
      </c>
      <c r="AH314" s="159">
        <f t="shared" si="31"/>
        <v>0</v>
      </c>
      <c r="AI314" s="78">
        <f t="shared" si="33"/>
        <v>4.5454545454545456E-2</v>
      </c>
      <c r="AJ314" s="78">
        <f t="shared" si="32"/>
        <v>0</v>
      </c>
      <c r="AK314" s="78">
        <f t="shared" si="34"/>
        <v>0</v>
      </c>
    </row>
    <row r="315" spans="1:37" ht="30" customHeight="1" x14ac:dyDescent="0.2">
      <c r="A315" s="434" t="s">
        <v>219</v>
      </c>
      <c r="B315" s="434"/>
      <c r="C315" s="434"/>
      <c r="D315" s="434"/>
      <c r="E315" s="434"/>
      <c r="F315" s="434"/>
      <c r="G315" s="434"/>
      <c r="H315" s="434"/>
      <c r="I315" s="434"/>
      <c r="J315" s="434"/>
      <c r="K315" s="434"/>
      <c r="L315" s="434"/>
      <c r="M315" s="434"/>
      <c r="N315" s="434"/>
      <c r="O315" s="434"/>
      <c r="P315" s="434"/>
      <c r="Q315" s="423"/>
      <c r="R315" s="423"/>
      <c r="S315" s="423"/>
      <c r="T315" s="423"/>
      <c r="U315" s="423"/>
      <c r="V315" s="423"/>
      <c r="W315" s="423"/>
      <c r="X315" s="423"/>
      <c r="Y315" s="423"/>
      <c r="Z315" s="423"/>
      <c r="AA315" s="423"/>
      <c r="AB315" s="423"/>
      <c r="AC315" s="423"/>
      <c r="AD315" s="73">
        <f>'Art. 121'!Q298</f>
        <v>0</v>
      </c>
      <c r="AE315" s="143">
        <f t="shared" si="28"/>
        <v>0</v>
      </c>
      <c r="AF315" s="76">
        <f t="shared" si="29"/>
        <v>0</v>
      </c>
      <c r="AG315" s="76">
        <f t="shared" si="30"/>
        <v>1</v>
      </c>
      <c r="AH315" s="159">
        <f t="shared" si="31"/>
        <v>0</v>
      </c>
      <c r="AI315" s="78">
        <f t="shared" si="33"/>
        <v>4.5454545454545456E-2</v>
      </c>
      <c r="AJ315" s="78">
        <f t="shared" si="32"/>
        <v>0</v>
      </c>
      <c r="AK315" s="78">
        <f t="shared" si="34"/>
        <v>0</v>
      </c>
    </row>
    <row r="316" spans="1:37" ht="30" customHeight="1" x14ac:dyDescent="0.2">
      <c r="A316" s="434" t="s">
        <v>220</v>
      </c>
      <c r="B316" s="434"/>
      <c r="C316" s="434"/>
      <c r="D316" s="434"/>
      <c r="E316" s="434"/>
      <c r="F316" s="434"/>
      <c r="G316" s="434"/>
      <c r="H316" s="434"/>
      <c r="I316" s="434"/>
      <c r="J316" s="434"/>
      <c r="K316" s="434"/>
      <c r="L316" s="434"/>
      <c r="M316" s="434"/>
      <c r="N316" s="434"/>
      <c r="O316" s="434"/>
      <c r="P316" s="434"/>
      <c r="Q316" s="423"/>
      <c r="R316" s="423"/>
      <c r="S316" s="423"/>
      <c r="T316" s="423"/>
      <c r="U316" s="423"/>
      <c r="V316" s="423"/>
      <c r="W316" s="423"/>
      <c r="X316" s="423"/>
      <c r="Y316" s="423"/>
      <c r="Z316" s="423"/>
      <c r="AA316" s="423"/>
      <c r="AB316" s="423"/>
      <c r="AC316" s="423"/>
      <c r="AD316" s="73">
        <f>'Art. 121'!Q299</f>
        <v>0</v>
      </c>
      <c r="AE316" s="143">
        <f t="shared" si="28"/>
        <v>0</v>
      </c>
      <c r="AF316" s="76">
        <f t="shared" si="29"/>
        <v>0</v>
      </c>
      <c r="AG316" s="76">
        <f t="shared" si="30"/>
        <v>1</v>
      </c>
      <c r="AH316" s="159">
        <f t="shared" si="31"/>
        <v>0</v>
      </c>
      <c r="AI316" s="78">
        <f t="shared" si="33"/>
        <v>4.5454545454545456E-2</v>
      </c>
      <c r="AJ316" s="78">
        <f t="shared" si="32"/>
        <v>0</v>
      </c>
      <c r="AK316" s="78">
        <f t="shared" si="34"/>
        <v>0</v>
      </c>
    </row>
    <row r="317" spans="1:37" ht="30" customHeight="1" x14ac:dyDescent="0.2">
      <c r="A317" s="434" t="s">
        <v>221</v>
      </c>
      <c r="B317" s="434"/>
      <c r="C317" s="434"/>
      <c r="D317" s="434"/>
      <c r="E317" s="434"/>
      <c r="F317" s="434"/>
      <c r="G317" s="434"/>
      <c r="H317" s="434"/>
      <c r="I317" s="434"/>
      <c r="J317" s="434"/>
      <c r="K317" s="434"/>
      <c r="L317" s="434"/>
      <c r="M317" s="434"/>
      <c r="N317" s="434"/>
      <c r="O317" s="434"/>
      <c r="P317" s="434"/>
      <c r="Q317" s="423"/>
      <c r="R317" s="423"/>
      <c r="S317" s="423"/>
      <c r="T317" s="423"/>
      <c r="U317" s="423"/>
      <c r="V317" s="423"/>
      <c r="W317" s="423"/>
      <c r="X317" s="423"/>
      <c r="Y317" s="423"/>
      <c r="Z317" s="423"/>
      <c r="AA317" s="423"/>
      <c r="AB317" s="423"/>
      <c r="AC317" s="423"/>
      <c r="AD317" s="73">
        <f>'Art. 121'!Q300</f>
        <v>0</v>
      </c>
      <c r="AE317" s="143">
        <f t="shared" si="28"/>
        <v>0</v>
      </c>
      <c r="AF317" s="76">
        <f t="shared" si="29"/>
        <v>0</v>
      </c>
      <c r="AG317" s="76">
        <f t="shared" si="30"/>
        <v>1</v>
      </c>
      <c r="AH317" s="159">
        <f t="shared" si="31"/>
        <v>0</v>
      </c>
      <c r="AI317" s="78">
        <f t="shared" si="33"/>
        <v>4.5454545454545456E-2</v>
      </c>
      <c r="AJ317" s="78">
        <f t="shared" si="32"/>
        <v>0</v>
      </c>
      <c r="AK317" s="78">
        <f t="shared" si="34"/>
        <v>0</v>
      </c>
    </row>
    <row r="318" spans="1:37" ht="30" customHeight="1" x14ac:dyDescent="0.2">
      <c r="A318" s="434" t="s">
        <v>699</v>
      </c>
      <c r="B318" s="434"/>
      <c r="C318" s="434"/>
      <c r="D318" s="434"/>
      <c r="E318" s="434"/>
      <c r="F318" s="434"/>
      <c r="G318" s="434"/>
      <c r="H318" s="434"/>
      <c r="I318" s="434"/>
      <c r="J318" s="434"/>
      <c r="K318" s="434"/>
      <c r="L318" s="434"/>
      <c r="M318" s="434"/>
      <c r="N318" s="434"/>
      <c r="O318" s="434"/>
      <c r="P318" s="434"/>
      <c r="Q318" s="423"/>
      <c r="R318" s="423"/>
      <c r="S318" s="423"/>
      <c r="T318" s="423"/>
      <c r="U318" s="423"/>
      <c r="V318" s="423"/>
      <c r="W318" s="423"/>
      <c r="X318" s="423"/>
      <c r="Y318" s="423"/>
      <c r="Z318" s="423"/>
      <c r="AA318" s="423"/>
      <c r="AB318" s="423"/>
      <c r="AC318" s="423"/>
      <c r="AD318" s="73">
        <f>'Art. 121'!Q301</f>
        <v>0</v>
      </c>
      <c r="AE318" s="143">
        <f t="shared" si="28"/>
        <v>0</v>
      </c>
      <c r="AF318" s="76">
        <f t="shared" si="29"/>
        <v>0</v>
      </c>
      <c r="AG318" s="76">
        <f t="shared" si="30"/>
        <v>1</v>
      </c>
      <c r="AH318" s="159">
        <f t="shared" si="31"/>
        <v>0</v>
      </c>
      <c r="AI318" s="78">
        <f t="shared" si="33"/>
        <v>4.5454545454545456E-2</v>
      </c>
      <c r="AJ318" s="78">
        <f t="shared" si="32"/>
        <v>0</v>
      </c>
      <c r="AK318" s="78">
        <f t="shared" si="34"/>
        <v>0</v>
      </c>
    </row>
    <row r="319" spans="1:37" ht="30" customHeight="1" x14ac:dyDescent="0.2">
      <c r="A319" s="434" t="s">
        <v>223</v>
      </c>
      <c r="B319" s="434"/>
      <c r="C319" s="434"/>
      <c r="D319" s="434"/>
      <c r="E319" s="434"/>
      <c r="F319" s="434"/>
      <c r="G319" s="434"/>
      <c r="H319" s="434"/>
      <c r="I319" s="434"/>
      <c r="J319" s="434"/>
      <c r="K319" s="434"/>
      <c r="L319" s="434"/>
      <c r="M319" s="434"/>
      <c r="N319" s="434"/>
      <c r="O319" s="434"/>
      <c r="P319" s="434"/>
      <c r="Q319" s="423"/>
      <c r="R319" s="423"/>
      <c r="S319" s="423"/>
      <c r="T319" s="423"/>
      <c r="U319" s="423"/>
      <c r="V319" s="423"/>
      <c r="W319" s="423"/>
      <c r="X319" s="423"/>
      <c r="Y319" s="423"/>
      <c r="Z319" s="423"/>
      <c r="AA319" s="423"/>
      <c r="AB319" s="423"/>
      <c r="AC319" s="423"/>
      <c r="AD319" s="73">
        <f>'Art. 121'!Q302</f>
        <v>0</v>
      </c>
      <c r="AE319" s="143">
        <f t="shared" si="28"/>
        <v>0</v>
      </c>
      <c r="AF319" s="76">
        <f t="shared" si="29"/>
        <v>0</v>
      </c>
      <c r="AG319" s="76">
        <f t="shared" si="30"/>
        <v>1</v>
      </c>
      <c r="AH319" s="159">
        <f t="shared" si="31"/>
        <v>0</v>
      </c>
      <c r="AI319" s="78">
        <f t="shared" si="33"/>
        <v>4.5454545454545456E-2</v>
      </c>
      <c r="AJ319" s="78">
        <f t="shared" si="32"/>
        <v>0</v>
      </c>
      <c r="AK319" s="78">
        <f t="shared" si="34"/>
        <v>0</v>
      </c>
    </row>
    <row r="320" spans="1:37" ht="30" customHeight="1" x14ac:dyDescent="0.2">
      <c r="A320" s="434" t="s">
        <v>697</v>
      </c>
      <c r="B320" s="434"/>
      <c r="C320" s="434"/>
      <c r="D320" s="434"/>
      <c r="E320" s="434"/>
      <c r="F320" s="434"/>
      <c r="G320" s="434"/>
      <c r="H320" s="434"/>
      <c r="I320" s="434"/>
      <c r="J320" s="434"/>
      <c r="K320" s="434"/>
      <c r="L320" s="434"/>
      <c r="M320" s="434"/>
      <c r="N320" s="434"/>
      <c r="O320" s="434"/>
      <c r="P320" s="434"/>
      <c r="Q320" s="423"/>
      <c r="R320" s="423"/>
      <c r="S320" s="423"/>
      <c r="T320" s="423"/>
      <c r="U320" s="423"/>
      <c r="V320" s="423"/>
      <c r="W320" s="423"/>
      <c r="X320" s="423"/>
      <c r="Y320" s="423"/>
      <c r="Z320" s="423"/>
      <c r="AA320" s="423"/>
      <c r="AB320" s="423"/>
      <c r="AC320" s="423"/>
      <c r="AD320" s="73">
        <f>'Art. 121'!Q303</f>
        <v>0</v>
      </c>
      <c r="AE320" s="143">
        <f t="shared" si="28"/>
        <v>0</v>
      </c>
      <c r="AF320" s="76">
        <f t="shared" si="29"/>
        <v>0</v>
      </c>
      <c r="AG320" s="76">
        <f t="shared" si="30"/>
        <v>1</v>
      </c>
      <c r="AH320" s="159">
        <f t="shared" si="31"/>
        <v>0</v>
      </c>
      <c r="AI320" s="78">
        <f t="shared" si="33"/>
        <v>4.5454545454545456E-2</v>
      </c>
      <c r="AJ320" s="78">
        <f t="shared" si="32"/>
        <v>0</v>
      </c>
      <c r="AK320" s="78">
        <f t="shared" si="34"/>
        <v>0</v>
      </c>
    </row>
    <row r="321" spans="1:37" ht="30" customHeight="1" x14ac:dyDescent="0.2">
      <c r="A321" s="434" t="s">
        <v>224</v>
      </c>
      <c r="B321" s="434"/>
      <c r="C321" s="434"/>
      <c r="D321" s="434"/>
      <c r="E321" s="434"/>
      <c r="F321" s="434"/>
      <c r="G321" s="434"/>
      <c r="H321" s="434"/>
      <c r="I321" s="434"/>
      <c r="J321" s="434"/>
      <c r="K321" s="434"/>
      <c r="L321" s="434"/>
      <c r="M321" s="434"/>
      <c r="N321" s="434"/>
      <c r="O321" s="434"/>
      <c r="P321" s="434"/>
      <c r="Q321" s="423"/>
      <c r="R321" s="423"/>
      <c r="S321" s="423"/>
      <c r="T321" s="423"/>
      <c r="U321" s="423"/>
      <c r="V321" s="423"/>
      <c r="W321" s="423"/>
      <c r="X321" s="423"/>
      <c r="Y321" s="423"/>
      <c r="Z321" s="423"/>
      <c r="AA321" s="423"/>
      <c r="AB321" s="423"/>
      <c r="AC321" s="423"/>
      <c r="AD321" s="73">
        <f>'Art. 121'!Q304</f>
        <v>0</v>
      </c>
      <c r="AE321" s="143">
        <f t="shared" si="28"/>
        <v>0</v>
      </c>
      <c r="AF321" s="76">
        <f t="shared" si="29"/>
        <v>0</v>
      </c>
      <c r="AG321" s="76">
        <f t="shared" si="30"/>
        <v>1</v>
      </c>
      <c r="AH321" s="159">
        <f t="shared" si="31"/>
        <v>0</v>
      </c>
      <c r="AI321" s="78">
        <f t="shared" si="33"/>
        <v>4.5454545454545456E-2</v>
      </c>
      <c r="AJ321" s="78">
        <f t="shared" si="32"/>
        <v>0</v>
      </c>
      <c r="AK321" s="78">
        <f t="shared" si="34"/>
        <v>0</v>
      </c>
    </row>
    <row r="322" spans="1:37" ht="30" customHeight="1" x14ac:dyDescent="0.2">
      <c r="A322" s="434" t="s">
        <v>225</v>
      </c>
      <c r="B322" s="434"/>
      <c r="C322" s="434"/>
      <c r="D322" s="434"/>
      <c r="E322" s="434"/>
      <c r="F322" s="434"/>
      <c r="G322" s="434"/>
      <c r="H322" s="434"/>
      <c r="I322" s="434"/>
      <c r="J322" s="434"/>
      <c r="K322" s="434"/>
      <c r="L322" s="434"/>
      <c r="M322" s="434"/>
      <c r="N322" s="434"/>
      <c r="O322" s="434"/>
      <c r="P322" s="434"/>
      <c r="Q322" s="423"/>
      <c r="R322" s="423"/>
      <c r="S322" s="423"/>
      <c r="T322" s="423"/>
      <c r="U322" s="423"/>
      <c r="V322" s="423"/>
      <c r="W322" s="423"/>
      <c r="X322" s="423"/>
      <c r="Y322" s="423"/>
      <c r="Z322" s="423"/>
      <c r="AA322" s="423"/>
      <c r="AB322" s="423"/>
      <c r="AC322" s="423"/>
      <c r="AD322" s="73">
        <f>'Art. 121'!Q305</f>
        <v>0</v>
      </c>
      <c r="AE322" s="143">
        <f t="shared" si="28"/>
        <v>0</v>
      </c>
      <c r="AF322" s="76">
        <f t="shared" si="29"/>
        <v>0</v>
      </c>
      <c r="AG322" s="76">
        <f t="shared" si="30"/>
        <v>1</v>
      </c>
      <c r="AH322" s="159">
        <f t="shared" si="31"/>
        <v>0</v>
      </c>
      <c r="AI322" s="78">
        <f t="shared" si="33"/>
        <v>4.5454545454545456E-2</v>
      </c>
      <c r="AJ322" s="78">
        <f t="shared" si="32"/>
        <v>0</v>
      </c>
      <c r="AK322" s="78">
        <f t="shared" si="34"/>
        <v>0</v>
      </c>
    </row>
    <row r="323" spans="1:37" ht="30" customHeight="1" x14ac:dyDescent="0.2">
      <c r="A323" s="435" t="s">
        <v>700</v>
      </c>
      <c r="B323" s="435"/>
      <c r="C323" s="435"/>
      <c r="D323" s="435"/>
      <c r="E323" s="435"/>
      <c r="F323" s="435"/>
      <c r="G323" s="435"/>
      <c r="H323" s="435"/>
      <c r="I323" s="435"/>
      <c r="J323" s="435"/>
      <c r="K323" s="435"/>
      <c r="L323" s="435"/>
      <c r="M323" s="435"/>
      <c r="N323" s="435"/>
      <c r="O323" s="435"/>
      <c r="P323" s="435"/>
      <c r="Q323" s="435"/>
      <c r="R323" s="435"/>
      <c r="S323" s="435"/>
      <c r="T323" s="435"/>
      <c r="U323" s="435"/>
      <c r="V323" s="435"/>
      <c r="W323" s="435"/>
      <c r="X323" s="435"/>
      <c r="Y323" s="435"/>
      <c r="Z323" s="435"/>
      <c r="AA323" s="435"/>
      <c r="AB323" s="435"/>
      <c r="AC323" s="435"/>
      <c r="AD323" s="435"/>
      <c r="AE323" s="143">
        <f>SUM(AE301:AE322)</f>
        <v>0</v>
      </c>
      <c r="AG323" s="74">
        <f>SUM(AG301:AG322)</f>
        <v>22</v>
      </c>
      <c r="AH323" s="161"/>
      <c r="AI323" s="136"/>
      <c r="AJ323" s="136"/>
      <c r="AK323" s="78"/>
    </row>
    <row r="324" spans="1:37" ht="30" customHeight="1" x14ac:dyDescent="0.2">
      <c r="A324" s="435" t="s">
        <v>701</v>
      </c>
      <c r="B324" s="435"/>
      <c r="C324" s="435"/>
      <c r="D324" s="435"/>
      <c r="E324" s="435"/>
      <c r="F324" s="435"/>
      <c r="G324" s="435"/>
      <c r="H324" s="435"/>
      <c r="I324" s="435"/>
      <c r="J324" s="435"/>
      <c r="K324" s="435"/>
      <c r="L324" s="435"/>
      <c r="M324" s="435"/>
      <c r="N324" s="435"/>
      <c r="O324" s="435"/>
      <c r="P324" s="435"/>
      <c r="Q324" s="435"/>
      <c r="R324" s="435"/>
      <c r="S324" s="435"/>
      <c r="T324" s="435"/>
      <c r="U324" s="435"/>
      <c r="V324" s="435"/>
      <c r="W324" s="435"/>
      <c r="X324" s="435"/>
      <c r="Y324" s="435"/>
      <c r="Z324" s="435"/>
      <c r="AA324" s="435"/>
      <c r="AB324" s="435"/>
      <c r="AC324" s="435"/>
      <c r="AD324" s="435"/>
      <c r="AE324" s="143">
        <f>AE323/AE299*100</f>
        <v>0</v>
      </c>
      <c r="AH324" s="161"/>
      <c r="AI324" s="136"/>
      <c r="AJ324" s="136"/>
      <c r="AK324" s="78"/>
    </row>
    <row r="325" spans="1:37" ht="15" customHeight="1" x14ac:dyDescent="0.2">
      <c r="A325" s="24"/>
      <c r="B325" s="24"/>
      <c r="C325" s="24"/>
      <c r="D325" s="24"/>
      <c r="E325" s="24"/>
      <c r="F325" s="24"/>
      <c r="G325" s="24"/>
      <c r="H325" s="24"/>
      <c r="I325" s="24"/>
      <c r="J325" s="24"/>
      <c r="K325" s="24"/>
      <c r="L325" s="24"/>
      <c r="M325" s="24"/>
      <c r="N325" s="24"/>
      <c r="O325" s="24"/>
      <c r="P325" s="24"/>
      <c r="Q325" s="40"/>
      <c r="R325" s="20"/>
      <c r="S325" s="20"/>
      <c r="T325" s="20"/>
      <c r="U325" s="20"/>
      <c r="V325" s="20"/>
      <c r="W325" s="20"/>
      <c r="X325" s="20"/>
      <c r="Y325" s="20"/>
      <c r="Z325" s="20"/>
      <c r="AA325" s="20"/>
      <c r="AB325" s="20"/>
      <c r="AC325" s="20"/>
      <c r="AD325" s="20"/>
      <c r="AE325" s="149"/>
      <c r="AH325" s="161"/>
      <c r="AI325" s="136"/>
      <c r="AJ325" s="136"/>
      <c r="AK325" s="136"/>
    </row>
    <row r="326" spans="1:37" ht="15" customHeight="1" x14ac:dyDescent="0.2">
      <c r="A326" s="439" t="s">
        <v>139</v>
      </c>
      <c r="B326" s="440"/>
      <c r="C326" s="440"/>
      <c r="D326" s="440"/>
      <c r="E326" s="440"/>
      <c r="F326" s="440"/>
      <c r="G326" s="440"/>
      <c r="H326" s="440"/>
      <c r="I326" s="440"/>
      <c r="J326" s="440"/>
      <c r="K326" s="440"/>
      <c r="L326" s="440"/>
      <c r="M326" s="440"/>
      <c r="N326" s="440"/>
      <c r="O326" s="440"/>
      <c r="P326" s="440"/>
      <c r="Q326" s="440"/>
      <c r="R326" s="440"/>
      <c r="S326" s="440"/>
      <c r="T326" s="440"/>
      <c r="U326" s="440"/>
      <c r="V326" s="440"/>
      <c r="W326" s="440"/>
      <c r="X326" s="440"/>
      <c r="Y326" s="440"/>
      <c r="Z326" s="440"/>
      <c r="AA326" s="440"/>
      <c r="AB326" s="440"/>
      <c r="AC326" s="440"/>
      <c r="AD326" s="83" t="s">
        <v>4</v>
      </c>
      <c r="AE326" s="144" t="s">
        <v>5</v>
      </c>
      <c r="AH326" s="161"/>
      <c r="AI326" s="136"/>
      <c r="AJ326" s="136"/>
      <c r="AK326" s="136"/>
    </row>
    <row r="327" spans="1:37" ht="30" customHeight="1" x14ac:dyDescent="0.2">
      <c r="A327" s="434" t="s">
        <v>227</v>
      </c>
      <c r="B327" s="434"/>
      <c r="C327" s="434"/>
      <c r="D327" s="434"/>
      <c r="E327" s="434"/>
      <c r="F327" s="434"/>
      <c r="G327" s="434"/>
      <c r="H327" s="434"/>
      <c r="I327" s="434"/>
      <c r="J327" s="434"/>
      <c r="K327" s="434"/>
      <c r="L327" s="434"/>
      <c r="M327" s="434"/>
      <c r="N327" s="434"/>
      <c r="O327" s="434"/>
      <c r="P327" s="434"/>
      <c r="Q327" s="423"/>
      <c r="R327" s="423"/>
      <c r="S327" s="423"/>
      <c r="T327" s="423"/>
      <c r="U327" s="423"/>
      <c r="V327" s="423"/>
      <c r="W327" s="423"/>
      <c r="X327" s="423"/>
      <c r="Y327" s="423"/>
      <c r="Z327" s="423"/>
      <c r="AA327" s="423"/>
      <c r="AB327" s="423"/>
      <c r="AC327" s="423"/>
      <c r="AD327" s="73">
        <f>'Art. 121'!Q308</f>
        <v>0</v>
      </c>
      <c r="AE327" s="143">
        <f>IF(AG327=1,AK327,AG327)</f>
        <v>0</v>
      </c>
      <c r="AF327" s="76">
        <f>IF(AD327=2,1,IF(AD327=1,0.5,IF(AD327=0,0," ")))</f>
        <v>0</v>
      </c>
      <c r="AG327" s="76">
        <f>IF(AND(AF327&gt;=0,AF327&lt;=2),1,"No aplica")</f>
        <v>1</v>
      </c>
      <c r="AH327" s="159">
        <f>AD327/(AG327*2)</f>
        <v>0</v>
      </c>
      <c r="AI327" s="78">
        <f>IF(AG327=1,AG327/$AG$330,"No aplica")</f>
        <v>0.33333333333333331</v>
      </c>
      <c r="AJ327" s="78">
        <f>AF327*AI327</f>
        <v>0</v>
      </c>
      <c r="AK327" s="78">
        <f>AJ327*$AE$299</f>
        <v>0</v>
      </c>
    </row>
    <row r="328" spans="1:37" ht="30" customHeight="1" x14ac:dyDescent="0.2">
      <c r="A328" s="434" t="s">
        <v>702</v>
      </c>
      <c r="B328" s="434"/>
      <c r="C328" s="434"/>
      <c r="D328" s="434"/>
      <c r="E328" s="434"/>
      <c r="F328" s="434"/>
      <c r="G328" s="434"/>
      <c r="H328" s="434"/>
      <c r="I328" s="434"/>
      <c r="J328" s="434"/>
      <c r="K328" s="434"/>
      <c r="L328" s="434"/>
      <c r="M328" s="434"/>
      <c r="N328" s="434"/>
      <c r="O328" s="434"/>
      <c r="P328" s="434"/>
      <c r="Q328" s="423"/>
      <c r="R328" s="423"/>
      <c r="S328" s="423"/>
      <c r="T328" s="423"/>
      <c r="U328" s="423"/>
      <c r="V328" s="423"/>
      <c r="W328" s="423"/>
      <c r="X328" s="423"/>
      <c r="Y328" s="423"/>
      <c r="Z328" s="423"/>
      <c r="AA328" s="423"/>
      <c r="AB328" s="423"/>
      <c r="AC328" s="423"/>
      <c r="AD328" s="73">
        <f>'Art. 121'!Q309</f>
        <v>0</v>
      </c>
      <c r="AE328" s="143">
        <f>IF(AG328=1,AK328,AG328)</f>
        <v>0</v>
      </c>
      <c r="AF328" s="76">
        <f>IF(AD328=2,1,IF(AD328=1,0.5,IF(AD328=0,0," ")))</f>
        <v>0</v>
      </c>
      <c r="AG328" s="76">
        <f>IF(AND(AF328&gt;=0,AF328&lt;=2),1,"No aplica")</f>
        <v>1</v>
      </c>
      <c r="AH328" s="159">
        <f>AD328/(AG328*2)</f>
        <v>0</v>
      </c>
      <c r="AI328" s="78">
        <f>IF(AG328=1,AG328/$AG$330,"No aplica")</f>
        <v>0.33333333333333331</v>
      </c>
      <c r="AJ328" s="78">
        <f>AF328*AI328</f>
        <v>0</v>
      </c>
      <c r="AK328" s="78">
        <f>AJ328*$AE$299</f>
        <v>0</v>
      </c>
    </row>
    <row r="329" spans="1:37" ht="30" customHeight="1" x14ac:dyDescent="0.2">
      <c r="A329" s="434" t="s">
        <v>703</v>
      </c>
      <c r="B329" s="434"/>
      <c r="C329" s="434"/>
      <c r="D329" s="434"/>
      <c r="E329" s="434"/>
      <c r="F329" s="434"/>
      <c r="G329" s="434"/>
      <c r="H329" s="434"/>
      <c r="I329" s="434"/>
      <c r="J329" s="434"/>
      <c r="K329" s="434"/>
      <c r="L329" s="434"/>
      <c r="M329" s="434"/>
      <c r="N329" s="434"/>
      <c r="O329" s="434"/>
      <c r="P329" s="434"/>
      <c r="Q329" s="423"/>
      <c r="R329" s="423"/>
      <c r="S329" s="423"/>
      <c r="T329" s="423"/>
      <c r="U329" s="423"/>
      <c r="V329" s="423"/>
      <c r="W329" s="423"/>
      <c r="X329" s="423"/>
      <c r="Y329" s="423"/>
      <c r="Z329" s="423"/>
      <c r="AA329" s="423"/>
      <c r="AB329" s="423"/>
      <c r="AC329" s="423"/>
      <c r="AD329" s="73">
        <f>'Art. 121'!Q310</f>
        <v>0</v>
      </c>
      <c r="AE329" s="143">
        <f>IF(AG329=1,AK329,AG329)</f>
        <v>0</v>
      </c>
      <c r="AF329" s="76">
        <f>IF(AD329=2,1,IF(AD329=1,0.5,IF(AD329=0,0," ")))</f>
        <v>0</v>
      </c>
      <c r="AG329" s="76">
        <f>IF(AND(AF329&gt;=0,AF329&lt;=2),1,"No aplica")</f>
        <v>1</v>
      </c>
      <c r="AH329" s="159">
        <f>AD329/(AG329*2)</f>
        <v>0</v>
      </c>
      <c r="AI329" s="78">
        <f>IF(AG329=1,AG329/$AG$330,"No aplica")</f>
        <v>0.33333333333333331</v>
      </c>
      <c r="AJ329" s="78">
        <f>AF329*AI329</f>
        <v>0</v>
      </c>
      <c r="AK329" s="78">
        <f>AJ329*$AE$299</f>
        <v>0</v>
      </c>
    </row>
    <row r="330" spans="1:37" ht="30" customHeight="1" x14ac:dyDescent="0.2">
      <c r="A330" s="435" t="s">
        <v>704</v>
      </c>
      <c r="B330" s="435"/>
      <c r="C330" s="435"/>
      <c r="D330" s="435"/>
      <c r="E330" s="435"/>
      <c r="F330" s="435"/>
      <c r="G330" s="435"/>
      <c r="H330" s="435"/>
      <c r="I330" s="435"/>
      <c r="J330" s="435"/>
      <c r="K330" s="435"/>
      <c r="L330" s="435"/>
      <c r="M330" s="435"/>
      <c r="N330" s="435"/>
      <c r="O330" s="435"/>
      <c r="P330" s="435"/>
      <c r="Q330" s="435"/>
      <c r="R330" s="435"/>
      <c r="S330" s="435"/>
      <c r="T330" s="435"/>
      <c r="U330" s="435"/>
      <c r="V330" s="435"/>
      <c r="W330" s="435"/>
      <c r="X330" s="435"/>
      <c r="Y330" s="435"/>
      <c r="Z330" s="435"/>
      <c r="AA330" s="435"/>
      <c r="AB330" s="435"/>
      <c r="AC330" s="435"/>
      <c r="AD330" s="435"/>
      <c r="AE330" s="143">
        <f>SUM(AE327:AE329)</f>
        <v>0</v>
      </c>
      <c r="AG330" s="74">
        <f>SUM(AG327:AG329)</f>
        <v>3</v>
      </c>
      <c r="AH330" s="161"/>
      <c r="AI330" s="136"/>
      <c r="AJ330" s="136"/>
      <c r="AK330" s="136"/>
    </row>
    <row r="331" spans="1:37" ht="30" customHeight="1" x14ac:dyDescent="0.2">
      <c r="A331" s="435" t="s">
        <v>705</v>
      </c>
      <c r="B331" s="435"/>
      <c r="C331" s="435"/>
      <c r="D331" s="435"/>
      <c r="E331" s="435"/>
      <c r="F331" s="435"/>
      <c r="G331" s="435"/>
      <c r="H331" s="435"/>
      <c r="I331" s="435"/>
      <c r="J331" s="435"/>
      <c r="K331" s="435"/>
      <c r="L331" s="435"/>
      <c r="M331" s="435"/>
      <c r="N331" s="435"/>
      <c r="O331" s="435"/>
      <c r="P331" s="435"/>
      <c r="Q331" s="435"/>
      <c r="R331" s="435"/>
      <c r="S331" s="435"/>
      <c r="T331" s="435"/>
      <c r="U331" s="435"/>
      <c r="V331" s="435"/>
      <c r="W331" s="435"/>
      <c r="X331" s="435"/>
      <c r="Y331" s="435"/>
      <c r="Z331" s="435"/>
      <c r="AA331" s="435"/>
      <c r="AB331" s="435"/>
      <c r="AC331" s="435"/>
      <c r="AD331" s="435"/>
      <c r="AE331" s="143">
        <f>AE330/AE299*100</f>
        <v>0</v>
      </c>
      <c r="AH331" s="161"/>
      <c r="AI331" s="136"/>
      <c r="AJ331" s="136"/>
      <c r="AK331" s="136"/>
    </row>
    <row r="332" spans="1:37" ht="15" customHeight="1" x14ac:dyDescent="0.2">
      <c r="A332" s="23"/>
      <c r="B332" s="23"/>
      <c r="C332" s="23"/>
      <c r="D332" s="23"/>
      <c r="E332" s="23"/>
      <c r="F332" s="23"/>
      <c r="G332" s="23"/>
      <c r="H332" s="23"/>
      <c r="I332" s="23"/>
      <c r="J332" s="23"/>
      <c r="K332" s="23"/>
      <c r="L332" s="23"/>
      <c r="M332" s="23"/>
      <c r="N332" s="23"/>
      <c r="O332" s="23"/>
      <c r="P332" s="23"/>
      <c r="Q332" s="40"/>
      <c r="R332" s="20"/>
      <c r="S332" s="20"/>
      <c r="T332" s="20"/>
      <c r="U332" s="20"/>
      <c r="V332" s="20"/>
      <c r="W332" s="20"/>
      <c r="X332" s="20"/>
      <c r="Y332" s="20"/>
      <c r="Z332" s="20"/>
      <c r="AA332" s="20"/>
      <c r="AB332" s="20"/>
      <c r="AC332" s="20"/>
      <c r="AD332" s="20"/>
      <c r="AE332" s="149"/>
      <c r="AH332" s="161"/>
      <c r="AI332" s="136"/>
      <c r="AJ332" s="136"/>
      <c r="AK332" s="136"/>
    </row>
    <row r="333" spans="1:37" ht="15" customHeight="1" x14ac:dyDescent="0.2">
      <c r="A333" s="439" t="s">
        <v>140</v>
      </c>
      <c r="B333" s="440"/>
      <c r="C333" s="440"/>
      <c r="D333" s="440"/>
      <c r="E333" s="440"/>
      <c r="F333" s="440"/>
      <c r="G333" s="440"/>
      <c r="H333" s="440"/>
      <c r="I333" s="440"/>
      <c r="J333" s="440"/>
      <c r="K333" s="440"/>
      <c r="L333" s="440"/>
      <c r="M333" s="440"/>
      <c r="N333" s="440"/>
      <c r="O333" s="440"/>
      <c r="P333" s="440"/>
      <c r="Q333" s="440"/>
      <c r="R333" s="440"/>
      <c r="S333" s="440"/>
      <c r="T333" s="440"/>
      <c r="U333" s="440"/>
      <c r="V333" s="440"/>
      <c r="W333" s="440"/>
      <c r="X333" s="440"/>
      <c r="Y333" s="440"/>
      <c r="Z333" s="440"/>
      <c r="AA333" s="440"/>
      <c r="AB333" s="440"/>
      <c r="AC333" s="440"/>
      <c r="AD333" s="83" t="s">
        <v>4</v>
      </c>
      <c r="AE333" s="144" t="s">
        <v>5</v>
      </c>
      <c r="AH333" s="161"/>
      <c r="AI333" s="136"/>
      <c r="AJ333" s="136"/>
      <c r="AK333" s="136"/>
    </row>
    <row r="334" spans="1:37" ht="30" customHeight="1" x14ac:dyDescent="0.2">
      <c r="A334" s="434" t="s">
        <v>228</v>
      </c>
      <c r="B334" s="434"/>
      <c r="C334" s="434"/>
      <c r="D334" s="434"/>
      <c r="E334" s="434"/>
      <c r="F334" s="434"/>
      <c r="G334" s="434"/>
      <c r="H334" s="434"/>
      <c r="I334" s="434"/>
      <c r="J334" s="434"/>
      <c r="K334" s="434"/>
      <c r="L334" s="434"/>
      <c r="M334" s="434"/>
      <c r="N334" s="434"/>
      <c r="O334" s="434"/>
      <c r="P334" s="434"/>
      <c r="Q334" s="423"/>
      <c r="R334" s="423"/>
      <c r="S334" s="423"/>
      <c r="T334" s="423"/>
      <c r="U334" s="423"/>
      <c r="V334" s="423"/>
      <c r="W334" s="423"/>
      <c r="X334" s="423"/>
      <c r="Y334" s="423"/>
      <c r="Z334" s="423"/>
      <c r="AA334" s="423"/>
      <c r="AB334" s="423"/>
      <c r="AC334" s="423"/>
      <c r="AD334" s="73">
        <f>'Art. 121'!Q313</f>
        <v>0</v>
      </c>
      <c r="AE334" s="143">
        <f>IF(AG334=1,AK334,AG334)</f>
        <v>0</v>
      </c>
      <c r="AF334" s="76">
        <f>IF(AD334=2,1,IF(AD334=1,0.5,IF(AD334=0,0," ")))</f>
        <v>0</v>
      </c>
      <c r="AG334" s="76">
        <f>IF(AND(AF334&gt;=0,AF334&lt;=2),1,"No aplica")</f>
        <v>1</v>
      </c>
      <c r="AH334" s="159">
        <f>AD334/(AG334*2)</f>
        <v>0</v>
      </c>
      <c r="AI334" s="78">
        <f>IF(AG334=1,AG334/$AG$337,"No aplica")</f>
        <v>0.33333333333333331</v>
      </c>
      <c r="AJ334" s="78">
        <f>AF334*AI334</f>
        <v>0</v>
      </c>
      <c r="AK334" s="78">
        <f>AJ334*$AE$299</f>
        <v>0</v>
      </c>
    </row>
    <row r="335" spans="1:37" ht="30" customHeight="1" x14ac:dyDescent="0.2">
      <c r="A335" s="434" t="s">
        <v>496</v>
      </c>
      <c r="B335" s="434"/>
      <c r="C335" s="434"/>
      <c r="D335" s="434"/>
      <c r="E335" s="434"/>
      <c r="F335" s="434"/>
      <c r="G335" s="434"/>
      <c r="H335" s="434"/>
      <c r="I335" s="434"/>
      <c r="J335" s="434"/>
      <c r="K335" s="434"/>
      <c r="L335" s="434"/>
      <c r="M335" s="434"/>
      <c r="N335" s="434"/>
      <c r="O335" s="434"/>
      <c r="P335" s="434"/>
      <c r="Q335" s="423"/>
      <c r="R335" s="423"/>
      <c r="S335" s="423"/>
      <c r="T335" s="423"/>
      <c r="U335" s="423"/>
      <c r="V335" s="423"/>
      <c r="W335" s="423"/>
      <c r="X335" s="423"/>
      <c r="Y335" s="423"/>
      <c r="Z335" s="423"/>
      <c r="AA335" s="423"/>
      <c r="AB335" s="423"/>
      <c r="AC335" s="423"/>
      <c r="AD335" s="73">
        <f>'Art. 121'!Q314</f>
        <v>0</v>
      </c>
      <c r="AE335" s="143">
        <f>IF(AG335=1,AK335,AG335)</f>
        <v>0</v>
      </c>
      <c r="AF335" s="76">
        <f>IF(AD335=2,1,IF(AD335=1,0.5,IF(AD335=0,0," ")))</f>
        <v>0</v>
      </c>
      <c r="AG335" s="76">
        <f>IF(AND(AF335&gt;=0,AF335&lt;=2),1,"No aplica")</f>
        <v>1</v>
      </c>
      <c r="AH335" s="159">
        <f>AD335/(AG335*2)</f>
        <v>0</v>
      </c>
      <c r="AI335" s="78">
        <f>IF(AG335=1,AG335/$AG$337,"No aplica")</f>
        <v>0.33333333333333331</v>
      </c>
      <c r="AJ335" s="78">
        <f>AF335*AI335</f>
        <v>0</v>
      </c>
      <c r="AK335" s="78">
        <f>AJ335*$AE$299</f>
        <v>0</v>
      </c>
    </row>
    <row r="336" spans="1:37" ht="30" customHeight="1" x14ac:dyDescent="0.2">
      <c r="A336" s="434" t="s">
        <v>495</v>
      </c>
      <c r="B336" s="434"/>
      <c r="C336" s="434"/>
      <c r="D336" s="434"/>
      <c r="E336" s="434"/>
      <c r="F336" s="434"/>
      <c r="G336" s="434"/>
      <c r="H336" s="434"/>
      <c r="I336" s="434"/>
      <c r="J336" s="434"/>
      <c r="K336" s="434"/>
      <c r="L336" s="434"/>
      <c r="M336" s="434"/>
      <c r="N336" s="434"/>
      <c r="O336" s="434"/>
      <c r="P336" s="434"/>
      <c r="Q336" s="423"/>
      <c r="R336" s="423"/>
      <c r="S336" s="423"/>
      <c r="T336" s="423"/>
      <c r="U336" s="423"/>
      <c r="V336" s="423"/>
      <c r="W336" s="423"/>
      <c r="X336" s="423"/>
      <c r="Y336" s="423"/>
      <c r="Z336" s="423"/>
      <c r="AA336" s="423"/>
      <c r="AB336" s="423"/>
      <c r="AC336" s="423"/>
      <c r="AD336" s="73">
        <f>'Art. 121'!Q315</f>
        <v>0</v>
      </c>
      <c r="AE336" s="143">
        <f>IF(AG336=1,AK336,AG336)</f>
        <v>0</v>
      </c>
      <c r="AF336" s="76">
        <f>IF(AD336=2,1,IF(AD336=1,0.5,IF(AD336=0,0," ")))</f>
        <v>0</v>
      </c>
      <c r="AG336" s="76">
        <f>IF(AND(AF336&gt;=0,AF336&lt;=2),1,"No aplica")</f>
        <v>1</v>
      </c>
      <c r="AH336" s="159">
        <f>AD336/(AG336*2)</f>
        <v>0</v>
      </c>
      <c r="AI336" s="78">
        <f>IF(AG336=1,AG336/$AG$337,"No aplica")</f>
        <v>0.33333333333333331</v>
      </c>
      <c r="AJ336" s="78">
        <f>AF336*AI336</f>
        <v>0</v>
      </c>
      <c r="AK336" s="78">
        <f>AJ336*$AE$299</f>
        <v>0</v>
      </c>
    </row>
    <row r="337" spans="1:37" ht="30" customHeight="1" x14ac:dyDescent="0.2">
      <c r="A337" s="435" t="s">
        <v>706</v>
      </c>
      <c r="B337" s="435"/>
      <c r="C337" s="435"/>
      <c r="D337" s="435"/>
      <c r="E337" s="435"/>
      <c r="F337" s="435"/>
      <c r="G337" s="435"/>
      <c r="H337" s="435"/>
      <c r="I337" s="435"/>
      <c r="J337" s="435"/>
      <c r="K337" s="435"/>
      <c r="L337" s="435"/>
      <c r="M337" s="435"/>
      <c r="N337" s="435"/>
      <c r="O337" s="435"/>
      <c r="P337" s="435"/>
      <c r="Q337" s="435"/>
      <c r="R337" s="435"/>
      <c r="S337" s="435"/>
      <c r="T337" s="435"/>
      <c r="U337" s="435"/>
      <c r="V337" s="435"/>
      <c r="W337" s="435"/>
      <c r="X337" s="435"/>
      <c r="Y337" s="435"/>
      <c r="Z337" s="435"/>
      <c r="AA337" s="435"/>
      <c r="AB337" s="435"/>
      <c r="AC337" s="435"/>
      <c r="AD337" s="435"/>
      <c r="AE337" s="143">
        <f>SUM(AE334:AE336)</f>
        <v>0</v>
      </c>
      <c r="AG337" s="74">
        <f>SUM(AG334:AG336)</f>
        <v>3</v>
      </c>
      <c r="AH337" s="161"/>
      <c r="AI337" s="136"/>
      <c r="AJ337" s="136"/>
      <c r="AK337" s="136"/>
    </row>
    <row r="338" spans="1:37" ht="30" customHeight="1" x14ac:dyDescent="0.2">
      <c r="A338" s="435" t="s">
        <v>707</v>
      </c>
      <c r="B338" s="435"/>
      <c r="C338" s="435"/>
      <c r="D338" s="435"/>
      <c r="E338" s="435"/>
      <c r="F338" s="435"/>
      <c r="G338" s="435"/>
      <c r="H338" s="435"/>
      <c r="I338" s="435"/>
      <c r="J338" s="435"/>
      <c r="K338" s="435"/>
      <c r="L338" s="435"/>
      <c r="M338" s="435"/>
      <c r="N338" s="435"/>
      <c r="O338" s="435"/>
      <c r="P338" s="435"/>
      <c r="Q338" s="435"/>
      <c r="R338" s="435"/>
      <c r="S338" s="435"/>
      <c r="T338" s="435"/>
      <c r="U338" s="435"/>
      <c r="V338" s="435"/>
      <c r="W338" s="435"/>
      <c r="X338" s="435"/>
      <c r="Y338" s="435"/>
      <c r="Z338" s="435"/>
      <c r="AA338" s="435"/>
      <c r="AB338" s="435"/>
      <c r="AC338" s="435"/>
      <c r="AD338" s="435"/>
      <c r="AE338" s="143">
        <f>AE337/AE299*100</f>
        <v>0</v>
      </c>
      <c r="AH338" s="161"/>
      <c r="AI338" s="136"/>
      <c r="AJ338" s="136"/>
      <c r="AK338" s="136"/>
    </row>
    <row r="339" spans="1:37" ht="15" customHeight="1" x14ac:dyDescent="0.2">
      <c r="A339" s="23"/>
      <c r="B339" s="23"/>
      <c r="C339" s="23"/>
      <c r="D339" s="23"/>
      <c r="E339" s="23"/>
      <c r="F339" s="23"/>
      <c r="G339" s="23"/>
      <c r="H339" s="23"/>
      <c r="I339" s="23"/>
      <c r="J339" s="23"/>
      <c r="K339" s="23"/>
      <c r="L339" s="23"/>
      <c r="M339" s="23"/>
      <c r="N339" s="23"/>
      <c r="O339" s="23"/>
      <c r="P339" s="23"/>
      <c r="Q339" s="40"/>
      <c r="R339" s="20"/>
      <c r="S339" s="20"/>
      <c r="T339" s="20"/>
      <c r="U339" s="20"/>
      <c r="V339" s="20"/>
      <c r="W339" s="20"/>
      <c r="X339" s="20"/>
      <c r="Y339" s="20"/>
      <c r="Z339" s="20"/>
      <c r="AA339" s="20"/>
      <c r="AB339" s="20"/>
      <c r="AC339" s="20"/>
      <c r="AD339" s="20"/>
      <c r="AE339" s="149"/>
      <c r="AH339" s="161"/>
      <c r="AI339" s="136"/>
      <c r="AJ339" s="136"/>
      <c r="AK339" s="136"/>
    </row>
    <row r="340" spans="1:37" ht="15" customHeight="1" x14ac:dyDescent="0.2">
      <c r="A340" s="436" t="s">
        <v>141</v>
      </c>
      <c r="B340" s="437"/>
      <c r="C340" s="437"/>
      <c r="D340" s="437"/>
      <c r="E340" s="437"/>
      <c r="F340" s="437"/>
      <c r="G340" s="437"/>
      <c r="H340" s="437"/>
      <c r="I340" s="437"/>
      <c r="J340" s="437"/>
      <c r="K340" s="437"/>
      <c r="L340" s="437"/>
      <c r="M340" s="437"/>
      <c r="N340" s="437"/>
      <c r="O340" s="437"/>
      <c r="P340" s="437"/>
      <c r="Q340" s="437"/>
      <c r="R340" s="437"/>
      <c r="S340" s="437"/>
      <c r="T340" s="437"/>
      <c r="U340" s="437"/>
      <c r="V340" s="437"/>
      <c r="W340" s="437"/>
      <c r="X340" s="437"/>
      <c r="Y340" s="437"/>
      <c r="Z340" s="437"/>
      <c r="AA340" s="437"/>
      <c r="AB340" s="437"/>
      <c r="AC340" s="438"/>
      <c r="AD340" s="83" t="s">
        <v>4</v>
      </c>
      <c r="AE340" s="144" t="s">
        <v>5</v>
      </c>
      <c r="AH340" s="161"/>
      <c r="AI340" s="136"/>
      <c r="AJ340" s="136"/>
      <c r="AK340" s="136"/>
    </row>
    <row r="341" spans="1:37" ht="30" customHeight="1" x14ac:dyDescent="0.2">
      <c r="A341" s="434" t="s">
        <v>229</v>
      </c>
      <c r="B341" s="434"/>
      <c r="C341" s="434"/>
      <c r="D341" s="434"/>
      <c r="E341" s="434"/>
      <c r="F341" s="434"/>
      <c r="G341" s="434"/>
      <c r="H341" s="434"/>
      <c r="I341" s="434"/>
      <c r="J341" s="434"/>
      <c r="K341" s="434"/>
      <c r="L341" s="434"/>
      <c r="M341" s="434"/>
      <c r="N341" s="434"/>
      <c r="O341" s="434"/>
      <c r="P341" s="434"/>
      <c r="Q341" s="423"/>
      <c r="R341" s="423"/>
      <c r="S341" s="423"/>
      <c r="T341" s="423"/>
      <c r="U341" s="423"/>
      <c r="V341" s="423"/>
      <c r="W341" s="423"/>
      <c r="X341" s="423"/>
      <c r="Y341" s="423"/>
      <c r="Z341" s="423"/>
      <c r="AA341" s="423"/>
      <c r="AB341" s="423"/>
      <c r="AC341" s="423"/>
      <c r="AD341" s="73">
        <f>'Art. 121'!Q318</f>
        <v>0</v>
      </c>
      <c r="AE341" s="143">
        <f>IF(AG341=1,AK341,AG341)</f>
        <v>0</v>
      </c>
      <c r="AF341" s="76">
        <f>IF(AD341=2,1,IF(AD341=1,0.5,IF(AD341=0,0," ")))</f>
        <v>0</v>
      </c>
      <c r="AG341" s="76">
        <f>IF(AND(AF341&gt;=0,AF341&lt;=2),1,"No aplica")</f>
        <v>1</v>
      </c>
      <c r="AH341" s="159">
        <f>AD341/(AG341*2)</f>
        <v>0</v>
      </c>
      <c r="AI341" s="78">
        <f>IF(AG341=1,AG341/$AG$343,"No aplica")</f>
        <v>0.5</v>
      </c>
      <c r="AJ341" s="78">
        <f>AF341*AI341</f>
        <v>0</v>
      </c>
      <c r="AK341" s="78">
        <f>AJ341*$AE$299</f>
        <v>0</v>
      </c>
    </row>
    <row r="342" spans="1:37" ht="30" customHeight="1" x14ac:dyDescent="0.2">
      <c r="A342" s="434" t="s">
        <v>230</v>
      </c>
      <c r="B342" s="434"/>
      <c r="C342" s="434"/>
      <c r="D342" s="434"/>
      <c r="E342" s="434"/>
      <c r="F342" s="434"/>
      <c r="G342" s="434"/>
      <c r="H342" s="434"/>
      <c r="I342" s="434"/>
      <c r="J342" s="434"/>
      <c r="K342" s="434"/>
      <c r="L342" s="434"/>
      <c r="M342" s="434"/>
      <c r="N342" s="434"/>
      <c r="O342" s="434"/>
      <c r="P342" s="434"/>
      <c r="Q342" s="423"/>
      <c r="R342" s="423"/>
      <c r="S342" s="423"/>
      <c r="T342" s="423"/>
      <c r="U342" s="423"/>
      <c r="V342" s="423"/>
      <c r="W342" s="423"/>
      <c r="X342" s="423"/>
      <c r="Y342" s="423"/>
      <c r="Z342" s="423"/>
      <c r="AA342" s="423"/>
      <c r="AB342" s="423"/>
      <c r="AC342" s="423"/>
      <c r="AD342" s="73">
        <f>'Art. 121'!Q319</f>
        <v>0</v>
      </c>
      <c r="AE342" s="143">
        <f>IF(AG342=1,AK342,AG342)</f>
        <v>0</v>
      </c>
      <c r="AF342" s="76">
        <f>IF(AD342=2,1,IF(AD342=1,0.5,IF(AD342=0,0," ")))</f>
        <v>0</v>
      </c>
      <c r="AG342" s="76">
        <f>IF(AND(AF342&gt;=0,AF342&lt;=2),1,"No aplica")</f>
        <v>1</v>
      </c>
      <c r="AH342" s="159">
        <f>AD342/(AG342*2)</f>
        <v>0</v>
      </c>
      <c r="AI342" s="78">
        <f>IF(AG342=1,AG342/$AG$343,"No aplica")</f>
        <v>0.5</v>
      </c>
      <c r="AJ342" s="78">
        <f>AF342*AI342</f>
        <v>0</v>
      </c>
      <c r="AK342" s="78">
        <f>AJ342*$AE$299</f>
        <v>0</v>
      </c>
    </row>
    <row r="343" spans="1:37" ht="30" customHeight="1" x14ac:dyDescent="0.2">
      <c r="A343" s="435" t="s">
        <v>708</v>
      </c>
      <c r="B343" s="435"/>
      <c r="C343" s="435"/>
      <c r="D343" s="435"/>
      <c r="E343" s="435"/>
      <c r="F343" s="435"/>
      <c r="G343" s="435"/>
      <c r="H343" s="435"/>
      <c r="I343" s="435"/>
      <c r="J343" s="435"/>
      <c r="K343" s="435"/>
      <c r="L343" s="435"/>
      <c r="M343" s="435"/>
      <c r="N343" s="435"/>
      <c r="O343" s="435"/>
      <c r="P343" s="435"/>
      <c r="Q343" s="435"/>
      <c r="R343" s="435"/>
      <c r="S343" s="435"/>
      <c r="T343" s="435"/>
      <c r="U343" s="435"/>
      <c r="V343" s="435"/>
      <c r="W343" s="435"/>
      <c r="X343" s="435"/>
      <c r="Y343" s="435"/>
      <c r="Z343" s="435"/>
      <c r="AA343" s="435"/>
      <c r="AB343" s="435"/>
      <c r="AC343" s="435"/>
      <c r="AD343" s="435"/>
      <c r="AE343" s="143">
        <f>SUM(AE341:AE342)</f>
        <v>0</v>
      </c>
      <c r="AG343" s="74">
        <f>SUM(AG341:AG342)</f>
        <v>2</v>
      </c>
      <c r="AH343" s="161"/>
      <c r="AI343" s="136"/>
      <c r="AJ343" s="136"/>
      <c r="AK343" s="136"/>
    </row>
    <row r="344" spans="1:37" ht="30" customHeight="1" x14ac:dyDescent="0.2">
      <c r="A344" s="435" t="s">
        <v>709</v>
      </c>
      <c r="B344" s="435"/>
      <c r="C344" s="435"/>
      <c r="D344" s="435"/>
      <c r="E344" s="435"/>
      <c r="F344" s="435"/>
      <c r="G344" s="435"/>
      <c r="H344" s="435"/>
      <c r="I344" s="435"/>
      <c r="J344" s="435"/>
      <c r="K344" s="435"/>
      <c r="L344" s="435"/>
      <c r="M344" s="435"/>
      <c r="N344" s="435"/>
      <c r="O344" s="435"/>
      <c r="P344" s="435"/>
      <c r="Q344" s="435"/>
      <c r="R344" s="435"/>
      <c r="S344" s="435"/>
      <c r="T344" s="435"/>
      <c r="U344" s="435"/>
      <c r="V344" s="435"/>
      <c r="W344" s="435"/>
      <c r="X344" s="435"/>
      <c r="Y344" s="435"/>
      <c r="Z344" s="435"/>
      <c r="AA344" s="435"/>
      <c r="AB344" s="435"/>
      <c r="AC344" s="435"/>
      <c r="AD344" s="435"/>
      <c r="AE344" s="143">
        <f>AE343/AE299*100</f>
        <v>0</v>
      </c>
      <c r="AH344" s="161"/>
      <c r="AI344" s="136"/>
      <c r="AJ344" s="136"/>
      <c r="AK344" s="136"/>
    </row>
    <row r="345" spans="1:37" ht="15" customHeight="1" x14ac:dyDescent="0.2">
      <c r="A345" s="23"/>
      <c r="B345" s="23"/>
      <c r="C345" s="23"/>
      <c r="D345" s="23"/>
      <c r="E345" s="23"/>
      <c r="F345" s="23"/>
      <c r="G345" s="23"/>
      <c r="H345" s="23"/>
      <c r="I345" s="23"/>
      <c r="J345" s="23"/>
      <c r="K345" s="23"/>
      <c r="L345" s="23"/>
      <c r="M345" s="23"/>
      <c r="N345" s="23"/>
      <c r="O345" s="23"/>
      <c r="P345" s="23"/>
      <c r="Q345" s="38"/>
      <c r="R345" s="23"/>
      <c r="S345" s="23"/>
      <c r="T345" s="23"/>
      <c r="U345" s="23"/>
      <c r="V345" s="23"/>
      <c r="W345" s="23"/>
      <c r="X345" s="23"/>
      <c r="Y345" s="23"/>
      <c r="Z345" s="23"/>
      <c r="AA345" s="23"/>
      <c r="AB345" s="23"/>
      <c r="AC345" s="23"/>
      <c r="AD345" s="23"/>
      <c r="AE345" s="150"/>
      <c r="AH345" s="161"/>
      <c r="AI345" s="136"/>
      <c r="AJ345" s="136"/>
      <c r="AK345" s="136"/>
    </row>
    <row r="346" spans="1:37" ht="15" customHeight="1" x14ac:dyDescent="0.2">
      <c r="A346" s="23"/>
      <c r="B346" s="23"/>
      <c r="C346" s="23"/>
      <c r="D346" s="23"/>
      <c r="E346" s="23"/>
      <c r="F346" s="23"/>
      <c r="G346" s="23"/>
      <c r="H346" s="23"/>
      <c r="I346" s="23"/>
      <c r="J346" s="23"/>
      <c r="K346" s="23"/>
      <c r="L346" s="23"/>
      <c r="M346" s="23"/>
      <c r="N346" s="23"/>
      <c r="O346" s="23"/>
      <c r="P346" s="23"/>
      <c r="Q346" s="38"/>
      <c r="R346" s="23"/>
      <c r="S346" s="23"/>
      <c r="T346" s="23"/>
      <c r="U346" s="23"/>
      <c r="V346" s="23"/>
      <c r="W346" s="23"/>
      <c r="X346" s="23"/>
      <c r="Y346" s="23"/>
      <c r="Z346" s="23"/>
      <c r="AA346" s="23"/>
      <c r="AB346" s="23"/>
      <c r="AC346" s="23"/>
      <c r="AD346" s="23"/>
      <c r="AE346" s="150"/>
      <c r="AH346" s="161"/>
      <c r="AI346" s="136"/>
      <c r="AJ346" s="136"/>
      <c r="AK346" s="136"/>
    </row>
    <row r="347" spans="1:37" ht="30" customHeight="1" x14ac:dyDescent="0.2">
      <c r="A347" s="383" t="s">
        <v>231</v>
      </c>
      <c r="B347" s="383"/>
      <c r="C347" s="383"/>
      <c r="D347" s="383"/>
      <c r="E347" s="383"/>
      <c r="F347" s="383"/>
      <c r="G347" s="383"/>
      <c r="H347" s="383"/>
      <c r="I347" s="383"/>
      <c r="J347" s="383"/>
      <c r="K347" s="383"/>
      <c r="L347" s="383"/>
      <c r="M347" s="383"/>
      <c r="N347" s="383"/>
      <c r="O347" s="383"/>
      <c r="P347" s="383"/>
      <c r="Q347" s="383"/>
      <c r="R347" s="383"/>
      <c r="S347" s="383"/>
      <c r="T347" s="383"/>
      <c r="U347" s="383"/>
      <c r="V347" s="383"/>
      <c r="W347" s="383"/>
      <c r="X347" s="383"/>
      <c r="Y347" s="383"/>
      <c r="Z347" s="383"/>
      <c r="AA347" s="383"/>
      <c r="AB347" s="383"/>
      <c r="AC347" s="383"/>
      <c r="AD347" s="383"/>
      <c r="AE347" s="383"/>
      <c r="AH347" s="161"/>
      <c r="AI347" s="136"/>
      <c r="AJ347" s="136"/>
      <c r="AK347" s="136"/>
    </row>
    <row r="348" spans="1:37" ht="15" customHeight="1" x14ac:dyDescent="0.2">
      <c r="A348" s="20"/>
      <c r="B348" s="20"/>
      <c r="C348" s="20"/>
      <c r="D348" s="20"/>
      <c r="E348" s="20"/>
      <c r="F348" s="20"/>
      <c r="G348" s="20"/>
      <c r="H348" s="20"/>
      <c r="I348" s="20"/>
      <c r="J348" s="20"/>
      <c r="K348" s="20"/>
      <c r="L348" s="20"/>
      <c r="M348" s="20"/>
      <c r="N348" s="20"/>
      <c r="O348" s="20"/>
      <c r="P348" s="20"/>
      <c r="Q348" s="40"/>
      <c r="R348" s="20"/>
      <c r="S348" s="20"/>
      <c r="T348" s="20"/>
      <c r="U348" s="20"/>
      <c r="V348" s="20"/>
      <c r="W348" s="20"/>
      <c r="X348" s="20"/>
      <c r="Y348" s="20"/>
      <c r="Z348" s="20"/>
      <c r="AA348" s="20"/>
      <c r="AB348" s="20"/>
      <c r="AC348" s="20"/>
      <c r="AD348" s="20"/>
      <c r="AE348" s="149"/>
      <c r="AH348" s="161"/>
      <c r="AI348" s="136"/>
      <c r="AJ348" s="136"/>
      <c r="AK348" s="136"/>
    </row>
    <row r="349" spans="1:37" ht="15" x14ac:dyDescent="0.2">
      <c r="A349" s="24"/>
      <c r="B349" s="24"/>
      <c r="C349" s="24"/>
      <c r="D349" s="24"/>
      <c r="E349" s="24"/>
      <c r="F349" s="24"/>
      <c r="G349" s="24"/>
      <c r="H349" s="24"/>
      <c r="I349" s="24"/>
      <c r="J349" s="24"/>
      <c r="K349" s="24"/>
      <c r="L349" s="24"/>
      <c r="M349" s="24"/>
      <c r="N349" s="24"/>
      <c r="O349" s="24"/>
      <c r="P349" s="24"/>
      <c r="Q349" s="40"/>
      <c r="R349" s="20"/>
      <c r="S349" s="20"/>
      <c r="T349" s="20"/>
      <c r="U349" s="20"/>
      <c r="V349" s="20"/>
      <c r="W349" s="20"/>
      <c r="X349" s="20"/>
      <c r="Y349" s="20"/>
      <c r="Z349" s="20"/>
      <c r="AA349" s="20"/>
      <c r="AB349" s="20"/>
      <c r="AC349" s="20"/>
      <c r="AD349" s="24"/>
      <c r="AE349" s="141">
        <f>1/$AC$17*100</f>
        <v>5.5555555555555554</v>
      </c>
      <c r="AH349" s="161"/>
      <c r="AI349" s="136"/>
      <c r="AJ349" s="136"/>
      <c r="AK349" s="136"/>
    </row>
    <row r="350" spans="1:37" ht="15" customHeight="1" x14ac:dyDescent="0.2">
      <c r="A350" s="420" t="s">
        <v>138</v>
      </c>
      <c r="B350" s="421"/>
      <c r="C350" s="421"/>
      <c r="D350" s="421"/>
      <c r="E350" s="421"/>
      <c r="F350" s="421"/>
      <c r="G350" s="421"/>
      <c r="H350" s="421"/>
      <c r="I350" s="421"/>
      <c r="J350" s="421"/>
      <c r="K350" s="421"/>
      <c r="L350" s="421"/>
      <c r="M350" s="421"/>
      <c r="N350" s="421"/>
      <c r="O350" s="421"/>
      <c r="P350" s="421"/>
      <c r="Q350" s="421"/>
      <c r="R350" s="421"/>
      <c r="S350" s="421"/>
      <c r="T350" s="421"/>
      <c r="U350" s="421"/>
      <c r="V350" s="421"/>
      <c r="W350" s="421"/>
      <c r="X350" s="421"/>
      <c r="Y350" s="421"/>
      <c r="Z350" s="421"/>
      <c r="AA350" s="421"/>
      <c r="AB350" s="421"/>
      <c r="AC350" s="421"/>
      <c r="AD350" s="86" t="s">
        <v>4</v>
      </c>
      <c r="AE350" s="142" t="s">
        <v>5</v>
      </c>
      <c r="AF350" s="76" t="s">
        <v>576</v>
      </c>
      <c r="AG350" s="76" t="s">
        <v>577</v>
      </c>
      <c r="AH350" s="76" t="s">
        <v>578</v>
      </c>
      <c r="AI350" s="77" t="s">
        <v>579</v>
      </c>
      <c r="AJ350" s="76"/>
      <c r="AK350" s="77" t="s">
        <v>580</v>
      </c>
    </row>
    <row r="351" spans="1:37" ht="30" customHeight="1" x14ac:dyDescent="0.2">
      <c r="A351" s="434" t="s">
        <v>232</v>
      </c>
      <c r="B351" s="434"/>
      <c r="C351" s="434"/>
      <c r="D351" s="434"/>
      <c r="E351" s="434"/>
      <c r="F351" s="434"/>
      <c r="G351" s="434"/>
      <c r="H351" s="434"/>
      <c r="I351" s="434"/>
      <c r="J351" s="434"/>
      <c r="K351" s="434"/>
      <c r="L351" s="434"/>
      <c r="M351" s="434"/>
      <c r="N351" s="434"/>
      <c r="O351" s="434"/>
      <c r="P351" s="434"/>
      <c r="Q351" s="423"/>
      <c r="R351" s="423"/>
      <c r="S351" s="423"/>
      <c r="T351" s="423"/>
      <c r="U351" s="423"/>
      <c r="V351" s="423"/>
      <c r="W351" s="423"/>
      <c r="X351" s="423"/>
      <c r="Y351" s="423"/>
      <c r="Z351" s="423"/>
      <c r="AA351" s="423"/>
      <c r="AB351" s="423"/>
      <c r="AC351" s="423"/>
      <c r="AD351" s="73">
        <f>'Art. 121'!Q328</f>
        <v>0</v>
      </c>
      <c r="AE351" s="143">
        <f t="shared" ref="AE351:AE373" si="35">IF(AG351=1,AK351,AG351)</f>
        <v>0</v>
      </c>
      <c r="AF351" s="76">
        <f t="shared" ref="AF351:AF373" si="36">IF(AD351=2,1,IF(AD351=1,0.5,IF(AD351=0,0," ")))</f>
        <v>0</v>
      </c>
      <c r="AG351" s="76">
        <f t="shared" ref="AG351:AG373" si="37">IF(AND(AF351&gt;=0,AF351&lt;=2),1,"No aplica")</f>
        <v>1</v>
      </c>
      <c r="AH351" s="159">
        <f t="shared" ref="AH351:AH373" si="38">AD351/(AG351*2)</f>
        <v>0</v>
      </c>
      <c r="AI351" s="78">
        <f>IF(AG351=1,AG351/$AG$374,"No aplica")</f>
        <v>4.3478260869565216E-2</v>
      </c>
      <c r="AJ351" s="78">
        <f t="shared" ref="AJ351:AJ373" si="39">AF351*AI351</f>
        <v>0</v>
      </c>
      <c r="AK351" s="78">
        <f>AJ351*$AE$349</f>
        <v>0</v>
      </c>
    </row>
    <row r="352" spans="1:37" ht="30" customHeight="1" x14ac:dyDescent="0.2">
      <c r="A352" s="434" t="s">
        <v>710</v>
      </c>
      <c r="B352" s="434"/>
      <c r="C352" s="434"/>
      <c r="D352" s="434"/>
      <c r="E352" s="434"/>
      <c r="F352" s="434"/>
      <c r="G352" s="434"/>
      <c r="H352" s="434"/>
      <c r="I352" s="434"/>
      <c r="J352" s="434"/>
      <c r="K352" s="434"/>
      <c r="L352" s="434"/>
      <c r="M352" s="434"/>
      <c r="N352" s="434"/>
      <c r="O352" s="434"/>
      <c r="P352" s="434"/>
      <c r="Q352" s="423"/>
      <c r="R352" s="423"/>
      <c r="S352" s="423"/>
      <c r="T352" s="423"/>
      <c r="U352" s="423"/>
      <c r="V352" s="423"/>
      <c r="W352" s="423"/>
      <c r="X352" s="423"/>
      <c r="Y352" s="423"/>
      <c r="Z352" s="423"/>
      <c r="AA352" s="423"/>
      <c r="AB352" s="423"/>
      <c r="AC352" s="423"/>
      <c r="AD352" s="73">
        <f>'Art. 121'!Q329</f>
        <v>0</v>
      </c>
      <c r="AE352" s="143">
        <f t="shared" si="35"/>
        <v>0</v>
      </c>
      <c r="AF352" s="76">
        <f t="shared" si="36"/>
        <v>0</v>
      </c>
      <c r="AG352" s="76">
        <f t="shared" si="37"/>
        <v>1</v>
      </c>
      <c r="AH352" s="159">
        <f t="shared" si="38"/>
        <v>0</v>
      </c>
      <c r="AI352" s="78">
        <f t="shared" ref="AI352:AI373" si="40">IF(AG352=1,AG352/$AG$374,"No aplica")</f>
        <v>4.3478260869565216E-2</v>
      </c>
      <c r="AJ352" s="78">
        <f t="shared" si="39"/>
        <v>0</v>
      </c>
      <c r="AK352" s="78">
        <f t="shared" ref="AK352:AK373" si="41">AJ352*$AE$349</f>
        <v>0</v>
      </c>
    </row>
    <row r="353" spans="1:37" ht="30" customHeight="1" x14ac:dyDescent="0.2">
      <c r="A353" s="434" t="s">
        <v>723</v>
      </c>
      <c r="B353" s="434"/>
      <c r="C353" s="434"/>
      <c r="D353" s="434"/>
      <c r="E353" s="434"/>
      <c r="F353" s="434"/>
      <c r="G353" s="434"/>
      <c r="H353" s="434"/>
      <c r="I353" s="434"/>
      <c r="J353" s="434"/>
      <c r="K353" s="434"/>
      <c r="L353" s="434"/>
      <c r="M353" s="434"/>
      <c r="N353" s="434"/>
      <c r="O353" s="434"/>
      <c r="P353" s="434"/>
      <c r="Q353" s="423"/>
      <c r="R353" s="423"/>
      <c r="S353" s="423"/>
      <c r="T353" s="423"/>
      <c r="U353" s="423"/>
      <c r="V353" s="423"/>
      <c r="W353" s="423"/>
      <c r="X353" s="423"/>
      <c r="Y353" s="423"/>
      <c r="Z353" s="423"/>
      <c r="AA353" s="423"/>
      <c r="AB353" s="423"/>
      <c r="AC353" s="423"/>
      <c r="AD353" s="73">
        <f>'Art. 121'!Q330</f>
        <v>0</v>
      </c>
      <c r="AE353" s="143">
        <f t="shared" si="35"/>
        <v>0</v>
      </c>
      <c r="AF353" s="76">
        <f t="shared" si="36"/>
        <v>0</v>
      </c>
      <c r="AG353" s="76">
        <f t="shared" si="37"/>
        <v>1</v>
      </c>
      <c r="AH353" s="159">
        <f t="shared" si="38"/>
        <v>0</v>
      </c>
      <c r="AI353" s="78">
        <f t="shared" si="40"/>
        <v>4.3478260869565216E-2</v>
      </c>
      <c r="AJ353" s="78">
        <f t="shared" si="39"/>
        <v>0</v>
      </c>
      <c r="AK353" s="78">
        <f t="shared" si="41"/>
        <v>0</v>
      </c>
    </row>
    <row r="354" spans="1:37" ht="30" customHeight="1" x14ac:dyDescent="0.2">
      <c r="A354" s="434" t="s">
        <v>712</v>
      </c>
      <c r="B354" s="434"/>
      <c r="C354" s="434"/>
      <c r="D354" s="434"/>
      <c r="E354" s="434"/>
      <c r="F354" s="434"/>
      <c r="G354" s="434"/>
      <c r="H354" s="434"/>
      <c r="I354" s="434"/>
      <c r="J354" s="434"/>
      <c r="K354" s="434"/>
      <c r="L354" s="434"/>
      <c r="M354" s="434"/>
      <c r="N354" s="434"/>
      <c r="O354" s="434"/>
      <c r="P354" s="434"/>
      <c r="Q354" s="423"/>
      <c r="R354" s="423"/>
      <c r="S354" s="423"/>
      <c r="T354" s="423"/>
      <c r="U354" s="423"/>
      <c r="V354" s="423"/>
      <c r="W354" s="423"/>
      <c r="X354" s="423"/>
      <c r="Y354" s="423"/>
      <c r="Z354" s="423"/>
      <c r="AA354" s="423"/>
      <c r="AB354" s="423"/>
      <c r="AC354" s="423"/>
      <c r="AD354" s="73">
        <f>'Art. 121'!Q331</f>
        <v>0</v>
      </c>
      <c r="AE354" s="143">
        <f t="shared" si="35"/>
        <v>0</v>
      </c>
      <c r="AF354" s="76">
        <f t="shared" si="36"/>
        <v>0</v>
      </c>
      <c r="AG354" s="76">
        <f t="shared" si="37"/>
        <v>1</v>
      </c>
      <c r="AH354" s="159">
        <f t="shared" si="38"/>
        <v>0</v>
      </c>
      <c r="AI354" s="78">
        <f t="shared" si="40"/>
        <v>4.3478260869565216E-2</v>
      </c>
      <c r="AJ354" s="78">
        <f t="shared" si="39"/>
        <v>0</v>
      </c>
      <c r="AK354" s="78">
        <f t="shared" si="41"/>
        <v>0</v>
      </c>
    </row>
    <row r="355" spans="1:37" ht="30" customHeight="1" x14ac:dyDescent="0.2">
      <c r="A355" s="434" t="s">
        <v>233</v>
      </c>
      <c r="B355" s="434"/>
      <c r="C355" s="434"/>
      <c r="D355" s="434"/>
      <c r="E355" s="434"/>
      <c r="F355" s="434"/>
      <c r="G355" s="434"/>
      <c r="H355" s="434"/>
      <c r="I355" s="434"/>
      <c r="J355" s="434"/>
      <c r="K355" s="434"/>
      <c r="L355" s="434"/>
      <c r="M355" s="434"/>
      <c r="N355" s="434"/>
      <c r="O355" s="434"/>
      <c r="P355" s="434"/>
      <c r="Q355" s="423"/>
      <c r="R355" s="423"/>
      <c r="S355" s="423"/>
      <c r="T355" s="423"/>
      <c r="U355" s="423"/>
      <c r="V355" s="423"/>
      <c r="W355" s="423"/>
      <c r="X355" s="423"/>
      <c r="Y355" s="423"/>
      <c r="Z355" s="423"/>
      <c r="AA355" s="423"/>
      <c r="AB355" s="423"/>
      <c r="AC355" s="423"/>
      <c r="AD355" s="73">
        <f>'Art. 121'!Q332</f>
        <v>0</v>
      </c>
      <c r="AE355" s="143">
        <f t="shared" si="35"/>
        <v>0</v>
      </c>
      <c r="AF355" s="76">
        <f t="shared" si="36"/>
        <v>0</v>
      </c>
      <c r="AG355" s="76">
        <f t="shared" si="37"/>
        <v>1</v>
      </c>
      <c r="AH355" s="159">
        <f t="shared" si="38"/>
        <v>0</v>
      </c>
      <c r="AI355" s="78">
        <f t="shared" si="40"/>
        <v>4.3478260869565216E-2</v>
      </c>
      <c r="AJ355" s="78">
        <f t="shared" si="39"/>
        <v>0</v>
      </c>
      <c r="AK355" s="78">
        <f t="shared" si="41"/>
        <v>0</v>
      </c>
    </row>
    <row r="356" spans="1:37" ht="30" customHeight="1" x14ac:dyDescent="0.2">
      <c r="A356" s="434" t="s">
        <v>234</v>
      </c>
      <c r="B356" s="434"/>
      <c r="C356" s="434"/>
      <c r="D356" s="434"/>
      <c r="E356" s="434"/>
      <c r="F356" s="434"/>
      <c r="G356" s="434"/>
      <c r="H356" s="434"/>
      <c r="I356" s="434"/>
      <c r="J356" s="434"/>
      <c r="K356" s="434"/>
      <c r="L356" s="434"/>
      <c r="M356" s="434"/>
      <c r="N356" s="434"/>
      <c r="O356" s="434"/>
      <c r="P356" s="434"/>
      <c r="Q356" s="423"/>
      <c r="R356" s="423"/>
      <c r="S356" s="423"/>
      <c r="T356" s="423"/>
      <c r="U356" s="423"/>
      <c r="V356" s="423"/>
      <c r="W356" s="423"/>
      <c r="X356" s="423"/>
      <c r="Y356" s="423"/>
      <c r="Z356" s="423"/>
      <c r="AA356" s="423"/>
      <c r="AB356" s="423"/>
      <c r="AC356" s="423"/>
      <c r="AD356" s="73">
        <f>'Art. 121'!Q333</f>
        <v>0</v>
      </c>
      <c r="AE356" s="143">
        <f t="shared" si="35"/>
        <v>0</v>
      </c>
      <c r="AF356" s="76">
        <f t="shared" si="36"/>
        <v>0</v>
      </c>
      <c r="AG356" s="76">
        <f t="shared" si="37"/>
        <v>1</v>
      </c>
      <c r="AH356" s="159">
        <f t="shared" si="38"/>
        <v>0</v>
      </c>
      <c r="AI356" s="78">
        <f t="shared" si="40"/>
        <v>4.3478260869565216E-2</v>
      </c>
      <c r="AJ356" s="78">
        <f t="shared" si="39"/>
        <v>0</v>
      </c>
      <c r="AK356" s="78">
        <f t="shared" si="41"/>
        <v>0</v>
      </c>
    </row>
    <row r="357" spans="1:37" ht="30" customHeight="1" x14ac:dyDescent="0.2">
      <c r="A357" s="434" t="s">
        <v>235</v>
      </c>
      <c r="B357" s="434"/>
      <c r="C357" s="434"/>
      <c r="D357" s="434"/>
      <c r="E357" s="434"/>
      <c r="F357" s="434"/>
      <c r="G357" s="434"/>
      <c r="H357" s="434"/>
      <c r="I357" s="434"/>
      <c r="J357" s="434"/>
      <c r="K357" s="434"/>
      <c r="L357" s="434"/>
      <c r="M357" s="434"/>
      <c r="N357" s="434"/>
      <c r="O357" s="434"/>
      <c r="P357" s="434"/>
      <c r="Q357" s="423"/>
      <c r="R357" s="423"/>
      <c r="S357" s="423"/>
      <c r="T357" s="423"/>
      <c r="U357" s="423"/>
      <c r="V357" s="423"/>
      <c r="W357" s="423"/>
      <c r="X357" s="423"/>
      <c r="Y357" s="423"/>
      <c r="Z357" s="423"/>
      <c r="AA357" s="423"/>
      <c r="AB357" s="423"/>
      <c r="AC357" s="423"/>
      <c r="AD357" s="73">
        <f>'Art. 121'!Q334</f>
        <v>0</v>
      </c>
      <c r="AE357" s="143">
        <f t="shared" si="35"/>
        <v>0</v>
      </c>
      <c r="AF357" s="76">
        <f t="shared" si="36"/>
        <v>0</v>
      </c>
      <c r="AG357" s="76">
        <f t="shared" si="37"/>
        <v>1</v>
      </c>
      <c r="AH357" s="159">
        <f t="shared" si="38"/>
        <v>0</v>
      </c>
      <c r="AI357" s="78">
        <f t="shared" si="40"/>
        <v>4.3478260869565216E-2</v>
      </c>
      <c r="AJ357" s="78">
        <f t="shared" si="39"/>
        <v>0</v>
      </c>
      <c r="AK357" s="78">
        <f t="shared" si="41"/>
        <v>0</v>
      </c>
    </row>
    <row r="358" spans="1:37" ht="30" customHeight="1" x14ac:dyDescent="0.2">
      <c r="A358" s="434" t="s">
        <v>236</v>
      </c>
      <c r="B358" s="434"/>
      <c r="C358" s="434"/>
      <c r="D358" s="434"/>
      <c r="E358" s="434"/>
      <c r="F358" s="434"/>
      <c r="G358" s="434"/>
      <c r="H358" s="434"/>
      <c r="I358" s="434"/>
      <c r="J358" s="434"/>
      <c r="K358" s="434"/>
      <c r="L358" s="434"/>
      <c r="M358" s="434"/>
      <c r="N358" s="434"/>
      <c r="O358" s="434"/>
      <c r="P358" s="434"/>
      <c r="Q358" s="423"/>
      <c r="R358" s="423"/>
      <c r="S358" s="423"/>
      <c r="T358" s="423"/>
      <c r="U358" s="423"/>
      <c r="V358" s="423"/>
      <c r="W358" s="423"/>
      <c r="X358" s="423"/>
      <c r="Y358" s="423"/>
      <c r="Z358" s="423"/>
      <c r="AA358" s="423"/>
      <c r="AB358" s="423"/>
      <c r="AC358" s="423"/>
      <c r="AD358" s="73">
        <f>'Art. 121'!Q335</f>
        <v>0</v>
      </c>
      <c r="AE358" s="143">
        <f t="shared" si="35"/>
        <v>0</v>
      </c>
      <c r="AF358" s="76">
        <f t="shared" si="36"/>
        <v>0</v>
      </c>
      <c r="AG358" s="76">
        <f t="shared" si="37"/>
        <v>1</v>
      </c>
      <c r="AH358" s="159">
        <f t="shared" si="38"/>
        <v>0</v>
      </c>
      <c r="AI358" s="78">
        <f t="shared" si="40"/>
        <v>4.3478260869565216E-2</v>
      </c>
      <c r="AJ358" s="78">
        <f t="shared" si="39"/>
        <v>0</v>
      </c>
      <c r="AK358" s="78">
        <f t="shared" si="41"/>
        <v>0</v>
      </c>
    </row>
    <row r="359" spans="1:37" ht="30" customHeight="1" x14ac:dyDescent="0.2">
      <c r="A359" s="447" t="s">
        <v>237</v>
      </c>
      <c r="B359" s="448"/>
      <c r="C359" s="448"/>
      <c r="D359" s="448"/>
      <c r="E359" s="448"/>
      <c r="F359" s="448"/>
      <c r="G359" s="448"/>
      <c r="H359" s="448"/>
      <c r="I359" s="448"/>
      <c r="J359" s="448"/>
      <c r="K359" s="448"/>
      <c r="L359" s="448"/>
      <c r="M359" s="448"/>
      <c r="N359" s="448"/>
      <c r="O359" s="448"/>
      <c r="P359" s="448"/>
      <c r="Q359" s="423"/>
      <c r="R359" s="423"/>
      <c r="S359" s="423"/>
      <c r="T359" s="423"/>
      <c r="U359" s="423"/>
      <c r="V359" s="423"/>
      <c r="W359" s="423"/>
      <c r="X359" s="423"/>
      <c r="Y359" s="423"/>
      <c r="Z359" s="423"/>
      <c r="AA359" s="423"/>
      <c r="AB359" s="423"/>
      <c r="AC359" s="423"/>
      <c r="AD359" s="73">
        <f>'Art. 121'!Q336</f>
        <v>0</v>
      </c>
      <c r="AE359" s="143">
        <f t="shared" si="35"/>
        <v>0</v>
      </c>
      <c r="AF359" s="76">
        <f t="shared" si="36"/>
        <v>0</v>
      </c>
      <c r="AG359" s="76">
        <f t="shared" si="37"/>
        <v>1</v>
      </c>
      <c r="AH359" s="159">
        <f t="shared" si="38"/>
        <v>0</v>
      </c>
      <c r="AI359" s="78">
        <f t="shared" si="40"/>
        <v>4.3478260869565216E-2</v>
      </c>
      <c r="AJ359" s="78">
        <f t="shared" si="39"/>
        <v>0</v>
      </c>
      <c r="AK359" s="78">
        <f t="shared" si="41"/>
        <v>0</v>
      </c>
    </row>
    <row r="360" spans="1:37" ht="30" customHeight="1" x14ac:dyDescent="0.2">
      <c r="A360" s="434" t="s">
        <v>238</v>
      </c>
      <c r="B360" s="434"/>
      <c r="C360" s="434"/>
      <c r="D360" s="434"/>
      <c r="E360" s="434"/>
      <c r="F360" s="434"/>
      <c r="G360" s="434"/>
      <c r="H360" s="434"/>
      <c r="I360" s="434"/>
      <c r="J360" s="434"/>
      <c r="K360" s="434"/>
      <c r="L360" s="434"/>
      <c r="M360" s="434"/>
      <c r="N360" s="434"/>
      <c r="O360" s="434"/>
      <c r="P360" s="434"/>
      <c r="Q360" s="423"/>
      <c r="R360" s="423"/>
      <c r="S360" s="423"/>
      <c r="T360" s="423"/>
      <c r="U360" s="423"/>
      <c r="V360" s="423"/>
      <c r="W360" s="423"/>
      <c r="X360" s="423"/>
      <c r="Y360" s="423"/>
      <c r="Z360" s="423"/>
      <c r="AA360" s="423"/>
      <c r="AB360" s="423"/>
      <c r="AC360" s="423"/>
      <c r="AD360" s="73">
        <f>'Art. 121'!Q337</f>
        <v>0</v>
      </c>
      <c r="AE360" s="143">
        <f t="shared" si="35"/>
        <v>0</v>
      </c>
      <c r="AF360" s="76">
        <f t="shared" si="36"/>
        <v>0</v>
      </c>
      <c r="AG360" s="76">
        <f t="shared" si="37"/>
        <v>1</v>
      </c>
      <c r="AH360" s="159">
        <f t="shared" si="38"/>
        <v>0</v>
      </c>
      <c r="AI360" s="78">
        <f t="shared" si="40"/>
        <v>4.3478260869565216E-2</v>
      </c>
      <c r="AJ360" s="78">
        <f t="shared" si="39"/>
        <v>0</v>
      </c>
      <c r="AK360" s="78">
        <f t="shared" si="41"/>
        <v>0</v>
      </c>
    </row>
    <row r="361" spans="1:37" ht="30" customHeight="1" x14ac:dyDescent="0.2">
      <c r="A361" s="434" t="s">
        <v>239</v>
      </c>
      <c r="B361" s="434"/>
      <c r="C361" s="434"/>
      <c r="D361" s="434"/>
      <c r="E361" s="434"/>
      <c r="F361" s="434"/>
      <c r="G361" s="434"/>
      <c r="H361" s="434"/>
      <c r="I361" s="434"/>
      <c r="J361" s="434"/>
      <c r="K361" s="434"/>
      <c r="L361" s="434"/>
      <c r="M361" s="434"/>
      <c r="N361" s="434"/>
      <c r="O361" s="434"/>
      <c r="P361" s="434"/>
      <c r="Q361" s="423"/>
      <c r="R361" s="423"/>
      <c r="S361" s="423"/>
      <c r="T361" s="423"/>
      <c r="U361" s="423"/>
      <c r="V361" s="423"/>
      <c r="W361" s="423"/>
      <c r="X361" s="423"/>
      <c r="Y361" s="423"/>
      <c r="Z361" s="423"/>
      <c r="AA361" s="423"/>
      <c r="AB361" s="423"/>
      <c r="AC361" s="423"/>
      <c r="AD361" s="73">
        <f>'Art. 121'!Q338</f>
        <v>0</v>
      </c>
      <c r="AE361" s="143">
        <f t="shared" si="35"/>
        <v>0</v>
      </c>
      <c r="AF361" s="76">
        <f t="shared" si="36"/>
        <v>0</v>
      </c>
      <c r="AG361" s="76">
        <f t="shared" si="37"/>
        <v>1</v>
      </c>
      <c r="AH361" s="159">
        <f t="shared" si="38"/>
        <v>0</v>
      </c>
      <c r="AI361" s="78">
        <f t="shared" si="40"/>
        <v>4.3478260869565216E-2</v>
      </c>
      <c r="AJ361" s="78">
        <f t="shared" si="39"/>
        <v>0</v>
      </c>
      <c r="AK361" s="78">
        <f t="shared" si="41"/>
        <v>0</v>
      </c>
    </row>
    <row r="362" spans="1:37" ht="30" customHeight="1" x14ac:dyDescent="0.2">
      <c r="A362" s="434" t="s">
        <v>713</v>
      </c>
      <c r="B362" s="434"/>
      <c r="C362" s="434"/>
      <c r="D362" s="434"/>
      <c r="E362" s="434"/>
      <c r="F362" s="434"/>
      <c r="G362" s="434"/>
      <c r="H362" s="434"/>
      <c r="I362" s="434"/>
      <c r="J362" s="434"/>
      <c r="K362" s="434"/>
      <c r="L362" s="434"/>
      <c r="M362" s="434"/>
      <c r="N362" s="434"/>
      <c r="O362" s="434"/>
      <c r="P362" s="434"/>
      <c r="Q362" s="423"/>
      <c r="R362" s="423"/>
      <c r="S362" s="423"/>
      <c r="T362" s="423"/>
      <c r="U362" s="423"/>
      <c r="V362" s="423"/>
      <c r="W362" s="423"/>
      <c r="X362" s="423"/>
      <c r="Y362" s="423"/>
      <c r="Z362" s="423"/>
      <c r="AA362" s="423"/>
      <c r="AB362" s="423"/>
      <c r="AC362" s="423"/>
      <c r="AD362" s="73">
        <f>'Art. 121'!Q339</f>
        <v>0</v>
      </c>
      <c r="AE362" s="143">
        <f t="shared" si="35"/>
        <v>0</v>
      </c>
      <c r="AF362" s="76">
        <f t="shared" si="36"/>
        <v>0</v>
      </c>
      <c r="AG362" s="76">
        <f t="shared" si="37"/>
        <v>1</v>
      </c>
      <c r="AH362" s="159">
        <f t="shared" si="38"/>
        <v>0</v>
      </c>
      <c r="AI362" s="78">
        <f t="shared" si="40"/>
        <v>4.3478260869565216E-2</v>
      </c>
      <c r="AJ362" s="78">
        <f t="shared" si="39"/>
        <v>0</v>
      </c>
      <c r="AK362" s="78">
        <f t="shared" si="41"/>
        <v>0</v>
      </c>
    </row>
    <row r="363" spans="1:37" ht="30" customHeight="1" x14ac:dyDescent="0.2">
      <c r="A363" s="434" t="s">
        <v>714</v>
      </c>
      <c r="B363" s="434"/>
      <c r="C363" s="434"/>
      <c r="D363" s="434"/>
      <c r="E363" s="434"/>
      <c r="F363" s="434"/>
      <c r="G363" s="434"/>
      <c r="H363" s="434"/>
      <c r="I363" s="434"/>
      <c r="J363" s="434"/>
      <c r="K363" s="434"/>
      <c r="L363" s="434"/>
      <c r="M363" s="434"/>
      <c r="N363" s="434"/>
      <c r="O363" s="434"/>
      <c r="P363" s="434"/>
      <c r="Q363" s="423"/>
      <c r="R363" s="423"/>
      <c r="S363" s="423"/>
      <c r="T363" s="423"/>
      <c r="U363" s="423"/>
      <c r="V363" s="423"/>
      <c r="W363" s="423"/>
      <c r="X363" s="423"/>
      <c r="Y363" s="423"/>
      <c r="Z363" s="423"/>
      <c r="AA363" s="423"/>
      <c r="AB363" s="423"/>
      <c r="AC363" s="423"/>
      <c r="AD363" s="73">
        <f>'Art. 121'!Q340</f>
        <v>0</v>
      </c>
      <c r="AE363" s="143">
        <f t="shared" si="35"/>
        <v>0</v>
      </c>
      <c r="AF363" s="76">
        <f t="shared" si="36"/>
        <v>0</v>
      </c>
      <c r="AG363" s="76">
        <f t="shared" si="37"/>
        <v>1</v>
      </c>
      <c r="AH363" s="159">
        <f t="shared" si="38"/>
        <v>0</v>
      </c>
      <c r="AI363" s="78">
        <f t="shared" si="40"/>
        <v>4.3478260869565216E-2</v>
      </c>
      <c r="AJ363" s="78">
        <f t="shared" si="39"/>
        <v>0</v>
      </c>
      <c r="AK363" s="78">
        <f t="shared" si="41"/>
        <v>0</v>
      </c>
    </row>
    <row r="364" spans="1:37" ht="30" customHeight="1" x14ac:dyDescent="0.2">
      <c r="A364" s="434" t="s">
        <v>240</v>
      </c>
      <c r="B364" s="434"/>
      <c r="C364" s="434"/>
      <c r="D364" s="434"/>
      <c r="E364" s="434"/>
      <c r="F364" s="434"/>
      <c r="G364" s="434"/>
      <c r="H364" s="434"/>
      <c r="I364" s="434"/>
      <c r="J364" s="434"/>
      <c r="K364" s="434"/>
      <c r="L364" s="434"/>
      <c r="M364" s="434"/>
      <c r="N364" s="434"/>
      <c r="O364" s="434"/>
      <c r="P364" s="434"/>
      <c r="Q364" s="423"/>
      <c r="R364" s="423"/>
      <c r="S364" s="423"/>
      <c r="T364" s="423"/>
      <c r="U364" s="423"/>
      <c r="V364" s="423"/>
      <c r="W364" s="423"/>
      <c r="X364" s="423"/>
      <c r="Y364" s="423"/>
      <c r="Z364" s="423"/>
      <c r="AA364" s="423"/>
      <c r="AB364" s="423"/>
      <c r="AC364" s="423"/>
      <c r="AD364" s="73">
        <f>'Art. 121'!Q341</f>
        <v>0</v>
      </c>
      <c r="AE364" s="143">
        <f>IF(AG364=1,AK364,AG364)</f>
        <v>0</v>
      </c>
      <c r="AF364" s="76">
        <f>IF(AD364=2,1,IF(AD364=1,0.5,IF(AD364=0,0," ")))</f>
        <v>0</v>
      </c>
      <c r="AG364" s="76">
        <f>IF(AND(AF364&gt;=0,AF364&lt;=2),1,"No aplica")</f>
        <v>1</v>
      </c>
      <c r="AH364" s="159">
        <f>AD364/(AG364*2)</f>
        <v>0</v>
      </c>
      <c r="AI364" s="78">
        <f>IF(AG364=1,AG364/$AG$374,"No aplica")</f>
        <v>4.3478260869565216E-2</v>
      </c>
      <c r="AJ364" s="78">
        <f>AF364*AI364</f>
        <v>0</v>
      </c>
      <c r="AK364" s="78">
        <f>AJ364*$AE$349</f>
        <v>0</v>
      </c>
    </row>
    <row r="365" spans="1:37" ht="30" customHeight="1" x14ac:dyDescent="0.2">
      <c r="A365" s="447" t="s">
        <v>241</v>
      </c>
      <c r="B365" s="448"/>
      <c r="C365" s="448"/>
      <c r="D365" s="448"/>
      <c r="E365" s="448"/>
      <c r="F365" s="448"/>
      <c r="G365" s="448"/>
      <c r="H365" s="448"/>
      <c r="I365" s="448"/>
      <c r="J365" s="448"/>
      <c r="K365" s="448"/>
      <c r="L365" s="448"/>
      <c r="M365" s="448"/>
      <c r="N365" s="448"/>
      <c r="O365" s="448"/>
      <c r="P365" s="448"/>
      <c r="Q365" s="423"/>
      <c r="R365" s="423"/>
      <c r="S365" s="423"/>
      <c r="T365" s="423"/>
      <c r="U365" s="423"/>
      <c r="V365" s="423"/>
      <c r="W365" s="423"/>
      <c r="X365" s="423"/>
      <c r="Y365" s="423"/>
      <c r="Z365" s="423"/>
      <c r="AA365" s="423"/>
      <c r="AB365" s="423"/>
      <c r="AC365" s="423"/>
      <c r="AD365" s="73">
        <f>'Art. 121'!Q342</f>
        <v>0</v>
      </c>
      <c r="AE365" s="143">
        <f t="shared" si="35"/>
        <v>0</v>
      </c>
      <c r="AF365" s="76">
        <f t="shared" si="36"/>
        <v>0</v>
      </c>
      <c r="AG365" s="76">
        <f t="shared" si="37"/>
        <v>1</v>
      </c>
      <c r="AH365" s="159">
        <f t="shared" si="38"/>
        <v>0</v>
      </c>
      <c r="AI365" s="78">
        <f t="shared" si="40"/>
        <v>4.3478260869565216E-2</v>
      </c>
      <c r="AJ365" s="78">
        <f t="shared" si="39"/>
        <v>0</v>
      </c>
      <c r="AK365" s="78">
        <f t="shared" si="41"/>
        <v>0</v>
      </c>
    </row>
    <row r="366" spans="1:37" ht="30" customHeight="1" x14ac:dyDescent="0.2">
      <c r="A366" s="434" t="s">
        <v>715</v>
      </c>
      <c r="B366" s="434"/>
      <c r="C366" s="434"/>
      <c r="D366" s="434"/>
      <c r="E366" s="434"/>
      <c r="F366" s="434"/>
      <c r="G366" s="434"/>
      <c r="H366" s="434"/>
      <c r="I366" s="434"/>
      <c r="J366" s="434"/>
      <c r="K366" s="434"/>
      <c r="L366" s="434"/>
      <c r="M366" s="434"/>
      <c r="N366" s="434"/>
      <c r="O366" s="434"/>
      <c r="P366" s="434"/>
      <c r="Q366" s="423"/>
      <c r="R366" s="423"/>
      <c r="S366" s="423"/>
      <c r="T366" s="423"/>
      <c r="U366" s="423"/>
      <c r="V366" s="423"/>
      <c r="W366" s="423"/>
      <c r="X366" s="423"/>
      <c r="Y366" s="423"/>
      <c r="Z366" s="423"/>
      <c r="AA366" s="423"/>
      <c r="AB366" s="423"/>
      <c r="AC366" s="423"/>
      <c r="AD366" s="73">
        <f>'Art. 121'!Q343</f>
        <v>0</v>
      </c>
      <c r="AE366" s="143">
        <f t="shared" si="35"/>
        <v>0</v>
      </c>
      <c r="AF366" s="76">
        <f t="shared" si="36"/>
        <v>0</v>
      </c>
      <c r="AG366" s="76">
        <f t="shared" si="37"/>
        <v>1</v>
      </c>
      <c r="AH366" s="159">
        <f t="shared" si="38"/>
        <v>0</v>
      </c>
      <c r="AI366" s="78">
        <f t="shared" si="40"/>
        <v>4.3478260869565216E-2</v>
      </c>
      <c r="AJ366" s="78">
        <f t="shared" si="39"/>
        <v>0</v>
      </c>
      <c r="AK366" s="78">
        <f t="shared" si="41"/>
        <v>0</v>
      </c>
    </row>
    <row r="367" spans="1:37" ht="30" customHeight="1" x14ac:dyDescent="0.2">
      <c r="A367" s="434" t="s">
        <v>716</v>
      </c>
      <c r="B367" s="434"/>
      <c r="C367" s="434"/>
      <c r="D367" s="434"/>
      <c r="E367" s="434"/>
      <c r="F367" s="434"/>
      <c r="G367" s="434"/>
      <c r="H367" s="434"/>
      <c r="I367" s="434"/>
      <c r="J367" s="434"/>
      <c r="K367" s="434"/>
      <c r="L367" s="434"/>
      <c r="M367" s="434"/>
      <c r="N367" s="434"/>
      <c r="O367" s="434"/>
      <c r="P367" s="434"/>
      <c r="Q367" s="423"/>
      <c r="R367" s="423"/>
      <c r="S367" s="423"/>
      <c r="T367" s="423"/>
      <c r="U367" s="423"/>
      <c r="V367" s="423"/>
      <c r="W367" s="423"/>
      <c r="X367" s="423"/>
      <c r="Y367" s="423"/>
      <c r="Z367" s="423"/>
      <c r="AA367" s="423"/>
      <c r="AB367" s="423"/>
      <c r="AC367" s="423"/>
      <c r="AD367" s="73">
        <f>'Art. 121'!Q344</f>
        <v>0</v>
      </c>
      <c r="AE367" s="143">
        <f t="shared" si="35"/>
        <v>0</v>
      </c>
      <c r="AF367" s="76">
        <f t="shared" si="36"/>
        <v>0</v>
      </c>
      <c r="AG367" s="76">
        <f t="shared" si="37"/>
        <v>1</v>
      </c>
      <c r="AH367" s="159">
        <f t="shared" si="38"/>
        <v>0</v>
      </c>
      <c r="AI367" s="78">
        <f t="shared" si="40"/>
        <v>4.3478260869565216E-2</v>
      </c>
      <c r="AJ367" s="78">
        <f t="shared" si="39"/>
        <v>0</v>
      </c>
      <c r="AK367" s="78">
        <f t="shared" si="41"/>
        <v>0</v>
      </c>
    </row>
    <row r="368" spans="1:37" ht="30" customHeight="1" x14ac:dyDescent="0.2">
      <c r="A368" s="434" t="s">
        <v>722</v>
      </c>
      <c r="B368" s="434"/>
      <c r="C368" s="434"/>
      <c r="D368" s="434"/>
      <c r="E368" s="434"/>
      <c r="F368" s="434"/>
      <c r="G368" s="434"/>
      <c r="H368" s="434"/>
      <c r="I368" s="434"/>
      <c r="J368" s="434"/>
      <c r="K368" s="434"/>
      <c r="L368" s="434"/>
      <c r="M368" s="434"/>
      <c r="N368" s="434"/>
      <c r="O368" s="434"/>
      <c r="P368" s="434"/>
      <c r="Q368" s="423"/>
      <c r="R368" s="423"/>
      <c r="S368" s="423"/>
      <c r="T368" s="423"/>
      <c r="U368" s="423"/>
      <c r="V368" s="423"/>
      <c r="W368" s="423"/>
      <c r="X368" s="423"/>
      <c r="Y368" s="423"/>
      <c r="Z368" s="423"/>
      <c r="AA368" s="423"/>
      <c r="AB368" s="423"/>
      <c r="AC368" s="423"/>
      <c r="AD368" s="73">
        <f>'Art. 121'!Q345</f>
        <v>0</v>
      </c>
      <c r="AE368" s="143">
        <f t="shared" si="35"/>
        <v>0</v>
      </c>
      <c r="AF368" s="76">
        <f t="shared" si="36"/>
        <v>0</v>
      </c>
      <c r="AG368" s="76">
        <f t="shared" si="37"/>
        <v>1</v>
      </c>
      <c r="AH368" s="159">
        <f t="shared" si="38"/>
        <v>0</v>
      </c>
      <c r="AI368" s="78">
        <f t="shared" si="40"/>
        <v>4.3478260869565216E-2</v>
      </c>
      <c r="AJ368" s="78">
        <f t="shared" si="39"/>
        <v>0</v>
      </c>
      <c r="AK368" s="78">
        <f t="shared" si="41"/>
        <v>0</v>
      </c>
    </row>
    <row r="369" spans="1:37" ht="30" customHeight="1" x14ac:dyDescent="0.2">
      <c r="A369" s="434" t="s">
        <v>717</v>
      </c>
      <c r="B369" s="434"/>
      <c r="C369" s="434"/>
      <c r="D369" s="434"/>
      <c r="E369" s="434"/>
      <c r="F369" s="434"/>
      <c r="G369" s="434"/>
      <c r="H369" s="434"/>
      <c r="I369" s="434"/>
      <c r="J369" s="434"/>
      <c r="K369" s="434"/>
      <c r="L369" s="434"/>
      <c r="M369" s="434"/>
      <c r="N369" s="434"/>
      <c r="O369" s="434"/>
      <c r="P369" s="434"/>
      <c r="Q369" s="423"/>
      <c r="R369" s="423"/>
      <c r="S369" s="423"/>
      <c r="T369" s="423"/>
      <c r="U369" s="423"/>
      <c r="V369" s="423"/>
      <c r="W369" s="423"/>
      <c r="X369" s="423"/>
      <c r="Y369" s="423"/>
      <c r="Z369" s="423"/>
      <c r="AA369" s="423"/>
      <c r="AB369" s="423"/>
      <c r="AC369" s="423"/>
      <c r="AD369" s="73">
        <f>'Art. 121'!Q346</f>
        <v>0</v>
      </c>
      <c r="AE369" s="143">
        <f t="shared" si="35"/>
        <v>0</v>
      </c>
      <c r="AF369" s="76">
        <f t="shared" si="36"/>
        <v>0</v>
      </c>
      <c r="AG369" s="76">
        <f t="shared" si="37"/>
        <v>1</v>
      </c>
      <c r="AH369" s="159">
        <f t="shared" si="38"/>
        <v>0</v>
      </c>
      <c r="AI369" s="78">
        <f t="shared" si="40"/>
        <v>4.3478260869565216E-2</v>
      </c>
      <c r="AJ369" s="78">
        <f t="shared" si="39"/>
        <v>0</v>
      </c>
      <c r="AK369" s="78">
        <f t="shared" si="41"/>
        <v>0</v>
      </c>
    </row>
    <row r="370" spans="1:37" ht="30" customHeight="1" x14ac:dyDescent="0.2">
      <c r="A370" s="434" t="s">
        <v>718</v>
      </c>
      <c r="B370" s="434"/>
      <c r="C370" s="434"/>
      <c r="D370" s="434"/>
      <c r="E370" s="434"/>
      <c r="F370" s="434"/>
      <c r="G370" s="434"/>
      <c r="H370" s="434"/>
      <c r="I370" s="434"/>
      <c r="J370" s="434"/>
      <c r="K370" s="434"/>
      <c r="L370" s="434"/>
      <c r="M370" s="434"/>
      <c r="N370" s="434"/>
      <c r="O370" s="434"/>
      <c r="P370" s="434"/>
      <c r="Q370" s="423"/>
      <c r="R370" s="423"/>
      <c r="S370" s="423"/>
      <c r="T370" s="423"/>
      <c r="U370" s="423"/>
      <c r="V370" s="423"/>
      <c r="W370" s="423"/>
      <c r="X370" s="423"/>
      <c r="Y370" s="423"/>
      <c r="Z370" s="423"/>
      <c r="AA370" s="423"/>
      <c r="AB370" s="423"/>
      <c r="AC370" s="423"/>
      <c r="AD370" s="73">
        <f>'Art. 121'!Q347</f>
        <v>0</v>
      </c>
      <c r="AE370" s="143">
        <f t="shared" si="35"/>
        <v>0</v>
      </c>
      <c r="AF370" s="76">
        <f t="shared" si="36"/>
        <v>0</v>
      </c>
      <c r="AG370" s="76">
        <f t="shared" si="37"/>
        <v>1</v>
      </c>
      <c r="AH370" s="159">
        <f t="shared" si="38"/>
        <v>0</v>
      </c>
      <c r="AI370" s="78">
        <f t="shared" si="40"/>
        <v>4.3478260869565216E-2</v>
      </c>
      <c r="AJ370" s="78">
        <f t="shared" si="39"/>
        <v>0</v>
      </c>
      <c r="AK370" s="78">
        <f t="shared" si="41"/>
        <v>0</v>
      </c>
    </row>
    <row r="371" spans="1:37" ht="30" customHeight="1" x14ac:dyDescent="0.2">
      <c r="A371" s="434" t="s">
        <v>719</v>
      </c>
      <c r="B371" s="434"/>
      <c r="C371" s="434"/>
      <c r="D371" s="434"/>
      <c r="E371" s="434"/>
      <c r="F371" s="434"/>
      <c r="G371" s="434"/>
      <c r="H371" s="434"/>
      <c r="I371" s="434"/>
      <c r="J371" s="434"/>
      <c r="K371" s="434"/>
      <c r="L371" s="434"/>
      <c r="M371" s="434"/>
      <c r="N371" s="434"/>
      <c r="O371" s="434"/>
      <c r="P371" s="434"/>
      <c r="Q371" s="423"/>
      <c r="R371" s="423"/>
      <c r="S371" s="423"/>
      <c r="T371" s="423"/>
      <c r="U371" s="423"/>
      <c r="V371" s="423"/>
      <c r="W371" s="423"/>
      <c r="X371" s="423"/>
      <c r="Y371" s="423"/>
      <c r="Z371" s="423"/>
      <c r="AA371" s="423"/>
      <c r="AB371" s="423"/>
      <c r="AC371" s="423"/>
      <c r="AD371" s="73">
        <f>'Art. 121'!Q348</f>
        <v>0</v>
      </c>
      <c r="AE371" s="143">
        <f t="shared" si="35"/>
        <v>0</v>
      </c>
      <c r="AF371" s="76">
        <f t="shared" si="36"/>
        <v>0</v>
      </c>
      <c r="AG371" s="76">
        <f t="shared" si="37"/>
        <v>1</v>
      </c>
      <c r="AH371" s="159">
        <f t="shared" si="38"/>
        <v>0</v>
      </c>
      <c r="AI371" s="78">
        <f t="shared" si="40"/>
        <v>4.3478260869565216E-2</v>
      </c>
      <c r="AJ371" s="78">
        <f t="shared" si="39"/>
        <v>0</v>
      </c>
      <c r="AK371" s="78">
        <f t="shared" si="41"/>
        <v>0</v>
      </c>
    </row>
    <row r="372" spans="1:37" ht="30" customHeight="1" x14ac:dyDescent="0.2">
      <c r="A372" s="434" t="s">
        <v>720</v>
      </c>
      <c r="B372" s="434"/>
      <c r="C372" s="434"/>
      <c r="D372" s="434"/>
      <c r="E372" s="434"/>
      <c r="F372" s="434"/>
      <c r="G372" s="434"/>
      <c r="H372" s="434"/>
      <c r="I372" s="434"/>
      <c r="J372" s="434"/>
      <c r="K372" s="434"/>
      <c r="L372" s="434"/>
      <c r="M372" s="434"/>
      <c r="N372" s="434"/>
      <c r="O372" s="434"/>
      <c r="P372" s="434"/>
      <c r="Q372" s="423"/>
      <c r="R372" s="423"/>
      <c r="S372" s="423"/>
      <c r="T372" s="423"/>
      <c r="U372" s="423"/>
      <c r="V372" s="423"/>
      <c r="W372" s="423"/>
      <c r="X372" s="423"/>
      <c r="Y372" s="423"/>
      <c r="Z372" s="423"/>
      <c r="AA372" s="423"/>
      <c r="AB372" s="423"/>
      <c r="AC372" s="423"/>
      <c r="AD372" s="73">
        <f>'Art. 121'!Q349</f>
        <v>0</v>
      </c>
      <c r="AE372" s="143">
        <f t="shared" si="35"/>
        <v>0</v>
      </c>
      <c r="AF372" s="76">
        <f t="shared" si="36"/>
        <v>0</v>
      </c>
      <c r="AG372" s="76">
        <f t="shared" si="37"/>
        <v>1</v>
      </c>
      <c r="AH372" s="159">
        <f t="shared" si="38"/>
        <v>0</v>
      </c>
      <c r="AI372" s="78">
        <f t="shared" si="40"/>
        <v>4.3478260869565216E-2</v>
      </c>
      <c r="AJ372" s="78">
        <f t="shared" si="39"/>
        <v>0</v>
      </c>
      <c r="AK372" s="78">
        <f t="shared" si="41"/>
        <v>0</v>
      </c>
    </row>
    <row r="373" spans="1:37" ht="30" customHeight="1" x14ac:dyDescent="0.2">
      <c r="A373" s="434" t="s">
        <v>721</v>
      </c>
      <c r="B373" s="434"/>
      <c r="C373" s="434"/>
      <c r="D373" s="434"/>
      <c r="E373" s="434"/>
      <c r="F373" s="434"/>
      <c r="G373" s="434"/>
      <c r="H373" s="434"/>
      <c r="I373" s="434"/>
      <c r="J373" s="434"/>
      <c r="K373" s="434"/>
      <c r="L373" s="434"/>
      <c r="M373" s="434"/>
      <c r="N373" s="434"/>
      <c r="O373" s="434"/>
      <c r="P373" s="434"/>
      <c r="Q373" s="423"/>
      <c r="R373" s="423"/>
      <c r="S373" s="423"/>
      <c r="T373" s="423"/>
      <c r="U373" s="423"/>
      <c r="V373" s="423"/>
      <c r="W373" s="423"/>
      <c r="X373" s="423"/>
      <c r="Y373" s="423"/>
      <c r="Z373" s="423"/>
      <c r="AA373" s="423"/>
      <c r="AB373" s="423"/>
      <c r="AC373" s="423"/>
      <c r="AD373" s="73">
        <f>'Art. 121'!Q350</f>
        <v>0</v>
      </c>
      <c r="AE373" s="143">
        <f t="shared" si="35"/>
        <v>0</v>
      </c>
      <c r="AF373" s="76">
        <f t="shared" si="36"/>
        <v>0</v>
      </c>
      <c r="AG373" s="76">
        <f t="shared" si="37"/>
        <v>1</v>
      </c>
      <c r="AH373" s="159">
        <f t="shared" si="38"/>
        <v>0</v>
      </c>
      <c r="AI373" s="78">
        <f t="shared" si="40"/>
        <v>4.3478260869565216E-2</v>
      </c>
      <c r="AJ373" s="78">
        <f t="shared" si="39"/>
        <v>0</v>
      </c>
      <c r="AK373" s="78">
        <f t="shared" si="41"/>
        <v>0</v>
      </c>
    </row>
    <row r="374" spans="1:37" ht="30" customHeight="1" x14ac:dyDescent="0.2">
      <c r="A374" s="435" t="s">
        <v>724</v>
      </c>
      <c r="B374" s="435"/>
      <c r="C374" s="435"/>
      <c r="D374" s="435"/>
      <c r="E374" s="435"/>
      <c r="F374" s="435"/>
      <c r="G374" s="435"/>
      <c r="H374" s="435"/>
      <c r="I374" s="435"/>
      <c r="J374" s="435"/>
      <c r="K374" s="435"/>
      <c r="L374" s="435"/>
      <c r="M374" s="435"/>
      <c r="N374" s="435"/>
      <c r="O374" s="435"/>
      <c r="P374" s="435"/>
      <c r="Q374" s="435"/>
      <c r="R374" s="435"/>
      <c r="S374" s="435"/>
      <c r="T374" s="435"/>
      <c r="U374" s="435"/>
      <c r="V374" s="435"/>
      <c r="W374" s="435"/>
      <c r="X374" s="435"/>
      <c r="Y374" s="435"/>
      <c r="Z374" s="435"/>
      <c r="AA374" s="435"/>
      <c r="AB374" s="435"/>
      <c r="AC374" s="435"/>
      <c r="AD374" s="435"/>
      <c r="AE374" s="143">
        <f>SUM(AE351:AE373)</f>
        <v>0</v>
      </c>
      <c r="AG374" s="74">
        <f>SUM(AG351:AG373)</f>
        <v>23</v>
      </c>
      <c r="AH374" s="161"/>
      <c r="AI374" s="136"/>
      <c r="AJ374" s="136"/>
      <c r="AK374" s="78"/>
    </row>
    <row r="375" spans="1:37" ht="30" customHeight="1" x14ac:dyDescent="0.2">
      <c r="A375" s="435" t="s">
        <v>725</v>
      </c>
      <c r="B375" s="435"/>
      <c r="C375" s="435"/>
      <c r="D375" s="435"/>
      <c r="E375" s="435"/>
      <c r="F375" s="435"/>
      <c r="G375" s="435"/>
      <c r="H375" s="435"/>
      <c r="I375" s="435"/>
      <c r="J375" s="435"/>
      <c r="K375" s="435"/>
      <c r="L375" s="435"/>
      <c r="M375" s="435"/>
      <c r="N375" s="435"/>
      <c r="O375" s="435"/>
      <c r="P375" s="435"/>
      <c r="Q375" s="435"/>
      <c r="R375" s="435"/>
      <c r="S375" s="435"/>
      <c r="T375" s="435"/>
      <c r="U375" s="435"/>
      <c r="V375" s="435"/>
      <c r="W375" s="435"/>
      <c r="X375" s="435"/>
      <c r="Y375" s="435"/>
      <c r="Z375" s="435"/>
      <c r="AA375" s="435"/>
      <c r="AB375" s="435"/>
      <c r="AC375" s="435"/>
      <c r="AD375" s="435"/>
      <c r="AE375" s="143">
        <f>AE374/AE349*100</f>
        <v>0</v>
      </c>
      <c r="AH375" s="161"/>
      <c r="AI375" s="136"/>
      <c r="AJ375" s="136"/>
      <c r="AK375" s="78"/>
    </row>
    <row r="376" spans="1:37" ht="15" customHeight="1" x14ac:dyDescent="0.2">
      <c r="A376" s="24"/>
      <c r="B376" s="24"/>
      <c r="C376" s="24"/>
      <c r="D376" s="24"/>
      <c r="E376" s="24"/>
      <c r="F376" s="24"/>
      <c r="G376" s="24"/>
      <c r="H376" s="24"/>
      <c r="I376" s="24"/>
      <c r="J376" s="24"/>
      <c r="K376" s="24"/>
      <c r="L376" s="24"/>
      <c r="M376" s="24"/>
      <c r="N376" s="24"/>
      <c r="O376" s="24"/>
      <c r="P376" s="24"/>
      <c r="Q376" s="40"/>
      <c r="R376" s="20"/>
      <c r="S376" s="20"/>
      <c r="T376" s="20"/>
      <c r="U376" s="20"/>
      <c r="V376" s="20"/>
      <c r="W376" s="20"/>
      <c r="X376" s="20"/>
      <c r="Y376" s="20"/>
      <c r="Z376" s="20"/>
      <c r="AA376" s="20"/>
      <c r="AB376" s="20"/>
      <c r="AC376" s="20"/>
      <c r="AD376" s="20"/>
      <c r="AE376" s="149"/>
      <c r="AH376" s="161"/>
      <c r="AI376" s="136"/>
      <c r="AJ376" s="136"/>
      <c r="AK376" s="136"/>
    </row>
    <row r="377" spans="1:37" ht="15" customHeight="1" x14ac:dyDescent="0.2">
      <c r="A377" s="439" t="s">
        <v>139</v>
      </c>
      <c r="B377" s="440"/>
      <c r="C377" s="440"/>
      <c r="D377" s="440"/>
      <c r="E377" s="440"/>
      <c r="F377" s="440"/>
      <c r="G377" s="440"/>
      <c r="H377" s="440"/>
      <c r="I377" s="440"/>
      <c r="J377" s="440"/>
      <c r="K377" s="440"/>
      <c r="L377" s="440"/>
      <c r="M377" s="440"/>
      <c r="N377" s="440"/>
      <c r="O377" s="440"/>
      <c r="P377" s="440"/>
      <c r="Q377" s="440"/>
      <c r="R377" s="440"/>
      <c r="S377" s="440"/>
      <c r="T377" s="440"/>
      <c r="U377" s="440"/>
      <c r="V377" s="440"/>
      <c r="W377" s="440"/>
      <c r="X377" s="440"/>
      <c r="Y377" s="440"/>
      <c r="Z377" s="440"/>
      <c r="AA377" s="440"/>
      <c r="AB377" s="440"/>
      <c r="AC377" s="440"/>
      <c r="AD377" s="85" t="s">
        <v>4</v>
      </c>
      <c r="AE377" s="144" t="s">
        <v>5</v>
      </c>
      <c r="AH377" s="161"/>
      <c r="AI377" s="136"/>
      <c r="AJ377" s="136"/>
      <c r="AK377" s="136"/>
    </row>
    <row r="378" spans="1:37" ht="30" customHeight="1" x14ac:dyDescent="0.2">
      <c r="A378" s="434" t="s">
        <v>726</v>
      </c>
      <c r="B378" s="434"/>
      <c r="C378" s="434"/>
      <c r="D378" s="434"/>
      <c r="E378" s="434"/>
      <c r="F378" s="434"/>
      <c r="G378" s="434"/>
      <c r="H378" s="434"/>
      <c r="I378" s="434"/>
      <c r="J378" s="434"/>
      <c r="K378" s="434"/>
      <c r="L378" s="434"/>
      <c r="M378" s="434"/>
      <c r="N378" s="434"/>
      <c r="O378" s="434"/>
      <c r="P378" s="434"/>
      <c r="Q378" s="423"/>
      <c r="R378" s="423"/>
      <c r="S378" s="423"/>
      <c r="T378" s="423"/>
      <c r="U378" s="423"/>
      <c r="V378" s="423"/>
      <c r="W378" s="423"/>
      <c r="X378" s="423"/>
      <c r="Y378" s="423"/>
      <c r="Z378" s="423"/>
      <c r="AA378" s="423"/>
      <c r="AB378" s="423"/>
      <c r="AC378" s="423"/>
      <c r="AD378" s="73">
        <f>'Art. 121'!Q353</f>
        <v>0</v>
      </c>
      <c r="AE378" s="143">
        <f>IF(AG378=1,AK378,AG378)</f>
        <v>0</v>
      </c>
      <c r="AF378" s="76">
        <f>IF(AD378=2,1,IF(AD378=1,0.5,IF(AD378=0,0," ")))</f>
        <v>0</v>
      </c>
      <c r="AG378" s="76">
        <f>IF(AND(AF378&gt;=0,AF378&lt;=2),1,"No aplica")</f>
        <v>1</v>
      </c>
      <c r="AH378" s="159">
        <f>AD378/(AG378*2)</f>
        <v>0</v>
      </c>
      <c r="AI378" s="78">
        <f>IF(AG378=1,AG378/$AG$381,"No aplica")</f>
        <v>0.33333333333333331</v>
      </c>
      <c r="AJ378" s="78">
        <f>AF378*AI378</f>
        <v>0</v>
      </c>
      <c r="AK378" s="78">
        <f>AJ378*$AE$349</f>
        <v>0</v>
      </c>
    </row>
    <row r="379" spans="1:37" ht="30" customHeight="1" x14ac:dyDescent="0.2">
      <c r="A379" s="434" t="s">
        <v>728</v>
      </c>
      <c r="B379" s="434"/>
      <c r="C379" s="434"/>
      <c r="D379" s="434"/>
      <c r="E379" s="434"/>
      <c r="F379" s="434"/>
      <c r="G379" s="434"/>
      <c r="H379" s="434"/>
      <c r="I379" s="434"/>
      <c r="J379" s="434"/>
      <c r="K379" s="434"/>
      <c r="L379" s="434"/>
      <c r="M379" s="434"/>
      <c r="N379" s="434"/>
      <c r="O379" s="434"/>
      <c r="P379" s="434"/>
      <c r="Q379" s="423"/>
      <c r="R379" s="423"/>
      <c r="S379" s="423"/>
      <c r="T379" s="423"/>
      <c r="U379" s="423"/>
      <c r="V379" s="423"/>
      <c r="W379" s="423"/>
      <c r="X379" s="423"/>
      <c r="Y379" s="423"/>
      <c r="Z379" s="423"/>
      <c r="AA379" s="423"/>
      <c r="AB379" s="423"/>
      <c r="AC379" s="423"/>
      <c r="AD379" s="73">
        <f>'Art. 121'!Q354</f>
        <v>0</v>
      </c>
      <c r="AE379" s="143">
        <f>IF(AG379=1,AK379,AG379)</f>
        <v>0</v>
      </c>
      <c r="AF379" s="76">
        <f>IF(AD379=2,1,IF(AD379=1,0.5,IF(AD379=0,0," ")))</f>
        <v>0</v>
      </c>
      <c r="AG379" s="76">
        <f>IF(AND(AF379&gt;=0,AF379&lt;=2),1,"No aplica")</f>
        <v>1</v>
      </c>
      <c r="AH379" s="159">
        <f>AD379/(AG379*2)</f>
        <v>0</v>
      </c>
      <c r="AI379" s="78">
        <f>IF(AG379=1,AG379/$AG$381,"No aplica")</f>
        <v>0.33333333333333331</v>
      </c>
      <c r="AJ379" s="78">
        <f>AF379*AI379</f>
        <v>0</v>
      </c>
      <c r="AK379" s="78">
        <f>AJ379*$AE$349</f>
        <v>0</v>
      </c>
    </row>
    <row r="380" spans="1:37" ht="30" customHeight="1" x14ac:dyDescent="0.2">
      <c r="A380" s="434" t="s">
        <v>727</v>
      </c>
      <c r="B380" s="434"/>
      <c r="C380" s="434"/>
      <c r="D380" s="434"/>
      <c r="E380" s="434"/>
      <c r="F380" s="434"/>
      <c r="G380" s="434"/>
      <c r="H380" s="434"/>
      <c r="I380" s="434"/>
      <c r="J380" s="434"/>
      <c r="K380" s="434"/>
      <c r="L380" s="434"/>
      <c r="M380" s="434"/>
      <c r="N380" s="434"/>
      <c r="O380" s="434"/>
      <c r="P380" s="434"/>
      <c r="Q380" s="423"/>
      <c r="R380" s="423"/>
      <c r="S380" s="423"/>
      <c r="T380" s="423"/>
      <c r="U380" s="423"/>
      <c r="V380" s="423"/>
      <c r="W380" s="423"/>
      <c r="X380" s="423"/>
      <c r="Y380" s="423"/>
      <c r="Z380" s="423"/>
      <c r="AA380" s="423"/>
      <c r="AB380" s="423"/>
      <c r="AC380" s="423"/>
      <c r="AD380" s="73">
        <f>'Art. 121'!Q355</f>
        <v>0</v>
      </c>
      <c r="AE380" s="143">
        <f>IF(AG380=1,AK380,AG380)</f>
        <v>0</v>
      </c>
      <c r="AF380" s="76">
        <f>IF(AD380=2,1,IF(AD380=1,0.5,IF(AD380=0,0," ")))</f>
        <v>0</v>
      </c>
      <c r="AG380" s="76">
        <f>IF(AND(AF380&gt;=0,AF380&lt;=2),1,"No aplica")</f>
        <v>1</v>
      </c>
      <c r="AH380" s="159">
        <f>AD380/(AG380*2)</f>
        <v>0</v>
      </c>
      <c r="AI380" s="78">
        <f>IF(AG380=1,AG380/$AG$381,"No aplica")</f>
        <v>0.33333333333333331</v>
      </c>
      <c r="AJ380" s="78">
        <f>AF380*AI380</f>
        <v>0</v>
      </c>
      <c r="AK380" s="78">
        <f>AJ380*$AE$349</f>
        <v>0</v>
      </c>
    </row>
    <row r="381" spans="1:37" ht="30" customHeight="1" x14ac:dyDescent="0.2">
      <c r="A381" s="435" t="s">
        <v>729</v>
      </c>
      <c r="B381" s="435"/>
      <c r="C381" s="435"/>
      <c r="D381" s="435"/>
      <c r="E381" s="435"/>
      <c r="F381" s="435"/>
      <c r="G381" s="435"/>
      <c r="H381" s="435"/>
      <c r="I381" s="435"/>
      <c r="J381" s="435"/>
      <c r="K381" s="435"/>
      <c r="L381" s="435"/>
      <c r="M381" s="435"/>
      <c r="N381" s="435"/>
      <c r="O381" s="435"/>
      <c r="P381" s="435"/>
      <c r="Q381" s="435"/>
      <c r="R381" s="435"/>
      <c r="S381" s="435"/>
      <c r="T381" s="435"/>
      <c r="U381" s="435"/>
      <c r="V381" s="435"/>
      <c r="W381" s="435"/>
      <c r="X381" s="435"/>
      <c r="Y381" s="435"/>
      <c r="Z381" s="435"/>
      <c r="AA381" s="435"/>
      <c r="AB381" s="435"/>
      <c r="AC381" s="435"/>
      <c r="AD381" s="435"/>
      <c r="AE381" s="143">
        <f>SUM(AE378:AE380)</f>
        <v>0</v>
      </c>
      <c r="AG381" s="74">
        <f>SUM(AG378:AG380)</f>
        <v>3</v>
      </c>
      <c r="AH381" s="161"/>
      <c r="AI381" s="136"/>
      <c r="AJ381" s="136"/>
      <c r="AK381" s="136"/>
    </row>
    <row r="382" spans="1:37" ht="30" customHeight="1" x14ac:dyDescent="0.2">
      <c r="A382" s="435" t="s">
        <v>730</v>
      </c>
      <c r="B382" s="435"/>
      <c r="C382" s="435"/>
      <c r="D382" s="435"/>
      <c r="E382" s="435"/>
      <c r="F382" s="435"/>
      <c r="G382" s="435"/>
      <c r="H382" s="435"/>
      <c r="I382" s="435"/>
      <c r="J382" s="435"/>
      <c r="K382" s="435"/>
      <c r="L382" s="435"/>
      <c r="M382" s="435"/>
      <c r="N382" s="435"/>
      <c r="O382" s="435"/>
      <c r="P382" s="435"/>
      <c r="Q382" s="435"/>
      <c r="R382" s="435"/>
      <c r="S382" s="435"/>
      <c r="T382" s="435"/>
      <c r="U382" s="435"/>
      <c r="V382" s="435"/>
      <c r="W382" s="435"/>
      <c r="X382" s="435"/>
      <c r="Y382" s="435"/>
      <c r="Z382" s="435"/>
      <c r="AA382" s="435"/>
      <c r="AB382" s="435"/>
      <c r="AC382" s="435"/>
      <c r="AD382" s="435"/>
      <c r="AE382" s="143">
        <f>AE381/AE349*100</f>
        <v>0</v>
      </c>
      <c r="AH382" s="161"/>
      <c r="AI382" s="136"/>
      <c r="AJ382" s="136"/>
      <c r="AK382" s="136"/>
    </row>
    <row r="383" spans="1:37" ht="15" customHeight="1" x14ac:dyDescent="0.2">
      <c r="A383" s="23"/>
      <c r="B383" s="23"/>
      <c r="C383" s="23"/>
      <c r="D383" s="23"/>
      <c r="E383" s="23"/>
      <c r="F383" s="23"/>
      <c r="G383" s="23"/>
      <c r="H383" s="23"/>
      <c r="I383" s="23"/>
      <c r="J383" s="23"/>
      <c r="K383" s="23"/>
      <c r="L383" s="23"/>
      <c r="M383" s="23"/>
      <c r="N383" s="23"/>
      <c r="O383" s="23"/>
      <c r="P383" s="23"/>
      <c r="Q383" s="40"/>
      <c r="R383" s="20"/>
      <c r="S383" s="20"/>
      <c r="T383" s="20"/>
      <c r="U383" s="20"/>
      <c r="V383" s="20"/>
      <c r="W383" s="20"/>
      <c r="X383" s="20"/>
      <c r="Y383" s="20"/>
      <c r="Z383" s="20"/>
      <c r="AA383" s="20"/>
      <c r="AB383" s="20"/>
      <c r="AC383" s="20"/>
      <c r="AD383" s="20"/>
      <c r="AE383" s="149"/>
      <c r="AH383" s="161"/>
      <c r="AI383" s="136"/>
      <c r="AJ383" s="136"/>
      <c r="AK383" s="136"/>
    </row>
    <row r="384" spans="1:37" ht="15" customHeight="1" x14ac:dyDescent="0.2">
      <c r="A384" s="439" t="s">
        <v>140</v>
      </c>
      <c r="B384" s="440"/>
      <c r="C384" s="440"/>
      <c r="D384" s="440"/>
      <c r="E384" s="440"/>
      <c r="F384" s="440"/>
      <c r="G384" s="440"/>
      <c r="H384" s="440"/>
      <c r="I384" s="440"/>
      <c r="J384" s="440"/>
      <c r="K384" s="440"/>
      <c r="L384" s="440"/>
      <c r="M384" s="440"/>
      <c r="N384" s="440"/>
      <c r="O384" s="440"/>
      <c r="P384" s="440"/>
      <c r="Q384" s="440"/>
      <c r="R384" s="440"/>
      <c r="S384" s="440"/>
      <c r="T384" s="440"/>
      <c r="U384" s="440"/>
      <c r="V384" s="440"/>
      <c r="W384" s="440"/>
      <c r="X384" s="440"/>
      <c r="Y384" s="440"/>
      <c r="Z384" s="440"/>
      <c r="AA384" s="440"/>
      <c r="AB384" s="440"/>
      <c r="AC384" s="440"/>
      <c r="AD384" s="85" t="s">
        <v>4</v>
      </c>
      <c r="AE384" s="144" t="s">
        <v>5</v>
      </c>
      <c r="AH384" s="161"/>
      <c r="AI384" s="136"/>
      <c r="AJ384" s="136"/>
      <c r="AK384" s="136"/>
    </row>
    <row r="385" spans="1:37" ht="30" customHeight="1" x14ac:dyDescent="0.2">
      <c r="A385" s="434" t="s">
        <v>731</v>
      </c>
      <c r="B385" s="434"/>
      <c r="C385" s="434"/>
      <c r="D385" s="434"/>
      <c r="E385" s="434"/>
      <c r="F385" s="434"/>
      <c r="G385" s="434"/>
      <c r="H385" s="434"/>
      <c r="I385" s="434"/>
      <c r="J385" s="434"/>
      <c r="K385" s="434"/>
      <c r="L385" s="434"/>
      <c r="M385" s="434"/>
      <c r="N385" s="434"/>
      <c r="O385" s="434"/>
      <c r="P385" s="434"/>
      <c r="Q385" s="423"/>
      <c r="R385" s="423"/>
      <c r="S385" s="423"/>
      <c r="T385" s="423"/>
      <c r="U385" s="423"/>
      <c r="V385" s="423"/>
      <c r="W385" s="423"/>
      <c r="X385" s="423"/>
      <c r="Y385" s="423"/>
      <c r="Z385" s="423"/>
      <c r="AA385" s="423"/>
      <c r="AB385" s="423"/>
      <c r="AC385" s="423"/>
      <c r="AD385" s="73">
        <f>'Art. 121'!Q358</f>
        <v>0</v>
      </c>
      <c r="AE385" s="143">
        <f>IF(AG385=1,AK385,AG385)</f>
        <v>0</v>
      </c>
      <c r="AF385" s="76">
        <f>IF(AD385=2,1,IF(AD385=1,0.5,IF(AD385=0,0," ")))</f>
        <v>0</v>
      </c>
      <c r="AG385" s="76">
        <f>IF(AND(AF385&gt;=0,AF385&lt;=2),1,"No aplica")</f>
        <v>1</v>
      </c>
      <c r="AH385" s="159">
        <f>AD385/(AG385*2)</f>
        <v>0</v>
      </c>
      <c r="AI385" s="78">
        <f>IF(AG385=1,AG385/$AG$388,"No aplica")</f>
        <v>0.33333333333333331</v>
      </c>
      <c r="AJ385" s="78">
        <f>AF385*AI385</f>
        <v>0</v>
      </c>
      <c r="AK385" s="78">
        <f>AJ385*$AE$349</f>
        <v>0</v>
      </c>
    </row>
    <row r="386" spans="1:37" ht="30" customHeight="1" x14ac:dyDescent="0.2">
      <c r="A386" s="434" t="s">
        <v>468</v>
      </c>
      <c r="B386" s="434"/>
      <c r="C386" s="434"/>
      <c r="D386" s="434"/>
      <c r="E386" s="434"/>
      <c r="F386" s="434"/>
      <c r="G386" s="434"/>
      <c r="H386" s="434"/>
      <c r="I386" s="434"/>
      <c r="J386" s="434"/>
      <c r="K386" s="434"/>
      <c r="L386" s="434"/>
      <c r="M386" s="434"/>
      <c r="N386" s="434"/>
      <c r="O386" s="434"/>
      <c r="P386" s="434"/>
      <c r="Q386" s="423"/>
      <c r="R386" s="423"/>
      <c r="S386" s="423"/>
      <c r="T386" s="423"/>
      <c r="U386" s="423"/>
      <c r="V386" s="423"/>
      <c r="W386" s="423"/>
      <c r="X386" s="423"/>
      <c r="Y386" s="423"/>
      <c r="Z386" s="423"/>
      <c r="AA386" s="423"/>
      <c r="AB386" s="423"/>
      <c r="AC386" s="423"/>
      <c r="AD386" s="73">
        <f>'Art. 121'!Q359</f>
        <v>0</v>
      </c>
      <c r="AE386" s="143">
        <f>IF(AG386=1,AK386,AG386)</f>
        <v>0</v>
      </c>
      <c r="AF386" s="76">
        <f>IF(AD386=2,1,IF(AD386=1,0.5,IF(AD386=0,0," ")))</f>
        <v>0</v>
      </c>
      <c r="AG386" s="76">
        <f>IF(AND(AF386&gt;=0,AF386&lt;=2),1,"No aplica")</f>
        <v>1</v>
      </c>
      <c r="AH386" s="159">
        <f>AD386/(AG386*2)</f>
        <v>0</v>
      </c>
      <c r="AI386" s="78">
        <f>IF(AG386=1,AG386/$AG$388,"No aplica")</f>
        <v>0.33333333333333331</v>
      </c>
      <c r="AJ386" s="78">
        <f>AF386*AI386</f>
        <v>0</v>
      </c>
      <c r="AK386" s="78">
        <f>AJ386*$AE$349</f>
        <v>0</v>
      </c>
    </row>
    <row r="387" spans="1:37" ht="30" customHeight="1" x14ac:dyDescent="0.2">
      <c r="A387" s="434" t="s">
        <v>732</v>
      </c>
      <c r="B387" s="434"/>
      <c r="C387" s="434"/>
      <c r="D387" s="434"/>
      <c r="E387" s="434"/>
      <c r="F387" s="434"/>
      <c r="G387" s="434"/>
      <c r="H387" s="434"/>
      <c r="I387" s="434"/>
      <c r="J387" s="434"/>
      <c r="K387" s="434"/>
      <c r="L387" s="434"/>
      <c r="M387" s="434"/>
      <c r="N387" s="434"/>
      <c r="O387" s="434"/>
      <c r="P387" s="434"/>
      <c r="Q387" s="423"/>
      <c r="R387" s="423"/>
      <c r="S387" s="423"/>
      <c r="T387" s="423"/>
      <c r="U387" s="423"/>
      <c r="V387" s="423"/>
      <c r="W387" s="423"/>
      <c r="X387" s="423"/>
      <c r="Y387" s="423"/>
      <c r="Z387" s="423"/>
      <c r="AA387" s="423"/>
      <c r="AB387" s="423"/>
      <c r="AC387" s="423"/>
      <c r="AD387" s="73">
        <f>'Art. 121'!Q360</f>
        <v>0</v>
      </c>
      <c r="AE387" s="143">
        <f>IF(AG387=1,AK387,AG387)</f>
        <v>0</v>
      </c>
      <c r="AF387" s="76">
        <f>IF(AD387=2,1,IF(AD387=1,0.5,IF(AD387=0,0," ")))</f>
        <v>0</v>
      </c>
      <c r="AG387" s="76">
        <f>IF(AND(AF387&gt;=0,AF387&lt;=2),1,"No aplica")</f>
        <v>1</v>
      </c>
      <c r="AH387" s="159">
        <f>AD387/(AG387*2)</f>
        <v>0</v>
      </c>
      <c r="AI387" s="78">
        <f>IF(AG387=1,AG387/$AG$388,"No aplica")</f>
        <v>0.33333333333333331</v>
      </c>
      <c r="AJ387" s="78">
        <f>AF387*AI387</f>
        <v>0</v>
      </c>
      <c r="AK387" s="78">
        <f>AJ387*$AE$349</f>
        <v>0</v>
      </c>
    </row>
    <row r="388" spans="1:37" ht="30" customHeight="1" x14ac:dyDescent="0.2">
      <c r="A388" s="435" t="s">
        <v>736</v>
      </c>
      <c r="B388" s="435"/>
      <c r="C388" s="435"/>
      <c r="D388" s="435"/>
      <c r="E388" s="435"/>
      <c r="F388" s="435"/>
      <c r="G388" s="435"/>
      <c r="H388" s="435"/>
      <c r="I388" s="435"/>
      <c r="J388" s="435"/>
      <c r="K388" s="435"/>
      <c r="L388" s="435"/>
      <c r="M388" s="435"/>
      <c r="N388" s="435"/>
      <c r="O388" s="435"/>
      <c r="P388" s="435"/>
      <c r="Q388" s="435"/>
      <c r="R388" s="435"/>
      <c r="S388" s="435"/>
      <c r="T388" s="435"/>
      <c r="U388" s="435"/>
      <c r="V388" s="435"/>
      <c r="W388" s="435"/>
      <c r="X388" s="435"/>
      <c r="Y388" s="435"/>
      <c r="Z388" s="435"/>
      <c r="AA388" s="435"/>
      <c r="AB388" s="435"/>
      <c r="AC388" s="435"/>
      <c r="AD388" s="435"/>
      <c r="AE388" s="143">
        <f>SUM(AE385:AE387)</f>
        <v>0</v>
      </c>
      <c r="AG388" s="74">
        <f>SUM(AG385:AG387)</f>
        <v>3</v>
      </c>
      <c r="AH388" s="161"/>
      <c r="AI388" s="136"/>
      <c r="AJ388" s="136"/>
      <c r="AK388" s="136"/>
    </row>
    <row r="389" spans="1:37" ht="30" customHeight="1" x14ac:dyDescent="0.2">
      <c r="A389" s="435" t="s">
        <v>737</v>
      </c>
      <c r="B389" s="435"/>
      <c r="C389" s="435"/>
      <c r="D389" s="435"/>
      <c r="E389" s="435"/>
      <c r="F389" s="435"/>
      <c r="G389" s="435"/>
      <c r="H389" s="435"/>
      <c r="I389" s="435"/>
      <c r="J389" s="435"/>
      <c r="K389" s="435"/>
      <c r="L389" s="435"/>
      <c r="M389" s="435"/>
      <c r="N389" s="435"/>
      <c r="O389" s="435"/>
      <c r="P389" s="435"/>
      <c r="Q389" s="435"/>
      <c r="R389" s="435"/>
      <c r="S389" s="435"/>
      <c r="T389" s="435"/>
      <c r="U389" s="435"/>
      <c r="V389" s="435"/>
      <c r="W389" s="435"/>
      <c r="X389" s="435"/>
      <c r="Y389" s="435"/>
      <c r="Z389" s="435"/>
      <c r="AA389" s="435"/>
      <c r="AB389" s="435"/>
      <c r="AC389" s="435"/>
      <c r="AD389" s="435"/>
      <c r="AE389" s="143">
        <f>AE388/AE349*100</f>
        <v>0</v>
      </c>
      <c r="AH389" s="161"/>
      <c r="AI389" s="136"/>
      <c r="AJ389" s="136"/>
      <c r="AK389" s="136"/>
    </row>
    <row r="390" spans="1:37" ht="15" customHeight="1" x14ac:dyDescent="0.2">
      <c r="A390" s="23"/>
      <c r="B390" s="23"/>
      <c r="C390" s="23"/>
      <c r="D390" s="23"/>
      <c r="E390" s="23"/>
      <c r="F390" s="23"/>
      <c r="G390" s="23"/>
      <c r="H390" s="23"/>
      <c r="I390" s="23"/>
      <c r="J390" s="23"/>
      <c r="K390" s="23"/>
      <c r="L390" s="23"/>
      <c r="M390" s="23"/>
      <c r="N390" s="23"/>
      <c r="O390" s="23"/>
      <c r="P390" s="23"/>
      <c r="Q390" s="40"/>
      <c r="R390" s="20"/>
      <c r="S390" s="20"/>
      <c r="T390" s="20"/>
      <c r="U390" s="20"/>
      <c r="V390" s="20"/>
      <c r="W390" s="20"/>
      <c r="X390" s="20"/>
      <c r="Y390" s="20"/>
      <c r="Z390" s="20"/>
      <c r="AA390" s="20"/>
      <c r="AB390" s="20"/>
      <c r="AC390" s="20"/>
      <c r="AD390" s="20"/>
      <c r="AE390" s="149"/>
      <c r="AH390" s="161"/>
      <c r="AI390" s="136"/>
      <c r="AJ390" s="136"/>
      <c r="AK390" s="136"/>
    </row>
    <row r="391" spans="1:37" ht="15" customHeight="1" x14ac:dyDescent="0.2">
      <c r="A391" s="436" t="s">
        <v>141</v>
      </c>
      <c r="B391" s="437"/>
      <c r="C391" s="437"/>
      <c r="D391" s="437"/>
      <c r="E391" s="437"/>
      <c r="F391" s="437"/>
      <c r="G391" s="437"/>
      <c r="H391" s="437"/>
      <c r="I391" s="437"/>
      <c r="J391" s="437"/>
      <c r="K391" s="437"/>
      <c r="L391" s="437"/>
      <c r="M391" s="437"/>
      <c r="N391" s="437"/>
      <c r="O391" s="437"/>
      <c r="P391" s="437"/>
      <c r="Q391" s="437"/>
      <c r="R391" s="437"/>
      <c r="S391" s="437"/>
      <c r="T391" s="437"/>
      <c r="U391" s="437"/>
      <c r="V391" s="437"/>
      <c r="W391" s="437"/>
      <c r="X391" s="437"/>
      <c r="Y391" s="437"/>
      <c r="Z391" s="437"/>
      <c r="AA391" s="437"/>
      <c r="AB391" s="437"/>
      <c r="AC391" s="438"/>
      <c r="AD391" s="85" t="s">
        <v>4</v>
      </c>
      <c r="AE391" s="144" t="s">
        <v>5</v>
      </c>
      <c r="AH391" s="161"/>
      <c r="AI391" s="136"/>
      <c r="AJ391" s="136"/>
      <c r="AK391" s="136"/>
    </row>
    <row r="392" spans="1:37" ht="30" customHeight="1" x14ac:dyDescent="0.2">
      <c r="A392" s="434" t="s">
        <v>733</v>
      </c>
      <c r="B392" s="434"/>
      <c r="C392" s="434"/>
      <c r="D392" s="434"/>
      <c r="E392" s="434"/>
      <c r="F392" s="434"/>
      <c r="G392" s="434"/>
      <c r="H392" s="434"/>
      <c r="I392" s="434"/>
      <c r="J392" s="434"/>
      <c r="K392" s="434"/>
      <c r="L392" s="434"/>
      <c r="M392" s="434"/>
      <c r="N392" s="434"/>
      <c r="O392" s="434"/>
      <c r="P392" s="434"/>
      <c r="Q392" s="423"/>
      <c r="R392" s="423"/>
      <c r="S392" s="423"/>
      <c r="T392" s="423"/>
      <c r="U392" s="423"/>
      <c r="V392" s="423"/>
      <c r="W392" s="423"/>
      <c r="X392" s="423"/>
      <c r="Y392" s="423"/>
      <c r="Z392" s="423"/>
      <c r="AA392" s="423"/>
      <c r="AB392" s="423"/>
      <c r="AC392" s="423"/>
      <c r="AD392" s="73">
        <f>'Art. 121'!Q363</f>
        <v>0</v>
      </c>
      <c r="AE392" s="143">
        <f>IF(AG392=1,AK392,AG392)</f>
        <v>0</v>
      </c>
      <c r="AF392" s="76">
        <f>IF(AD392=2,1,IF(AD392=1,0.5,IF(AD392=0,0," ")))</f>
        <v>0</v>
      </c>
      <c r="AG392" s="76">
        <f>IF(AND(AF392&gt;=0,AF392&lt;=2),1,"No aplica")</f>
        <v>1</v>
      </c>
      <c r="AH392" s="159">
        <f>AD392/(AG392*2)</f>
        <v>0</v>
      </c>
      <c r="AI392" s="78">
        <f>IF(AG392=1,AG392/$AG$394,"No aplica")</f>
        <v>0.5</v>
      </c>
      <c r="AJ392" s="78">
        <f>AF392*AI392</f>
        <v>0</v>
      </c>
      <c r="AK392" s="78">
        <f>AJ392*$AE$349</f>
        <v>0</v>
      </c>
    </row>
    <row r="393" spans="1:37" ht="30" customHeight="1" x14ac:dyDescent="0.2">
      <c r="A393" s="434" t="s">
        <v>734</v>
      </c>
      <c r="B393" s="434"/>
      <c r="C393" s="434"/>
      <c r="D393" s="434"/>
      <c r="E393" s="434"/>
      <c r="F393" s="434"/>
      <c r="G393" s="434"/>
      <c r="H393" s="434"/>
      <c r="I393" s="434"/>
      <c r="J393" s="434"/>
      <c r="K393" s="434"/>
      <c r="L393" s="434"/>
      <c r="M393" s="434"/>
      <c r="N393" s="434"/>
      <c r="O393" s="434"/>
      <c r="P393" s="434"/>
      <c r="Q393" s="423"/>
      <c r="R393" s="423"/>
      <c r="S393" s="423"/>
      <c r="T393" s="423"/>
      <c r="U393" s="423"/>
      <c r="V393" s="423"/>
      <c r="W393" s="423"/>
      <c r="X393" s="423"/>
      <c r="Y393" s="423"/>
      <c r="Z393" s="423"/>
      <c r="AA393" s="423"/>
      <c r="AB393" s="423"/>
      <c r="AC393" s="423"/>
      <c r="AD393" s="73">
        <f>'Art. 121'!Q364</f>
        <v>0</v>
      </c>
      <c r="AE393" s="143">
        <f>IF(AG393=1,AK393,AG393)</f>
        <v>0</v>
      </c>
      <c r="AF393" s="76">
        <f>IF(AD393=2,1,IF(AD393=1,0.5,IF(AD393=0,0," ")))</f>
        <v>0</v>
      </c>
      <c r="AG393" s="76">
        <f>IF(AND(AF393&gt;=0,AF393&lt;=2),1,"No aplica")</f>
        <v>1</v>
      </c>
      <c r="AH393" s="159">
        <f>AD393/(AG393*2)</f>
        <v>0</v>
      </c>
      <c r="AI393" s="78">
        <f>IF(AG393=1,AG393/$AG$394,"No aplica")</f>
        <v>0.5</v>
      </c>
      <c r="AJ393" s="78">
        <f>AF393*AI393</f>
        <v>0</v>
      </c>
      <c r="AK393" s="78">
        <f>AJ393*$AE$349</f>
        <v>0</v>
      </c>
    </row>
    <row r="394" spans="1:37" ht="30" customHeight="1" x14ac:dyDescent="0.2">
      <c r="A394" s="435" t="s">
        <v>735</v>
      </c>
      <c r="B394" s="435"/>
      <c r="C394" s="435"/>
      <c r="D394" s="435"/>
      <c r="E394" s="435"/>
      <c r="F394" s="435"/>
      <c r="G394" s="435"/>
      <c r="H394" s="435"/>
      <c r="I394" s="435"/>
      <c r="J394" s="435"/>
      <c r="K394" s="435"/>
      <c r="L394" s="435"/>
      <c r="M394" s="435"/>
      <c r="N394" s="435"/>
      <c r="O394" s="435"/>
      <c r="P394" s="435"/>
      <c r="Q394" s="435"/>
      <c r="R394" s="435"/>
      <c r="S394" s="435"/>
      <c r="T394" s="435"/>
      <c r="U394" s="435"/>
      <c r="V394" s="435"/>
      <c r="W394" s="435"/>
      <c r="X394" s="435"/>
      <c r="Y394" s="435"/>
      <c r="Z394" s="435"/>
      <c r="AA394" s="435"/>
      <c r="AB394" s="435"/>
      <c r="AC394" s="435"/>
      <c r="AD394" s="435"/>
      <c r="AE394" s="143">
        <f>SUM(AE392:AE393)</f>
        <v>0</v>
      </c>
      <c r="AG394" s="74">
        <f>SUM(AG392:AG393)</f>
        <v>2</v>
      </c>
      <c r="AH394" s="161"/>
      <c r="AI394" s="136"/>
      <c r="AJ394" s="136"/>
      <c r="AK394" s="136"/>
    </row>
    <row r="395" spans="1:37" ht="30" customHeight="1" x14ac:dyDescent="0.2">
      <c r="A395" s="435" t="s">
        <v>738</v>
      </c>
      <c r="B395" s="435"/>
      <c r="C395" s="435"/>
      <c r="D395" s="435"/>
      <c r="E395" s="435"/>
      <c r="F395" s="435"/>
      <c r="G395" s="435"/>
      <c r="H395" s="435"/>
      <c r="I395" s="435"/>
      <c r="J395" s="435"/>
      <c r="K395" s="435"/>
      <c r="L395" s="435"/>
      <c r="M395" s="435"/>
      <c r="N395" s="435"/>
      <c r="O395" s="435"/>
      <c r="P395" s="435"/>
      <c r="Q395" s="435"/>
      <c r="R395" s="435"/>
      <c r="S395" s="435"/>
      <c r="T395" s="435"/>
      <c r="U395" s="435"/>
      <c r="V395" s="435"/>
      <c r="W395" s="435"/>
      <c r="X395" s="435"/>
      <c r="Y395" s="435"/>
      <c r="Z395" s="435"/>
      <c r="AA395" s="435"/>
      <c r="AB395" s="435"/>
      <c r="AC395" s="435"/>
      <c r="AD395" s="435"/>
      <c r="AE395" s="143">
        <f>AE394/AE349*100</f>
        <v>0</v>
      </c>
      <c r="AH395" s="161"/>
      <c r="AI395" s="136"/>
      <c r="AJ395" s="136"/>
      <c r="AK395" s="136"/>
    </row>
    <row r="396" spans="1:37" ht="15" customHeight="1" x14ac:dyDescent="0.2">
      <c r="A396" s="23"/>
      <c r="B396" s="23"/>
      <c r="C396" s="23"/>
      <c r="D396" s="23"/>
      <c r="E396" s="23"/>
      <c r="F396" s="23"/>
      <c r="G396" s="23"/>
      <c r="H396" s="23"/>
      <c r="I396" s="23"/>
      <c r="J396" s="23"/>
      <c r="K396" s="23"/>
      <c r="L396" s="23"/>
      <c r="M396" s="23"/>
      <c r="N396" s="23"/>
      <c r="O396" s="23"/>
      <c r="P396" s="23"/>
      <c r="Q396" s="38"/>
      <c r="R396" s="23"/>
      <c r="S396" s="23"/>
      <c r="T396" s="23"/>
      <c r="U396" s="23"/>
      <c r="V396" s="23"/>
      <c r="W396" s="23"/>
      <c r="X396" s="23"/>
      <c r="Y396" s="23"/>
      <c r="Z396" s="23"/>
      <c r="AA396" s="23"/>
      <c r="AB396" s="23"/>
      <c r="AC396" s="23"/>
      <c r="AD396" s="23"/>
      <c r="AE396" s="150"/>
      <c r="AH396" s="161"/>
      <c r="AI396" s="136"/>
      <c r="AJ396" s="136"/>
      <c r="AK396" s="136"/>
    </row>
    <row r="397" spans="1:37" ht="15" customHeight="1" x14ac:dyDescent="0.2">
      <c r="A397" s="23"/>
      <c r="B397" s="23"/>
      <c r="C397" s="23"/>
      <c r="D397" s="23"/>
      <c r="E397" s="23"/>
      <c r="F397" s="23"/>
      <c r="G397" s="23"/>
      <c r="H397" s="23"/>
      <c r="I397" s="23"/>
      <c r="J397" s="23"/>
      <c r="K397" s="23"/>
      <c r="L397" s="23"/>
      <c r="M397" s="23"/>
      <c r="N397" s="23"/>
      <c r="O397" s="23"/>
      <c r="P397" s="23"/>
      <c r="Q397" s="38"/>
      <c r="R397" s="23"/>
      <c r="S397" s="23"/>
      <c r="T397" s="23"/>
      <c r="U397" s="23"/>
      <c r="V397" s="23"/>
      <c r="W397" s="23"/>
      <c r="X397" s="23"/>
      <c r="Y397" s="23"/>
      <c r="Z397" s="23"/>
      <c r="AA397" s="23"/>
      <c r="AB397" s="23"/>
      <c r="AC397" s="23"/>
      <c r="AD397" s="23"/>
      <c r="AE397" s="150"/>
      <c r="AH397" s="161"/>
      <c r="AI397" s="136"/>
      <c r="AJ397" s="136"/>
      <c r="AK397" s="136"/>
    </row>
    <row r="398" spans="1:37" ht="120" customHeight="1" x14ac:dyDescent="0.2">
      <c r="A398" s="365" t="s">
        <v>242</v>
      </c>
      <c r="B398" s="365"/>
      <c r="C398" s="365"/>
      <c r="D398" s="365"/>
      <c r="E398" s="365"/>
      <c r="F398" s="365"/>
      <c r="G398" s="365"/>
      <c r="H398" s="365"/>
      <c r="I398" s="365"/>
      <c r="J398" s="365"/>
      <c r="K398" s="365"/>
      <c r="L398" s="365"/>
      <c r="M398" s="365"/>
      <c r="N398" s="365"/>
      <c r="O398" s="365"/>
      <c r="P398" s="365"/>
      <c r="Q398" s="365"/>
      <c r="R398" s="365"/>
      <c r="S398" s="365"/>
      <c r="T398" s="365"/>
      <c r="U398" s="365"/>
      <c r="V398" s="365"/>
      <c r="W398" s="365"/>
      <c r="X398" s="365"/>
      <c r="Y398" s="365"/>
      <c r="Z398" s="365"/>
      <c r="AA398" s="365"/>
      <c r="AB398" s="365"/>
      <c r="AC398" s="365"/>
      <c r="AD398" s="365"/>
      <c r="AE398" s="365"/>
      <c r="AH398" s="161"/>
      <c r="AI398" s="136"/>
      <c r="AJ398" s="136"/>
      <c r="AK398" s="136"/>
    </row>
    <row r="399" spans="1:37" ht="15" customHeight="1" x14ac:dyDescent="0.2">
      <c r="A399" s="281" t="s">
        <v>1385</v>
      </c>
      <c r="B399" s="92"/>
      <c r="C399" s="92"/>
      <c r="D399" s="92"/>
      <c r="E399" s="92"/>
      <c r="F399" s="92"/>
      <c r="G399" s="92"/>
      <c r="H399" s="92"/>
      <c r="I399" s="92"/>
      <c r="J399" s="92"/>
      <c r="K399" s="92"/>
      <c r="L399" s="92"/>
      <c r="M399" s="92"/>
      <c r="N399" s="92"/>
      <c r="O399" s="92"/>
      <c r="P399" s="92"/>
      <c r="Q399" s="92"/>
      <c r="R399" s="92"/>
      <c r="S399" s="92"/>
      <c r="T399" s="92"/>
      <c r="U399" s="92"/>
      <c r="V399" s="92"/>
      <c r="W399" s="92"/>
      <c r="X399" s="92"/>
      <c r="Y399" s="92"/>
      <c r="Z399" s="92"/>
      <c r="AA399" s="92"/>
      <c r="AB399" s="92"/>
      <c r="AC399" s="92"/>
      <c r="AD399" s="92"/>
      <c r="AE399" s="145"/>
      <c r="AH399" s="161"/>
      <c r="AI399" s="136"/>
      <c r="AJ399" s="136"/>
      <c r="AK399" s="136"/>
    </row>
    <row r="400" spans="1:37" ht="15" customHeight="1" x14ac:dyDescent="0.2">
      <c r="A400" s="62"/>
      <c r="B400" s="62"/>
      <c r="C400" s="62"/>
      <c r="D400" s="62"/>
      <c r="E400" s="62"/>
      <c r="F400" s="62"/>
      <c r="G400" s="62"/>
      <c r="H400" s="62"/>
      <c r="I400" s="62"/>
      <c r="J400" s="62"/>
      <c r="K400" s="62"/>
      <c r="L400" s="62"/>
      <c r="M400" s="62"/>
      <c r="N400" s="62"/>
      <c r="O400" s="62"/>
      <c r="P400" s="62"/>
      <c r="Q400" s="62"/>
      <c r="R400" s="62"/>
      <c r="S400" s="62"/>
      <c r="T400" s="62"/>
      <c r="U400" s="62"/>
      <c r="V400" s="62"/>
      <c r="W400" s="62"/>
      <c r="X400" s="62"/>
      <c r="Y400" s="62"/>
      <c r="Z400" s="62"/>
      <c r="AA400" s="62"/>
      <c r="AB400" s="62"/>
      <c r="AC400" s="62"/>
      <c r="AD400" s="62"/>
      <c r="AE400" s="147"/>
      <c r="AH400" s="161"/>
      <c r="AI400" s="136"/>
      <c r="AJ400" s="136"/>
      <c r="AK400" s="136"/>
    </row>
    <row r="401" spans="1:37" ht="15" customHeight="1" x14ac:dyDescent="0.2">
      <c r="A401" s="23"/>
      <c r="B401" s="23"/>
      <c r="C401" s="23"/>
      <c r="D401" s="23"/>
      <c r="E401" s="23"/>
      <c r="F401" s="23"/>
      <c r="G401" s="23"/>
      <c r="H401" s="23"/>
      <c r="I401" s="23"/>
      <c r="J401" s="23"/>
      <c r="K401" s="23"/>
      <c r="L401" s="23"/>
      <c r="M401" s="23"/>
      <c r="N401" s="23"/>
      <c r="O401" s="23"/>
      <c r="P401" s="23"/>
      <c r="Q401" s="38"/>
      <c r="R401" s="23"/>
      <c r="S401" s="23"/>
      <c r="T401" s="23"/>
      <c r="U401" s="23"/>
      <c r="V401" s="23"/>
      <c r="W401" s="23"/>
      <c r="X401" s="23"/>
      <c r="Y401" s="23"/>
      <c r="Z401" s="23"/>
      <c r="AA401" s="23"/>
      <c r="AB401" s="23"/>
      <c r="AC401" s="23"/>
      <c r="AD401" s="23"/>
      <c r="AE401" s="150"/>
      <c r="AH401" s="161"/>
      <c r="AI401" s="136"/>
      <c r="AJ401" s="136"/>
      <c r="AK401" s="136"/>
    </row>
    <row r="402" spans="1:37" ht="30" customHeight="1" x14ac:dyDescent="0.2">
      <c r="A402" s="383" t="s">
        <v>243</v>
      </c>
      <c r="B402" s="383"/>
      <c r="C402" s="383"/>
      <c r="D402" s="383"/>
      <c r="E402" s="383"/>
      <c r="F402" s="383"/>
      <c r="G402" s="383"/>
      <c r="H402" s="383"/>
      <c r="I402" s="383"/>
      <c r="J402" s="383"/>
      <c r="K402" s="383"/>
      <c r="L402" s="383"/>
      <c r="M402" s="383"/>
      <c r="N402" s="383"/>
      <c r="O402" s="383"/>
      <c r="P402" s="383"/>
      <c r="Q402" s="383"/>
      <c r="R402" s="383"/>
      <c r="S402" s="383"/>
      <c r="T402" s="383"/>
      <c r="U402" s="383"/>
      <c r="V402" s="383"/>
      <c r="W402" s="383"/>
      <c r="X402" s="383"/>
      <c r="Y402" s="383"/>
      <c r="Z402" s="383"/>
      <c r="AA402" s="383"/>
      <c r="AB402" s="383"/>
      <c r="AC402" s="383"/>
      <c r="AD402" s="383"/>
      <c r="AE402" s="383"/>
      <c r="AH402" s="161"/>
      <c r="AI402" s="136"/>
      <c r="AJ402" s="136"/>
      <c r="AK402" s="136"/>
    </row>
    <row r="403" spans="1:37" ht="15" customHeight="1" x14ac:dyDescent="0.2">
      <c r="A403" s="281" t="s">
        <v>1385</v>
      </c>
      <c r="B403" s="92"/>
      <c r="C403" s="92"/>
      <c r="D403" s="92"/>
      <c r="E403" s="92"/>
      <c r="F403" s="92"/>
      <c r="G403" s="92"/>
      <c r="H403" s="92"/>
      <c r="I403" s="92"/>
      <c r="J403" s="92"/>
      <c r="K403" s="92"/>
      <c r="L403" s="92"/>
      <c r="M403" s="92"/>
      <c r="N403" s="92"/>
      <c r="O403" s="92"/>
      <c r="P403" s="92"/>
      <c r="Q403" s="92"/>
      <c r="R403" s="92"/>
      <c r="S403" s="92"/>
      <c r="T403" s="92"/>
      <c r="U403" s="92"/>
      <c r="V403" s="92"/>
      <c r="W403" s="92"/>
      <c r="X403" s="92"/>
      <c r="Y403" s="92"/>
      <c r="Z403" s="92"/>
      <c r="AA403" s="92"/>
      <c r="AB403" s="92"/>
      <c r="AC403" s="92"/>
      <c r="AD403" s="92"/>
      <c r="AE403" s="145"/>
      <c r="AH403" s="161"/>
      <c r="AI403" s="136"/>
      <c r="AJ403" s="136"/>
      <c r="AK403" s="136"/>
    </row>
    <row r="404" spans="1:37" ht="15" customHeight="1" x14ac:dyDescent="0.2">
      <c r="A404" s="20"/>
      <c r="B404" s="20"/>
      <c r="C404" s="20"/>
      <c r="D404" s="20"/>
      <c r="E404" s="20"/>
      <c r="F404" s="20"/>
      <c r="G404" s="20"/>
      <c r="H404" s="20"/>
      <c r="I404" s="20"/>
      <c r="J404" s="20"/>
      <c r="K404" s="20"/>
      <c r="L404" s="20"/>
      <c r="M404" s="20"/>
      <c r="N404" s="20"/>
      <c r="O404" s="20"/>
      <c r="P404" s="20"/>
      <c r="Q404" s="40"/>
      <c r="R404" s="20"/>
      <c r="S404" s="20"/>
      <c r="T404" s="20"/>
      <c r="U404" s="20"/>
      <c r="V404" s="20"/>
      <c r="W404" s="20"/>
      <c r="X404" s="20"/>
      <c r="Y404" s="20"/>
      <c r="Z404" s="20"/>
      <c r="AA404" s="20"/>
      <c r="AB404" s="20"/>
      <c r="AC404" s="20"/>
      <c r="AD404" s="20"/>
      <c r="AE404" s="149"/>
      <c r="AH404" s="161"/>
      <c r="AI404" s="136"/>
      <c r="AJ404" s="136"/>
      <c r="AK404" s="136"/>
    </row>
    <row r="405" spans="1:37" ht="15" customHeight="1" x14ac:dyDescent="0.2">
      <c r="A405" s="23"/>
      <c r="B405" s="23"/>
      <c r="C405" s="23"/>
      <c r="D405" s="23"/>
      <c r="E405" s="23"/>
      <c r="F405" s="23"/>
      <c r="G405" s="23"/>
      <c r="H405" s="23"/>
      <c r="I405" s="23"/>
      <c r="J405" s="23"/>
      <c r="K405" s="23"/>
      <c r="L405" s="23"/>
      <c r="M405" s="23"/>
      <c r="N405" s="23"/>
      <c r="O405" s="23"/>
      <c r="P405" s="23"/>
      <c r="Q405" s="38"/>
      <c r="R405" s="23"/>
      <c r="S405" s="23"/>
      <c r="T405" s="23"/>
      <c r="U405" s="23"/>
      <c r="V405" s="23"/>
      <c r="W405" s="23"/>
      <c r="X405" s="23"/>
      <c r="Y405" s="23"/>
      <c r="Z405" s="23"/>
      <c r="AA405" s="23"/>
      <c r="AB405" s="23"/>
      <c r="AC405" s="23"/>
      <c r="AD405" s="23"/>
      <c r="AE405" s="150"/>
      <c r="AH405" s="161"/>
      <c r="AI405" s="136"/>
      <c r="AJ405" s="136"/>
      <c r="AK405" s="136"/>
    </row>
    <row r="406" spans="1:37" ht="30" customHeight="1" x14ac:dyDescent="0.2">
      <c r="A406" s="383" t="s">
        <v>244</v>
      </c>
      <c r="B406" s="383"/>
      <c r="C406" s="383"/>
      <c r="D406" s="383"/>
      <c r="E406" s="383"/>
      <c r="F406" s="383"/>
      <c r="G406" s="383"/>
      <c r="H406" s="383"/>
      <c r="I406" s="383"/>
      <c r="J406" s="383"/>
      <c r="K406" s="383"/>
      <c r="L406" s="383"/>
      <c r="M406" s="383"/>
      <c r="N406" s="383"/>
      <c r="O406" s="383"/>
      <c r="P406" s="383"/>
      <c r="Q406" s="383"/>
      <c r="R406" s="383"/>
      <c r="S406" s="383"/>
      <c r="T406" s="383"/>
      <c r="U406" s="383"/>
      <c r="V406" s="383"/>
      <c r="W406" s="383"/>
      <c r="X406" s="383"/>
      <c r="Y406" s="383"/>
      <c r="Z406" s="383"/>
      <c r="AA406" s="383"/>
      <c r="AB406" s="383"/>
      <c r="AC406" s="383"/>
      <c r="AD406" s="383"/>
      <c r="AE406" s="383"/>
      <c r="AH406" s="161"/>
      <c r="AI406" s="136"/>
      <c r="AJ406" s="136"/>
      <c r="AK406" s="136"/>
    </row>
    <row r="407" spans="1:37" ht="15" customHeight="1" x14ac:dyDescent="0.2">
      <c r="A407" s="281" t="s">
        <v>1385</v>
      </c>
      <c r="B407" s="92"/>
      <c r="C407" s="92"/>
      <c r="D407" s="92"/>
      <c r="E407" s="92"/>
      <c r="F407" s="92"/>
      <c r="G407" s="92"/>
      <c r="H407" s="92"/>
      <c r="I407" s="92"/>
      <c r="J407" s="92"/>
      <c r="K407" s="92"/>
      <c r="L407" s="92"/>
      <c r="M407" s="92"/>
      <c r="N407" s="92"/>
      <c r="O407" s="92"/>
      <c r="P407" s="92"/>
      <c r="Q407" s="92"/>
      <c r="R407" s="92"/>
      <c r="S407" s="92"/>
      <c r="T407" s="92"/>
      <c r="U407" s="92"/>
      <c r="V407" s="92"/>
      <c r="W407" s="92"/>
      <c r="X407" s="92"/>
      <c r="Y407" s="92"/>
      <c r="Z407" s="92"/>
      <c r="AA407" s="92"/>
      <c r="AB407" s="92"/>
      <c r="AC407" s="92"/>
      <c r="AD407" s="92"/>
      <c r="AE407" s="145"/>
      <c r="AH407" s="161"/>
      <c r="AI407" s="136"/>
      <c r="AJ407" s="136"/>
      <c r="AK407" s="136"/>
    </row>
    <row r="408" spans="1:37" ht="15" customHeight="1" x14ac:dyDescent="0.2">
      <c r="A408" s="20"/>
      <c r="B408" s="20"/>
      <c r="C408" s="20"/>
      <c r="D408" s="20"/>
      <c r="E408" s="20"/>
      <c r="F408" s="20"/>
      <c r="G408" s="20"/>
      <c r="H408" s="20"/>
      <c r="I408" s="20"/>
      <c r="J408" s="20"/>
      <c r="K408" s="20"/>
      <c r="L408" s="20"/>
      <c r="M408" s="20"/>
      <c r="N408" s="20"/>
      <c r="O408" s="20"/>
      <c r="P408" s="20"/>
      <c r="Q408" s="40"/>
      <c r="R408" s="20"/>
      <c r="S408" s="20"/>
      <c r="T408" s="20"/>
      <c r="U408" s="20"/>
      <c r="V408" s="20"/>
      <c r="W408" s="20"/>
      <c r="X408" s="20"/>
      <c r="Y408" s="20"/>
      <c r="Z408" s="20"/>
      <c r="AA408" s="20"/>
      <c r="AB408" s="20"/>
      <c r="AC408" s="20"/>
      <c r="AD408" s="20"/>
      <c r="AE408" s="149"/>
      <c r="AH408" s="161"/>
      <c r="AI408" s="136"/>
      <c r="AJ408" s="136"/>
      <c r="AK408" s="136"/>
    </row>
    <row r="409" spans="1:37" ht="15" customHeight="1" x14ac:dyDescent="0.2">
      <c r="A409" s="23"/>
      <c r="B409" s="23"/>
      <c r="C409" s="23"/>
      <c r="D409" s="23"/>
      <c r="E409" s="23"/>
      <c r="F409" s="23"/>
      <c r="G409" s="23"/>
      <c r="H409" s="23"/>
      <c r="I409" s="23"/>
      <c r="J409" s="23"/>
      <c r="K409" s="23"/>
      <c r="L409" s="23"/>
      <c r="M409" s="23"/>
      <c r="N409" s="23"/>
      <c r="O409" s="23"/>
      <c r="P409" s="23"/>
      <c r="Q409" s="38"/>
      <c r="R409" s="23"/>
      <c r="S409" s="23"/>
      <c r="T409" s="23"/>
      <c r="U409" s="23"/>
      <c r="V409" s="23"/>
      <c r="W409" s="23"/>
      <c r="X409" s="23"/>
      <c r="Y409" s="23"/>
      <c r="Z409" s="23"/>
      <c r="AA409" s="23"/>
      <c r="AB409" s="23"/>
      <c r="AC409" s="23"/>
      <c r="AD409" s="23"/>
      <c r="AE409" s="150"/>
      <c r="AH409" s="161"/>
      <c r="AI409" s="136"/>
      <c r="AJ409" s="136"/>
      <c r="AK409" s="136"/>
    </row>
    <row r="410" spans="1:37" ht="30" customHeight="1" x14ac:dyDescent="0.2">
      <c r="A410" s="383" t="s">
        <v>487</v>
      </c>
      <c r="B410" s="383"/>
      <c r="C410" s="383"/>
      <c r="D410" s="383"/>
      <c r="E410" s="383"/>
      <c r="F410" s="383"/>
      <c r="G410" s="383"/>
      <c r="H410" s="383"/>
      <c r="I410" s="383"/>
      <c r="J410" s="383"/>
      <c r="K410" s="383"/>
      <c r="L410" s="383"/>
      <c r="M410" s="383"/>
      <c r="N410" s="383"/>
      <c r="O410" s="383"/>
      <c r="P410" s="383"/>
      <c r="Q410" s="383"/>
      <c r="R410" s="383"/>
      <c r="S410" s="383"/>
      <c r="T410" s="383"/>
      <c r="U410" s="383"/>
      <c r="V410" s="383"/>
      <c r="W410" s="383"/>
      <c r="X410" s="383"/>
      <c r="Y410" s="383"/>
      <c r="Z410" s="383"/>
      <c r="AA410" s="383"/>
      <c r="AB410" s="383"/>
      <c r="AC410" s="383"/>
      <c r="AD410" s="383"/>
      <c r="AE410" s="383"/>
      <c r="AH410" s="161"/>
      <c r="AI410" s="136"/>
      <c r="AJ410" s="136"/>
      <c r="AK410" s="136"/>
    </row>
    <row r="411" spans="1:37" ht="15" customHeight="1" x14ac:dyDescent="0.2">
      <c r="A411" s="281" t="s">
        <v>1385</v>
      </c>
      <c r="B411" s="92"/>
      <c r="C411" s="92"/>
      <c r="D411" s="92"/>
      <c r="E411" s="92"/>
      <c r="F411" s="92"/>
      <c r="G411" s="92"/>
      <c r="H411" s="92"/>
      <c r="I411" s="92"/>
      <c r="J411" s="92"/>
      <c r="K411" s="92"/>
      <c r="L411" s="92"/>
      <c r="M411" s="92"/>
      <c r="N411" s="92"/>
      <c r="O411" s="92"/>
      <c r="P411" s="92"/>
      <c r="Q411" s="92"/>
      <c r="R411" s="92"/>
      <c r="S411" s="92"/>
      <c r="T411" s="92"/>
      <c r="U411" s="92"/>
      <c r="V411" s="92"/>
      <c r="W411" s="92"/>
      <c r="X411" s="92"/>
      <c r="Y411" s="92"/>
      <c r="Z411" s="92"/>
      <c r="AA411" s="92"/>
      <c r="AB411" s="92"/>
      <c r="AC411" s="92"/>
      <c r="AD411" s="92"/>
      <c r="AE411" s="145"/>
      <c r="AH411" s="161"/>
      <c r="AI411" s="136"/>
      <c r="AJ411" s="136"/>
      <c r="AK411" s="136"/>
    </row>
    <row r="412" spans="1:37" ht="15" customHeight="1" x14ac:dyDescent="0.2">
      <c r="A412" s="20"/>
      <c r="B412" s="20"/>
      <c r="C412" s="20"/>
      <c r="D412" s="20"/>
      <c r="E412" s="20"/>
      <c r="F412" s="20"/>
      <c r="G412" s="20"/>
      <c r="H412" s="20"/>
      <c r="I412" s="20"/>
      <c r="J412" s="20"/>
      <c r="K412" s="20"/>
      <c r="L412" s="20"/>
      <c r="M412" s="20"/>
      <c r="N412" s="20"/>
      <c r="O412" s="20"/>
      <c r="P412" s="20"/>
      <c r="Q412" s="40"/>
      <c r="R412" s="20"/>
      <c r="S412" s="20"/>
      <c r="T412" s="20"/>
      <c r="U412" s="20"/>
      <c r="V412" s="20"/>
      <c r="W412" s="20"/>
      <c r="X412" s="20"/>
      <c r="Y412" s="20"/>
      <c r="Z412" s="20"/>
      <c r="AA412" s="20"/>
      <c r="AB412" s="20"/>
      <c r="AC412" s="20"/>
      <c r="AD412" s="20"/>
      <c r="AE412" s="149"/>
      <c r="AH412" s="161"/>
      <c r="AI412" s="136"/>
      <c r="AJ412" s="136"/>
      <c r="AK412" s="136"/>
    </row>
    <row r="413" spans="1:37" ht="15" customHeight="1" x14ac:dyDescent="0.2">
      <c r="A413" s="23"/>
      <c r="B413" s="23"/>
      <c r="C413" s="23"/>
      <c r="D413" s="23"/>
      <c r="E413" s="23"/>
      <c r="F413" s="23"/>
      <c r="G413" s="23"/>
      <c r="H413" s="23"/>
      <c r="I413" s="23"/>
      <c r="J413" s="23"/>
      <c r="K413" s="23"/>
      <c r="L413" s="23"/>
      <c r="M413" s="23"/>
      <c r="N413" s="23"/>
      <c r="O413" s="23"/>
      <c r="P413" s="23"/>
      <c r="Q413" s="38"/>
      <c r="R413" s="23"/>
      <c r="S413" s="23"/>
      <c r="T413" s="23"/>
      <c r="U413" s="23"/>
      <c r="V413" s="23"/>
      <c r="W413" s="23"/>
      <c r="X413" s="23"/>
      <c r="Y413" s="23"/>
      <c r="Z413" s="23"/>
      <c r="AA413" s="23"/>
      <c r="AB413" s="23"/>
      <c r="AC413" s="23"/>
      <c r="AD413" s="23"/>
      <c r="AE413" s="150"/>
      <c r="AH413" s="161"/>
      <c r="AI413" s="136"/>
      <c r="AJ413" s="136"/>
      <c r="AK413" s="136"/>
    </row>
    <row r="414" spans="1:37" ht="30" customHeight="1" x14ac:dyDescent="0.2">
      <c r="A414" s="384" t="s">
        <v>245</v>
      </c>
      <c r="B414" s="384"/>
      <c r="C414" s="384"/>
      <c r="D414" s="384"/>
      <c r="E414" s="384"/>
      <c r="F414" s="384"/>
      <c r="G414" s="384"/>
      <c r="H414" s="384"/>
      <c r="I414" s="384"/>
      <c r="J414" s="384"/>
      <c r="K414" s="384"/>
      <c r="L414" s="384"/>
      <c r="M414" s="384"/>
      <c r="N414" s="384"/>
      <c r="O414" s="384"/>
      <c r="P414" s="384"/>
      <c r="Q414" s="384"/>
      <c r="R414" s="384"/>
      <c r="S414" s="384"/>
      <c r="T414" s="384"/>
      <c r="U414" s="384"/>
      <c r="V414" s="384"/>
      <c r="W414" s="384"/>
      <c r="X414" s="384"/>
      <c r="Y414" s="384"/>
      <c r="Z414" s="384"/>
      <c r="AA414" s="384"/>
      <c r="AB414" s="384"/>
      <c r="AC414" s="384"/>
      <c r="AD414" s="384"/>
      <c r="AE414" s="384"/>
      <c r="AH414" s="161"/>
      <c r="AI414" s="136"/>
      <c r="AJ414" s="136"/>
      <c r="AK414" s="136"/>
    </row>
    <row r="415" spans="1:37" ht="15" customHeight="1" x14ac:dyDescent="0.2">
      <c r="A415" s="20"/>
      <c r="B415" s="20"/>
      <c r="C415" s="20"/>
      <c r="D415" s="20"/>
      <c r="E415" s="20"/>
      <c r="F415" s="20"/>
      <c r="G415" s="20"/>
      <c r="H415" s="20"/>
      <c r="I415" s="20"/>
      <c r="J415" s="20"/>
      <c r="K415" s="20"/>
      <c r="L415" s="20"/>
      <c r="M415" s="20"/>
      <c r="N415" s="20"/>
      <c r="O415" s="20"/>
      <c r="P415" s="20"/>
      <c r="Q415" s="40"/>
      <c r="R415" s="20"/>
      <c r="S415" s="20"/>
      <c r="T415" s="20"/>
      <c r="U415" s="20"/>
      <c r="V415" s="20"/>
      <c r="W415" s="20"/>
      <c r="X415" s="20"/>
      <c r="Y415" s="20"/>
      <c r="Z415" s="20"/>
      <c r="AA415" s="20"/>
      <c r="AB415" s="20"/>
      <c r="AC415" s="20"/>
      <c r="AD415" s="20"/>
      <c r="AE415" s="149"/>
      <c r="AH415" s="161"/>
      <c r="AI415" s="136"/>
      <c r="AJ415" s="136"/>
      <c r="AK415" s="136"/>
    </row>
    <row r="416" spans="1:37" ht="15" customHeight="1" x14ac:dyDescent="0.2">
      <c r="A416" s="24"/>
      <c r="B416" s="24"/>
      <c r="C416" s="24"/>
      <c r="D416" s="24"/>
      <c r="E416" s="24"/>
      <c r="F416" s="24"/>
      <c r="G416" s="24"/>
      <c r="H416" s="24"/>
      <c r="I416" s="24"/>
      <c r="J416" s="24"/>
      <c r="K416" s="24"/>
      <c r="L416" s="24"/>
      <c r="M416" s="24"/>
      <c r="N416" s="24"/>
      <c r="O416" s="24"/>
      <c r="P416" s="24"/>
      <c r="Q416" s="40"/>
      <c r="R416" s="20"/>
      <c r="S416" s="20"/>
      <c r="T416" s="20"/>
      <c r="U416" s="20"/>
      <c r="V416" s="20"/>
      <c r="W416" s="20"/>
      <c r="X416" s="20"/>
      <c r="Y416" s="20"/>
      <c r="Z416" s="20"/>
      <c r="AA416" s="20"/>
      <c r="AB416" s="20"/>
      <c r="AC416" s="20"/>
      <c r="AD416" s="24"/>
      <c r="AE416" s="141">
        <f>1/$AC$17*100</f>
        <v>5.5555555555555554</v>
      </c>
      <c r="AH416" s="161"/>
      <c r="AI416" s="136"/>
      <c r="AJ416" s="136"/>
      <c r="AK416" s="136"/>
    </row>
    <row r="417" spans="1:37" ht="15" customHeight="1" x14ac:dyDescent="0.2">
      <c r="A417" s="420" t="s">
        <v>138</v>
      </c>
      <c r="B417" s="421"/>
      <c r="C417" s="421"/>
      <c r="D417" s="421"/>
      <c r="E417" s="421"/>
      <c r="F417" s="421"/>
      <c r="G417" s="421"/>
      <c r="H417" s="421"/>
      <c r="I417" s="421"/>
      <c r="J417" s="421"/>
      <c r="K417" s="421"/>
      <c r="L417" s="421"/>
      <c r="M417" s="421"/>
      <c r="N417" s="421"/>
      <c r="O417" s="421"/>
      <c r="P417" s="421"/>
      <c r="Q417" s="421"/>
      <c r="R417" s="421"/>
      <c r="S417" s="421"/>
      <c r="T417" s="421"/>
      <c r="U417" s="421"/>
      <c r="V417" s="421"/>
      <c r="W417" s="421"/>
      <c r="X417" s="421"/>
      <c r="Y417" s="421"/>
      <c r="Z417" s="421"/>
      <c r="AA417" s="421"/>
      <c r="AB417" s="421"/>
      <c r="AC417" s="421"/>
      <c r="AD417" s="88" t="s">
        <v>4</v>
      </c>
      <c r="AE417" s="142" t="s">
        <v>5</v>
      </c>
      <c r="AF417" s="76" t="s">
        <v>576</v>
      </c>
      <c r="AG417" s="76" t="s">
        <v>577</v>
      </c>
      <c r="AH417" s="76" t="s">
        <v>578</v>
      </c>
      <c r="AI417" s="77" t="s">
        <v>579</v>
      </c>
      <c r="AJ417" s="76"/>
      <c r="AK417" s="77" t="s">
        <v>580</v>
      </c>
    </row>
    <row r="418" spans="1:37" ht="30" customHeight="1" x14ac:dyDescent="0.2">
      <c r="A418" s="422" t="s">
        <v>980</v>
      </c>
      <c r="B418" s="422"/>
      <c r="C418" s="422"/>
      <c r="D418" s="422"/>
      <c r="E418" s="422"/>
      <c r="F418" s="422"/>
      <c r="G418" s="422"/>
      <c r="H418" s="422"/>
      <c r="I418" s="422"/>
      <c r="J418" s="422"/>
      <c r="K418" s="422"/>
      <c r="L418" s="422"/>
      <c r="M418" s="422"/>
      <c r="N418" s="422"/>
      <c r="O418" s="422"/>
      <c r="P418" s="422"/>
      <c r="Q418" s="423"/>
      <c r="R418" s="423"/>
      <c r="S418" s="423"/>
      <c r="T418" s="423"/>
      <c r="U418" s="423"/>
      <c r="V418" s="423"/>
      <c r="W418" s="423"/>
      <c r="X418" s="423"/>
      <c r="Y418" s="423"/>
      <c r="Z418" s="423"/>
      <c r="AA418" s="423"/>
      <c r="AB418" s="423"/>
      <c r="AC418" s="423"/>
      <c r="AD418" s="73">
        <f>'Art. 121'!Q389</f>
        <v>0</v>
      </c>
      <c r="AE418" s="143">
        <f t="shared" ref="AE418:AE474" si="42">IF(AG418=1,AK418,AG418)</f>
        <v>0</v>
      </c>
      <c r="AF418" s="76">
        <f t="shared" ref="AF418:AF474" si="43">IF(AD418=2,1,IF(AD418=1,0.5,IF(AD418=0,0," ")))</f>
        <v>0</v>
      </c>
      <c r="AG418" s="76">
        <f t="shared" ref="AG418:AG474" si="44">IF(AND(AF418&gt;=0,AF418&lt;=2),1,"No aplica")</f>
        <v>1</v>
      </c>
      <c r="AH418" s="159">
        <f t="shared" ref="AH418:AH474" si="45">AD418/(AG418*2)</f>
        <v>0</v>
      </c>
      <c r="AI418" s="78">
        <f t="shared" ref="AI418:AI449" si="46">IF(AG418=1,AG418/$AG$476,"No aplica")</f>
        <v>1.7241379310344827E-2</v>
      </c>
      <c r="AJ418" s="78">
        <f t="shared" ref="AJ418:AJ474" si="47">AF418*AI418</f>
        <v>0</v>
      </c>
      <c r="AK418" s="78">
        <f>AJ418*$AE$416</f>
        <v>0</v>
      </c>
    </row>
    <row r="419" spans="1:37" ht="30" customHeight="1" x14ac:dyDescent="0.2">
      <c r="A419" s="422" t="s">
        <v>246</v>
      </c>
      <c r="B419" s="422"/>
      <c r="C419" s="422"/>
      <c r="D419" s="422"/>
      <c r="E419" s="422"/>
      <c r="F419" s="422"/>
      <c r="G419" s="422"/>
      <c r="H419" s="422"/>
      <c r="I419" s="422"/>
      <c r="J419" s="422"/>
      <c r="K419" s="422"/>
      <c r="L419" s="422"/>
      <c r="M419" s="422"/>
      <c r="N419" s="422"/>
      <c r="O419" s="422"/>
      <c r="P419" s="422"/>
      <c r="Q419" s="423"/>
      <c r="R419" s="423"/>
      <c r="S419" s="423"/>
      <c r="T419" s="423"/>
      <c r="U419" s="423"/>
      <c r="V419" s="423"/>
      <c r="W419" s="423"/>
      <c r="X419" s="423"/>
      <c r="Y419" s="423"/>
      <c r="Z419" s="423"/>
      <c r="AA419" s="423"/>
      <c r="AB419" s="423"/>
      <c r="AC419" s="423"/>
      <c r="AD419" s="73">
        <f>'Art. 121'!Q390</f>
        <v>0</v>
      </c>
      <c r="AE419" s="143">
        <f t="shared" si="42"/>
        <v>0</v>
      </c>
      <c r="AF419" s="76">
        <f t="shared" si="43"/>
        <v>0</v>
      </c>
      <c r="AG419" s="76">
        <f t="shared" si="44"/>
        <v>1</v>
      </c>
      <c r="AH419" s="159">
        <f t="shared" si="45"/>
        <v>0</v>
      </c>
      <c r="AI419" s="78">
        <f t="shared" si="46"/>
        <v>1.7241379310344827E-2</v>
      </c>
      <c r="AJ419" s="78">
        <f t="shared" si="47"/>
        <v>0</v>
      </c>
      <c r="AK419" s="78">
        <f t="shared" ref="AK419:AK474" si="48">AJ419*$AE$416</f>
        <v>0</v>
      </c>
    </row>
    <row r="420" spans="1:37" ht="30" customHeight="1" x14ac:dyDescent="0.2">
      <c r="A420" s="422" t="s">
        <v>247</v>
      </c>
      <c r="B420" s="422"/>
      <c r="C420" s="422"/>
      <c r="D420" s="422"/>
      <c r="E420" s="422"/>
      <c r="F420" s="422"/>
      <c r="G420" s="422"/>
      <c r="H420" s="422"/>
      <c r="I420" s="422"/>
      <c r="J420" s="422"/>
      <c r="K420" s="422"/>
      <c r="L420" s="422"/>
      <c r="M420" s="422"/>
      <c r="N420" s="422"/>
      <c r="O420" s="422"/>
      <c r="P420" s="422"/>
      <c r="Q420" s="423"/>
      <c r="R420" s="423"/>
      <c r="S420" s="423"/>
      <c r="T420" s="423"/>
      <c r="U420" s="423"/>
      <c r="V420" s="423"/>
      <c r="W420" s="423"/>
      <c r="X420" s="423"/>
      <c r="Y420" s="423"/>
      <c r="Z420" s="423"/>
      <c r="AA420" s="423"/>
      <c r="AB420" s="423"/>
      <c r="AC420" s="423"/>
      <c r="AD420" s="73">
        <f>'Art. 121'!Q391</f>
        <v>0</v>
      </c>
      <c r="AE420" s="143">
        <f t="shared" si="42"/>
        <v>0</v>
      </c>
      <c r="AF420" s="76">
        <f t="shared" si="43"/>
        <v>0</v>
      </c>
      <c r="AG420" s="76">
        <f t="shared" si="44"/>
        <v>1</v>
      </c>
      <c r="AH420" s="159">
        <f t="shared" si="45"/>
        <v>0</v>
      </c>
      <c r="AI420" s="78">
        <f t="shared" si="46"/>
        <v>1.7241379310344827E-2</v>
      </c>
      <c r="AJ420" s="78">
        <f t="shared" si="47"/>
        <v>0</v>
      </c>
      <c r="AK420" s="78">
        <f t="shared" si="48"/>
        <v>0</v>
      </c>
    </row>
    <row r="421" spans="1:37" ht="30" customHeight="1" x14ac:dyDescent="0.2">
      <c r="A421" s="422" t="s">
        <v>248</v>
      </c>
      <c r="B421" s="422"/>
      <c r="C421" s="422"/>
      <c r="D421" s="422"/>
      <c r="E421" s="422"/>
      <c r="F421" s="422"/>
      <c r="G421" s="422"/>
      <c r="H421" s="422"/>
      <c r="I421" s="422"/>
      <c r="J421" s="422"/>
      <c r="K421" s="422"/>
      <c r="L421" s="422"/>
      <c r="M421" s="422"/>
      <c r="N421" s="422"/>
      <c r="O421" s="422"/>
      <c r="P421" s="422"/>
      <c r="Q421" s="423"/>
      <c r="R421" s="423"/>
      <c r="S421" s="423"/>
      <c r="T421" s="423"/>
      <c r="U421" s="423"/>
      <c r="V421" s="423"/>
      <c r="W421" s="423"/>
      <c r="X421" s="423"/>
      <c r="Y421" s="423"/>
      <c r="Z421" s="423"/>
      <c r="AA421" s="423"/>
      <c r="AB421" s="423"/>
      <c r="AC421" s="423"/>
      <c r="AD421" s="73">
        <f>'Art. 121'!Q392</f>
        <v>0</v>
      </c>
      <c r="AE421" s="143">
        <f t="shared" si="42"/>
        <v>0</v>
      </c>
      <c r="AF421" s="76">
        <f t="shared" si="43"/>
        <v>0</v>
      </c>
      <c r="AG421" s="76">
        <f t="shared" si="44"/>
        <v>1</v>
      </c>
      <c r="AH421" s="159">
        <f t="shared" si="45"/>
        <v>0</v>
      </c>
      <c r="AI421" s="78">
        <f t="shared" si="46"/>
        <v>1.7241379310344827E-2</v>
      </c>
      <c r="AJ421" s="78">
        <f t="shared" si="47"/>
        <v>0</v>
      </c>
      <c r="AK421" s="78">
        <f t="shared" si="48"/>
        <v>0</v>
      </c>
    </row>
    <row r="422" spans="1:37" ht="30" customHeight="1" x14ac:dyDescent="0.2">
      <c r="A422" s="442" t="s">
        <v>982</v>
      </c>
      <c r="B422" s="443"/>
      <c r="C422" s="443"/>
      <c r="D422" s="443"/>
      <c r="E422" s="443"/>
      <c r="F422" s="443"/>
      <c r="G422" s="443"/>
      <c r="H422" s="443"/>
      <c r="I422" s="443"/>
      <c r="J422" s="443"/>
      <c r="K422" s="443"/>
      <c r="L422" s="443"/>
      <c r="M422" s="443"/>
      <c r="N422" s="443"/>
      <c r="O422" s="443"/>
      <c r="P422" s="443"/>
      <c r="Q422" s="423"/>
      <c r="R422" s="423"/>
      <c r="S422" s="423"/>
      <c r="T422" s="423"/>
      <c r="U422" s="423"/>
      <c r="V422" s="423"/>
      <c r="W422" s="423"/>
      <c r="X422" s="423"/>
      <c r="Y422" s="423"/>
      <c r="Z422" s="423"/>
      <c r="AA422" s="423"/>
      <c r="AB422" s="423"/>
      <c r="AC422" s="423"/>
      <c r="AD422" s="73">
        <f>'Art. 121'!Q393</f>
        <v>0</v>
      </c>
      <c r="AE422" s="143">
        <f t="shared" si="42"/>
        <v>0</v>
      </c>
      <c r="AF422" s="76">
        <f t="shared" si="43"/>
        <v>0</v>
      </c>
      <c r="AG422" s="76">
        <f t="shared" si="44"/>
        <v>1</v>
      </c>
      <c r="AH422" s="159">
        <f t="shared" si="45"/>
        <v>0</v>
      </c>
      <c r="AI422" s="78">
        <f t="shared" si="46"/>
        <v>1.7241379310344827E-2</v>
      </c>
      <c r="AJ422" s="78">
        <f t="shared" si="47"/>
        <v>0</v>
      </c>
      <c r="AK422" s="78">
        <f t="shared" si="48"/>
        <v>0</v>
      </c>
    </row>
    <row r="423" spans="1:37" ht="30" customHeight="1" x14ac:dyDescent="0.2">
      <c r="A423" s="422" t="s">
        <v>249</v>
      </c>
      <c r="B423" s="422"/>
      <c r="C423" s="422"/>
      <c r="D423" s="422"/>
      <c r="E423" s="422"/>
      <c r="F423" s="422"/>
      <c r="G423" s="422"/>
      <c r="H423" s="422"/>
      <c r="I423" s="422"/>
      <c r="J423" s="422"/>
      <c r="K423" s="422"/>
      <c r="L423" s="422"/>
      <c r="M423" s="422"/>
      <c r="N423" s="422"/>
      <c r="O423" s="422"/>
      <c r="P423" s="422"/>
      <c r="Q423" s="423"/>
      <c r="R423" s="423"/>
      <c r="S423" s="423"/>
      <c r="T423" s="423"/>
      <c r="U423" s="423"/>
      <c r="V423" s="423"/>
      <c r="W423" s="423"/>
      <c r="X423" s="423"/>
      <c r="Y423" s="423"/>
      <c r="Z423" s="423"/>
      <c r="AA423" s="423"/>
      <c r="AB423" s="423"/>
      <c r="AC423" s="423"/>
      <c r="AD423" s="73">
        <f>'Art. 121'!Q394</f>
        <v>0</v>
      </c>
      <c r="AE423" s="143">
        <f t="shared" si="42"/>
        <v>0</v>
      </c>
      <c r="AF423" s="76">
        <f t="shared" si="43"/>
        <v>0</v>
      </c>
      <c r="AG423" s="76">
        <f t="shared" si="44"/>
        <v>1</v>
      </c>
      <c r="AH423" s="159">
        <f t="shared" si="45"/>
        <v>0</v>
      </c>
      <c r="AI423" s="78">
        <f t="shared" si="46"/>
        <v>1.7241379310344827E-2</v>
      </c>
      <c r="AJ423" s="78">
        <f t="shared" si="47"/>
        <v>0</v>
      </c>
      <c r="AK423" s="78">
        <f t="shared" si="48"/>
        <v>0</v>
      </c>
    </row>
    <row r="424" spans="1:37" ht="30" customHeight="1" x14ac:dyDescent="0.2">
      <c r="A424" s="422" t="s">
        <v>250</v>
      </c>
      <c r="B424" s="422"/>
      <c r="C424" s="422"/>
      <c r="D424" s="422"/>
      <c r="E424" s="422"/>
      <c r="F424" s="422"/>
      <c r="G424" s="422"/>
      <c r="H424" s="422"/>
      <c r="I424" s="422"/>
      <c r="J424" s="422"/>
      <c r="K424" s="422"/>
      <c r="L424" s="422"/>
      <c r="M424" s="422"/>
      <c r="N424" s="422"/>
      <c r="O424" s="422"/>
      <c r="P424" s="422"/>
      <c r="Q424" s="423"/>
      <c r="R424" s="423"/>
      <c r="S424" s="423"/>
      <c r="T424" s="423"/>
      <c r="U424" s="423"/>
      <c r="V424" s="423"/>
      <c r="W424" s="423"/>
      <c r="X424" s="423"/>
      <c r="Y424" s="423"/>
      <c r="Z424" s="423"/>
      <c r="AA424" s="423"/>
      <c r="AB424" s="423"/>
      <c r="AC424" s="423"/>
      <c r="AD424" s="73">
        <f>'Art. 121'!Q395</f>
        <v>0</v>
      </c>
      <c r="AE424" s="143">
        <f t="shared" si="42"/>
        <v>0</v>
      </c>
      <c r="AF424" s="76">
        <f t="shared" si="43"/>
        <v>0</v>
      </c>
      <c r="AG424" s="76">
        <f t="shared" si="44"/>
        <v>1</v>
      </c>
      <c r="AH424" s="159">
        <f t="shared" si="45"/>
        <v>0</v>
      </c>
      <c r="AI424" s="78">
        <f t="shared" si="46"/>
        <v>1.7241379310344827E-2</v>
      </c>
      <c r="AJ424" s="78">
        <f t="shared" si="47"/>
        <v>0</v>
      </c>
      <c r="AK424" s="78">
        <f t="shared" si="48"/>
        <v>0</v>
      </c>
    </row>
    <row r="425" spans="1:37" ht="30" customHeight="1" x14ac:dyDescent="0.2">
      <c r="A425" s="422" t="s">
        <v>751</v>
      </c>
      <c r="B425" s="443"/>
      <c r="C425" s="443"/>
      <c r="D425" s="443"/>
      <c r="E425" s="443"/>
      <c r="F425" s="443"/>
      <c r="G425" s="443"/>
      <c r="H425" s="443"/>
      <c r="I425" s="443"/>
      <c r="J425" s="443"/>
      <c r="K425" s="443"/>
      <c r="L425" s="443"/>
      <c r="M425" s="443"/>
      <c r="N425" s="443"/>
      <c r="O425" s="443"/>
      <c r="P425" s="443"/>
      <c r="Q425" s="423"/>
      <c r="R425" s="423"/>
      <c r="S425" s="423"/>
      <c r="T425" s="423"/>
      <c r="U425" s="423"/>
      <c r="V425" s="423"/>
      <c r="W425" s="423"/>
      <c r="X425" s="423"/>
      <c r="Y425" s="423"/>
      <c r="Z425" s="423"/>
      <c r="AA425" s="423"/>
      <c r="AB425" s="423"/>
      <c r="AC425" s="423"/>
      <c r="AD425" s="73">
        <f>'Art. 121'!Q396</f>
        <v>0</v>
      </c>
      <c r="AE425" s="143">
        <f t="shared" si="42"/>
        <v>0</v>
      </c>
      <c r="AF425" s="76">
        <f t="shared" si="43"/>
        <v>0</v>
      </c>
      <c r="AG425" s="76">
        <f t="shared" si="44"/>
        <v>1</v>
      </c>
      <c r="AH425" s="159">
        <f t="shared" si="45"/>
        <v>0</v>
      </c>
      <c r="AI425" s="78">
        <f t="shared" si="46"/>
        <v>1.7241379310344827E-2</v>
      </c>
      <c r="AJ425" s="78">
        <f t="shared" si="47"/>
        <v>0</v>
      </c>
      <c r="AK425" s="78">
        <f t="shared" si="48"/>
        <v>0</v>
      </c>
    </row>
    <row r="426" spans="1:37" ht="30" customHeight="1" x14ac:dyDescent="0.2">
      <c r="A426" s="422" t="s">
        <v>252</v>
      </c>
      <c r="B426" s="422"/>
      <c r="C426" s="422"/>
      <c r="D426" s="422"/>
      <c r="E426" s="422"/>
      <c r="F426" s="422"/>
      <c r="G426" s="422"/>
      <c r="H426" s="422"/>
      <c r="I426" s="422"/>
      <c r="J426" s="422"/>
      <c r="K426" s="422"/>
      <c r="L426" s="422"/>
      <c r="M426" s="422"/>
      <c r="N426" s="422"/>
      <c r="O426" s="422"/>
      <c r="P426" s="422"/>
      <c r="Q426" s="423"/>
      <c r="R426" s="423"/>
      <c r="S426" s="423"/>
      <c r="T426" s="423"/>
      <c r="U426" s="423"/>
      <c r="V426" s="423"/>
      <c r="W426" s="423"/>
      <c r="X426" s="423"/>
      <c r="Y426" s="423"/>
      <c r="Z426" s="423"/>
      <c r="AA426" s="423"/>
      <c r="AB426" s="423"/>
      <c r="AC426" s="423"/>
      <c r="AD426" s="73">
        <f>'Art. 121'!Q397</f>
        <v>0</v>
      </c>
      <c r="AE426" s="143">
        <f t="shared" si="42"/>
        <v>0</v>
      </c>
      <c r="AF426" s="76">
        <f t="shared" si="43"/>
        <v>0</v>
      </c>
      <c r="AG426" s="76">
        <f t="shared" si="44"/>
        <v>1</v>
      </c>
      <c r="AH426" s="159">
        <f t="shared" si="45"/>
        <v>0</v>
      </c>
      <c r="AI426" s="78">
        <f t="shared" si="46"/>
        <v>1.7241379310344827E-2</v>
      </c>
      <c r="AJ426" s="78">
        <f t="shared" si="47"/>
        <v>0</v>
      </c>
      <c r="AK426" s="78">
        <f t="shared" si="48"/>
        <v>0</v>
      </c>
    </row>
    <row r="427" spans="1:37" ht="30" customHeight="1" x14ac:dyDescent="0.2">
      <c r="A427" s="422" t="s">
        <v>253</v>
      </c>
      <c r="B427" s="422"/>
      <c r="C427" s="422"/>
      <c r="D427" s="422"/>
      <c r="E427" s="422"/>
      <c r="F427" s="422"/>
      <c r="G427" s="422"/>
      <c r="H427" s="422"/>
      <c r="I427" s="422"/>
      <c r="J427" s="422"/>
      <c r="K427" s="422"/>
      <c r="L427" s="422"/>
      <c r="M427" s="422"/>
      <c r="N427" s="422"/>
      <c r="O427" s="422"/>
      <c r="P427" s="422"/>
      <c r="Q427" s="423"/>
      <c r="R427" s="423"/>
      <c r="S427" s="423"/>
      <c r="T427" s="423"/>
      <c r="U427" s="423"/>
      <c r="V427" s="423"/>
      <c r="W427" s="423"/>
      <c r="X427" s="423"/>
      <c r="Y427" s="423"/>
      <c r="Z427" s="423"/>
      <c r="AA427" s="423"/>
      <c r="AB427" s="423"/>
      <c r="AC427" s="423"/>
      <c r="AD427" s="73">
        <f>'Art. 121'!Q398</f>
        <v>0</v>
      </c>
      <c r="AE427" s="143">
        <f t="shared" si="42"/>
        <v>0</v>
      </c>
      <c r="AF427" s="76">
        <f t="shared" si="43"/>
        <v>0</v>
      </c>
      <c r="AG427" s="76">
        <f t="shared" si="44"/>
        <v>1</v>
      </c>
      <c r="AH427" s="159">
        <f t="shared" si="45"/>
        <v>0</v>
      </c>
      <c r="AI427" s="78">
        <f t="shared" si="46"/>
        <v>1.7241379310344827E-2</v>
      </c>
      <c r="AJ427" s="78">
        <f t="shared" si="47"/>
        <v>0</v>
      </c>
      <c r="AK427" s="78">
        <f t="shared" si="48"/>
        <v>0</v>
      </c>
    </row>
    <row r="428" spans="1:37" ht="30" customHeight="1" x14ac:dyDescent="0.2">
      <c r="A428" s="422" t="s">
        <v>742</v>
      </c>
      <c r="B428" s="422"/>
      <c r="C428" s="422"/>
      <c r="D428" s="422"/>
      <c r="E428" s="422"/>
      <c r="F428" s="422"/>
      <c r="G428" s="422"/>
      <c r="H428" s="422"/>
      <c r="I428" s="422"/>
      <c r="J428" s="422"/>
      <c r="K428" s="422"/>
      <c r="L428" s="422"/>
      <c r="M428" s="422"/>
      <c r="N428" s="422"/>
      <c r="O428" s="422"/>
      <c r="P428" s="422"/>
      <c r="Q428" s="423"/>
      <c r="R428" s="423"/>
      <c r="S428" s="423"/>
      <c r="T428" s="423"/>
      <c r="U428" s="423"/>
      <c r="V428" s="423"/>
      <c r="W428" s="423"/>
      <c r="X428" s="423"/>
      <c r="Y428" s="423"/>
      <c r="Z428" s="423"/>
      <c r="AA428" s="423"/>
      <c r="AB428" s="423"/>
      <c r="AC428" s="423"/>
      <c r="AD428" s="73">
        <f>'Art. 121'!Q399</f>
        <v>0</v>
      </c>
      <c r="AE428" s="143">
        <f t="shared" si="42"/>
        <v>0</v>
      </c>
      <c r="AF428" s="76">
        <f t="shared" si="43"/>
        <v>0</v>
      </c>
      <c r="AG428" s="76">
        <f t="shared" si="44"/>
        <v>1</v>
      </c>
      <c r="AH428" s="159">
        <f t="shared" si="45"/>
        <v>0</v>
      </c>
      <c r="AI428" s="78">
        <f t="shared" si="46"/>
        <v>1.7241379310344827E-2</v>
      </c>
      <c r="AJ428" s="78">
        <f t="shared" si="47"/>
        <v>0</v>
      </c>
      <c r="AK428" s="78">
        <f t="shared" si="48"/>
        <v>0</v>
      </c>
    </row>
    <row r="429" spans="1:37" ht="30" customHeight="1" x14ac:dyDescent="0.2">
      <c r="A429" s="422" t="s">
        <v>254</v>
      </c>
      <c r="B429" s="422"/>
      <c r="C429" s="422"/>
      <c r="D429" s="422"/>
      <c r="E429" s="422"/>
      <c r="F429" s="422"/>
      <c r="G429" s="422"/>
      <c r="H429" s="422"/>
      <c r="I429" s="422"/>
      <c r="J429" s="422"/>
      <c r="K429" s="422"/>
      <c r="L429" s="422"/>
      <c r="M429" s="422"/>
      <c r="N429" s="422"/>
      <c r="O429" s="422"/>
      <c r="P429" s="422"/>
      <c r="Q429" s="423"/>
      <c r="R429" s="423"/>
      <c r="S429" s="423"/>
      <c r="T429" s="423"/>
      <c r="U429" s="423"/>
      <c r="V429" s="423"/>
      <c r="W429" s="423"/>
      <c r="X429" s="423"/>
      <c r="Y429" s="423"/>
      <c r="Z429" s="423"/>
      <c r="AA429" s="423"/>
      <c r="AB429" s="423"/>
      <c r="AC429" s="423"/>
      <c r="AD429" s="73">
        <f>'Art. 121'!Q400</f>
        <v>0</v>
      </c>
      <c r="AE429" s="143">
        <f t="shared" si="42"/>
        <v>0</v>
      </c>
      <c r="AF429" s="76">
        <f t="shared" si="43"/>
        <v>0</v>
      </c>
      <c r="AG429" s="76">
        <f t="shared" si="44"/>
        <v>1</v>
      </c>
      <c r="AH429" s="159">
        <f t="shared" si="45"/>
        <v>0</v>
      </c>
      <c r="AI429" s="78">
        <f t="shared" si="46"/>
        <v>1.7241379310344827E-2</v>
      </c>
      <c r="AJ429" s="78">
        <f t="shared" si="47"/>
        <v>0</v>
      </c>
      <c r="AK429" s="78">
        <f t="shared" si="48"/>
        <v>0</v>
      </c>
    </row>
    <row r="430" spans="1:37" ht="30" customHeight="1" x14ac:dyDescent="0.2">
      <c r="A430" s="422" t="s">
        <v>255</v>
      </c>
      <c r="B430" s="422"/>
      <c r="C430" s="422"/>
      <c r="D430" s="422"/>
      <c r="E430" s="422"/>
      <c r="F430" s="422"/>
      <c r="G430" s="422"/>
      <c r="H430" s="422"/>
      <c r="I430" s="422"/>
      <c r="J430" s="422"/>
      <c r="K430" s="422"/>
      <c r="L430" s="422"/>
      <c r="M430" s="422"/>
      <c r="N430" s="422"/>
      <c r="O430" s="422"/>
      <c r="P430" s="422"/>
      <c r="Q430" s="423"/>
      <c r="R430" s="423"/>
      <c r="S430" s="423"/>
      <c r="T430" s="423"/>
      <c r="U430" s="423"/>
      <c r="V430" s="423"/>
      <c r="W430" s="423"/>
      <c r="X430" s="423"/>
      <c r="Y430" s="423"/>
      <c r="Z430" s="423"/>
      <c r="AA430" s="423"/>
      <c r="AB430" s="423"/>
      <c r="AC430" s="423"/>
      <c r="AD430" s="73">
        <f>'Art. 121'!Q401</f>
        <v>0</v>
      </c>
      <c r="AE430" s="143">
        <f t="shared" si="42"/>
        <v>0</v>
      </c>
      <c r="AF430" s="76">
        <f t="shared" si="43"/>
        <v>0</v>
      </c>
      <c r="AG430" s="76">
        <f t="shared" si="44"/>
        <v>1</v>
      </c>
      <c r="AH430" s="159">
        <f t="shared" si="45"/>
        <v>0</v>
      </c>
      <c r="AI430" s="78">
        <f t="shared" si="46"/>
        <v>1.7241379310344827E-2</v>
      </c>
      <c r="AJ430" s="78">
        <f t="shared" si="47"/>
        <v>0</v>
      </c>
      <c r="AK430" s="78">
        <f t="shared" si="48"/>
        <v>0</v>
      </c>
    </row>
    <row r="431" spans="1:37" ht="30" customHeight="1" x14ac:dyDescent="0.2">
      <c r="A431" s="422" t="s">
        <v>256</v>
      </c>
      <c r="B431" s="422"/>
      <c r="C431" s="422"/>
      <c r="D431" s="422"/>
      <c r="E431" s="422"/>
      <c r="F431" s="422"/>
      <c r="G431" s="422"/>
      <c r="H431" s="422"/>
      <c r="I431" s="422"/>
      <c r="J431" s="422"/>
      <c r="K431" s="422"/>
      <c r="L431" s="422"/>
      <c r="M431" s="422"/>
      <c r="N431" s="422"/>
      <c r="O431" s="422"/>
      <c r="P431" s="422"/>
      <c r="Q431" s="423"/>
      <c r="R431" s="423"/>
      <c r="S431" s="423"/>
      <c r="T431" s="423"/>
      <c r="U431" s="423"/>
      <c r="V431" s="423"/>
      <c r="W431" s="423"/>
      <c r="X431" s="423"/>
      <c r="Y431" s="423"/>
      <c r="Z431" s="423"/>
      <c r="AA431" s="423"/>
      <c r="AB431" s="423"/>
      <c r="AC431" s="423"/>
      <c r="AD431" s="73">
        <f>'Art. 121'!Q402</f>
        <v>0</v>
      </c>
      <c r="AE431" s="143">
        <f t="shared" si="42"/>
        <v>0</v>
      </c>
      <c r="AF431" s="76">
        <f t="shared" si="43"/>
        <v>0</v>
      </c>
      <c r="AG431" s="76">
        <f t="shared" si="44"/>
        <v>1</v>
      </c>
      <c r="AH431" s="159">
        <f t="shared" si="45"/>
        <v>0</v>
      </c>
      <c r="AI431" s="78">
        <f t="shared" si="46"/>
        <v>1.7241379310344827E-2</v>
      </c>
      <c r="AJ431" s="78">
        <f t="shared" si="47"/>
        <v>0</v>
      </c>
      <c r="AK431" s="78">
        <f t="shared" si="48"/>
        <v>0</v>
      </c>
    </row>
    <row r="432" spans="1:37" ht="30" customHeight="1" x14ac:dyDescent="0.2">
      <c r="A432" s="422" t="s">
        <v>258</v>
      </c>
      <c r="B432" s="422"/>
      <c r="C432" s="422"/>
      <c r="D432" s="422"/>
      <c r="E432" s="422"/>
      <c r="F432" s="422"/>
      <c r="G432" s="422"/>
      <c r="H432" s="422"/>
      <c r="I432" s="422"/>
      <c r="J432" s="422"/>
      <c r="K432" s="422"/>
      <c r="L432" s="422"/>
      <c r="M432" s="422"/>
      <c r="N432" s="422"/>
      <c r="O432" s="422"/>
      <c r="P432" s="422"/>
      <c r="Q432" s="423"/>
      <c r="R432" s="423"/>
      <c r="S432" s="423"/>
      <c r="T432" s="423"/>
      <c r="U432" s="423"/>
      <c r="V432" s="423"/>
      <c r="W432" s="423"/>
      <c r="X432" s="423"/>
      <c r="Y432" s="423"/>
      <c r="Z432" s="423"/>
      <c r="AA432" s="423"/>
      <c r="AB432" s="423"/>
      <c r="AC432" s="423"/>
      <c r="AD432" s="73">
        <f>'Art. 121'!Q403</f>
        <v>0</v>
      </c>
      <c r="AE432" s="143">
        <f t="shared" si="42"/>
        <v>0</v>
      </c>
      <c r="AF432" s="76">
        <f t="shared" si="43"/>
        <v>0</v>
      </c>
      <c r="AG432" s="76">
        <f t="shared" si="44"/>
        <v>1</v>
      </c>
      <c r="AH432" s="159">
        <f t="shared" si="45"/>
        <v>0</v>
      </c>
      <c r="AI432" s="78">
        <f t="shared" si="46"/>
        <v>1.7241379310344827E-2</v>
      </c>
      <c r="AJ432" s="78">
        <f t="shared" si="47"/>
        <v>0</v>
      </c>
      <c r="AK432" s="78">
        <f t="shared" si="48"/>
        <v>0</v>
      </c>
    </row>
    <row r="433" spans="1:37" ht="30" customHeight="1" x14ac:dyDescent="0.2">
      <c r="A433" s="422" t="s">
        <v>257</v>
      </c>
      <c r="B433" s="422"/>
      <c r="C433" s="422"/>
      <c r="D433" s="422"/>
      <c r="E433" s="422"/>
      <c r="F433" s="422"/>
      <c r="G433" s="422"/>
      <c r="H433" s="422"/>
      <c r="I433" s="422"/>
      <c r="J433" s="422"/>
      <c r="K433" s="422"/>
      <c r="L433" s="422"/>
      <c r="M433" s="422"/>
      <c r="N433" s="422"/>
      <c r="O433" s="422"/>
      <c r="P433" s="422"/>
      <c r="Q433" s="423"/>
      <c r="R433" s="423"/>
      <c r="S433" s="423"/>
      <c r="T433" s="423"/>
      <c r="U433" s="423"/>
      <c r="V433" s="423"/>
      <c r="W433" s="423"/>
      <c r="X433" s="423"/>
      <c r="Y433" s="423"/>
      <c r="Z433" s="423"/>
      <c r="AA433" s="423"/>
      <c r="AB433" s="423"/>
      <c r="AC433" s="423"/>
      <c r="AD433" s="73">
        <f>'Art. 121'!Q404</f>
        <v>0</v>
      </c>
      <c r="AE433" s="143">
        <f t="shared" si="42"/>
        <v>0</v>
      </c>
      <c r="AF433" s="76">
        <f t="shared" si="43"/>
        <v>0</v>
      </c>
      <c r="AG433" s="76">
        <f t="shared" si="44"/>
        <v>1</v>
      </c>
      <c r="AH433" s="159">
        <f t="shared" si="45"/>
        <v>0</v>
      </c>
      <c r="AI433" s="78">
        <f t="shared" si="46"/>
        <v>1.7241379310344827E-2</v>
      </c>
      <c r="AJ433" s="78">
        <f t="shared" si="47"/>
        <v>0</v>
      </c>
      <c r="AK433" s="78">
        <f t="shared" si="48"/>
        <v>0</v>
      </c>
    </row>
    <row r="434" spans="1:37" ht="30" customHeight="1" x14ac:dyDescent="0.2">
      <c r="A434" s="422" t="s">
        <v>259</v>
      </c>
      <c r="B434" s="422"/>
      <c r="C434" s="422"/>
      <c r="D434" s="422"/>
      <c r="E434" s="422"/>
      <c r="F434" s="422"/>
      <c r="G434" s="422"/>
      <c r="H434" s="422"/>
      <c r="I434" s="422"/>
      <c r="J434" s="422"/>
      <c r="K434" s="422"/>
      <c r="L434" s="422"/>
      <c r="M434" s="422"/>
      <c r="N434" s="422"/>
      <c r="O434" s="422"/>
      <c r="P434" s="422"/>
      <c r="Q434" s="423"/>
      <c r="R434" s="423"/>
      <c r="S434" s="423"/>
      <c r="T434" s="423"/>
      <c r="U434" s="423"/>
      <c r="V434" s="423"/>
      <c r="W434" s="423"/>
      <c r="X434" s="423"/>
      <c r="Y434" s="423"/>
      <c r="Z434" s="423"/>
      <c r="AA434" s="423"/>
      <c r="AB434" s="423"/>
      <c r="AC434" s="423"/>
      <c r="AD434" s="73">
        <f>'Art. 121'!Q405</f>
        <v>0</v>
      </c>
      <c r="AE434" s="143">
        <f t="shared" si="42"/>
        <v>0</v>
      </c>
      <c r="AF434" s="76">
        <f t="shared" si="43"/>
        <v>0</v>
      </c>
      <c r="AG434" s="76">
        <f t="shared" si="44"/>
        <v>1</v>
      </c>
      <c r="AH434" s="159">
        <f t="shared" si="45"/>
        <v>0</v>
      </c>
      <c r="AI434" s="78">
        <f t="shared" si="46"/>
        <v>1.7241379310344827E-2</v>
      </c>
      <c r="AJ434" s="78">
        <f t="shared" si="47"/>
        <v>0</v>
      </c>
      <c r="AK434" s="78">
        <f t="shared" si="48"/>
        <v>0</v>
      </c>
    </row>
    <row r="435" spans="1:37" ht="30" customHeight="1" x14ac:dyDescent="0.2">
      <c r="A435" s="422" t="s">
        <v>260</v>
      </c>
      <c r="B435" s="422"/>
      <c r="C435" s="422"/>
      <c r="D435" s="422"/>
      <c r="E435" s="422"/>
      <c r="F435" s="422"/>
      <c r="G435" s="422"/>
      <c r="H435" s="422"/>
      <c r="I435" s="422"/>
      <c r="J435" s="422"/>
      <c r="K435" s="422"/>
      <c r="L435" s="422"/>
      <c r="M435" s="422"/>
      <c r="N435" s="422"/>
      <c r="O435" s="422"/>
      <c r="P435" s="422"/>
      <c r="Q435" s="423"/>
      <c r="R435" s="423"/>
      <c r="S435" s="423"/>
      <c r="T435" s="423"/>
      <c r="U435" s="423"/>
      <c r="V435" s="423"/>
      <c r="W435" s="423"/>
      <c r="X435" s="423"/>
      <c r="Y435" s="423"/>
      <c r="Z435" s="423"/>
      <c r="AA435" s="423"/>
      <c r="AB435" s="423"/>
      <c r="AC435" s="423"/>
      <c r="AD435" s="73">
        <f>'Art. 121'!Q406</f>
        <v>0</v>
      </c>
      <c r="AE435" s="143">
        <f t="shared" si="42"/>
        <v>0</v>
      </c>
      <c r="AF435" s="76">
        <f t="shared" si="43"/>
        <v>0</v>
      </c>
      <c r="AG435" s="76">
        <f t="shared" si="44"/>
        <v>1</v>
      </c>
      <c r="AH435" s="159">
        <f t="shared" si="45"/>
        <v>0</v>
      </c>
      <c r="AI435" s="78">
        <f t="shared" si="46"/>
        <v>1.7241379310344827E-2</v>
      </c>
      <c r="AJ435" s="78">
        <f t="shared" si="47"/>
        <v>0</v>
      </c>
      <c r="AK435" s="78">
        <f t="shared" si="48"/>
        <v>0</v>
      </c>
    </row>
    <row r="436" spans="1:37" ht="30" customHeight="1" x14ac:dyDescent="0.2">
      <c r="A436" s="422" t="s">
        <v>261</v>
      </c>
      <c r="B436" s="422"/>
      <c r="C436" s="422"/>
      <c r="D436" s="422"/>
      <c r="E436" s="422"/>
      <c r="F436" s="422"/>
      <c r="G436" s="422"/>
      <c r="H436" s="422"/>
      <c r="I436" s="422"/>
      <c r="J436" s="422"/>
      <c r="K436" s="422"/>
      <c r="L436" s="422"/>
      <c r="M436" s="422"/>
      <c r="N436" s="422"/>
      <c r="O436" s="422"/>
      <c r="P436" s="422"/>
      <c r="Q436" s="423"/>
      <c r="R436" s="423"/>
      <c r="S436" s="423"/>
      <c r="T436" s="423"/>
      <c r="U436" s="423"/>
      <c r="V436" s="423"/>
      <c r="W436" s="423"/>
      <c r="X436" s="423"/>
      <c r="Y436" s="423"/>
      <c r="Z436" s="423"/>
      <c r="AA436" s="423"/>
      <c r="AB436" s="423"/>
      <c r="AC436" s="423"/>
      <c r="AD436" s="73">
        <f>'Art. 121'!Q407</f>
        <v>0</v>
      </c>
      <c r="AE436" s="143">
        <f t="shared" si="42"/>
        <v>0</v>
      </c>
      <c r="AF436" s="76">
        <f t="shared" si="43"/>
        <v>0</v>
      </c>
      <c r="AG436" s="76">
        <f t="shared" si="44"/>
        <v>1</v>
      </c>
      <c r="AH436" s="159">
        <f t="shared" si="45"/>
        <v>0</v>
      </c>
      <c r="AI436" s="78">
        <f t="shared" si="46"/>
        <v>1.7241379310344827E-2</v>
      </c>
      <c r="AJ436" s="78">
        <f t="shared" si="47"/>
        <v>0</v>
      </c>
      <c r="AK436" s="78">
        <f t="shared" si="48"/>
        <v>0</v>
      </c>
    </row>
    <row r="437" spans="1:37" ht="30" customHeight="1" x14ac:dyDescent="0.2">
      <c r="A437" s="422" t="s">
        <v>262</v>
      </c>
      <c r="B437" s="422"/>
      <c r="C437" s="422"/>
      <c r="D437" s="422"/>
      <c r="E437" s="422"/>
      <c r="F437" s="422"/>
      <c r="G437" s="422"/>
      <c r="H437" s="422"/>
      <c r="I437" s="422"/>
      <c r="J437" s="422"/>
      <c r="K437" s="422"/>
      <c r="L437" s="422"/>
      <c r="M437" s="422"/>
      <c r="N437" s="422"/>
      <c r="O437" s="422"/>
      <c r="P437" s="422"/>
      <c r="Q437" s="423"/>
      <c r="R437" s="423"/>
      <c r="S437" s="423"/>
      <c r="T437" s="423"/>
      <c r="U437" s="423"/>
      <c r="V437" s="423"/>
      <c r="W437" s="423"/>
      <c r="X437" s="423"/>
      <c r="Y437" s="423"/>
      <c r="Z437" s="423"/>
      <c r="AA437" s="423"/>
      <c r="AB437" s="423"/>
      <c r="AC437" s="423"/>
      <c r="AD437" s="73">
        <f>'Art. 121'!Q408</f>
        <v>0</v>
      </c>
      <c r="AE437" s="143">
        <f t="shared" si="42"/>
        <v>0</v>
      </c>
      <c r="AF437" s="76">
        <f t="shared" si="43"/>
        <v>0</v>
      </c>
      <c r="AG437" s="76">
        <f t="shared" si="44"/>
        <v>1</v>
      </c>
      <c r="AH437" s="159">
        <f t="shared" si="45"/>
        <v>0</v>
      </c>
      <c r="AI437" s="78">
        <f t="shared" si="46"/>
        <v>1.7241379310344827E-2</v>
      </c>
      <c r="AJ437" s="78">
        <f t="shared" si="47"/>
        <v>0</v>
      </c>
      <c r="AK437" s="78">
        <f t="shared" si="48"/>
        <v>0</v>
      </c>
    </row>
    <row r="438" spans="1:37" ht="30" customHeight="1" x14ac:dyDescent="0.2">
      <c r="A438" s="422" t="s">
        <v>263</v>
      </c>
      <c r="B438" s="422"/>
      <c r="C438" s="422"/>
      <c r="D438" s="422"/>
      <c r="E438" s="422"/>
      <c r="F438" s="422"/>
      <c r="G438" s="422"/>
      <c r="H438" s="422"/>
      <c r="I438" s="422"/>
      <c r="J438" s="422"/>
      <c r="K438" s="422"/>
      <c r="L438" s="422"/>
      <c r="M438" s="422"/>
      <c r="N438" s="422"/>
      <c r="O438" s="422"/>
      <c r="P438" s="422"/>
      <c r="Q438" s="423"/>
      <c r="R438" s="423"/>
      <c r="S438" s="423"/>
      <c r="T438" s="423"/>
      <c r="U438" s="423"/>
      <c r="V438" s="423"/>
      <c r="W438" s="423"/>
      <c r="X438" s="423"/>
      <c r="Y438" s="423"/>
      <c r="Z438" s="423"/>
      <c r="AA438" s="423"/>
      <c r="AB438" s="423"/>
      <c r="AC438" s="423"/>
      <c r="AD438" s="73">
        <f>'Art. 121'!Q409</f>
        <v>0</v>
      </c>
      <c r="AE438" s="143">
        <f t="shared" si="42"/>
        <v>0</v>
      </c>
      <c r="AF438" s="76">
        <f t="shared" si="43"/>
        <v>0</v>
      </c>
      <c r="AG438" s="76">
        <f t="shared" si="44"/>
        <v>1</v>
      </c>
      <c r="AH438" s="159">
        <f t="shared" si="45"/>
        <v>0</v>
      </c>
      <c r="AI438" s="78">
        <f t="shared" si="46"/>
        <v>1.7241379310344827E-2</v>
      </c>
      <c r="AJ438" s="78">
        <f t="shared" si="47"/>
        <v>0</v>
      </c>
      <c r="AK438" s="78">
        <f t="shared" si="48"/>
        <v>0</v>
      </c>
    </row>
    <row r="439" spans="1:37" ht="30" customHeight="1" x14ac:dyDescent="0.2">
      <c r="A439" s="422" t="s">
        <v>264</v>
      </c>
      <c r="B439" s="422"/>
      <c r="C439" s="422"/>
      <c r="D439" s="422"/>
      <c r="E439" s="422"/>
      <c r="F439" s="422"/>
      <c r="G439" s="422"/>
      <c r="H439" s="422"/>
      <c r="I439" s="422"/>
      <c r="J439" s="422"/>
      <c r="K439" s="422"/>
      <c r="L439" s="422"/>
      <c r="M439" s="422"/>
      <c r="N439" s="422"/>
      <c r="O439" s="422"/>
      <c r="P439" s="422"/>
      <c r="Q439" s="423"/>
      <c r="R439" s="423"/>
      <c r="S439" s="423"/>
      <c r="T439" s="423"/>
      <c r="U439" s="423"/>
      <c r="V439" s="423"/>
      <c r="W439" s="423"/>
      <c r="X439" s="423"/>
      <c r="Y439" s="423"/>
      <c r="Z439" s="423"/>
      <c r="AA439" s="423"/>
      <c r="AB439" s="423"/>
      <c r="AC439" s="423"/>
      <c r="AD439" s="73">
        <f>'Art. 121'!Q410</f>
        <v>0</v>
      </c>
      <c r="AE439" s="143">
        <f t="shared" si="42"/>
        <v>0</v>
      </c>
      <c r="AF439" s="76">
        <f t="shared" si="43"/>
        <v>0</v>
      </c>
      <c r="AG439" s="76">
        <f t="shared" si="44"/>
        <v>1</v>
      </c>
      <c r="AH439" s="159">
        <f>AD439/(AG439*2)</f>
        <v>0</v>
      </c>
      <c r="AI439" s="78">
        <f t="shared" si="46"/>
        <v>1.7241379310344827E-2</v>
      </c>
      <c r="AJ439" s="78">
        <f t="shared" si="47"/>
        <v>0</v>
      </c>
      <c r="AK439" s="78">
        <f t="shared" si="48"/>
        <v>0</v>
      </c>
    </row>
    <row r="440" spans="1:37" ht="30" customHeight="1" x14ac:dyDescent="0.2">
      <c r="A440" s="422" t="s">
        <v>265</v>
      </c>
      <c r="B440" s="422"/>
      <c r="C440" s="422"/>
      <c r="D440" s="422"/>
      <c r="E440" s="422"/>
      <c r="F440" s="422"/>
      <c r="G440" s="422"/>
      <c r="H440" s="422"/>
      <c r="I440" s="422"/>
      <c r="J440" s="422"/>
      <c r="K440" s="422"/>
      <c r="L440" s="422"/>
      <c r="M440" s="422"/>
      <c r="N440" s="422"/>
      <c r="O440" s="422"/>
      <c r="P440" s="422"/>
      <c r="Q440" s="423"/>
      <c r="R440" s="423"/>
      <c r="S440" s="423"/>
      <c r="T440" s="423"/>
      <c r="U440" s="423"/>
      <c r="V440" s="423"/>
      <c r="W440" s="423"/>
      <c r="X440" s="423"/>
      <c r="Y440" s="423"/>
      <c r="Z440" s="423"/>
      <c r="AA440" s="423"/>
      <c r="AB440" s="423"/>
      <c r="AC440" s="423"/>
      <c r="AD440" s="73">
        <f>'Art. 121'!Q411</f>
        <v>0</v>
      </c>
      <c r="AE440" s="143">
        <f t="shared" si="42"/>
        <v>0</v>
      </c>
      <c r="AF440" s="76">
        <f t="shared" si="43"/>
        <v>0</v>
      </c>
      <c r="AG440" s="76">
        <f t="shared" si="44"/>
        <v>1</v>
      </c>
      <c r="AH440" s="159">
        <f t="shared" si="45"/>
        <v>0</v>
      </c>
      <c r="AI440" s="78">
        <f t="shared" si="46"/>
        <v>1.7241379310344827E-2</v>
      </c>
      <c r="AJ440" s="78">
        <f t="shared" si="47"/>
        <v>0</v>
      </c>
      <c r="AK440" s="78">
        <f t="shared" si="48"/>
        <v>0</v>
      </c>
    </row>
    <row r="441" spans="1:37" ht="30" customHeight="1" x14ac:dyDescent="0.2">
      <c r="A441" s="422" t="s">
        <v>505</v>
      </c>
      <c r="B441" s="422"/>
      <c r="C441" s="422"/>
      <c r="D441" s="422"/>
      <c r="E441" s="422"/>
      <c r="F441" s="422"/>
      <c r="G441" s="422"/>
      <c r="H441" s="422"/>
      <c r="I441" s="422"/>
      <c r="J441" s="422"/>
      <c r="K441" s="422"/>
      <c r="L441" s="422"/>
      <c r="M441" s="422"/>
      <c r="N441" s="422"/>
      <c r="O441" s="422"/>
      <c r="P441" s="422"/>
      <c r="Q441" s="423"/>
      <c r="R441" s="423"/>
      <c r="S441" s="423"/>
      <c r="T441" s="423"/>
      <c r="U441" s="423"/>
      <c r="V441" s="423"/>
      <c r="W441" s="423"/>
      <c r="X441" s="423"/>
      <c r="Y441" s="423"/>
      <c r="Z441" s="423"/>
      <c r="AA441" s="423"/>
      <c r="AB441" s="423"/>
      <c r="AC441" s="423"/>
      <c r="AD441" s="73">
        <f>'Art. 121'!Q412</f>
        <v>0</v>
      </c>
      <c r="AE441" s="143">
        <f t="shared" si="42"/>
        <v>0</v>
      </c>
      <c r="AF441" s="76">
        <f t="shared" si="43"/>
        <v>0</v>
      </c>
      <c r="AG441" s="76">
        <f t="shared" si="44"/>
        <v>1</v>
      </c>
      <c r="AH441" s="159">
        <f t="shared" si="45"/>
        <v>0</v>
      </c>
      <c r="AI441" s="78">
        <f t="shared" si="46"/>
        <v>1.7241379310344827E-2</v>
      </c>
      <c r="AJ441" s="78">
        <f t="shared" si="47"/>
        <v>0</v>
      </c>
      <c r="AK441" s="78">
        <f t="shared" si="48"/>
        <v>0</v>
      </c>
    </row>
    <row r="442" spans="1:37" ht="30" customHeight="1" x14ac:dyDescent="0.2">
      <c r="A442" s="422" t="s">
        <v>506</v>
      </c>
      <c r="B442" s="422"/>
      <c r="C442" s="422"/>
      <c r="D442" s="422"/>
      <c r="E442" s="422"/>
      <c r="F442" s="422"/>
      <c r="G442" s="422"/>
      <c r="H442" s="422"/>
      <c r="I442" s="422"/>
      <c r="J442" s="422"/>
      <c r="K442" s="422"/>
      <c r="L442" s="422"/>
      <c r="M442" s="422"/>
      <c r="N442" s="422"/>
      <c r="O442" s="422"/>
      <c r="P442" s="422"/>
      <c r="Q442" s="423"/>
      <c r="R442" s="423"/>
      <c r="S442" s="423"/>
      <c r="T442" s="423"/>
      <c r="U442" s="423"/>
      <c r="V442" s="423"/>
      <c r="W442" s="423"/>
      <c r="X442" s="423"/>
      <c r="Y442" s="423"/>
      <c r="Z442" s="423"/>
      <c r="AA442" s="423"/>
      <c r="AB442" s="423"/>
      <c r="AC442" s="423"/>
      <c r="AD442" s="73">
        <f>'Art. 121'!Q413</f>
        <v>0</v>
      </c>
      <c r="AE442" s="143">
        <f t="shared" si="42"/>
        <v>0</v>
      </c>
      <c r="AF442" s="76">
        <f t="shared" si="43"/>
        <v>0</v>
      </c>
      <c r="AG442" s="76">
        <f t="shared" si="44"/>
        <v>1</v>
      </c>
      <c r="AH442" s="159">
        <f t="shared" si="45"/>
        <v>0</v>
      </c>
      <c r="AI442" s="78">
        <f t="shared" si="46"/>
        <v>1.7241379310344827E-2</v>
      </c>
      <c r="AJ442" s="78">
        <f t="shared" si="47"/>
        <v>0</v>
      </c>
      <c r="AK442" s="78">
        <f t="shared" si="48"/>
        <v>0</v>
      </c>
    </row>
    <row r="443" spans="1:37" ht="30" customHeight="1" x14ac:dyDescent="0.2">
      <c r="A443" s="422" t="s">
        <v>752</v>
      </c>
      <c r="B443" s="422"/>
      <c r="C443" s="422"/>
      <c r="D443" s="422"/>
      <c r="E443" s="422"/>
      <c r="F443" s="422"/>
      <c r="G443" s="422"/>
      <c r="H443" s="422"/>
      <c r="I443" s="422"/>
      <c r="J443" s="422"/>
      <c r="K443" s="422"/>
      <c r="L443" s="422"/>
      <c r="M443" s="422"/>
      <c r="N443" s="422"/>
      <c r="O443" s="422"/>
      <c r="P443" s="422"/>
      <c r="Q443" s="423"/>
      <c r="R443" s="423"/>
      <c r="S443" s="423"/>
      <c r="T443" s="423"/>
      <c r="U443" s="423"/>
      <c r="V443" s="423"/>
      <c r="W443" s="423"/>
      <c r="X443" s="423"/>
      <c r="Y443" s="423"/>
      <c r="Z443" s="423"/>
      <c r="AA443" s="423"/>
      <c r="AB443" s="423"/>
      <c r="AC443" s="423"/>
      <c r="AD443" s="73">
        <f>'Art. 121'!Q414</f>
        <v>0</v>
      </c>
      <c r="AE443" s="143">
        <f t="shared" si="42"/>
        <v>0</v>
      </c>
      <c r="AF443" s="76">
        <f t="shared" si="43"/>
        <v>0</v>
      </c>
      <c r="AG443" s="76">
        <f t="shared" si="44"/>
        <v>1</v>
      </c>
      <c r="AH443" s="159">
        <f t="shared" si="45"/>
        <v>0</v>
      </c>
      <c r="AI443" s="78">
        <f t="shared" si="46"/>
        <v>1.7241379310344827E-2</v>
      </c>
      <c r="AJ443" s="78">
        <f t="shared" si="47"/>
        <v>0</v>
      </c>
      <c r="AK443" s="78">
        <f t="shared" si="48"/>
        <v>0</v>
      </c>
    </row>
    <row r="444" spans="1:37" ht="30" customHeight="1" x14ac:dyDescent="0.2">
      <c r="A444" s="422" t="s">
        <v>267</v>
      </c>
      <c r="B444" s="422"/>
      <c r="C444" s="422"/>
      <c r="D444" s="422"/>
      <c r="E444" s="422"/>
      <c r="F444" s="422"/>
      <c r="G444" s="422"/>
      <c r="H444" s="422"/>
      <c r="I444" s="422"/>
      <c r="J444" s="422"/>
      <c r="K444" s="422"/>
      <c r="L444" s="422"/>
      <c r="M444" s="422"/>
      <c r="N444" s="422"/>
      <c r="O444" s="422"/>
      <c r="P444" s="422"/>
      <c r="Q444" s="423"/>
      <c r="R444" s="423"/>
      <c r="S444" s="423"/>
      <c r="T444" s="423"/>
      <c r="U444" s="423"/>
      <c r="V444" s="423"/>
      <c r="W444" s="423"/>
      <c r="X444" s="423"/>
      <c r="Y444" s="423"/>
      <c r="Z444" s="423"/>
      <c r="AA444" s="423"/>
      <c r="AB444" s="423"/>
      <c r="AC444" s="423"/>
      <c r="AD444" s="73">
        <f>'Art. 121'!Q415</f>
        <v>0</v>
      </c>
      <c r="AE444" s="143">
        <f t="shared" si="42"/>
        <v>0</v>
      </c>
      <c r="AF444" s="76">
        <f t="shared" si="43"/>
        <v>0</v>
      </c>
      <c r="AG444" s="76">
        <f t="shared" si="44"/>
        <v>1</v>
      </c>
      <c r="AH444" s="159">
        <f t="shared" si="45"/>
        <v>0</v>
      </c>
      <c r="AI444" s="78">
        <f t="shared" si="46"/>
        <v>1.7241379310344827E-2</v>
      </c>
      <c r="AJ444" s="78">
        <f t="shared" si="47"/>
        <v>0</v>
      </c>
      <c r="AK444" s="78">
        <f t="shared" si="48"/>
        <v>0</v>
      </c>
    </row>
    <row r="445" spans="1:37" ht="30" customHeight="1" x14ac:dyDescent="0.2">
      <c r="A445" s="422" t="s">
        <v>268</v>
      </c>
      <c r="B445" s="422"/>
      <c r="C445" s="422"/>
      <c r="D445" s="422"/>
      <c r="E445" s="422"/>
      <c r="F445" s="422"/>
      <c r="G445" s="422"/>
      <c r="H445" s="422"/>
      <c r="I445" s="422"/>
      <c r="J445" s="422"/>
      <c r="K445" s="422"/>
      <c r="L445" s="422"/>
      <c r="M445" s="422"/>
      <c r="N445" s="422"/>
      <c r="O445" s="422"/>
      <c r="P445" s="422"/>
      <c r="Q445" s="423"/>
      <c r="R445" s="423"/>
      <c r="S445" s="423"/>
      <c r="T445" s="423"/>
      <c r="U445" s="423"/>
      <c r="V445" s="423"/>
      <c r="W445" s="423"/>
      <c r="X445" s="423"/>
      <c r="Y445" s="423"/>
      <c r="Z445" s="423"/>
      <c r="AA445" s="423"/>
      <c r="AB445" s="423"/>
      <c r="AC445" s="423"/>
      <c r="AD445" s="73">
        <f>'Art. 121'!Q416</f>
        <v>0</v>
      </c>
      <c r="AE445" s="143">
        <f t="shared" si="42"/>
        <v>0</v>
      </c>
      <c r="AF445" s="76">
        <f t="shared" si="43"/>
        <v>0</v>
      </c>
      <c r="AG445" s="76">
        <f t="shared" si="44"/>
        <v>1</v>
      </c>
      <c r="AH445" s="159">
        <f t="shared" si="45"/>
        <v>0</v>
      </c>
      <c r="AI445" s="78">
        <f t="shared" si="46"/>
        <v>1.7241379310344827E-2</v>
      </c>
      <c r="AJ445" s="78">
        <f t="shared" si="47"/>
        <v>0</v>
      </c>
      <c r="AK445" s="78">
        <f t="shared" si="48"/>
        <v>0</v>
      </c>
    </row>
    <row r="446" spans="1:37" ht="30" customHeight="1" x14ac:dyDescent="0.2">
      <c r="A446" s="422" t="s">
        <v>269</v>
      </c>
      <c r="B446" s="422"/>
      <c r="C446" s="422"/>
      <c r="D446" s="422"/>
      <c r="E446" s="422"/>
      <c r="F446" s="422"/>
      <c r="G446" s="422"/>
      <c r="H446" s="422"/>
      <c r="I446" s="422"/>
      <c r="J446" s="422"/>
      <c r="K446" s="422"/>
      <c r="L446" s="422"/>
      <c r="M446" s="422"/>
      <c r="N446" s="422"/>
      <c r="O446" s="422"/>
      <c r="P446" s="422"/>
      <c r="Q446" s="423"/>
      <c r="R446" s="423"/>
      <c r="S446" s="423"/>
      <c r="T446" s="423"/>
      <c r="U446" s="423"/>
      <c r="V446" s="423"/>
      <c r="W446" s="423"/>
      <c r="X446" s="423"/>
      <c r="Y446" s="423"/>
      <c r="Z446" s="423"/>
      <c r="AA446" s="423"/>
      <c r="AB446" s="423"/>
      <c r="AC446" s="423"/>
      <c r="AD446" s="73">
        <f>'Art. 121'!Q417</f>
        <v>0</v>
      </c>
      <c r="AE446" s="143">
        <f t="shared" si="42"/>
        <v>0</v>
      </c>
      <c r="AF446" s="76">
        <f t="shared" si="43"/>
        <v>0</v>
      </c>
      <c r="AG446" s="76">
        <f t="shared" si="44"/>
        <v>1</v>
      </c>
      <c r="AH446" s="159">
        <f t="shared" si="45"/>
        <v>0</v>
      </c>
      <c r="AI446" s="78">
        <f t="shared" si="46"/>
        <v>1.7241379310344827E-2</v>
      </c>
      <c r="AJ446" s="78">
        <f t="shared" si="47"/>
        <v>0</v>
      </c>
      <c r="AK446" s="78">
        <f t="shared" si="48"/>
        <v>0</v>
      </c>
    </row>
    <row r="447" spans="1:37" ht="30" customHeight="1" x14ac:dyDescent="0.2">
      <c r="A447" s="422" t="s">
        <v>270</v>
      </c>
      <c r="B447" s="422"/>
      <c r="C447" s="422"/>
      <c r="D447" s="422"/>
      <c r="E447" s="422"/>
      <c r="F447" s="422"/>
      <c r="G447" s="422"/>
      <c r="H447" s="422"/>
      <c r="I447" s="422"/>
      <c r="J447" s="422"/>
      <c r="K447" s="422"/>
      <c r="L447" s="422"/>
      <c r="M447" s="422"/>
      <c r="N447" s="422"/>
      <c r="O447" s="422"/>
      <c r="P447" s="422"/>
      <c r="Q447" s="423"/>
      <c r="R447" s="423"/>
      <c r="S447" s="423"/>
      <c r="T447" s="423"/>
      <c r="U447" s="423"/>
      <c r="V447" s="423"/>
      <c r="W447" s="423"/>
      <c r="X447" s="423"/>
      <c r="Y447" s="423"/>
      <c r="Z447" s="423"/>
      <c r="AA447" s="423"/>
      <c r="AB447" s="423"/>
      <c r="AC447" s="423"/>
      <c r="AD447" s="73">
        <f>'Art. 121'!Q418</f>
        <v>0</v>
      </c>
      <c r="AE447" s="143">
        <f t="shared" si="42"/>
        <v>0</v>
      </c>
      <c r="AF447" s="76">
        <f t="shared" si="43"/>
        <v>0</v>
      </c>
      <c r="AG447" s="76">
        <f t="shared" si="44"/>
        <v>1</v>
      </c>
      <c r="AH447" s="159">
        <f t="shared" si="45"/>
        <v>0</v>
      </c>
      <c r="AI447" s="78">
        <f t="shared" si="46"/>
        <v>1.7241379310344827E-2</v>
      </c>
      <c r="AJ447" s="78">
        <f t="shared" si="47"/>
        <v>0</v>
      </c>
      <c r="AK447" s="78">
        <f t="shared" si="48"/>
        <v>0</v>
      </c>
    </row>
    <row r="448" spans="1:37" ht="30" customHeight="1" x14ac:dyDescent="0.2">
      <c r="A448" s="422" t="s">
        <v>753</v>
      </c>
      <c r="B448" s="422"/>
      <c r="C448" s="422"/>
      <c r="D448" s="422"/>
      <c r="E448" s="422"/>
      <c r="F448" s="422"/>
      <c r="G448" s="422"/>
      <c r="H448" s="422"/>
      <c r="I448" s="422"/>
      <c r="J448" s="422"/>
      <c r="K448" s="422"/>
      <c r="L448" s="422"/>
      <c r="M448" s="422"/>
      <c r="N448" s="422"/>
      <c r="O448" s="422"/>
      <c r="P448" s="422"/>
      <c r="Q448" s="423"/>
      <c r="R448" s="423"/>
      <c r="S448" s="423"/>
      <c r="T448" s="423"/>
      <c r="U448" s="423"/>
      <c r="V448" s="423"/>
      <c r="W448" s="423"/>
      <c r="X448" s="423"/>
      <c r="Y448" s="423"/>
      <c r="Z448" s="423"/>
      <c r="AA448" s="423"/>
      <c r="AB448" s="423"/>
      <c r="AC448" s="423"/>
      <c r="AD448" s="73">
        <f>'Art. 121'!Q419</f>
        <v>0</v>
      </c>
      <c r="AE448" s="143">
        <f t="shared" si="42"/>
        <v>0</v>
      </c>
      <c r="AF448" s="76">
        <f t="shared" si="43"/>
        <v>0</v>
      </c>
      <c r="AG448" s="76">
        <f t="shared" si="44"/>
        <v>1</v>
      </c>
      <c r="AH448" s="159">
        <f t="shared" si="45"/>
        <v>0</v>
      </c>
      <c r="AI448" s="78">
        <f t="shared" si="46"/>
        <v>1.7241379310344827E-2</v>
      </c>
      <c r="AJ448" s="78">
        <f t="shared" si="47"/>
        <v>0</v>
      </c>
      <c r="AK448" s="78">
        <f t="shared" si="48"/>
        <v>0</v>
      </c>
    </row>
    <row r="449" spans="1:37" ht="30" customHeight="1" x14ac:dyDescent="0.2">
      <c r="A449" s="422" t="s">
        <v>272</v>
      </c>
      <c r="B449" s="422"/>
      <c r="C449" s="422"/>
      <c r="D449" s="422"/>
      <c r="E449" s="422"/>
      <c r="F449" s="422"/>
      <c r="G449" s="422"/>
      <c r="H449" s="422"/>
      <c r="I449" s="422"/>
      <c r="J449" s="422"/>
      <c r="K449" s="422"/>
      <c r="L449" s="422"/>
      <c r="M449" s="422"/>
      <c r="N449" s="422"/>
      <c r="O449" s="422"/>
      <c r="P449" s="422"/>
      <c r="Q449" s="423"/>
      <c r="R449" s="423"/>
      <c r="S449" s="423"/>
      <c r="T449" s="423"/>
      <c r="U449" s="423"/>
      <c r="V449" s="423"/>
      <c r="W449" s="423"/>
      <c r="X449" s="423"/>
      <c r="Y449" s="423"/>
      <c r="Z449" s="423"/>
      <c r="AA449" s="423"/>
      <c r="AB449" s="423"/>
      <c r="AC449" s="423"/>
      <c r="AD449" s="73">
        <f>'Art. 121'!Q420</f>
        <v>0</v>
      </c>
      <c r="AE449" s="143">
        <f t="shared" si="42"/>
        <v>0</v>
      </c>
      <c r="AF449" s="76">
        <f t="shared" si="43"/>
        <v>0</v>
      </c>
      <c r="AG449" s="76">
        <f t="shared" si="44"/>
        <v>1</v>
      </c>
      <c r="AH449" s="159">
        <f t="shared" si="45"/>
        <v>0</v>
      </c>
      <c r="AI449" s="78">
        <f t="shared" si="46"/>
        <v>1.7241379310344827E-2</v>
      </c>
      <c r="AJ449" s="78">
        <f t="shared" si="47"/>
        <v>0</v>
      </c>
      <c r="AK449" s="78">
        <f t="shared" si="48"/>
        <v>0</v>
      </c>
    </row>
    <row r="450" spans="1:37" ht="30" customHeight="1" x14ac:dyDescent="0.2">
      <c r="A450" s="422" t="s">
        <v>273</v>
      </c>
      <c r="B450" s="422"/>
      <c r="C450" s="422"/>
      <c r="D450" s="422"/>
      <c r="E450" s="422"/>
      <c r="F450" s="422"/>
      <c r="G450" s="422"/>
      <c r="H450" s="422"/>
      <c r="I450" s="422"/>
      <c r="J450" s="422"/>
      <c r="K450" s="422"/>
      <c r="L450" s="422"/>
      <c r="M450" s="422"/>
      <c r="N450" s="422"/>
      <c r="O450" s="422"/>
      <c r="P450" s="422"/>
      <c r="Q450" s="423"/>
      <c r="R450" s="423"/>
      <c r="S450" s="423"/>
      <c r="T450" s="423"/>
      <c r="U450" s="423"/>
      <c r="V450" s="423"/>
      <c r="W450" s="423"/>
      <c r="X450" s="423"/>
      <c r="Y450" s="423"/>
      <c r="Z450" s="423"/>
      <c r="AA450" s="423"/>
      <c r="AB450" s="423"/>
      <c r="AC450" s="423"/>
      <c r="AD450" s="73">
        <f>'Art. 121'!Q421</f>
        <v>0</v>
      </c>
      <c r="AE450" s="143">
        <f t="shared" si="42"/>
        <v>0</v>
      </c>
      <c r="AF450" s="76">
        <f t="shared" si="43"/>
        <v>0</v>
      </c>
      <c r="AG450" s="76">
        <f t="shared" si="44"/>
        <v>1</v>
      </c>
      <c r="AH450" s="159">
        <f t="shared" si="45"/>
        <v>0</v>
      </c>
      <c r="AI450" s="78">
        <f t="shared" ref="AI450:AI475" si="49">IF(AG450=1,AG450/$AG$476,"No aplica")</f>
        <v>1.7241379310344827E-2</v>
      </c>
      <c r="AJ450" s="78">
        <f t="shared" si="47"/>
        <v>0</v>
      </c>
      <c r="AK450" s="78">
        <f t="shared" si="48"/>
        <v>0</v>
      </c>
    </row>
    <row r="451" spans="1:37" ht="30" customHeight="1" x14ac:dyDescent="0.2">
      <c r="A451" s="422" t="s">
        <v>274</v>
      </c>
      <c r="B451" s="422"/>
      <c r="C451" s="422"/>
      <c r="D451" s="422"/>
      <c r="E451" s="422"/>
      <c r="F451" s="422"/>
      <c r="G451" s="422"/>
      <c r="H451" s="422"/>
      <c r="I451" s="422"/>
      <c r="J451" s="422"/>
      <c r="K451" s="422"/>
      <c r="L451" s="422"/>
      <c r="M451" s="422"/>
      <c r="N451" s="422"/>
      <c r="O451" s="422"/>
      <c r="P451" s="422"/>
      <c r="Q451" s="423"/>
      <c r="R451" s="423"/>
      <c r="S451" s="423"/>
      <c r="T451" s="423"/>
      <c r="U451" s="423"/>
      <c r="V451" s="423"/>
      <c r="W451" s="423"/>
      <c r="X451" s="423"/>
      <c r="Y451" s="423"/>
      <c r="Z451" s="423"/>
      <c r="AA451" s="423"/>
      <c r="AB451" s="423"/>
      <c r="AC451" s="423"/>
      <c r="AD451" s="73">
        <f>'Art. 121'!Q422</f>
        <v>0</v>
      </c>
      <c r="AE451" s="143">
        <f t="shared" si="42"/>
        <v>0</v>
      </c>
      <c r="AF451" s="76">
        <f t="shared" si="43"/>
        <v>0</v>
      </c>
      <c r="AG451" s="76">
        <f t="shared" si="44"/>
        <v>1</v>
      </c>
      <c r="AH451" s="159">
        <f t="shared" si="45"/>
        <v>0</v>
      </c>
      <c r="AI451" s="78">
        <f t="shared" si="49"/>
        <v>1.7241379310344827E-2</v>
      </c>
      <c r="AJ451" s="78">
        <f t="shared" si="47"/>
        <v>0</v>
      </c>
      <c r="AK451" s="78">
        <f t="shared" si="48"/>
        <v>0</v>
      </c>
    </row>
    <row r="452" spans="1:37" ht="30" customHeight="1" x14ac:dyDescent="0.2">
      <c r="A452" s="422" t="s">
        <v>275</v>
      </c>
      <c r="B452" s="422"/>
      <c r="C452" s="422"/>
      <c r="D452" s="422"/>
      <c r="E452" s="422"/>
      <c r="F452" s="422"/>
      <c r="G452" s="422"/>
      <c r="H452" s="422"/>
      <c r="I452" s="422"/>
      <c r="J452" s="422"/>
      <c r="K452" s="422"/>
      <c r="L452" s="422"/>
      <c r="M452" s="422"/>
      <c r="N452" s="422"/>
      <c r="O452" s="422"/>
      <c r="P452" s="422"/>
      <c r="Q452" s="423"/>
      <c r="R452" s="423"/>
      <c r="S452" s="423"/>
      <c r="T452" s="423"/>
      <c r="U452" s="423"/>
      <c r="V452" s="423"/>
      <c r="W452" s="423"/>
      <c r="X452" s="423"/>
      <c r="Y452" s="423"/>
      <c r="Z452" s="423"/>
      <c r="AA452" s="423"/>
      <c r="AB452" s="423"/>
      <c r="AC452" s="423"/>
      <c r="AD452" s="73">
        <f>'Art. 121'!Q423</f>
        <v>0</v>
      </c>
      <c r="AE452" s="143">
        <f t="shared" si="42"/>
        <v>0</v>
      </c>
      <c r="AF452" s="76">
        <f t="shared" si="43"/>
        <v>0</v>
      </c>
      <c r="AG452" s="76">
        <f t="shared" si="44"/>
        <v>1</v>
      </c>
      <c r="AH452" s="159">
        <f t="shared" si="45"/>
        <v>0</v>
      </c>
      <c r="AI452" s="78">
        <f t="shared" si="49"/>
        <v>1.7241379310344827E-2</v>
      </c>
      <c r="AJ452" s="78">
        <f t="shared" si="47"/>
        <v>0</v>
      </c>
      <c r="AK452" s="78">
        <f t="shared" si="48"/>
        <v>0</v>
      </c>
    </row>
    <row r="453" spans="1:37" ht="30" customHeight="1" x14ac:dyDescent="0.2">
      <c r="A453" s="422" t="s">
        <v>276</v>
      </c>
      <c r="B453" s="422"/>
      <c r="C453" s="422"/>
      <c r="D453" s="422"/>
      <c r="E453" s="422"/>
      <c r="F453" s="422"/>
      <c r="G453" s="422"/>
      <c r="H453" s="422"/>
      <c r="I453" s="422"/>
      <c r="J453" s="422"/>
      <c r="K453" s="422"/>
      <c r="L453" s="422"/>
      <c r="M453" s="422"/>
      <c r="N453" s="422"/>
      <c r="O453" s="422"/>
      <c r="P453" s="422"/>
      <c r="Q453" s="423"/>
      <c r="R453" s="423"/>
      <c r="S453" s="423"/>
      <c r="T453" s="423"/>
      <c r="U453" s="423"/>
      <c r="V453" s="423"/>
      <c r="W453" s="423"/>
      <c r="X453" s="423"/>
      <c r="Y453" s="423"/>
      <c r="Z453" s="423"/>
      <c r="AA453" s="423"/>
      <c r="AB453" s="423"/>
      <c r="AC453" s="423"/>
      <c r="AD453" s="73">
        <f>'Art. 121'!Q424</f>
        <v>0</v>
      </c>
      <c r="AE453" s="143">
        <f t="shared" si="42"/>
        <v>0</v>
      </c>
      <c r="AF453" s="76">
        <f t="shared" si="43"/>
        <v>0</v>
      </c>
      <c r="AG453" s="76">
        <f t="shared" si="44"/>
        <v>1</v>
      </c>
      <c r="AH453" s="159">
        <f t="shared" si="45"/>
        <v>0</v>
      </c>
      <c r="AI453" s="78">
        <f t="shared" si="49"/>
        <v>1.7241379310344827E-2</v>
      </c>
      <c r="AJ453" s="78">
        <f t="shared" si="47"/>
        <v>0</v>
      </c>
      <c r="AK453" s="78">
        <f t="shared" si="48"/>
        <v>0</v>
      </c>
    </row>
    <row r="454" spans="1:37" ht="30" customHeight="1" x14ac:dyDescent="0.2">
      <c r="A454" s="422" t="s">
        <v>754</v>
      </c>
      <c r="B454" s="422"/>
      <c r="C454" s="422"/>
      <c r="D454" s="422"/>
      <c r="E454" s="422"/>
      <c r="F454" s="422"/>
      <c r="G454" s="422"/>
      <c r="H454" s="422"/>
      <c r="I454" s="422"/>
      <c r="J454" s="422"/>
      <c r="K454" s="422"/>
      <c r="L454" s="422"/>
      <c r="M454" s="422"/>
      <c r="N454" s="422"/>
      <c r="O454" s="422"/>
      <c r="P454" s="422"/>
      <c r="Q454" s="423"/>
      <c r="R454" s="423"/>
      <c r="S454" s="423"/>
      <c r="T454" s="423"/>
      <c r="U454" s="423"/>
      <c r="V454" s="423"/>
      <c r="W454" s="423"/>
      <c r="X454" s="423"/>
      <c r="Y454" s="423"/>
      <c r="Z454" s="423"/>
      <c r="AA454" s="423"/>
      <c r="AB454" s="423"/>
      <c r="AC454" s="423"/>
      <c r="AD454" s="73">
        <f>'Art. 121'!Q425</f>
        <v>0</v>
      </c>
      <c r="AE454" s="143">
        <f t="shared" si="42"/>
        <v>0</v>
      </c>
      <c r="AF454" s="76">
        <f t="shared" si="43"/>
        <v>0</v>
      </c>
      <c r="AG454" s="76">
        <f t="shared" si="44"/>
        <v>1</v>
      </c>
      <c r="AH454" s="159">
        <f t="shared" si="45"/>
        <v>0</v>
      </c>
      <c r="AI454" s="78">
        <f t="shared" si="49"/>
        <v>1.7241379310344827E-2</v>
      </c>
      <c r="AJ454" s="78">
        <f t="shared" si="47"/>
        <v>0</v>
      </c>
      <c r="AK454" s="78">
        <f t="shared" si="48"/>
        <v>0</v>
      </c>
    </row>
    <row r="455" spans="1:37" ht="30" customHeight="1" x14ac:dyDescent="0.2">
      <c r="A455" s="422" t="s">
        <v>743</v>
      </c>
      <c r="B455" s="422"/>
      <c r="C455" s="422"/>
      <c r="D455" s="422"/>
      <c r="E455" s="422"/>
      <c r="F455" s="422"/>
      <c r="G455" s="422"/>
      <c r="H455" s="422"/>
      <c r="I455" s="422"/>
      <c r="J455" s="422"/>
      <c r="K455" s="422"/>
      <c r="L455" s="422"/>
      <c r="M455" s="422"/>
      <c r="N455" s="422"/>
      <c r="O455" s="422"/>
      <c r="P455" s="422"/>
      <c r="Q455" s="423"/>
      <c r="R455" s="423"/>
      <c r="S455" s="423"/>
      <c r="T455" s="423"/>
      <c r="U455" s="423"/>
      <c r="V455" s="423"/>
      <c r="W455" s="423"/>
      <c r="X455" s="423"/>
      <c r="Y455" s="423"/>
      <c r="Z455" s="423"/>
      <c r="AA455" s="423"/>
      <c r="AB455" s="423"/>
      <c r="AC455" s="423"/>
      <c r="AD455" s="73">
        <f>'Art. 121'!Q426</f>
        <v>0</v>
      </c>
      <c r="AE455" s="143">
        <f t="shared" si="42"/>
        <v>0</v>
      </c>
      <c r="AF455" s="76">
        <f t="shared" si="43"/>
        <v>0</v>
      </c>
      <c r="AG455" s="76">
        <f t="shared" si="44"/>
        <v>1</v>
      </c>
      <c r="AH455" s="159">
        <f t="shared" si="45"/>
        <v>0</v>
      </c>
      <c r="AI455" s="78">
        <f t="shared" si="49"/>
        <v>1.7241379310344827E-2</v>
      </c>
      <c r="AJ455" s="78">
        <f t="shared" si="47"/>
        <v>0</v>
      </c>
      <c r="AK455" s="78">
        <f t="shared" si="48"/>
        <v>0</v>
      </c>
    </row>
    <row r="456" spans="1:37" ht="30" customHeight="1" x14ac:dyDescent="0.2">
      <c r="A456" s="422" t="s">
        <v>744</v>
      </c>
      <c r="B456" s="422"/>
      <c r="C456" s="422"/>
      <c r="D456" s="422"/>
      <c r="E456" s="422"/>
      <c r="F456" s="422"/>
      <c r="G456" s="422"/>
      <c r="H456" s="422"/>
      <c r="I456" s="422"/>
      <c r="J456" s="422"/>
      <c r="K456" s="422"/>
      <c r="L456" s="422"/>
      <c r="M456" s="422"/>
      <c r="N456" s="422"/>
      <c r="O456" s="422"/>
      <c r="P456" s="422"/>
      <c r="Q456" s="423"/>
      <c r="R456" s="423"/>
      <c r="S456" s="423"/>
      <c r="T456" s="423"/>
      <c r="U456" s="423"/>
      <c r="V456" s="423"/>
      <c r="W456" s="423"/>
      <c r="X456" s="423"/>
      <c r="Y456" s="423"/>
      <c r="Z456" s="423"/>
      <c r="AA456" s="423"/>
      <c r="AB456" s="423"/>
      <c r="AC456" s="423"/>
      <c r="AD456" s="73">
        <f>'Art. 121'!Q427</f>
        <v>0</v>
      </c>
      <c r="AE456" s="143">
        <f t="shared" si="42"/>
        <v>0</v>
      </c>
      <c r="AF456" s="76">
        <f t="shared" si="43"/>
        <v>0</v>
      </c>
      <c r="AG456" s="76">
        <f t="shared" si="44"/>
        <v>1</v>
      </c>
      <c r="AH456" s="159">
        <f t="shared" si="45"/>
        <v>0</v>
      </c>
      <c r="AI456" s="78">
        <f t="shared" si="49"/>
        <v>1.7241379310344827E-2</v>
      </c>
      <c r="AJ456" s="78">
        <f t="shared" si="47"/>
        <v>0</v>
      </c>
      <c r="AK456" s="78">
        <f t="shared" si="48"/>
        <v>0</v>
      </c>
    </row>
    <row r="457" spans="1:37" ht="30" customHeight="1" x14ac:dyDescent="0.2">
      <c r="A457" s="422" t="s">
        <v>278</v>
      </c>
      <c r="B457" s="422"/>
      <c r="C457" s="422"/>
      <c r="D457" s="422"/>
      <c r="E457" s="422"/>
      <c r="F457" s="422"/>
      <c r="G457" s="422"/>
      <c r="H457" s="422"/>
      <c r="I457" s="422"/>
      <c r="J457" s="422"/>
      <c r="K457" s="422"/>
      <c r="L457" s="422"/>
      <c r="M457" s="422"/>
      <c r="N457" s="422"/>
      <c r="O457" s="422"/>
      <c r="P457" s="422"/>
      <c r="Q457" s="423"/>
      <c r="R457" s="423"/>
      <c r="S457" s="423"/>
      <c r="T457" s="423"/>
      <c r="U457" s="423"/>
      <c r="V457" s="423"/>
      <c r="W457" s="423"/>
      <c r="X457" s="423"/>
      <c r="Y457" s="423"/>
      <c r="Z457" s="423"/>
      <c r="AA457" s="423"/>
      <c r="AB457" s="423"/>
      <c r="AC457" s="423"/>
      <c r="AD457" s="73">
        <f>'Art. 121'!Q428</f>
        <v>0</v>
      </c>
      <c r="AE457" s="143">
        <f t="shared" si="42"/>
        <v>0</v>
      </c>
      <c r="AF457" s="76">
        <f t="shared" si="43"/>
        <v>0</v>
      </c>
      <c r="AG457" s="76">
        <f t="shared" si="44"/>
        <v>1</v>
      </c>
      <c r="AH457" s="159">
        <f t="shared" si="45"/>
        <v>0</v>
      </c>
      <c r="AI457" s="78">
        <f t="shared" si="49"/>
        <v>1.7241379310344827E-2</v>
      </c>
      <c r="AJ457" s="78">
        <f t="shared" si="47"/>
        <v>0</v>
      </c>
      <c r="AK457" s="78">
        <f t="shared" si="48"/>
        <v>0</v>
      </c>
    </row>
    <row r="458" spans="1:37" ht="30" customHeight="1" x14ac:dyDescent="0.2">
      <c r="A458" s="422" t="s">
        <v>279</v>
      </c>
      <c r="B458" s="422"/>
      <c r="C458" s="422"/>
      <c r="D458" s="422"/>
      <c r="E458" s="422"/>
      <c r="F458" s="422"/>
      <c r="G458" s="422"/>
      <c r="H458" s="422"/>
      <c r="I458" s="422"/>
      <c r="J458" s="422"/>
      <c r="K458" s="422"/>
      <c r="L458" s="422"/>
      <c r="M458" s="422"/>
      <c r="N458" s="422"/>
      <c r="O458" s="422"/>
      <c r="P458" s="422"/>
      <c r="Q458" s="423"/>
      <c r="R458" s="423"/>
      <c r="S458" s="423"/>
      <c r="T458" s="423"/>
      <c r="U458" s="423"/>
      <c r="V458" s="423"/>
      <c r="W458" s="423"/>
      <c r="X458" s="423"/>
      <c r="Y458" s="423"/>
      <c r="Z458" s="423"/>
      <c r="AA458" s="423"/>
      <c r="AB458" s="423"/>
      <c r="AC458" s="423"/>
      <c r="AD458" s="73">
        <f>'Art. 121'!Q429</f>
        <v>0</v>
      </c>
      <c r="AE458" s="143">
        <f t="shared" si="42"/>
        <v>0</v>
      </c>
      <c r="AF458" s="76">
        <f t="shared" si="43"/>
        <v>0</v>
      </c>
      <c r="AG458" s="76">
        <f t="shared" si="44"/>
        <v>1</v>
      </c>
      <c r="AH458" s="159">
        <f t="shared" si="45"/>
        <v>0</v>
      </c>
      <c r="AI458" s="78">
        <f t="shared" si="49"/>
        <v>1.7241379310344827E-2</v>
      </c>
      <c r="AJ458" s="78">
        <f t="shared" si="47"/>
        <v>0</v>
      </c>
      <c r="AK458" s="78">
        <f t="shared" si="48"/>
        <v>0</v>
      </c>
    </row>
    <row r="459" spans="1:37" ht="30" customHeight="1" x14ac:dyDescent="0.2">
      <c r="A459" s="422" t="s">
        <v>280</v>
      </c>
      <c r="B459" s="422"/>
      <c r="C459" s="422"/>
      <c r="D459" s="422"/>
      <c r="E459" s="422"/>
      <c r="F459" s="422"/>
      <c r="G459" s="422"/>
      <c r="H459" s="422"/>
      <c r="I459" s="422"/>
      <c r="J459" s="422"/>
      <c r="K459" s="422"/>
      <c r="L459" s="422"/>
      <c r="M459" s="422"/>
      <c r="N459" s="422"/>
      <c r="O459" s="422"/>
      <c r="P459" s="422"/>
      <c r="Q459" s="423"/>
      <c r="R459" s="423"/>
      <c r="S459" s="423"/>
      <c r="T459" s="423"/>
      <c r="U459" s="423"/>
      <c r="V459" s="423"/>
      <c r="W459" s="423"/>
      <c r="X459" s="423"/>
      <c r="Y459" s="423"/>
      <c r="Z459" s="423"/>
      <c r="AA459" s="423"/>
      <c r="AB459" s="423"/>
      <c r="AC459" s="423"/>
      <c r="AD459" s="73">
        <f>'Art. 121'!Q430</f>
        <v>0</v>
      </c>
      <c r="AE459" s="143">
        <f t="shared" si="42"/>
        <v>0</v>
      </c>
      <c r="AF459" s="76">
        <f t="shared" si="43"/>
        <v>0</v>
      </c>
      <c r="AG459" s="76">
        <f t="shared" si="44"/>
        <v>1</v>
      </c>
      <c r="AH459" s="159">
        <f t="shared" si="45"/>
        <v>0</v>
      </c>
      <c r="AI459" s="78">
        <f t="shared" si="49"/>
        <v>1.7241379310344827E-2</v>
      </c>
      <c r="AJ459" s="78">
        <f t="shared" si="47"/>
        <v>0</v>
      </c>
      <c r="AK459" s="78">
        <f t="shared" si="48"/>
        <v>0</v>
      </c>
    </row>
    <row r="460" spans="1:37" ht="30" customHeight="1" x14ac:dyDescent="0.2">
      <c r="A460" s="422" t="s">
        <v>281</v>
      </c>
      <c r="B460" s="422"/>
      <c r="C460" s="422"/>
      <c r="D460" s="422"/>
      <c r="E460" s="422"/>
      <c r="F460" s="422"/>
      <c r="G460" s="422"/>
      <c r="H460" s="422"/>
      <c r="I460" s="422"/>
      <c r="J460" s="422"/>
      <c r="K460" s="422"/>
      <c r="L460" s="422"/>
      <c r="M460" s="422"/>
      <c r="N460" s="422"/>
      <c r="O460" s="422"/>
      <c r="P460" s="422"/>
      <c r="Q460" s="423"/>
      <c r="R460" s="423"/>
      <c r="S460" s="423"/>
      <c r="T460" s="423"/>
      <c r="U460" s="423"/>
      <c r="V460" s="423"/>
      <c r="W460" s="423"/>
      <c r="X460" s="423"/>
      <c r="Y460" s="423"/>
      <c r="Z460" s="423"/>
      <c r="AA460" s="423"/>
      <c r="AB460" s="423"/>
      <c r="AC460" s="423"/>
      <c r="AD460" s="73">
        <f>'Art. 121'!Q431</f>
        <v>0</v>
      </c>
      <c r="AE460" s="143">
        <f t="shared" si="42"/>
        <v>0</v>
      </c>
      <c r="AF460" s="76">
        <f t="shared" si="43"/>
        <v>0</v>
      </c>
      <c r="AG460" s="76">
        <f t="shared" si="44"/>
        <v>1</v>
      </c>
      <c r="AH460" s="159">
        <f t="shared" si="45"/>
        <v>0</v>
      </c>
      <c r="AI460" s="78">
        <f t="shared" si="49"/>
        <v>1.7241379310344827E-2</v>
      </c>
      <c r="AJ460" s="78">
        <f t="shared" si="47"/>
        <v>0</v>
      </c>
      <c r="AK460" s="78">
        <f t="shared" si="48"/>
        <v>0</v>
      </c>
    </row>
    <row r="461" spans="1:37" ht="30" customHeight="1" x14ac:dyDescent="0.2">
      <c r="A461" s="422" t="s">
        <v>282</v>
      </c>
      <c r="B461" s="422"/>
      <c r="C461" s="422"/>
      <c r="D461" s="422"/>
      <c r="E461" s="422"/>
      <c r="F461" s="422"/>
      <c r="G461" s="422"/>
      <c r="H461" s="422"/>
      <c r="I461" s="422"/>
      <c r="J461" s="422"/>
      <c r="K461" s="422"/>
      <c r="L461" s="422"/>
      <c r="M461" s="422"/>
      <c r="N461" s="422"/>
      <c r="O461" s="422"/>
      <c r="P461" s="422"/>
      <c r="Q461" s="423"/>
      <c r="R461" s="423"/>
      <c r="S461" s="423"/>
      <c r="T461" s="423"/>
      <c r="U461" s="423"/>
      <c r="V461" s="423"/>
      <c r="W461" s="423"/>
      <c r="X461" s="423"/>
      <c r="Y461" s="423"/>
      <c r="Z461" s="423"/>
      <c r="AA461" s="423"/>
      <c r="AB461" s="423"/>
      <c r="AC461" s="423"/>
      <c r="AD461" s="73">
        <f>'Art. 121'!Q432</f>
        <v>0</v>
      </c>
      <c r="AE461" s="143">
        <f t="shared" si="42"/>
        <v>0</v>
      </c>
      <c r="AF461" s="76">
        <f t="shared" si="43"/>
        <v>0</v>
      </c>
      <c r="AG461" s="76">
        <f t="shared" si="44"/>
        <v>1</v>
      </c>
      <c r="AH461" s="159">
        <f t="shared" si="45"/>
        <v>0</v>
      </c>
      <c r="AI461" s="78">
        <f t="shared" si="49"/>
        <v>1.7241379310344827E-2</v>
      </c>
      <c r="AJ461" s="78">
        <f t="shared" si="47"/>
        <v>0</v>
      </c>
      <c r="AK461" s="78">
        <f t="shared" si="48"/>
        <v>0</v>
      </c>
    </row>
    <row r="462" spans="1:37" ht="30" customHeight="1" x14ac:dyDescent="0.2">
      <c r="A462" s="422" t="s">
        <v>283</v>
      </c>
      <c r="B462" s="422"/>
      <c r="C462" s="422"/>
      <c r="D462" s="422"/>
      <c r="E462" s="422"/>
      <c r="F462" s="422"/>
      <c r="G462" s="422"/>
      <c r="H462" s="422"/>
      <c r="I462" s="422"/>
      <c r="J462" s="422"/>
      <c r="K462" s="422"/>
      <c r="L462" s="422"/>
      <c r="M462" s="422"/>
      <c r="N462" s="422"/>
      <c r="O462" s="422"/>
      <c r="P462" s="422"/>
      <c r="Q462" s="423"/>
      <c r="R462" s="423"/>
      <c r="S462" s="423"/>
      <c r="T462" s="423"/>
      <c r="U462" s="423"/>
      <c r="V462" s="423"/>
      <c r="W462" s="423"/>
      <c r="X462" s="423"/>
      <c r="Y462" s="423"/>
      <c r="Z462" s="423"/>
      <c r="AA462" s="423"/>
      <c r="AB462" s="423"/>
      <c r="AC462" s="423"/>
      <c r="AD462" s="73">
        <f>'Art. 121'!Q433</f>
        <v>0</v>
      </c>
      <c r="AE462" s="143">
        <f t="shared" si="42"/>
        <v>0</v>
      </c>
      <c r="AF462" s="76">
        <f t="shared" si="43"/>
        <v>0</v>
      </c>
      <c r="AG462" s="76">
        <f t="shared" si="44"/>
        <v>1</v>
      </c>
      <c r="AH462" s="159">
        <f>AD462/(AG462*2)</f>
        <v>0</v>
      </c>
      <c r="AI462" s="78">
        <f t="shared" si="49"/>
        <v>1.7241379310344827E-2</v>
      </c>
      <c r="AJ462" s="78">
        <f t="shared" si="47"/>
        <v>0</v>
      </c>
      <c r="AK462" s="78">
        <f t="shared" si="48"/>
        <v>0</v>
      </c>
    </row>
    <row r="463" spans="1:37" ht="30" customHeight="1" x14ac:dyDescent="0.2">
      <c r="A463" s="422" t="s">
        <v>284</v>
      </c>
      <c r="B463" s="422"/>
      <c r="C463" s="422"/>
      <c r="D463" s="422"/>
      <c r="E463" s="422"/>
      <c r="F463" s="422"/>
      <c r="G463" s="422"/>
      <c r="H463" s="422"/>
      <c r="I463" s="422"/>
      <c r="J463" s="422"/>
      <c r="K463" s="422"/>
      <c r="L463" s="422"/>
      <c r="M463" s="422"/>
      <c r="N463" s="422"/>
      <c r="O463" s="422"/>
      <c r="P463" s="422"/>
      <c r="Q463" s="423"/>
      <c r="R463" s="423"/>
      <c r="S463" s="423"/>
      <c r="T463" s="423"/>
      <c r="U463" s="423"/>
      <c r="V463" s="423"/>
      <c r="W463" s="423"/>
      <c r="X463" s="423"/>
      <c r="Y463" s="423"/>
      <c r="Z463" s="423"/>
      <c r="AA463" s="423"/>
      <c r="AB463" s="423"/>
      <c r="AC463" s="423"/>
      <c r="AD463" s="73">
        <f>'Art. 121'!Q434</f>
        <v>0</v>
      </c>
      <c r="AE463" s="143">
        <f t="shared" si="42"/>
        <v>0</v>
      </c>
      <c r="AF463" s="76">
        <f t="shared" si="43"/>
        <v>0</v>
      </c>
      <c r="AG463" s="76">
        <f t="shared" si="44"/>
        <v>1</v>
      </c>
      <c r="AH463" s="159">
        <f t="shared" si="45"/>
        <v>0</v>
      </c>
      <c r="AI463" s="78">
        <f t="shared" si="49"/>
        <v>1.7241379310344827E-2</v>
      </c>
      <c r="AJ463" s="78">
        <f>AF463*AI463</f>
        <v>0</v>
      </c>
      <c r="AK463" s="78">
        <f t="shared" si="48"/>
        <v>0</v>
      </c>
    </row>
    <row r="464" spans="1:37" ht="30" customHeight="1" x14ac:dyDescent="0.2">
      <c r="A464" s="422" t="s">
        <v>745</v>
      </c>
      <c r="B464" s="422"/>
      <c r="C464" s="422"/>
      <c r="D464" s="422"/>
      <c r="E464" s="422"/>
      <c r="F464" s="422"/>
      <c r="G464" s="422"/>
      <c r="H464" s="422"/>
      <c r="I464" s="422"/>
      <c r="J464" s="422"/>
      <c r="K464" s="422"/>
      <c r="L464" s="422"/>
      <c r="M464" s="422"/>
      <c r="N464" s="422"/>
      <c r="O464" s="422"/>
      <c r="P464" s="422"/>
      <c r="Q464" s="423"/>
      <c r="R464" s="423"/>
      <c r="S464" s="423"/>
      <c r="T464" s="423"/>
      <c r="U464" s="423"/>
      <c r="V464" s="423"/>
      <c r="W464" s="423"/>
      <c r="X464" s="423"/>
      <c r="Y464" s="423"/>
      <c r="Z464" s="423"/>
      <c r="AA464" s="423"/>
      <c r="AB464" s="423"/>
      <c r="AC464" s="423"/>
      <c r="AD464" s="73">
        <f>'Art. 121'!Q435</f>
        <v>0</v>
      </c>
      <c r="AE464" s="143">
        <f t="shared" si="42"/>
        <v>0</v>
      </c>
      <c r="AF464" s="76">
        <f t="shared" si="43"/>
        <v>0</v>
      </c>
      <c r="AG464" s="76">
        <f t="shared" si="44"/>
        <v>1</v>
      </c>
      <c r="AH464" s="159">
        <f t="shared" si="45"/>
        <v>0</v>
      </c>
      <c r="AI464" s="78">
        <f t="shared" si="49"/>
        <v>1.7241379310344827E-2</v>
      </c>
      <c r="AJ464" s="78">
        <f t="shared" si="47"/>
        <v>0</v>
      </c>
      <c r="AK464" s="78">
        <f t="shared" si="48"/>
        <v>0</v>
      </c>
    </row>
    <row r="465" spans="1:37" ht="30" customHeight="1" x14ac:dyDescent="0.2">
      <c r="A465" s="422" t="s">
        <v>285</v>
      </c>
      <c r="B465" s="422"/>
      <c r="C465" s="422"/>
      <c r="D465" s="422"/>
      <c r="E465" s="422"/>
      <c r="F465" s="422"/>
      <c r="G465" s="422"/>
      <c r="H465" s="422"/>
      <c r="I465" s="422"/>
      <c r="J465" s="422"/>
      <c r="K465" s="422"/>
      <c r="L465" s="422"/>
      <c r="M465" s="422"/>
      <c r="N465" s="422"/>
      <c r="O465" s="422"/>
      <c r="P465" s="422"/>
      <c r="Q465" s="423"/>
      <c r="R465" s="423"/>
      <c r="S465" s="423"/>
      <c r="T465" s="423"/>
      <c r="U465" s="423"/>
      <c r="V465" s="423"/>
      <c r="W465" s="423"/>
      <c r="X465" s="423"/>
      <c r="Y465" s="423"/>
      <c r="Z465" s="423"/>
      <c r="AA465" s="423"/>
      <c r="AB465" s="423"/>
      <c r="AC465" s="423"/>
      <c r="AD465" s="73">
        <f>'Art. 121'!Q436</f>
        <v>0</v>
      </c>
      <c r="AE465" s="143">
        <f t="shared" si="42"/>
        <v>0</v>
      </c>
      <c r="AF465" s="76">
        <f t="shared" si="43"/>
        <v>0</v>
      </c>
      <c r="AG465" s="76">
        <f t="shared" si="44"/>
        <v>1</v>
      </c>
      <c r="AH465" s="159">
        <f t="shared" si="45"/>
        <v>0</v>
      </c>
      <c r="AI465" s="78">
        <f t="shared" si="49"/>
        <v>1.7241379310344827E-2</v>
      </c>
      <c r="AJ465" s="78">
        <f t="shared" si="47"/>
        <v>0</v>
      </c>
      <c r="AK465" s="78">
        <f t="shared" si="48"/>
        <v>0</v>
      </c>
    </row>
    <row r="466" spans="1:37" ht="30" customHeight="1" x14ac:dyDescent="0.2">
      <c r="A466" s="422" t="s">
        <v>286</v>
      </c>
      <c r="B466" s="422"/>
      <c r="C466" s="422"/>
      <c r="D466" s="422"/>
      <c r="E466" s="422"/>
      <c r="F466" s="422"/>
      <c r="G466" s="422"/>
      <c r="H466" s="422"/>
      <c r="I466" s="422"/>
      <c r="J466" s="422"/>
      <c r="K466" s="422"/>
      <c r="L466" s="422"/>
      <c r="M466" s="422"/>
      <c r="N466" s="422"/>
      <c r="O466" s="422"/>
      <c r="P466" s="422"/>
      <c r="Q466" s="423"/>
      <c r="R466" s="423"/>
      <c r="S466" s="423"/>
      <c r="T466" s="423"/>
      <c r="U466" s="423"/>
      <c r="V466" s="423"/>
      <c r="W466" s="423"/>
      <c r="X466" s="423"/>
      <c r="Y466" s="423"/>
      <c r="Z466" s="423"/>
      <c r="AA466" s="423"/>
      <c r="AB466" s="423"/>
      <c r="AC466" s="423"/>
      <c r="AD466" s="73">
        <f>'Art. 121'!Q437</f>
        <v>0</v>
      </c>
      <c r="AE466" s="143">
        <f t="shared" si="42"/>
        <v>0</v>
      </c>
      <c r="AF466" s="76">
        <f t="shared" si="43"/>
        <v>0</v>
      </c>
      <c r="AG466" s="76">
        <f t="shared" si="44"/>
        <v>1</v>
      </c>
      <c r="AH466" s="159">
        <f t="shared" si="45"/>
        <v>0</v>
      </c>
      <c r="AI466" s="78">
        <f t="shared" si="49"/>
        <v>1.7241379310344827E-2</v>
      </c>
      <c r="AJ466" s="78">
        <f t="shared" si="47"/>
        <v>0</v>
      </c>
      <c r="AK466" s="78">
        <f t="shared" si="48"/>
        <v>0</v>
      </c>
    </row>
    <row r="467" spans="1:37" ht="30" customHeight="1" x14ac:dyDescent="0.2">
      <c r="A467" s="422" t="s">
        <v>746</v>
      </c>
      <c r="B467" s="422"/>
      <c r="C467" s="422"/>
      <c r="D467" s="422"/>
      <c r="E467" s="422"/>
      <c r="F467" s="422"/>
      <c r="G467" s="422"/>
      <c r="H467" s="422"/>
      <c r="I467" s="422"/>
      <c r="J467" s="422"/>
      <c r="K467" s="422"/>
      <c r="L467" s="422"/>
      <c r="M467" s="422"/>
      <c r="N467" s="422"/>
      <c r="O467" s="422"/>
      <c r="P467" s="422"/>
      <c r="Q467" s="423"/>
      <c r="R467" s="423"/>
      <c r="S467" s="423"/>
      <c r="T467" s="423"/>
      <c r="U467" s="423"/>
      <c r="V467" s="423"/>
      <c r="W467" s="423"/>
      <c r="X467" s="423"/>
      <c r="Y467" s="423"/>
      <c r="Z467" s="423"/>
      <c r="AA467" s="423"/>
      <c r="AB467" s="423"/>
      <c r="AC467" s="423"/>
      <c r="AD467" s="73">
        <f>'Art. 121'!Q438</f>
        <v>0</v>
      </c>
      <c r="AE467" s="143">
        <f t="shared" si="42"/>
        <v>0</v>
      </c>
      <c r="AF467" s="76">
        <f t="shared" si="43"/>
        <v>0</v>
      </c>
      <c r="AG467" s="76">
        <f t="shared" si="44"/>
        <v>1</v>
      </c>
      <c r="AH467" s="159">
        <f t="shared" si="45"/>
        <v>0</v>
      </c>
      <c r="AI467" s="78">
        <f t="shared" si="49"/>
        <v>1.7241379310344827E-2</v>
      </c>
      <c r="AJ467" s="78">
        <f t="shared" si="47"/>
        <v>0</v>
      </c>
      <c r="AK467" s="78">
        <f t="shared" si="48"/>
        <v>0</v>
      </c>
    </row>
    <row r="468" spans="1:37" ht="30" customHeight="1" x14ac:dyDescent="0.2">
      <c r="A468" s="422" t="s">
        <v>287</v>
      </c>
      <c r="B468" s="422"/>
      <c r="C468" s="422"/>
      <c r="D468" s="422"/>
      <c r="E468" s="422"/>
      <c r="F468" s="422"/>
      <c r="G468" s="422"/>
      <c r="H468" s="422"/>
      <c r="I468" s="422"/>
      <c r="J468" s="422"/>
      <c r="K468" s="422"/>
      <c r="L468" s="422"/>
      <c r="M468" s="422"/>
      <c r="N468" s="422"/>
      <c r="O468" s="422"/>
      <c r="P468" s="422"/>
      <c r="Q468" s="423"/>
      <c r="R468" s="423"/>
      <c r="S468" s="423"/>
      <c r="T468" s="423"/>
      <c r="U468" s="423"/>
      <c r="V468" s="423"/>
      <c r="W468" s="423"/>
      <c r="X468" s="423"/>
      <c r="Y468" s="423"/>
      <c r="Z468" s="423"/>
      <c r="AA468" s="423"/>
      <c r="AB468" s="423"/>
      <c r="AC468" s="423"/>
      <c r="AD468" s="73">
        <f>'Art. 121'!Q439</f>
        <v>0</v>
      </c>
      <c r="AE468" s="143">
        <f t="shared" si="42"/>
        <v>0</v>
      </c>
      <c r="AF468" s="76">
        <f t="shared" si="43"/>
        <v>0</v>
      </c>
      <c r="AG468" s="76">
        <f t="shared" si="44"/>
        <v>1</v>
      </c>
      <c r="AH468" s="159">
        <f t="shared" si="45"/>
        <v>0</v>
      </c>
      <c r="AI468" s="78">
        <f t="shared" si="49"/>
        <v>1.7241379310344827E-2</v>
      </c>
      <c r="AJ468" s="78">
        <f t="shared" si="47"/>
        <v>0</v>
      </c>
      <c r="AK468" s="78">
        <f t="shared" si="48"/>
        <v>0</v>
      </c>
    </row>
    <row r="469" spans="1:37" ht="30" customHeight="1" x14ac:dyDescent="0.2">
      <c r="A469" s="422" t="s">
        <v>288</v>
      </c>
      <c r="B469" s="422"/>
      <c r="C469" s="422"/>
      <c r="D469" s="422"/>
      <c r="E469" s="422"/>
      <c r="F469" s="422"/>
      <c r="G469" s="422"/>
      <c r="H469" s="422"/>
      <c r="I469" s="422"/>
      <c r="J469" s="422"/>
      <c r="K469" s="422"/>
      <c r="L469" s="422"/>
      <c r="M469" s="422"/>
      <c r="N469" s="422"/>
      <c r="O469" s="422"/>
      <c r="P469" s="422"/>
      <c r="Q469" s="423"/>
      <c r="R469" s="423"/>
      <c r="S469" s="423"/>
      <c r="T469" s="423"/>
      <c r="U469" s="423"/>
      <c r="V469" s="423"/>
      <c r="W469" s="423"/>
      <c r="X469" s="423"/>
      <c r="Y469" s="423"/>
      <c r="Z469" s="423"/>
      <c r="AA469" s="423"/>
      <c r="AB469" s="423"/>
      <c r="AC469" s="423"/>
      <c r="AD469" s="73">
        <f>'Art. 121'!Q440</f>
        <v>0</v>
      </c>
      <c r="AE469" s="143">
        <f t="shared" si="42"/>
        <v>0</v>
      </c>
      <c r="AF469" s="76">
        <f t="shared" si="43"/>
        <v>0</v>
      </c>
      <c r="AG469" s="76">
        <f t="shared" si="44"/>
        <v>1</v>
      </c>
      <c r="AH469" s="159">
        <f t="shared" si="45"/>
        <v>0</v>
      </c>
      <c r="AI469" s="78">
        <f t="shared" si="49"/>
        <v>1.7241379310344827E-2</v>
      </c>
      <c r="AJ469" s="78">
        <f t="shared" si="47"/>
        <v>0</v>
      </c>
      <c r="AK469" s="78">
        <f t="shared" si="48"/>
        <v>0</v>
      </c>
    </row>
    <row r="470" spans="1:37" ht="30" customHeight="1" x14ac:dyDescent="0.2">
      <c r="A470" s="422" t="s">
        <v>289</v>
      </c>
      <c r="B470" s="422"/>
      <c r="C470" s="422"/>
      <c r="D470" s="422"/>
      <c r="E470" s="422"/>
      <c r="F470" s="422"/>
      <c r="G470" s="422"/>
      <c r="H470" s="422"/>
      <c r="I470" s="422"/>
      <c r="J470" s="422"/>
      <c r="K470" s="422"/>
      <c r="L470" s="422"/>
      <c r="M470" s="422"/>
      <c r="N470" s="422"/>
      <c r="O470" s="422"/>
      <c r="P470" s="422"/>
      <c r="Q470" s="423"/>
      <c r="R470" s="423"/>
      <c r="S470" s="423"/>
      <c r="T470" s="423"/>
      <c r="U470" s="423"/>
      <c r="V470" s="423"/>
      <c r="W470" s="423"/>
      <c r="X470" s="423"/>
      <c r="Y470" s="423"/>
      <c r="Z470" s="423"/>
      <c r="AA470" s="423"/>
      <c r="AB470" s="423"/>
      <c r="AC470" s="423"/>
      <c r="AD470" s="73">
        <f>'Art. 121'!Q441</f>
        <v>0</v>
      </c>
      <c r="AE470" s="143">
        <f t="shared" si="42"/>
        <v>0</v>
      </c>
      <c r="AF470" s="76">
        <f t="shared" si="43"/>
        <v>0</v>
      </c>
      <c r="AG470" s="76">
        <f t="shared" si="44"/>
        <v>1</v>
      </c>
      <c r="AH470" s="159">
        <f t="shared" si="45"/>
        <v>0</v>
      </c>
      <c r="AI470" s="78">
        <f t="shared" si="49"/>
        <v>1.7241379310344827E-2</v>
      </c>
      <c r="AJ470" s="78">
        <f t="shared" si="47"/>
        <v>0</v>
      </c>
      <c r="AK470" s="78">
        <f t="shared" si="48"/>
        <v>0</v>
      </c>
    </row>
    <row r="471" spans="1:37" ht="30" customHeight="1" x14ac:dyDescent="0.2">
      <c r="A471" s="422" t="s">
        <v>507</v>
      </c>
      <c r="B471" s="422"/>
      <c r="C471" s="422"/>
      <c r="D471" s="422"/>
      <c r="E471" s="422"/>
      <c r="F471" s="422"/>
      <c r="G471" s="422"/>
      <c r="H471" s="422"/>
      <c r="I471" s="422"/>
      <c r="J471" s="422"/>
      <c r="K471" s="422"/>
      <c r="L471" s="422"/>
      <c r="M471" s="422"/>
      <c r="N471" s="422"/>
      <c r="O471" s="422"/>
      <c r="P471" s="422"/>
      <c r="Q471" s="423"/>
      <c r="R471" s="423"/>
      <c r="S471" s="423"/>
      <c r="T471" s="423"/>
      <c r="U471" s="423"/>
      <c r="V471" s="423"/>
      <c r="W471" s="423"/>
      <c r="X471" s="423"/>
      <c r="Y471" s="423"/>
      <c r="Z471" s="423"/>
      <c r="AA471" s="423"/>
      <c r="AB471" s="423"/>
      <c r="AC471" s="423"/>
      <c r="AD471" s="73">
        <f>'Art. 121'!Q442</f>
        <v>0</v>
      </c>
      <c r="AE471" s="143">
        <f t="shared" si="42"/>
        <v>0</v>
      </c>
      <c r="AF471" s="76">
        <f t="shared" si="43"/>
        <v>0</v>
      </c>
      <c r="AG471" s="76">
        <f t="shared" si="44"/>
        <v>1</v>
      </c>
      <c r="AH471" s="159">
        <f t="shared" si="45"/>
        <v>0</v>
      </c>
      <c r="AI471" s="78">
        <f t="shared" si="49"/>
        <v>1.7241379310344827E-2</v>
      </c>
      <c r="AJ471" s="78">
        <f t="shared" si="47"/>
        <v>0</v>
      </c>
      <c r="AK471" s="78">
        <f t="shared" si="48"/>
        <v>0</v>
      </c>
    </row>
    <row r="472" spans="1:37" ht="30" customHeight="1" x14ac:dyDescent="0.2">
      <c r="A472" s="422" t="s">
        <v>508</v>
      </c>
      <c r="B472" s="422"/>
      <c r="C472" s="422"/>
      <c r="D472" s="422"/>
      <c r="E472" s="422"/>
      <c r="F472" s="422"/>
      <c r="G472" s="422"/>
      <c r="H472" s="422"/>
      <c r="I472" s="422"/>
      <c r="J472" s="422"/>
      <c r="K472" s="422"/>
      <c r="L472" s="422"/>
      <c r="M472" s="422"/>
      <c r="N472" s="422"/>
      <c r="O472" s="422"/>
      <c r="P472" s="422"/>
      <c r="Q472" s="423"/>
      <c r="R472" s="423"/>
      <c r="S472" s="423"/>
      <c r="T472" s="423"/>
      <c r="U472" s="423"/>
      <c r="V472" s="423"/>
      <c r="W472" s="423"/>
      <c r="X472" s="423"/>
      <c r="Y472" s="423"/>
      <c r="Z472" s="423"/>
      <c r="AA472" s="423"/>
      <c r="AB472" s="423"/>
      <c r="AC472" s="423"/>
      <c r="AD472" s="73">
        <f>'Art. 121'!Q443</f>
        <v>0</v>
      </c>
      <c r="AE472" s="143">
        <f t="shared" si="42"/>
        <v>0</v>
      </c>
      <c r="AF472" s="76">
        <f t="shared" si="43"/>
        <v>0</v>
      </c>
      <c r="AG472" s="76">
        <f t="shared" si="44"/>
        <v>1</v>
      </c>
      <c r="AH472" s="159">
        <f t="shared" si="45"/>
        <v>0</v>
      </c>
      <c r="AI472" s="78">
        <f t="shared" si="49"/>
        <v>1.7241379310344827E-2</v>
      </c>
      <c r="AJ472" s="78">
        <f t="shared" si="47"/>
        <v>0</v>
      </c>
      <c r="AK472" s="78">
        <f t="shared" si="48"/>
        <v>0</v>
      </c>
    </row>
    <row r="473" spans="1:37" ht="30" customHeight="1" x14ac:dyDescent="0.2">
      <c r="A473" s="422" t="s">
        <v>290</v>
      </c>
      <c r="B473" s="422"/>
      <c r="C473" s="422"/>
      <c r="D473" s="422"/>
      <c r="E473" s="422"/>
      <c r="F473" s="422"/>
      <c r="G473" s="422"/>
      <c r="H473" s="422"/>
      <c r="I473" s="422"/>
      <c r="J473" s="422"/>
      <c r="K473" s="422"/>
      <c r="L473" s="422"/>
      <c r="M473" s="422"/>
      <c r="N473" s="422"/>
      <c r="O473" s="422"/>
      <c r="P473" s="422"/>
      <c r="Q473" s="423"/>
      <c r="R473" s="423"/>
      <c r="S473" s="423"/>
      <c r="T473" s="423"/>
      <c r="U473" s="423"/>
      <c r="V473" s="423"/>
      <c r="W473" s="423"/>
      <c r="X473" s="423"/>
      <c r="Y473" s="423"/>
      <c r="Z473" s="423"/>
      <c r="AA473" s="423"/>
      <c r="AB473" s="423"/>
      <c r="AC473" s="423"/>
      <c r="AD473" s="73">
        <f>'Art. 121'!Q444</f>
        <v>0</v>
      </c>
      <c r="AE473" s="143">
        <f t="shared" si="42"/>
        <v>0</v>
      </c>
      <c r="AF473" s="76">
        <f t="shared" si="43"/>
        <v>0</v>
      </c>
      <c r="AG473" s="76">
        <f t="shared" si="44"/>
        <v>1</v>
      </c>
      <c r="AH473" s="159">
        <f t="shared" si="45"/>
        <v>0</v>
      </c>
      <c r="AI473" s="78">
        <f t="shared" si="49"/>
        <v>1.7241379310344827E-2</v>
      </c>
      <c r="AJ473" s="78">
        <f t="shared" si="47"/>
        <v>0</v>
      </c>
      <c r="AK473" s="78">
        <f t="shared" si="48"/>
        <v>0</v>
      </c>
    </row>
    <row r="474" spans="1:37" ht="30" customHeight="1" x14ac:dyDescent="0.2">
      <c r="A474" s="422" t="s">
        <v>291</v>
      </c>
      <c r="B474" s="422"/>
      <c r="C474" s="422"/>
      <c r="D474" s="422"/>
      <c r="E474" s="422"/>
      <c r="F474" s="422"/>
      <c r="G474" s="422"/>
      <c r="H474" s="422"/>
      <c r="I474" s="422"/>
      <c r="J474" s="422"/>
      <c r="K474" s="422"/>
      <c r="L474" s="422"/>
      <c r="M474" s="422"/>
      <c r="N474" s="422"/>
      <c r="O474" s="422"/>
      <c r="P474" s="422"/>
      <c r="Q474" s="423"/>
      <c r="R474" s="423"/>
      <c r="S474" s="423"/>
      <c r="T474" s="423"/>
      <c r="U474" s="423"/>
      <c r="V474" s="423"/>
      <c r="W474" s="423"/>
      <c r="X474" s="423"/>
      <c r="Y474" s="423"/>
      <c r="Z474" s="423"/>
      <c r="AA474" s="423"/>
      <c r="AB474" s="423"/>
      <c r="AC474" s="423"/>
      <c r="AD474" s="73">
        <f>'Art. 121'!Q445</f>
        <v>0</v>
      </c>
      <c r="AE474" s="143">
        <f t="shared" si="42"/>
        <v>0</v>
      </c>
      <c r="AF474" s="76">
        <f t="shared" si="43"/>
        <v>0</v>
      </c>
      <c r="AG474" s="76">
        <f t="shared" si="44"/>
        <v>1</v>
      </c>
      <c r="AH474" s="159">
        <f t="shared" si="45"/>
        <v>0</v>
      </c>
      <c r="AI474" s="78">
        <f t="shared" si="49"/>
        <v>1.7241379310344827E-2</v>
      </c>
      <c r="AJ474" s="78">
        <f t="shared" si="47"/>
        <v>0</v>
      </c>
      <c r="AK474" s="78">
        <f t="shared" si="48"/>
        <v>0</v>
      </c>
    </row>
    <row r="475" spans="1:37" ht="30" customHeight="1" x14ac:dyDescent="0.2">
      <c r="A475" s="422" t="s">
        <v>755</v>
      </c>
      <c r="B475" s="422"/>
      <c r="C475" s="422"/>
      <c r="D475" s="422"/>
      <c r="E475" s="422"/>
      <c r="F475" s="422"/>
      <c r="G475" s="422"/>
      <c r="H475" s="422"/>
      <c r="I475" s="422"/>
      <c r="J475" s="422"/>
      <c r="K475" s="422"/>
      <c r="L475" s="422"/>
      <c r="M475" s="422"/>
      <c r="N475" s="422"/>
      <c r="O475" s="422"/>
      <c r="P475" s="422"/>
      <c r="Q475" s="423"/>
      <c r="R475" s="423"/>
      <c r="S475" s="423"/>
      <c r="T475" s="423"/>
      <c r="U475" s="423"/>
      <c r="V475" s="423"/>
      <c r="W475" s="423"/>
      <c r="X475" s="423"/>
      <c r="Y475" s="423"/>
      <c r="Z475" s="423"/>
      <c r="AA475" s="423"/>
      <c r="AB475" s="423"/>
      <c r="AC475" s="423"/>
      <c r="AD475" s="73">
        <f>'Art. 121'!Q446</f>
        <v>0</v>
      </c>
      <c r="AE475" s="143">
        <f>IF(AG475=1,AK475,AG475)</f>
        <v>0</v>
      </c>
      <c r="AF475" s="76">
        <f>IF(AD475=2,1,IF(AD475=1,0.5,IF(AD475=0,0," ")))</f>
        <v>0</v>
      </c>
      <c r="AG475" s="76">
        <f>IF(AND(AF475&gt;=0,AF475&lt;=2),1,"No aplica")</f>
        <v>1</v>
      </c>
      <c r="AH475" s="159">
        <f>AD475/(AG475*2)</f>
        <v>0</v>
      </c>
      <c r="AI475" s="78">
        <f t="shared" si="49"/>
        <v>1.7241379310344827E-2</v>
      </c>
      <c r="AJ475" s="78">
        <f>AF475*AI475</f>
        <v>0</v>
      </c>
      <c r="AK475" s="78">
        <f>AJ475*$AE$416</f>
        <v>0</v>
      </c>
    </row>
    <row r="476" spans="1:37" ht="30" customHeight="1" x14ac:dyDescent="0.2">
      <c r="A476" s="435" t="s">
        <v>756</v>
      </c>
      <c r="B476" s="435"/>
      <c r="C476" s="435"/>
      <c r="D476" s="435"/>
      <c r="E476" s="435"/>
      <c r="F476" s="435"/>
      <c r="G476" s="435"/>
      <c r="H476" s="435"/>
      <c r="I476" s="435"/>
      <c r="J476" s="435"/>
      <c r="K476" s="435"/>
      <c r="L476" s="435"/>
      <c r="M476" s="435"/>
      <c r="N476" s="435"/>
      <c r="O476" s="435"/>
      <c r="P476" s="435"/>
      <c r="Q476" s="435"/>
      <c r="R476" s="435"/>
      <c r="S476" s="435"/>
      <c r="T476" s="435"/>
      <c r="U476" s="435"/>
      <c r="V476" s="435"/>
      <c r="W476" s="435"/>
      <c r="X476" s="435"/>
      <c r="Y476" s="435"/>
      <c r="Z476" s="435"/>
      <c r="AA476" s="435"/>
      <c r="AB476" s="435"/>
      <c r="AC476" s="435"/>
      <c r="AD476" s="435"/>
      <c r="AE476" s="143">
        <f>SUM(AE418:AE475)</f>
        <v>0</v>
      </c>
      <c r="AG476" s="74">
        <f>SUM(AG418:AG475)</f>
        <v>58</v>
      </c>
      <c r="AH476" s="161"/>
      <c r="AI476" s="78"/>
      <c r="AJ476" s="136"/>
      <c r="AK476" s="78"/>
    </row>
    <row r="477" spans="1:37" ht="30" customHeight="1" x14ac:dyDescent="0.2">
      <c r="A477" s="435" t="s">
        <v>757</v>
      </c>
      <c r="B477" s="435"/>
      <c r="C477" s="435"/>
      <c r="D477" s="435"/>
      <c r="E477" s="435"/>
      <c r="F477" s="435"/>
      <c r="G477" s="435"/>
      <c r="H477" s="435"/>
      <c r="I477" s="435"/>
      <c r="J477" s="435"/>
      <c r="K477" s="435"/>
      <c r="L477" s="435"/>
      <c r="M477" s="435"/>
      <c r="N477" s="435"/>
      <c r="O477" s="435"/>
      <c r="P477" s="435"/>
      <c r="Q477" s="435"/>
      <c r="R477" s="435"/>
      <c r="S477" s="435"/>
      <c r="T477" s="435"/>
      <c r="U477" s="435"/>
      <c r="V477" s="435"/>
      <c r="W477" s="435"/>
      <c r="X477" s="435"/>
      <c r="Y477" s="435"/>
      <c r="Z477" s="435"/>
      <c r="AA477" s="435"/>
      <c r="AB477" s="435"/>
      <c r="AC477" s="435"/>
      <c r="AD477" s="435"/>
      <c r="AE477" s="143">
        <f>AE476/AE416*100</f>
        <v>0</v>
      </c>
      <c r="AH477" s="161"/>
      <c r="AI477" s="78"/>
      <c r="AJ477" s="136"/>
      <c r="AK477" s="78"/>
    </row>
    <row r="478" spans="1:37" ht="15" customHeight="1" x14ac:dyDescent="0.2">
      <c r="A478" s="24"/>
      <c r="B478" s="24"/>
      <c r="C478" s="24"/>
      <c r="D478" s="24"/>
      <c r="E478" s="24"/>
      <c r="F478" s="24"/>
      <c r="G478" s="24"/>
      <c r="H478" s="24"/>
      <c r="I478" s="24"/>
      <c r="J478" s="24"/>
      <c r="K478" s="24"/>
      <c r="L478" s="24"/>
      <c r="M478" s="24"/>
      <c r="N478" s="24"/>
      <c r="O478" s="24"/>
      <c r="P478" s="24"/>
      <c r="Q478" s="40"/>
      <c r="R478" s="20"/>
      <c r="S478" s="20"/>
      <c r="T478" s="20"/>
      <c r="U478" s="20"/>
      <c r="V478" s="20"/>
      <c r="W478" s="20"/>
      <c r="X478" s="20"/>
      <c r="Y478" s="20"/>
      <c r="Z478" s="20"/>
      <c r="AA478" s="20"/>
      <c r="AB478" s="20"/>
      <c r="AC478" s="20"/>
      <c r="AD478" s="20"/>
      <c r="AE478" s="149"/>
      <c r="AH478" s="161"/>
      <c r="AI478" s="136"/>
      <c r="AJ478" s="136"/>
      <c r="AK478" s="136"/>
    </row>
    <row r="479" spans="1:37" ht="15" customHeight="1" x14ac:dyDescent="0.2">
      <c r="A479" s="439" t="s">
        <v>139</v>
      </c>
      <c r="B479" s="440"/>
      <c r="C479" s="440"/>
      <c r="D479" s="440"/>
      <c r="E479" s="440"/>
      <c r="F479" s="440"/>
      <c r="G479" s="440"/>
      <c r="H479" s="440"/>
      <c r="I479" s="440"/>
      <c r="J479" s="440"/>
      <c r="K479" s="440"/>
      <c r="L479" s="440"/>
      <c r="M479" s="440"/>
      <c r="N479" s="440"/>
      <c r="O479" s="440"/>
      <c r="P479" s="440"/>
      <c r="Q479" s="440"/>
      <c r="R479" s="440"/>
      <c r="S479" s="440"/>
      <c r="T479" s="440"/>
      <c r="U479" s="440"/>
      <c r="V479" s="440"/>
      <c r="W479" s="440"/>
      <c r="X479" s="440"/>
      <c r="Y479" s="440"/>
      <c r="Z479" s="440"/>
      <c r="AA479" s="440"/>
      <c r="AB479" s="440"/>
      <c r="AC479" s="440"/>
      <c r="AD479" s="87" t="s">
        <v>4</v>
      </c>
      <c r="AE479" s="144" t="s">
        <v>5</v>
      </c>
      <c r="AH479" s="161"/>
      <c r="AI479" s="136"/>
      <c r="AJ479" s="136"/>
      <c r="AK479" s="136"/>
    </row>
    <row r="480" spans="1:37" ht="30" customHeight="1" x14ac:dyDescent="0.2">
      <c r="A480" s="434" t="s">
        <v>748</v>
      </c>
      <c r="B480" s="434"/>
      <c r="C480" s="434"/>
      <c r="D480" s="434"/>
      <c r="E480" s="434"/>
      <c r="F480" s="434"/>
      <c r="G480" s="434"/>
      <c r="H480" s="434"/>
      <c r="I480" s="434"/>
      <c r="J480" s="434"/>
      <c r="K480" s="434"/>
      <c r="L480" s="434"/>
      <c r="M480" s="434"/>
      <c r="N480" s="434"/>
      <c r="O480" s="434"/>
      <c r="P480" s="434"/>
      <c r="Q480" s="423"/>
      <c r="R480" s="423"/>
      <c r="S480" s="423"/>
      <c r="T480" s="423"/>
      <c r="U480" s="423"/>
      <c r="V480" s="423"/>
      <c r="W480" s="423"/>
      <c r="X480" s="423"/>
      <c r="Y480" s="423"/>
      <c r="Z480" s="423"/>
      <c r="AA480" s="423"/>
      <c r="AB480" s="423"/>
      <c r="AC480" s="423"/>
      <c r="AD480" s="73">
        <f>'Art. 121'!Q449</f>
        <v>0</v>
      </c>
      <c r="AE480" s="143">
        <f>IF(AG480=1,AK480,AG480)</f>
        <v>0</v>
      </c>
      <c r="AF480" s="76">
        <f>IF(AD480=2,1,IF(AD480=1,0.5,IF(AD480=0,0," ")))</f>
        <v>0</v>
      </c>
      <c r="AG480" s="76">
        <f>IF(AND(AF480&gt;=0,AF480&lt;=2),1,"No aplica")</f>
        <v>1</v>
      </c>
      <c r="AH480" s="159">
        <f>AD480/(AG480*2)</f>
        <v>0</v>
      </c>
      <c r="AI480" s="78">
        <f>IF(AG480=1,AG480/$AG$483,"No aplica")</f>
        <v>0.33333333333333331</v>
      </c>
      <c r="AJ480" s="78">
        <f>AF480*AI480</f>
        <v>0</v>
      </c>
      <c r="AK480" s="78">
        <f>AJ480*$AE$416</f>
        <v>0</v>
      </c>
    </row>
    <row r="481" spans="1:37" ht="30" customHeight="1" x14ac:dyDescent="0.2">
      <c r="A481" s="434" t="s">
        <v>749</v>
      </c>
      <c r="B481" s="434"/>
      <c r="C481" s="434"/>
      <c r="D481" s="434"/>
      <c r="E481" s="434"/>
      <c r="F481" s="434"/>
      <c r="G481" s="434"/>
      <c r="H481" s="434"/>
      <c r="I481" s="434"/>
      <c r="J481" s="434"/>
      <c r="K481" s="434"/>
      <c r="L481" s="434"/>
      <c r="M481" s="434"/>
      <c r="N481" s="434"/>
      <c r="O481" s="434"/>
      <c r="P481" s="434"/>
      <c r="Q481" s="423"/>
      <c r="R481" s="423"/>
      <c r="S481" s="423"/>
      <c r="T481" s="423"/>
      <c r="U481" s="423"/>
      <c r="V481" s="423"/>
      <c r="W481" s="423"/>
      <c r="X481" s="423"/>
      <c r="Y481" s="423"/>
      <c r="Z481" s="423"/>
      <c r="AA481" s="423"/>
      <c r="AB481" s="423"/>
      <c r="AC481" s="423"/>
      <c r="AD481" s="73">
        <f>'Art. 121'!Q450</f>
        <v>0</v>
      </c>
      <c r="AE481" s="143">
        <f>IF(AG481=1,AK481,AG481)</f>
        <v>0</v>
      </c>
      <c r="AF481" s="76">
        <f>IF(AD481=2,1,IF(AD481=1,0.5,IF(AD481=0,0," ")))</f>
        <v>0</v>
      </c>
      <c r="AG481" s="76">
        <f>IF(AND(AF481&gt;=0,AF481&lt;=2),1,"No aplica")</f>
        <v>1</v>
      </c>
      <c r="AH481" s="159">
        <f>AD481/(AG481*2)</f>
        <v>0</v>
      </c>
      <c r="AI481" s="78">
        <f>IF(AG481=1,AG481/$AG$483,"No aplica")</f>
        <v>0.33333333333333331</v>
      </c>
      <c r="AJ481" s="78">
        <f>AF481*AI481</f>
        <v>0</v>
      </c>
      <c r="AK481" s="78">
        <f>AJ481*$AE$416</f>
        <v>0</v>
      </c>
    </row>
    <row r="482" spans="1:37" ht="30" customHeight="1" x14ac:dyDescent="0.2">
      <c r="A482" s="434" t="s">
        <v>750</v>
      </c>
      <c r="B482" s="434"/>
      <c r="C482" s="434"/>
      <c r="D482" s="434"/>
      <c r="E482" s="434"/>
      <c r="F482" s="434"/>
      <c r="G482" s="434"/>
      <c r="H482" s="434"/>
      <c r="I482" s="434"/>
      <c r="J482" s="434"/>
      <c r="K482" s="434"/>
      <c r="L482" s="434"/>
      <c r="M482" s="434"/>
      <c r="N482" s="434"/>
      <c r="O482" s="434"/>
      <c r="P482" s="434"/>
      <c r="Q482" s="423"/>
      <c r="R482" s="423"/>
      <c r="S482" s="423"/>
      <c r="T482" s="423"/>
      <c r="U482" s="423"/>
      <c r="V482" s="423"/>
      <c r="W482" s="423"/>
      <c r="X482" s="423"/>
      <c r="Y482" s="423"/>
      <c r="Z482" s="423"/>
      <c r="AA482" s="423"/>
      <c r="AB482" s="423"/>
      <c r="AC482" s="423"/>
      <c r="AD482" s="73">
        <f>'Art. 121'!Q451</f>
        <v>0</v>
      </c>
      <c r="AE482" s="143">
        <f>IF(AG482=1,AK482,AG482)</f>
        <v>0</v>
      </c>
      <c r="AF482" s="76">
        <f>IF(AD482=2,1,IF(AD482=1,0.5,IF(AD482=0,0," ")))</f>
        <v>0</v>
      </c>
      <c r="AG482" s="76">
        <f>IF(AND(AF482&gt;=0,AF482&lt;=2),1,"No aplica")</f>
        <v>1</v>
      </c>
      <c r="AH482" s="159">
        <f>AD482/(AG482*2)</f>
        <v>0</v>
      </c>
      <c r="AI482" s="78">
        <f>IF(AG482=1,AG482/$AG$483,"No aplica")</f>
        <v>0.33333333333333331</v>
      </c>
      <c r="AJ482" s="78">
        <f>AF482*AI482</f>
        <v>0</v>
      </c>
      <c r="AK482" s="78">
        <f>AJ482*$AE$416</f>
        <v>0</v>
      </c>
    </row>
    <row r="483" spans="1:37" ht="30" customHeight="1" x14ac:dyDescent="0.2">
      <c r="A483" s="435" t="s">
        <v>758</v>
      </c>
      <c r="B483" s="435"/>
      <c r="C483" s="435"/>
      <c r="D483" s="435"/>
      <c r="E483" s="435"/>
      <c r="F483" s="435"/>
      <c r="G483" s="435"/>
      <c r="H483" s="435"/>
      <c r="I483" s="435"/>
      <c r="J483" s="435"/>
      <c r="K483" s="435"/>
      <c r="L483" s="435"/>
      <c r="M483" s="435"/>
      <c r="N483" s="435"/>
      <c r="O483" s="435"/>
      <c r="P483" s="435"/>
      <c r="Q483" s="435"/>
      <c r="R483" s="435"/>
      <c r="S483" s="435"/>
      <c r="T483" s="435"/>
      <c r="U483" s="435"/>
      <c r="V483" s="435"/>
      <c r="W483" s="435"/>
      <c r="X483" s="435"/>
      <c r="Y483" s="435"/>
      <c r="Z483" s="435"/>
      <c r="AA483" s="435"/>
      <c r="AB483" s="435"/>
      <c r="AC483" s="435"/>
      <c r="AD483" s="435"/>
      <c r="AE483" s="143">
        <f>SUM(AE480:AE482)</f>
        <v>0</v>
      </c>
      <c r="AG483" s="74">
        <f>SUM(AG480:AG482)</f>
        <v>3</v>
      </c>
      <c r="AH483" s="161"/>
      <c r="AI483" s="78"/>
      <c r="AJ483" s="136"/>
      <c r="AK483" s="136"/>
    </row>
    <row r="484" spans="1:37" ht="30" customHeight="1" x14ac:dyDescent="0.2">
      <c r="A484" s="435" t="s">
        <v>759</v>
      </c>
      <c r="B484" s="435"/>
      <c r="C484" s="435"/>
      <c r="D484" s="435"/>
      <c r="E484" s="435"/>
      <c r="F484" s="435"/>
      <c r="G484" s="435"/>
      <c r="H484" s="435"/>
      <c r="I484" s="435"/>
      <c r="J484" s="435"/>
      <c r="K484" s="435"/>
      <c r="L484" s="435"/>
      <c r="M484" s="435"/>
      <c r="N484" s="435"/>
      <c r="O484" s="435"/>
      <c r="P484" s="435"/>
      <c r="Q484" s="435"/>
      <c r="R484" s="435"/>
      <c r="S484" s="435"/>
      <c r="T484" s="435"/>
      <c r="U484" s="435"/>
      <c r="V484" s="435"/>
      <c r="W484" s="435"/>
      <c r="X484" s="435"/>
      <c r="Y484" s="435"/>
      <c r="Z484" s="435"/>
      <c r="AA484" s="435"/>
      <c r="AB484" s="435"/>
      <c r="AC484" s="435"/>
      <c r="AD484" s="435"/>
      <c r="AE484" s="143">
        <f>AE483/AE416*100</f>
        <v>0</v>
      </c>
      <c r="AH484" s="161"/>
      <c r="AI484" s="78"/>
      <c r="AJ484" s="136"/>
      <c r="AK484" s="136"/>
    </row>
    <row r="485" spans="1:37" ht="15" customHeight="1" x14ac:dyDescent="0.2">
      <c r="A485" s="23"/>
      <c r="B485" s="23"/>
      <c r="C485" s="23"/>
      <c r="D485" s="23"/>
      <c r="E485" s="23"/>
      <c r="F485" s="23"/>
      <c r="G485" s="23"/>
      <c r="H485" s="23"/>
      <c r="I485" s="23"/>
      <c r="J485" s="23"/>
      <c r="K485" s="23"/>
      <c r="L485" s="23"/>
      <c r="M485" s="23"/>
      <c r="N485" s="23"/>
      <c r="O485" s="23"/>
      <c r="P485" s="23"/>
      <c r="Q485" s="40"/>
      <c r="R485" s="20"/>
      <c r="S485" s="20"/>
      <c r="T485" s="20"/>
      <c r="U485" s="20"/>
      <c r="V485" s="20"/>
      <c r="W485" s="20"/>
      <c r="X485" s="20"/>
      <c r="Y485" s="20"/>
      <c r="Z485" s="20"/>
      <c r="AA485" s="20"/>
      <c r="AB485" s="20"/>
      <c r="AC485" s="20"/>
      <c r="AD485" s="20"/>
      <c r="AE485" s="149"/>
      <c r="AH485" s="161"/>
      <c r="AI485" s="136"/>
      <c r="AJ485" s="136"/>
      <c r="AK485" s="136"/>
    </row>
    <row r="486" spans="1:37" ht="15" customHeight="1" x14ac:dyDescent="0.2">
      <c r="A486" s="439" t="s">
        <v>140</v>
      </c>
      <c r="B486" s="440"/>
      <c r="C486" s="440"/>
      <c r="D486" s="440"/>
      <c r="E486" s="440"/>
      <c r="F486" s="440"/>
      <c r="G486" s="440"/>
      <c r="H486" s="440"/>
      <c r="I486" s="440"/>
      <c r="J486" s="440"/>
      <c r="K486" s="440"/>
      <c r="L486" s="440"/>
      <c r="M486" s="440"/>
      <c r="N486" s="440"/>
      <c r="O486" s="440"/>
      <c r="P486" s="440"/>
      <c r="Q486" s="440"/>
      <c r="R486" s="440"/>
      <c r="S486" s="440"/>
      <c r="T486" s="440"/>
      <c r="U486" s="440"/>
      <c r="V486" s="440"/>
      <c r="W486" s="440"/>
      <c r="X486" s="440"/>
      <c r="Y486" s="440"/>
      <c r="Z486" s="440"/>
      <c r="AA486" s="440"/>
      <c r="AB486" s="440"/>
      <c r="AC486" s="440"/>
      <c r="AD486" s="87" t="s">
        <v>4</v>
      </c>
      <c r="AE486" s="144" t="s">
        <v>5</v>
      </c>
      <c r="AH486" s="161"/>
      <c r="AI486" s="136"/>
      <c r="AJ486" s="136"/>
      <c r="AK486" s="136"/>
    </row>
    <row r="487" spans="1:37" ht="30" customHeight="1" x14ac:dyDescent="0.2">
      <c r="A487" s="434" t="s">
        <v>760</v>
      </c>
      <c r="B487" s="434"/>
      <c r="C487" s="434"/>
      <c r="D487" s="434"/>
      <c r="E487" s="434"/>
      <c r="F487" s="434"/>
      <c r="G487" s="434"/>
      <c r="H487" s="434"/>
      <c r="I487" s="434"/>
      <c r="J487" s="434"/>
      <c r="K487" s="434"/>
      <c r="L487" s="434"/>
      <c r="M487" s="434"/>
      <c r="N487" s="434"/>
      <c r="O487" s="434"/>
      <c r="P487" s="434"/>
      <c r="Q487" s="423"/>
      <c r="R487" s="423"/>
      <c r="S487" s="423"/>
      <c r="T487" s="423"/>
      <c r="U487" s="423"/>
      <c r="V487" s="423"/>
      <c r="W487" s="423"/>
      <c r="X487" s="423"/>
      <c r="Y487" s="423"/>
      <c r="Z487" s="423"/>
      <c r="AA487" s="423"/>
      <c r="AB487" s="423"/>
      <c r="AC487" s="423"/>
      <c r="AD487" s="73">
        <f>'Art. 121'!Q454</f>
        <v>0</v>
      </c>
      <c r="AE487" s="143">
        <f>IF(AG487=1,AK487,AG487)</f>
        <v>0</v>
      </c>
      <c r="AF487" s="76">
        <f>IF(AD487=2,1,IF(AD487=1,0.5,IF(AD487=0,0," ")))</f>
        <v>0</v>
      </c>
      <c r="AG487" s="76">
        <f>IF(AND(AF487&gt;=0,AF487&lt;=2),1,"No aplica")</f>
        <v>1</v>
      </c>
      <c r="AH487" s="159">
        <f>AD487/(AG487*2)</f>
        <v>0</v>
      </c>
      <c r="AI487" s="78">
        <f>IF(AG487=1,AG487/$AG$490,"No aplica")</f>
        <v>0.33333333333333331</v>
      </c>
      <c r="AJ487" s="78">
        <f>AF487*AI487</f>
        <v>0</v>
      </c>
      <c r="AK487" s="78">
        <f>AJ487*$AE$416</f>
        <v>0</v>
      </c>
    </row>
    <row r="488" spans="1:37" ht="30" customHeight="1" x14ac:dyDescent="0.2">
      <c r="A488" s="434" t="s">
        <v>761</v>
      </c>
      <c r="B488" s="434"/>
      <c r="C488" s="434"/>
      <c r="D488" s="434"/>
      <c r="E488" s="434"/>
      <c r="F488" s="434"/>
      <c r="G488" s="434"/>
      <c r="H488" s="434"/>
      <c r="I488" s="434"/>
      <c r="J488" s="434"/>
      <c r="K488" s="434"/>
      <c r="L488" s="434"/>
      <c r="M488" s="434"/>
      <c r="N488" s="434"/>
      <c r="O488" s="434"/>
      <c r="P488" s="434"/>
      <c r="Q488" s="423"/>
      <c r="R488" s="423"/>
      <c r="S488" s="423"/>
      <c r="T488" s="423"/>
      <c r="U488" s="423"/>
      <c r="V488" s="423"/>
      <c r="W488" s="423"/>
      <c r="X488" s="423"/>
      <c r="Y488" s="423"/>
      <c r="Z488" s="423"/>
      <c r="AA488" s="423"/>
      <c r="AB488" s="423"/>
      <c r="AC488" s="423"/>
      <c r="AD488" s="73">
        <f>'Art. 121'!Q455</f>
        <v>0</v>
      </c>
      <c r="AE488" s="143">
        <f>IF(AG488=1,AK488,AG488)</f>
        <v>0</v>
      </c>
      <c r="AF488" s="76">
        <f>IF(AD488=2,1,IF(AD488=1,0.5,IF(AD488=0,0," ")))</f>
        <v>0</v>
      </c>
      <c r="AG488" s="76">
        <f>IF(AND(AF488&gt;=0,AF488&lt;=2),1,"No aplica")</f>
        <v>1</v>
      </c>
      <c r="AH488" s="159">
        <f>AD488/(AG488*2)</f>
        <v>0</v>
      </c>
      <c r="AI488" s="78">
        <f>IF(AG488=1,AG488/$AG$490,"No aplica")</f>
        <v>0.33333333333333331</v>
      </c>
      <c r="AJ488" s="78">
        <f>AF488*AI488</f>
        <v>0</v>
      </c>
      <c r="AK488" s="78">
        <f>AJ488*$AE$416</f>
        <v>0</v>
      </c>
    </row>
    <row r="489" spans="1:37" ht="30" customHeight="1" x14ac:dyDescent="0.2">
      <c r="A489" s="434" t="s">
        <v>762</v>
      </c>
      <c r="B489" s="434"/>
      <c r="C489" s="434"/>
      <c r="D489" s="434"/>
      <c r="E489" s="434"/>
      <c r="F489" s="434"/>
      <c r="G489" s="434"/>
      <c r="H489" s="434"/>
      <c r="I489" s="434"/>
      <c r="J489" s="434"/>
      <c r="K489" s="434"/>
      <c r="L489" s="434"/>
      <c r="M489" s="434"/>
      <c r="N489" s="434"/>
      <c r="O489" s="434"/>
      <c r="P489" s="434"/>
      <c r="Q489" s="423"/>
      <c r="R489" s="423"/>
      <c r="S489" s="423"/>
      <c r="T489" s="423"/>
      <c r="U489" s="423"/>
      <c r="V489" s="423"/>
      <c r="W489" s="423"/>
      <c r="X489" s="423"/>
      <c r="Y489" s="423"/>
      <c r="Z489" s="423"/>
      <c r="AA489" s="423"/>
      <c r="AB489" s="423"/>
      <c r="AC489" s="423"/>
      <c r="AD489" s="73">
        <f>'Art. 121'!Q456</f>
        <v>0</v>
      </c>
      <c r="AE489" s="143">
        <f>IF(AG489=1,AK489,AG489)</f>
        <v>0</v>
      </c>
      <c r="AF489" s="76">
        <f>IF(AD489=2,1,IF(AD489=1,0.5,IF(AD489=0,0," ")))</f>
        <v>0</v>
      </c>
      <c r="AG489" s="76">
        <f>IF(AND(AF489&gt;=0,AF489&lt;=2),1,"No aplica")</f>
        <v>1</v>
      </c>
      <c r="AH489" s="159">
        <f>AD489/(AG489*2)</f>
        <v>0</v>
      </c>
      <c r="AI489" s="78">
        <f>IF(AG489=1,AG489/$AG$490,"No aplica")</f>
        <v>0.33333333333333331</v>
      </c>
      <c r="AJ489" s="78">
        <f>AF489*AI489</f>
        <v>0</v>
      </c>
      <c r="AK489" s="78">
        <f>AJ489*$AE$416</f>
        <v>0</v>
      </c>
    </row>
    <row r="490" spans="1:37" ht="30" customHeight="1" x14ac:dyDescent="0.2">
      <c r="A490" s="435" t="s">
        <v>765</v>
      </c>
      <c r="B490" s="435"/>
      <c r="C490" s="435"/>
      <c r="D490" s="435"/>
      <c r="E490" s="435"/>
      <c r="F490" s="435"/>
      <c r="G490" s="435"/>
      <c r="H490" s="435"/>
      <c r="I490" s="435"/>
      <c r="J490" s="435"/>
      <c r="K490" s="435"/>
      <c r="L490" s="435"/>
      <c r="M490" s="435"/>
      <c r="N490" s="435"/>
      <c r="O490" s="435"/>
      <c r="P490" s="435"/>
      <c r="Q490" s="435"/>
      <c r="R490" s="435"/>
      <c r="S490" s="435"/>
      <c r="T490" s="435"/>
      <c r="U490" s="435"/>
      <c r="V490" s="435"/>
      <c r="W490" s="435"/>
      <c r="X490" s="435"/>
      <c r="Y490" s="435"/>
      <c r="Z490" s="435"/>
      <c r="AA490" s="435"/>
      <c r="AB490" s="435"/>
      <c r="AC490" s="435"/>
      <c r="AD490" s="435"/>
      <c r="AE490" s="143">
        <f>SUM(AE487:AE489)</f>
        <v>0</v>
      </c>
      <c r="AG490" s="74">
        <f>SUM(AG487:AG489)</f>
        <v>3</v>
      </c>
      <c r="AH490" s="161"/>
      <c r="AI490" s="136"/>
      <c r="AJ490" s="136"/>
      <c r="AK490" s="136"/>
    </row>
    <row r="491" spans="1:37" ht="30" customHeight="1" x14ac:dyDescent="0.2">
      <c r="A491" s="435" t="s">
        <v>766</v>
      </c>
      <c r="B491" s="435"/>
      <c r="C491" s="435"/>
      <c r="D491" s="435"/>
      <c r="E491" s="435"/>
      <c r="F491" s="435"/>
      <c r="G491" s="435"/>
      <c r="H491" s="435"/>
      <c r="I491" s="435"/>
      <c r="J491" s="435"/>
      <c r="K491" s="435"/>
      <c r="L491" s="435"/>
      <c r="M491" s="435"/>
      <c r="N491" s="435"/>
      <c r="O491" s="435"/>
      <c r="P491" s="435"/>
      <c r="Q491" s="435"/>
      <c r="R491" s="435"/>
      <c r="S491" s="435"/>
      <c r="T491" s="435"/>
      <c r="U491" s="435"/>
      <c r="V491" s="435"/>
      <c r="W491" s="435"/>
      <c r="X491" s="435"/>
      <c r="Y491" s="435"/>
      <c r="Z491" s="435"/>
      <c r="AA491" s="435"/>
      <c r="AB491" s="435"/>
      <c r="AC491" s="435"/>
      <c r="AD491" s="435"/>
      <c r="AE491" s="143">
        <f>AE490/AE416*100</f>
        <v>0</v>
      </c>
      <c r="AH491" s="161"/>
      <c r="AI491" s="136"/>
      <c r="AJ491" s="136"/>
      <c r="AK491" s="136"/>
    </row>
    <row r="492" spans="1:37" ht="15" customHeight="1" x14ac:dyDescent="0.2">
      <c r="A492" s="23"/>
      <c r="B492" s="23"/>
      <c r="C492" s="23"/>
      <c r="D492" s="23"/>
      <c r="E492" s="23"/>
      <c r="F492" s="23"/>
      <c r="G492" s="23"/>
      <c r="H492" s="23"/>
      <c r="I492" s="23"/>
      <c r="J492" s="23"/>
      <c r="K492" s="23"/>
      <c r="L492" s="23"/>
      <c r="M492" s="23"/>
      <c r="N492" s="23"/>
      <c r="O492" s="23"/>
      <c r="P492" s="23"/>
      <c r="Q492" s="40"/>
      <c r="R492" s="20"/>
      <c r="S492" s="20"/>
      <c r="T492" s="20"/>
      <c r="U492" s="20"/>
      <c r="V492" s="20"/>
      <c r="W492" s="20"/>
      <c r="X492" s="20"/>
      <c r="Y492" s="20"/>
      <c r="Z492" s="20"/>
      <c r="AA492" s="20"/>
      <c r="AB492" s="20"/>
      <c r="AC492" s="20"/>
      <c r="AD492" s="20"/>
      <c r="AE492" s="149"/>
      <c r="AH492" s="161"/>
      <c r="AI492" s="136"/>
      <c r="AJ492" s="136"/>
      <c r="AK492" s="136"/>
    </row>
    <row r="493" spans="1:37" ht="15" customHeight="1" x14ac:dyDescent="0.2">
      <c r="A493" s="436" t="s">
        <v>141</v>
      </c>
      <c r="B493" s="437"/>
      <c r="C493" s="437"/>
      <c r="D493" s="437"/>
      <c r="E493" s="437"/>
      <c r="F493" s="437"/>
      <c r="G493" s="437"/>
      <c r="H493" s="437"/>
      <c r="I493" s="437"/>
      <c r="J493" s="437"/>
      <c r="K493" s="437"/>
      <c r="L493" s="437"/>
      <c r="M493" s="437"/>
      <c r="N493" s="437"/>
      <c r="O493" s="437"/>
      <c r="P493" s="437"/>
      <c r="Q493" s="437"/>
      <c r="R493" s="437"/>
      <c r="S493" s="437"/>
      <c r="T493" s="437"/>
      <c r="U493" s="437"/>
      <c r="V493" s="437"/>
      <c r="W493" s="437"/>
      <c r="X493" s="437"/>
      <c r="Y493" s="437"/>
      <c r="Z493" s="437"/>
      <c r="AA493" s="437"/>
      <c r="AB493" s="437"/>
      <c r="AC493" s="438"/>
      <c r="AD493" s="87" t="s">
        <v>4</v>
      </c>
      <c r="AE493" s="144" t="s">
        <v>5</v>
      </c>
      <c r="AH493" s="161"/>
      <c r="AI493" s="136"/>
      <c r="AJ493" s="136"/>
      <c r="AK493" s="136"/>
    </row>
    <row r="494" spans="1:37" ht="30" customHeight="1" x14ac:dyDescent="0.2">
      <c r="A494" s="434" t="s">
        <v>763</v>
      </c>
      <c r="B494" s="434"/>
      <c r="C494" s="434"/>
      <c r="D494" s="434"/>
      <c r="E494" s="434"/>
      <c r="F494" s="434"/>
      <c r="G494" s="434"/>
      <c r="H494" s="434"/>
      <c r="I494" s="434"/>
      <c r="J494" s="434"/>
      <c r="K494" s="434"/>
      <c r="L494" s="434"/>
      <c r="M494" s="434"/>
      <c r="N494" s="434"/>
      <c r="O494" s="434"/>
      <c r="P494" s="434"/>
      <c r="Q494" s="423"/>
      <c r="R494" s="423"/>
      <c r="S494" s="423"/>
      <c r="T494" s="423"/>
      <c r="U494" s="423"/>
      <c r="V494" s="423"/>
      <c r="W494" s="423"/>
      <c r="X494" s="423"/>
      <c r="Y494" s="423"/>
      <c r="Z494" s="423"/>
      <c r="AA494" s="423"/>
      <c r="AB494" s="423"/>
      <c r="AC494" s="423"/>
      <c r="AD494" s="73">
        <f>'Art. 121'!Q459</f>
        <v>0</v>
      </c>
      <c r="AE494" s="143">
        <f>IF(AG494=1,AK494,AG494)</f>
        <v>0</v>
      </c>
      <c r="AF494" s="76">
        <f>IF(AD494=2,1,IF(AD494=1,0.5,IF(AD494=0,0," ")))</f>
        <v>0</v>
      </c>
      <c r="AG494" s="76">
        <f>IF(AND(AF494&gt;=0,AF494&lt;=2),1,"No aplica")</f>
        <v>1</v>
      </c>
      <c r="AH494" s="159">
        <f>AD494/(AG494*2)</f>
        <v>0</v>
      </c>
      <c r="AI494" s="78">
        <f>IF(AG494=1,AG494/$AG$496,"No aplica")</f>
        <v>0.5</v>
      </c>
      <c r="AJ494" s="78">
        <f>AF494*AI494</f>
        <v>0</v>
      </c>
      <c r="AK494" s="78">
        <f>AJ494*$AE$416</f>
        <v>0</v>
      </c>
    </row>
    <row r="495" spans="1:37" ht="30" customHeight="1" x14ac:dyDescent="0.2">
      <c r="A495" s="434" t="s">
        <v>764</v>
      </c>
      <c r="B495" s="434"/>
      <c r="C495" s="434"/>
      <c r="D495" s="434"/>
      <c r="E495" s="434"/>
      <c r="F495" s="434"/>
      <c r="G495" s="434"/>
      <c r="H495" s="434"/>
      <c r="I495" s="434"/>
      <c r="J495" s="434"/>
      <c r="K495" s="434"/>
      <c r="L495" s="434"/>
      <c r="M495" s="434"/>
      <c r="N495" s="434"/>
      <c r="O495" s="434"/>
      <c r="P495" s="434"/>
      <c r="Q495" s="423"/>
      <c r="R495" s="423"/>
      <c r="S495" s="423"/>
      <c r="T495" s="423"/>
      <c r="U495" s="423"/>
      <c r="V495" s="423"/>
      <c r="W495" s="423"/>
      <c r="X495" s="423"/>
      <c r="Y495" s="423"/>
      <c r="Z495" s="423"/>
      <c r="AA495" s="423"/>
      <c r="AB495" s="423"/>
      <c r="AC495" s="423"/>
      <c r="AD495" s="73">
        <f>'Art. 121'!Q460</f>
        <v>0</v>
      </c>
      <c r="AE495" s="143">
        <f>IF(AG495=1,AK495,AG495)</f>
        <v>0</v>
      </c>
      <c r="AF495" s="76">
        <f>IF(AD495=2,1,IF(AD495=1,0.5,IF(AD495=0,0," ")))</f>
        <v>0</v>
      </c>
      <c r="AG495" s="76">
        <f>IF(AND(AF495&gt;=0,AF495&lt;=2),1,"No aplica")</f>
        <v>1</v>
      </c>
      <c r="AH495" s="159">
        <f>AD495/(AG495*2)</f>
        <v>0</v>
      </c>
      <c r="AI495" s="78">
        <f>IF(AG495=1,AG495/$AG$496,"No aplica")</f>
        <v>0.5</v>
      </c>
      <c r="AJ495" s="78">
        <f>AF495*AI495</f>
        <v>0</v>
      </c>
      <c r="AK495" s="78">
        <f>AJ495*$AE$416</f>
        <v>0</v>
      </c>
    </row>
    <row r="496" spans="1:37" ht="30" customHeight="1" x14ac:dyDescent="0.2">
      <c r="A496" s="435" t="s">
        <v>767</v>
      </c>
      <c r="B496" s="435"/>
      <c r="C496" s="435"/>
      <c r="D496" s="435"/>
      <c r="E496" s="435"/>
      <c r="F496" s="435"/>
      <c r="G496" s="435"/>
      <c r="H496" s="435"/>
      <c r="I496" s="435"/>
      <c r="J496" s="435"/>
      <c r="K496" s="435"/>
      <c r="L496" s="435"/>
      <c r="M496" s="435"/>
      <c r="N496" s="435"/>
      <c r="O496" s="435"/>
      <c r="P496" s="435"/>
      <c r="Q496" s="435"/>
      <c r="R496" s="435"/>
      <c r="S496" s="435"/>
      <c r="T496" s="435"/>
      <c r="U496" s="435"/>
      <c r="V496" s="435"/>
      <c r="W496" s="435"/>
      <c r="X496" s="435"/>
      <c r="Y496" s="435"/>
      <c r="Z496" s="435"/>
      <c r="AA496" s="435"/>
      <c r="AB496" s="435"/>
      <c r="AC496" s="435"/>
      <c r="AD496" s="435"/>
      <c r="AE496" s="143">
        <f>SUM(AE494:AE495)</f>
        <v>0</v>
      </c>
      <c r="AG496" s="74">
        <f>SUM(AG494:AG495)</f>
        <v>2</v>
      </c>
      <c r="AH496" s="161"/>
      <c r="AI496" s="136"/>
      <c r="AJ496" s="136"/>
      <c r="AK496" s="136"/>
    </row>
    <row r="497" spans="1:37" ht="30" customHeight="1" x14ac:dyDescent="0.2">
      <c r="A497" s="435" t="s">
        <v>768</v>
      </c>
      <c r="B497" s="435"/>
      <c r="C497" s="435"/>
      <c r="D497" s="435"/>
      <c r="E497" s="435"/>
      <c r="F497" s="435"/>
      <c r="G497" s="435"/>
      <c r="H497" s="435"/>
      <c r="I497" s="435"/>
      <c r="J497" s="435"/>
      <c r="K497" s="435"/>
      <c r="L497" s="435"/>
      <c r="M497" s="435"/>
      <c r="N497" s="435"/>
      <c r="O497" s="435"/>
      <c r="P497" s="435"/>
      <c r="Q497" s="435"/>
      <c r="R497" s="435"/>
      <c r="S497" s="435"/>
      <c r="T497" s="435"/>
      <c r="U497" s="435"/>
      <c r="V497" s="435"/>
      <c r="W497" s="435"/>
      <c r="X497" s="435"/>
      <c r="Y497" s="435"/>
      <c r="Z497" s="435"/>
      <c r="AA497" s="435"/>
      <c r="AB497" s="435"/>
      <c r="AC497" s="435"/>
      <c r="AD497" s="435"/>
      <c r="AE497" s="143">
        <f>AE496/AE416*100</f>
        <v>0</v>
      </c>
      <c r="AH497" s="161"/>
      <c r="AI497" s="136"/>
      <c r="AJ497" s="136"/>
      <c r="AK497" s="136"/>
    </row>
    <row r="498" spans="1:37" ht="15" customHeight="1" x14ac:dyDescent="0.2">
      <c r="A498" s="34"/>
      <c r="B498" s="34"/>
      <c r="C498" s="34"/>
      <c r="D498" s="34"/>
      <c r="E498" s="34"/>
      <c r="F498" s="34"/>
      <c r="G498" s="34"/>
      <c r="H498" s="34"/>
      <c r="I498" s="34"/>
      <c r="J498" s="34"/>
      <c r="K498" s="34"/>
      <c r="L498" s="34"/>
      <c r="M498" s="34"/>
      <c r="N498" s="34"/>
      <c r="O498" s="34"/>
      <c r="P498" s="34"/>
      <c r="Q498" s="64"/>
      <c r="R498" s="25"/>
      <c r="S498" s="25"/>
      <c r="T498" s="25"/>
      <c r="U498" s="25"/>
      <c r="V498" s="25"/>
      <c r="W498" s="25"/>
      <c r="X498" s="25"/>
      <c r="Y498" s="25"/>
      <c r="Z498" s="25"/>
      <c r="AA498" s="25"/>
      <c r="AB498" s="25"/>
      <c r="AC498" s="25"/>
      <c r="AD498" s="25"/>
      <c r="AE498" s="151"/>
      <c r="AH498" s="161"/>
      <c r="AI498" s="136"/>
      <c r="AJ498" s="136"/>
      <c r="AK498" s="136"/>
    </row>
    <row r="499" spans="1:37" ht="15" customHeight="1" x14ac:dyDescent="0.2">
      <c r="A499" s="34"/>
      <c r="B499" s="34"/>
      <c r="C499" s="34"/>
      <c r="D499" s="34"/>
      <c r="E499" s="34"/>
      <c r="F499" s="34"/>
      <c r="G499" s="34"/>
      <c r="H499" s="34"/>
      <c r="I499" s="34"/>
      <c r="J499" s="34"/>
      <c r="K499" s="34"/>
      <c r="L499" s="34"/>
      <c r="M499" s="34"/>
      <c r="N499" s="34"/>
      <c r="O499" s="34"/>
      <c r="P499" s="34"/>
      <c r="Q499" s="64"/>
      <c r="R499" s="25"/>
      <c r="S499" s="25"/>
      <c r="T499" s="25"/>
      <c r="U499" s="25"/>
      <c r="V499" s="25"/>
      <c r="W499" s="25"/>
      <c r="X499" s="25"/>
      <c r="Y499" s="25"/>
      <c r="Z499" s="25"/>
      <c r="AA499" s="25"/>
      <c r="AB499" s="25"/>
      <c r="AC499" s="25"/>
      <c r="AD499" s="25"/>
      <c r="AE499" s="151"/>
      <c r="AH499" s="161"/>
      <c r="AI499" s="136"/>
      <c r="AJ499" s="136"/>
      <c r="AK499" s="136"/>
    </row>
    <row r="500" spans="1:37" ht="75" customHeight="1" x14ac:dyDescent="0.2">
      <c r="A500" s="383" t="s">
        <v>783</v>
      </c>
      <c r="B500" s="383"/>
      <c r="C500" s="383"/>
      <c r="D500" s="383"/>
      <c r="E500" s="383"/>
      <c r="F500" s="383"/>
      <c r="G500" s="383"/>
      <c r="H500" s="383"/>
      <c r="I500" s="383"/>
      <c r="J500" s="383"/>
      <c r="K500" s="383"/>
      <c r="L500" s="383"/>
      <c r="M500" s="383"/>
      <c r="N500" s="383"/>
      <c r="O500" s="383"/>
      <c r="P500" s="383"/>
      <c r="Q500" s="383"/>
      <c r="R500" s="383"/>
      <c r="S500" s="383"/>
      <c r="T500" s="383"/>
      <c r="U500" s="383"/>
      <c r="V500" s="383"/>
      <c r="W500" s="383"/>
      <c r="X500" s="383"/>
      <c r="Y500" s="383"/>
      <c r="Z500" s="383"/>
      <c r="AA500" s="383"/>
      <c r="AB500" s="383"/>
      <c r="AC500" s="383"/>
      <c r="AD500" s="383"/>
      <c r="AE500" s="383"/>
      <c r="AH500" s="161"/>
      <c r="AI500" s="136"/>
      <c r="AJ500" s="136"/>
      <c r="AK500" s="136"/>
    </row>
    <row r="501" spans="1:37" ht="15" customHeight="1" x14ac:dyDescent="0.2">
      <c r="A501" s="20"/>
      <c r="B501" s="20"/>
      <c r="C501" s="20"/>
      <c r="D501" s="20"/>
      <c r="E501" s="20"/>
      <c r="F501" s="20"/>
      <c r="G501" s="20"/>
      <c r="H501" s="20"/>
      <c r="I501" s="20"/>
      <c r="J501" s="20"/>
      <c r="K501" s="20"/>
      <c r="L501" s="20"/>
      <c r="M501" s="20"/>
      <c r="N501" s="20"/>
      <c r="O501" s="20"/>
      <c r="P501" s="20"/>
      <c r="Q501" s="40"/>
      <c r="R501" s="20"/>
      <c r="S501" s="20"/>
      <c r="T501" s="20"/>
      <c r="U501" s="20"/>
      <c r="V501" s="20"/>
      <c r="W501" s="20"/>
      <c r="X501" s="20"/>
      <c r="Y501" s="20"/>
      <c r="Z501" s="20"/>
      <c r="AA501" s="20"/>
      <c r="AB501" s="20"/>
      <c r="AC501" s="20"/>
      <c r="AD501" s="20"/>
      <c r="AE501" s="149"/>
      <c r="AH501" s="161"/>
      <c r="AI501" s="136"/>
      <c r="AJ501" s="136"/>
      <c r="AK501" s="136"/>
    </row>
    <row r="502" spans="1:37" ht="15" customHeight="1" x14ac:dyDescent="0.2">
      <c r="A502" s="24"/>
      <c r="B502" s="24"/>
      <c r="C502" s="24"/>
      <c r="D502" s="24"/>
      <c r="E502" s="24"/>
      <c r="F502" s="24"/>
      <c r="G502" s="24"/>
      <c r="H502" s="24"/>
      <c r="I502" s="24"/>
      <c r="J502" s="24"/>
      <c r="K502" s="24"/>
      <c r="L502" s="24"/>
      <c r="M502" s="24"/>
      <c r="N502" s="24"/>
      <c r="O502" s="24"/>
      <c r="P502" s="24"/>
      <c r="Q502" s="40"/>
      <c r="R502" s="20"/>
      <c r="S502" s="20"/>
      <c r="T502" s="20"/>
      <c r="U502" s="20"/>
      <c r="V502" s="20"/>
      <c r="W502" s="20"/>
      <c r="X502" s="20"/>
      <c r="Y502" s="20"/>
      <c r="Z502" s="20"/>
      <c r="AA502" s="20"/>
      <c r="AB502" s="20"/>
      <c r="AC502" s="20"/>
      <c r="AD502" s="24"/>
      <c r="AE502" s="141">
        <f>1/$AC$17*100</f>
        <v>5.5555555555555554</v>
      </c>
      <c r="AH502" s="161"/>
      <c r="AI502" s="136"/>
      <c r="AJ502" s="136"/>
      <c r="AK502" s="136"/>
    </row>
    <row r="503" spans="1:37" ht="15" customHeight="1" x14ac:dyDescent="0.2">
      <c r="A503" s="420" t="s">
        <v>138</v>
      </c>
      <c r="B503" s="421"/>
      <c r="C503" s="421"/>
      <c r="D503" s="421"/>
      <c r="E503" s="421"/>
      <c r="F503" s="421"/>
      <c r="G503" s="421"/>
      <c r="H503" s="421"/>
      <c r="I503" s="421"/>
      <c r="J503" s="421"/>
      <c r="K503" s="421"/>
      <c r="L503" s="421"/>
      <c r="M503" s="421"/>
      <c r="N503" s="421"/>
      <c r="O503" s="421"/>
      <c r="P503" s="421"/>
      <c r="Q503" s="421"/>
      <c r="R503" s="421"/>
      <c r="S503" s="421"/>
      <c r="T503" s="421"/>
      <c r="U503" s="421"/>
      <c r="V503" s="421"/>
      <c r="W503" s="421"/>
      <c r="X503" s="421"/>
      <c r="Y503" s="421"/>
      <c r="Z503" s="421"/>
      <c r="AA503" s="421"/>
      <c r="AB503" s="421"/>
      <c r="AC503" s="421"/>
      <c r="AD503" s="88" t="s">
        <v>4</v>
      </c>
      <c r="AE503" s="142" t="s">
        <v>5</v>
      </c>
      <c r="AF503" s="76" t="s">
        <v>576</v>
      </c>
      <c r="AG503" s="76" t="s">
        <v>577</v>
      </c>
      <c r="AH503" s="76" t="s">
        <v>578</v>
      </c>
      <c r="AI503" s="77" t="s">
        <v>579</v>
      </c>
      <c r="AJ503" s="76"/>
      <c r="AK503" s="77" t="s">
        <v>580</v>
      </c>
    </row>
    <row r="504" spans="1:37" ht="30" customHeight="1" x14ac:dyDescent="0.2">
      <c r="A504" s="434" t="s">
        <v>292</v>
      </c>
      <c r="B504" s="434"/>
      <c r="C504" s="434"/>
      <c r="D504" s="434"/>
      <c r="E504" s="434"/>
      <c r="F504" s="434"/>
      <c r="G504" s="434"/>
      <c r="H504" s="434"/>
      <c r="I504" s="434"/>
      <c r="J504" s="434"/>
      <c r="K504" s="434"/>
      <c r="L504" s="434"/>
      <c r="M504" s="434"/>
      <c r="N504" s="434"/>
      <c r="O504" s="434"/>
      <c r="P504" s="434"/>
      <c r="Q504" s="423"/>
      <c r="R504" s="423"/>
      <c r="S504" s="423"/>
      <c r="T504" s="423"/>
      <c r="U504" s="423"/>
      <c r="V504" s="423"/>
      <c r="W504" s="423"/>
      <c r="X504" s="423"/>
      <c r="Y504" s="423"/>
      <c r="Z504" s="423"/>
      <c r="AA504" s="423"/>
      <c r="AB504" s="423"/>
      <c r="AC504" s="423"/>
      <c r="AD504" s="73">
        <f>'Art. 121'!Q469</f>
        <v>0</v>
      </c>
      <c r="AE504" s="143">
        <f t="shared" ref="AE504:AE527" si="50">IF(AG504=1,AK504,AG504)</f>
        <v>0</v>
      </c>
      <c r="AF504" s="76">
        <f t="shared" ref="AF504:AF527" si="51">IF(AD504=2,1,IF(AD504=1,0.5,IF(AD504=0,0," ")))</f>
        <v>0</v>
      </c>
      <c r="AG504" s="76">
        <f t="shared" ref="AG504:AG527" si="52">IF(AND(AF504&gt;=0,AF504&lt;=2),1,"No aplica")</f>
        <v>1</v>
      </c>
      <c r="AH504" s="159">
        <f t="shared" ref="AH504:AH527" si="53">AD504/(AG504*2)</f>
        <v>0</v>
      </c>
      <c r="AI504" s="78">
        <f>IF(AG504=1,AG504/$AG$528,"No aplica")</f>
        <v>4.1666666666666664E-2</v>
      </c>
      <c r="AJ504" s="78">
        <f t="shared" ref="AJ504:AJ527" si="54">AF504*AI504</f>
        <v>0</v>
      </c>
      <c r="AK504" s="78">
        <f>AJ504*$AE$502</f>
        <v>0</v>
      </c>
    </row>
    <row r="505" spans="1:37" ht="30" customHeight="1" x14ac:dyDescent="0.2">
      <c r="A505" s="447" t="s">
        <v>772</v>
      </c>
      <c r="B505" s="448"/>
      <c r="C505" s="448"/>
      <c r="D505" s="448"/>
      <c r="E505" s="448"/>
      <c r="F505" s="448"/>
      <c r="G505" s="448"/>
      <c r="H505" s="448"/>
      <c r="I505" s="448"/>
      <c r="J505" s="448"/>
      <c r="K505" s="448"/>
      <c r="L505" s="448"/>
      <c r="M505" s="448"/>
      <c r="N505" s="448"/>
      <c r="O505" s="448"/>
      <c r="P505" s="448"/>
      <c r="Q505" s="423"/>
      <c r="R505" s="423"/>
      <c r="S505" s="423"/>
      <c r="T505" s="423"/>
      <c r="U505" s="423"/>
      <c r="V505" s="423"/>
      <c r="W505" s="423"/>
      <c r="X505" s="423"/>
      <c r="Y505" s="423"/>
      <c r="Z505" s="423"/>
      <c r="AA505" s="423"/>
      <c r="AB505" s="423"/>
      <c r="AC505" s="423"/>
      <c r="AD505" s="73">
        <f>'Art. 121'!Q470</f>
        <v>0</v>
      </c>
      <c r="AE505" s="143">
        <f t="shared" si="50"/>
        <v>0</v>
      </c>
      <c r="AF505" s="76">
        <f t="shared" si="51"/>
        <v>0</v>
      </c>
      <c r="AG505" s="76">
        <f t="shared" si="52"/>
        <v>1</v>
      </c>
      <c r="AH505" s="159">
        <f t="shared" si="53"/>
        <v>0</v>
      </c>
      <c r="AI505" s="78">
        <f t="shared" ref="AI505:AI527" si="55">IF(AG505=1,AG505/$AG$528,"No aplica")</f>
        <v>4.1666666666666664E-2</v>
      </c>
      <c r="AJ505" s="78">
        <f t="shared" si="54"/>
        <v>0</v>
      </c>
      <c r="AK505" s="78">
        <f t="shared" ref="AK505:AK527" si="56">AJ505*$AE$502</f>
        <v>0</v>
      </c>
    </row>
    <row r="506" spans="1:37" ht="30" customHeight="1" x14ac:dyDescent="0.2">
      <c r="A506" s="434" t="s">
        <v>293</v>
      </c>
      <c r="B506" s="434"/>
      <c r="C506" s="434"/>
      <c r="D506" s="434"/>
      <c r="E506" s="434"/>
      <c r="F506" s="434"/>
      <c r="G506" s="434"/>
      <c r="H506" s="434"/>
      <c r="I506" s="434"/>
      <c r="J506" s="434"/>
      <c r="K506" s="434"/>
      <c r="L506" s="434"/>
      <c r="M506" s="434"/>
      <c r="N506" s="434"/>
      <c r="O506" s="434"/>
      <c r="P506" s="434"/>
      <c r="Q506" s="423"/>
      <c r="R506" s="423"/>
      <c r="S506" s="423"/>
      <c r="T506" s="423"/>
      <c r="U506" s="423"/>
      <c r="V506" s="423"/>
      <c r="W506" s="423"/>
      <c r="X506" s="423"/>
      <c r="Y506" s="423"/>
      <c r="Z506" s="423"/>
      <c r="AA506" s="423"/>
      <c r="AB506" s="423"/>
      <c r="AC506" s="423"/>
      <c r="AD506" s="73">
        <f>'Art. 121'!Q471</f>
        <v>0</v>
      </c>
      <c r="AE506" s="143">
        <f t="shared" si="50"/>
        <v>0</v>
      </c>
      <c r="AF506" s="76">
        <f t="shared" si="51"/>
        <v>0</v>
      </c>
      <c r="AG506" s="76">
        <f t="shared" si="52"/>
        <v>1</v>
      </c>
      <c r="AH506" s="159">
        <f t="shared" si="53"/>
        <v>0</v>
      </c>
      <c r="AI506" s="78">
        <f t="shared" si="55"/>
        <v>4.1666666666666664E-2</v>
      </c>
      <c r="AJ506" s="78">
        <f t="shared" si="54"/>
        <v>0</v>
      </c>
      <c r="AK506" s="78">
        <f t="shared" si="56"/>
        <v>0</v>
      </c>
    </row>
    <row r="507" spans="1:37" ht="30" customHeight="1" x14ac:dyDescent="0.2">
      <c r="A507" s="434" t="s">
        <v>294</v>
      </c>
      <c r="B507" s="434"/>
      <c r="C507" s="434"/>
      <c r="D507" s="434"/>
      <c r="E507" s="434"/>
      <c r="F507" s="434"/>
      <c r="G507" s="434"/>
      <c r="H507" s="434"/>
      <c r="I507" s="434"/>
      <c r="J507" s="434"/>
      <c r="K507" s="434"/>
      <c r="L507" s="434"/>
      <c r="M507" s="434"/>
      <c r="N507" s="434"/>
      <c r="O507" s="434"/>
      <c r="P507" s="434"/>
      <c r="Q507" s="423"/>
      <c r="R507" s="423"/>
      <c r="S507" s="423"/>
      <c r="T507" s="423"/>
      <c r="U507" s="423"/>
      <c r="V507" s="423"/>
      <c r="W507" s="423"/>
      <c r="X507" s="423"/>
      <c r="Y507" s="423"/>
      <c r="Z507" s="423"/>
      <c r="AA507" s="423"/>
      <c r="AB507" s="423"/>
      <c r="AC507" s="423"/>
      <c r="AD507" s="73">
        <f>'Art. 121'!Q472</f>
        <v>0</v>
      </c>
      <c r="AE507" s="143">
        <f t="shared" si="50"/>
        <v>0</v>
      </c>
      <c r="AF507" s="76">
        <f t="shared" si="51"/>
        <v>0</v>
      </c>
      <c r="AG507" s="76">
        <f t="shared" si="52"/>
        <v>1</v>
      </c>
      <c r="AH507" s="159">
        <f t="shared" si="53"/>
        <v>0</v>
      </c>
      <c r="AI507" s="78">
        <f t="shared" si="55"/>
        <v>4.1666666666666664E-2</v>
      </c>
      <c r="AJ507" s="78">
        <f t="shared" si="54"/>
        <v>0</v>
      </c>
      <c r="AK507" s="78">
        <f t="shared" si="56"/>
        <v>0</v>
      </c>
    </row>
    <row r="508" spans="1:37" ht="30" customHeight="1" x14ac:dyDescent="0.2">
      <c r="A508" s="434" t="s">
        <v>295</v>
      </c>
      <c r="B508" s="434"/>
      <c r="C508" s="434"/>
      <c r="D508" s="434"/>
      <c r="E508" s="434"/>
      <c r="F508" s="434"/>
      <c r="G508" s="434"/>
      <c r="H508" s="434"/>
      <c r="I508" s="434"/>
      <c r="J508" s="434"/>
      <c r="K508" s="434"/>
      <c r="L508" s="434"/>
      <c r="M508" s="434"/>
      <c r="N508" s="434"/>
      <c r="O508" s="434"/>
      <c r="P508" s="434"/>
      <c r="Q508" s="423"/>
      <c r="R508" s="423"/>
      <c r="S508" s="423"/>
      <c r="T508" s="423"/>
      <c r="U508" s="423"/>
      <c r="V508" s="423"/>
      <c r="W508" s="423"/>
      <c r="X508" s="423"/>
      <c r="Y508" s="423"/>
      <c r="Z508" s="423"/>
      <c r="AA508" s="423"/>
      <c r="AB508" s="423"/>
      <c r="AC508" s="423"/>
      <c r="AD508" s="73">
        <f>'Art. 121'!Q473</f>
        <v>0</v>
      </c>
      <c r="AE508" s="143">
        <f t="shared" si="50"/>
        <v>0</v>
      </c>
      <c r="AF508" s="76">
        <f t="shared" si="51"/>
        <v>0</v>
      </c>
      <c r="AG508" s="76">
        <f t="shared" si="52"/>
        <v>1</v>
      </c>
      <c r="AH508" s="159">
        <f t="shared" si="53"/>
        <v>0</v>
      </c>
      <c r="AI508" s="78">
        <f t="shared" si="55"/>
        <v>4.1666666666666664E-2</v>
      </c>
      <c r="AJ508" s="78">
        <f t="shared" si="54"/>
        <v>0</v>
      </c>
      <c r="AK508" s="78">
        <f t="shared" si="56"/>
        <v>0</v>
      </c>
    </row>
    <row r="509" spans="1:37" ht="30" customHeight="1" x14ac:dyDescent="0.2">
      <c r="A509" s="434" t="s">
        <v>296</v>
      </c>
      <c r="B509" s="434"/>
      <c r="C509" s="434"/>
      <c r="D509" s="434"/>
      <c r="E509" s="434"/>
      <c r="F509" s="434"/>
      <c r="G509" s="434"/>
      <c r="H509" s="434"/>
      <c r="I509" s="434"/>
      <c r="J509" s="434"/>
      <c r="K509" s="434"/>
      <c r="L509" s="434"/>
      <c r="M509" s="434"/>
      <c r="N509" s="434"/>
      <c r="O509" s="434"/>
      <c r="P509" s="434"/>
      <c r="Q509" s="423"/>
      <c r="R509" s="423"/>
      <c r="S509" s="423"/>
      <c r="T509" s="423"/>
      <c r="U509" s="423"/>
      <c r="V509" s="423"/>
      <c r="W509" s="423"/>
      <c r="X509" s="423"/>
      <c r="Y509" s="423"/>
      <c r="Z509" s="423"/>
      <c r="AA509" s="423"/>
      <c r="AB509" s="423"/>
      <c r="AC509" s="423"/>
      <c r="AD509" s="73">
        <f>'Art. 121'!Q474</f>
        <v>0</v>
      </c>
      <c r="AE509" s="143">
        <f t="shared" si="50"/>
        <v>0</v>
      </c>
      <c r="AF509" s="76">
        <f t="shared" si="51"/>
        <v>0</v>
      </c>
      <c r="AG509" s="76">
        <f t="shared" si="52"/>
        <v>1</v>
      </c>
      <c r="AH509" s="159">
        <f t="shared" si="53"/>
        <v>0</v>
      </c>
      <c r="AI509" s="78">
        <f t="shared" si="55"/>
        <v>4.1666666666666664E-2</v>
      </c>
      <c r="AJ509" s="78">
        <f t="shared" si="54"/>
        <v>0</v>
      </c>
      <c r="AK509" s="78">
        <f t="shared" si="56"/>
        <v>0</v>
      </c>
    </row>
    <row r="510" spans="1:37" ht="30" customHeight="1" x14ac:dyDescent="0.2">
      <c r="A510" s="434" t="s">
        <v>297</v>
      </c>
      <c r="B510" s="434"/>
      <c r="C510" s="434"/>
      <c r="D510" s="434"/>
      <c r="E510" s="434"/>
      <c r="F510" s="434"/>
      <c r="G510" s="434"/>
      <c r="H510" s="434"/>
      <c r="I510" s="434"/>
      <c r="J510" s="434"/>
      <c r="K510" s="434"/>
      <c r="L510" s="434"/>
      <c r="M510" s="434"/>
      <c r="N510" s="434"/>
      <c r="O510" s="434"/>
      <c r="P510" s="434"/>
      <c r="Q510" s="423"/>
      <c r="R510" s="423"/>
      <c r="S510" s="423"/>
      <c r="T510" s="423"/>
      <c r="U510" s="423"/>
      <c r="V510" s="423"/>
      <c r="W510" s="423"/>
      <c r="X510" s="423"/>
      <c r="Y510" s="423"/>
      <c r="Z510" s="423"/>
      <c r="AA510" s="423"/>
      <c r="AB510" s="423"/>
      <c r="AC510" s="423"/>
      <c r="AD510" s="73">
        <f>'Art. 121'!Q475</f>
        <v>0</v>
      </c>
      <c r="AE510" s="143">
        <f t="shared" si="50"/>
        <v>0</v>
      </c>
      <c r="AF510" s="76">
        <f t="shared" si="51"/>
        <v>0</v>
      </c>
      <c r="AG510" s="76">
        <f t="shared" si="52"/>
        <v>1</v>
      </c>
      <c r="AH510" s="159">
        <f t="shared" si="53"/>
        <v>0</v>
      </c>
      <c r="AI510" s="78">
        <f t="shared" si="55"/>
        <v>4.1666666666666664E-2</v>
      </c>
      <c r="AJ510" s="78">
        <f t="shared" si="54"/>
        <v>0</v>
      </c>
      <c r="AK510" s="78">
        <f t="shared" si="56"/>
        <v>0</v>
      </c>
    </row>
    <row r="511" spans="1:37" ht="30" customHeight="1" x14ac:dyDescent="0.2">
      <c r="A511" s="434" t="s">
        <v>298</v>
      </c>
      <c r="B511" s="434"/>
      <c r="C511" s="434"/>
      <c r="D511" s="434"/>
      <c r="E511" s="434"/>
      <c r="F511" s="434"/>
      <c r="G511" s="434"/>
      <c r="H511" s="434"/>
      <c r="I511" s="434"/>
      <c r="J511" s="434"/>
      <c r="K511" s="434"/>
      <c r="L511" s="434"/>
      <c r="M511" s="434"/>
      <c r="N511" s="434"/>
      <c r="O511" s="434"/>
      <c r="P511" s="434"/>
      <c r="Q511" s="423"/>
      <c r="R511" s="423"/>
      <c r="S511" s="423"/>
      <c r="T511" s="423"/>
      <c r="U511" s="423"/>
      <c r="V511" s="423"/>
      <c r="W511" s="423"/>
      <c r="X511" s="423"/>
      <c r="Y511" s="423"/>
      <c r="Z511" s="423"/>
      <c r="AA511" s="423"/>
      <c r="AB511" s="423"/>
      <c r="AC511" s="423"/>
      <c r="AD511" s="73">
        <f>'Art. 121'!Q476</f>
        <v>0</v>
      </c>
      <c r="AE511" s="143">
        <f t="shared" si="50"/>
        <v>0</v>
      </c>
      <c r="AF511" s="76">
        <f t="shared" si="51"/>
        <v>0</v>
      </c>
      <c r="AG511" s="76">
        <f t="shared" si="52"/>
        <v>1</v>
      </c>
      <c r="AH511" s="159">
        <f t="shared" si="53"/>
        <v>0</v>
      </c>
      <c r="AI511" s="78">
        <f t="shared" si="55"/>
        <v>4.1666666666666664E-2</v>
      </c>
      <c r="AJ511" s="78">
        <f t="shared" si="54"/>
        <v>0</v>
      </c>
      <c r="AK511" s="78">
        <f t="shared" si="56"/>
        <v>0</v>
      </c>
    </row>
    <row r="512" spans="1:37" ht="30" customHeight="1" x14ac:dyDescent="0.2">
      <c r="A512" s="434" t="s">
        <v>299</v>
      </c>
      <c r="B512" s="434"/>
      <c r="C512" s="434"/>
      <c r="D512" s="434"/>
      <c r="E512" s="434"/>
      <c r="F512" s="434"/>
      <c r="G512" s="434"/>
      <c r="H512" s="434"/>
      <c r="I512" s="434"/>
      <c r="J512" s="434"/>
      <c r="K512" s="434"/>
      <c r="L512" s="434"/>
      <c r="M512" s="434"/>
      <c r="N512" s="434"/>
      <c r="O512" s="434"/>
      <c r="P512" s="434"/>
      <c r="Q512" s="423"/>
      <c r="R512" s="423"/>
      <c r="S512" s="423"/>
      <c r="T512" s="423"/>
      <c r="U512" s="423"/>
      <c r="V512" s="423"/>
      <c r="W512" s="423"/>
      <c r="X512" s="423"/>
      <c r="Y512" s="423"/>
      <c r="Z512" s="423"/>
      <c r="AA512" s="423"/>
      <c r="AB512" s="423"/>
      <c r="AC512" s="423"/>
      <c r="AD512" s="73">
        <f>'Art. 121'!Q477</f>
        <v>0</v>
      </c>
      <c r="AE512" s="143">
        <f t="shared" si="50"/>
        <v>0</v>
      </c>
      <c r="AF512" s="76">
        <f t="shared" si="51"/>
        <v>0</v>
      </c>
      <c r="AG512" s="76">
        <f t="shared" si="52"/>
        <v>1</v>
      </c>
      <c r="AH512" s="159">
        <f t="shared" si="53"/>
        <v>0</v>
      </c>
      <c r="AI512" s="78">
        <f t="shared" si="55"/>
        <v>4.1666666666666664E-2</v>
      </c>
      <c r="AJ512" s="78">
        <f t="shared" si="54"/>
        <v>0</v>
      </c>
      <c r="AK512" s="78">
        <f t="shared" si="56"/>
        <v>0</v>
      </c>
    </row>
    <row r="513" spans="1:37" ht="30" customHeight="1" x14ac:dyDescent="0.2">
      <c r="A513" s="434" t="s">
        <v>300</v>
      </c>
      <c r="B513" s="434"/>
      <c r="C513" s="434"/>
      <c r="D513" s="434"/>
      <c r="E513" s="434"/>
      <c r="F513" s="434"/>
      <c r="G513" s="434"/>
      <c r="H513" s="434"/>
      <c r="I513" s="434"/>
      <c r="J513" s="434"/>
      <c r="K513" s="434"/>
      <c r="L513" s="434"/>
      <c r="M513" s="434"/>
      <c r="N513" s="434"/>
      <c r="O513" s="434"/>
      <c r="P513" s="434"/>
      <c r="Q513" s="423"/>
      <c r="R513" s="423"/>
      <c r="S513" s="423"/>
      <c r="T513" s="423"/>
      <c r="U513" s="423"/>
      <c r="V513" s="423"/>
      <c r="W513" s="423"/>
      <c r="X513" s="423"/>
      <c r="Y513" s="423"/>
      <c r="Z513" s="423"/>
      <c r="AA513" s="423"/>
      <c r="AB513" s="423"/>
      <c r="AC513" s="423"/>
      <c r="AD513" s="73">
        <f>'Art. 121'!Q478</f>
        <v>0</v>
      </c>
      <c r="AE513" s="143">
        <f t="shared" si="50"/>
        <v>0</v>
      </c>
      <c r="AF513" s="76">
        <f t="shared" si="51"/>
        <v>0</v>
      </c>
      <c r="AG513" s="76">
        <f t="shared" si="52"/>
        <v>1</v>
      </c>
      <c r="AH513" s="159">
        <f t="shared" si="53"/>
        <v>0</v>
      </c>
      <c r="AI513" s="78">
        <f t="shared" si="55"/>
        <v>4.1666666666666664E-2</v>
      </c>
      <c r="AJ513" s="78">
        <f t="shared" si="54"/>
        <v>0</v>
      </c>
      <c r="AK513" s="78">
        <f t="shared" si="56"/>
        <v>0</v>
      </c>
    </row>
    <row r="514" spans="1:37" ht="30" customHeight="1" x14ac:dyDescent="0.2">
      <c r="A514" s="434" t="s">
        <v>301</v>
      </c>
      <c r="B514" s="434"/>
      <c r="C514" s="434"/>
      <c r="D514" s="434"/>
      <c r="E514" s="434"/>
      <c r="F514" s="434"/>
      <c r="G514" s="434"/>
      <c r="H514" s="434"/>
      <c r="I514" s="434"/>
      <c r="J514" s="434"/>
      <c r="K514" s="434"/>
      <c r="L514" s="434"/>
      <c r="M514" s="434"/>
      <c r="N514" s="434"/>
      <c r="O514" s="434"/>
      <c r="P514" s="434"/>
      <c r="Q514" s="423"/>
      <c r="R514" s="423"/>
      <c r="S514" s="423"/>
      <c r="T514" s="423"/>
      <c r="U514" s="423"/>
      <c r="V514" s="423"/>
      <c r="W514" s="423"/>
      <c r="X514" s="423"/>
      <c r="Y514" s="423"/>
      <c r="Z514" s="423"/>
      <c r="AA514" s="423"/>
      <c r="AB514" s="423"/>
      <c r="AC514" s="423"/>
      <c r="AD514" s="73">
        <f>'Art. 121'!Q479</f>
        <v>0</v>
      </c>
      <c r="AE514" s="143">
        <f t="shared" si="50"/>
        <v>0</v>
      </c>
      <c r="AF514" s="76">
        <f t="shared" si="51"/>
        <v>0</v>
      </c>
      <c r="AG514" s="76">
        <f t="shared" si="52"/>
        <v>1</v>
      </c>
      <c r="AH514" s="159">
        <f t="shared" si="53"/>
        <v>0</v>
      </c>
      <c r="AI514" s="78">
        <f t="shared" si="55"/>
        <v>4.1666666666666664E-2</v>
      </c>
      <c r="AJ514" s="78">
        <f t="shared" si="54"/>
        <v>0</v>
      </c>
      <c r="AK514" s="78">
        <f t="shared" si="56"/>
        <v>0</v>
      </c>
    </row>
    <row r="515" spans="1:37" ht="30" customHeight="1" x14ac:dyDescent="0.2">
      <c r="A515" s="434" t="s">
        <v>302</v>
      </c>
      <c r="B515" s="434"/>
      <c r="C515" s="434"/>
      <c r="D515" s="434"/>
      <c r="E515" s="434"/>
      <c r="F515" s="434"/>
      <c r="G515" s="434"/>
      <c r="H515" s="434"/>
      <c r="I515" s="434"/>
      <c r="J515" s="434"/>
      <c r="K515" s="434"/>
      <c r="L515" s="434"/>
      <c r="M515" s="434"/>
      <c r="N515" s="434"/>
      <c r="O515" s="434"/>
      <c r="P515" s="434"/>
      <c r="Q515" s="423"/>
      <c r="R515" s="423"/>
      <c r="S515" s="423"/>
      <c r="T515" s="423"/>
      <c r="U515" s="423"/>
      <c r="V515" s="423"/>
      <c r="W515" s="423"/>
      <c r="X515" s="423"/>
      <c r="Y515" s="423"/>
      <c r="Z515" s="423"/>
      <c r="AA515" s="423"/>
      <c r="AB515" s="423"/>
      <c r="AC515" s="423"/>
      <c r="AD515" s="73">
        <f>'Art. 121'!Q480</f>
        <v>0</v>
      </c>
      <c r="AE515" s="143">
        <f t="shared" si="50"/>
        <v>0</v>
      </c>
      <c r="AF515" s="76">
        <f t="shared" si="51"/>
        <v>0</v>
      </c>
      <c r="AG515" s="76">
        <f t="shared" si="52"/>
        <v>1</v>
      </c>
      <c r="AH515" s="159">
        <f t="shared" si="53"/>
        <v>0</v>
      </c>
      <c r="AI515" s="78">
        <f t="shared" si="55"/>
        <v>4.1666666666666664E-2</v>
      </c>
      <c r="AJ515" s="78">
        <f t="shared" si="54"/>
        <v>0</v>
      </c>
      <c r="AK515" s="78">
        <f t="shared" si="56"/>
        <v>0</v>
      </c>
    </row>
    <row r="516" spans="1:37" ht="30" customHeight="1" x14ac:dyDescent="0.2">
      <c r="A516" s="434" t="s">
        <v>303</v>
      </c>
      <c r="B516" s="434"/>
      <c r="C516" s="434"/>
      <c r="D516" s="434"/>
      <c r="E516" s="434"/>
      <c r="F516" s="434"/>
      <c r="G516" s="434"/>
      <c r="H516" s="434"/>
      <c r="I516" s="434"/>
      <c r="J516" s="434"/>
      <c r="K516" s="434"/>
      <c r="L516" s="434"/>
      <c r="M516" s="434"/>
      <c r="N516" s="434"/>
      <c r="O516" s="434"/>
      <c r="P516" s="434"/>
      <c r="Q516" s="423"/>
      <c r="R516" s="423"/>
      <c r="S516" s="423"/>
      <c r="T516" s="423"/>
      <c r="U516" s="423"/>
      <c r="V516" s="423"/>
      <c r="W516" s="423"/>
      <c r="X516" s="423"/>
      <c r="Y516" s="423"/>
      <c r="Z516" s="423"/>
      <c r="AA516" s="423"/>
      <c r="AB516" s="423"/>
      <c r="AC516" s="423"/>
      <c r="AD516" s="73">
        <f>'Art. 121'!Q481</f>
        <v>0</v>
      </c>
      <c r="AE516" s="143">
        <f t="shared" si="50"/>
        <v>0</v>
      </c>
      <c r="AF516" s="76">
        <f t="shared" si="51"/>
        <v>0</v>
      </c>
      <c r="AG516" s="76">
        <f t="shared" si="52"/>
        <v>1</v>
      </c>
      <c r="AH516" s="159">
        <f t="shared" si="53"/>
        <v>0</v>
      </c>
      <c r="AI516" s="78">
        <f t="shared" si="55"/>
        <v>4.1666666666666664E-2</v>
      </c>
      <c r="AJ516" s="78">
        <f t="shared" si="54"/>
        <v>0</v>
      </c>
      <c r="AK516" s="78">
        <f t="shared" si="56"/>
        <v>0</v>
      </c>
    </row>
    <row r="517" spans="1:37" ht="30" customHeight="1" x14ac:dyDescent="0.2">
      <c r="A517" s="434" t="s">
        <v>778</v>
      </c>
      <c r="B517" s="434"/>
      <c r="C517" s="434"/>
      <c r="D517" s="434"/>
      <c r="E517" s="434"/>
      <c r="F517" s="434"/>
      <c r="G517" s="434"/>
      <c r="H517" s="434"/>
      <c r="I517" s="434"/>
      <c r="J517" s="434"/>
      <c r="K517" s="434"/>
      <c r="L517" s="434"/>
      <c r="M517" s="434"/>
      <c r="N517" s="434"/>
      <c r="O517" s="434"/>
      <c r="P517" s="434"/>
      <c r="Q517" s="423"/>
      <c r="R517" s="423"/>
      <c r="S517" s="423"/>
      <c r="T517" s="423"/>
      <c r="U517" s="423"/>
      <c r="V517" s="423"/>
      <c r="W517" s="423"/>
      <c r="X517" s="423"/>
      <c r="Y517" s="423"/>
      <c r="Z517" s="423"/>
      <c r="AA517" s="423"/>
      <c r="AB517" s="423"/>
      <c r="AC517" s="423"/>
      <c r="AD517" s="73">
        <f>'Art. 121'!Q482</f>
        <v>0</v>
      </c>
      <c r="AE517" s="143">
        <f t="shared" si="50"/>
        <v>0</v>
      </c>
      <c r="AF517" s="76">
        <f t="shared" si="51"/>
        <v>0</v>
      </c>
      <c r="AG517" s="76">
        <f t="shared" si="52"/>
        <v>1</v>
      </c>
      <c r="AH517" s="159">
        <f t="shared" si="53"/>
        <v>0</v>
      </c>
      <c r="AI517" s="78">
        <f t="shared" si="55"/>
        <v>4.1666666666666664E-2</v>
      </c>
      <c r="AJ517" s="78">
        <f t="shared" si="54"/>
        <v>0</v>
      </c>
      <c r="AK517" s="78">
        <f t="shared" si="56"/>
        <v>0</v>
      </c>
    </row>
    <row r="518" spans="1:37" ht="30" customHeight="1" x14ac:dyDescent="0.2">
      <c r="A518" s="434" t="s">
        <v>304</v>
      </c>
      <c r="B518" s="434"/>
      <c r="C518" s="434"/>
      <c r="D518" s="434"/>
      <c r="E518" s="434"/>
      <c r="F518" s="434"/>
      <c r="G518" s="434"/>
      <c r="H518" s="434"/>
      <c r="I518" s="434"/>
      <c r="J518" s="434"/>
      <c r="K518" s="434"/>
      <c r="L518" s="434"/>
      <c r="M518" s="434"/>
      <c r="N518" s="434"/>
      <c r="O518" s="434"/>
      <c r="P518" s="434"/>
      <c r="Q518" s="423"/>
      <c r="R518" s="423"/>
      <c r="S518" s="423"/>
      <c r="T518" s="423"/>
      <c r="U518" s="423"/>
      <c r="V518" s="423"/>
      <c r="W518" s="423"/>
      <c r="X518" s="423"/>
      <c r="Y518" s="423"/>
      <c r="Z518" s="423"/>
      <c r="AA518" s="423"/>
      <c r="AB518" s="423"/>
      <c r="AC518" s="423"/>
      <c r="AD518" s="73">
        <f>'Art. 121'!Q483</f>
        <v>0</v>
      </c>
      <c r="AE518" s="143">
        <f t="shared" si="50"/>
        <v>0</v>
      </c>
      <c r="AF518" s="76">
        <f t="shared" si="51"/>
        <v>0</v>
      </c>
      <c r="AG518" s="76">
        <f t="shared" si="52"/>
        <v>1</v>
      </c>
      <c r="AH518" s="159">
        <f t="shared" si="53"/>
        <v>0</v>
      </c>
      <c r="AI518" s="78">
        <f t="shared" si="55"/>
        <v>4.1666666666666664E-2</v>
      </c>
      <c r="AJ518" s="78">
        <f t="shared" si="54"/>
        <v>0</v>
      </c>
      <c r="AK518" s="78">
        <f t="shared" si="56"/>
        <v>0</v>
      </c>
    </row>
    <row r="519" spans="1:37" ht="30" customHeight="1" x14ac:dyDescent="0.2">
      <c r="A519" s="434" t="s">
        <v>774</v>
      </c>
      <c r="B519" s="434"/>
      <c r="C519" s="434"/>
      <c r="D519" s="434"/>
      <c r="E519" s="434"/>
      <c r="F519" s="434"/>
      <c r="G519" s="434"/>
      <c r="H519" s="434"/>
      <c r="I519" s="434"/>
      <c r="J519" s="434"/>
      <c r="K519" s="434"/>
      <c r="L519" s="434"/>
      <c r="M519" s="434"/>
      <c r="N519" s="434"/>
      <c r="O519" s="434"/>
      <c r="P519" s="434"/>
      <c r="Q519" s="423"/>
      <c r="R519" s="423"/>
      <c r="S519" s="423"/>
      <c r="T519" s="423"/>
      <c r="U519" s="423"/>
      <c r="V519" s="423"/>
      <c r="W519" s="423"/>
      <c r="X519" s="423"/>
      <c r="Y519" s="423"/>
      <c r="Z519" s="423"/>
      <c r="AA519" s="423"/>
      <c r="AB519" s="423"/>
      <c r="AC519" s="423"/>
      <c r="AD519" s="73">
        <f>'Art. 121'!Q484</f>
        <v>0</v>
      </c>
      <c r="AE519" s="143">
        <f t="shared" si="50"/>
        <v>0</v>
      </c>
      <c r="AF519" s="76">
        <f t="shared" si="51"/>
        <v>0</v>
      </c>
      <c r="AG519" s="76">
        <f t="shared" si="52"/>
        <v>1</v>
      </c>
      <c r="AH519" s="159">
        <f t="shared" si="53"/>
        <v>0</v>
      </c>
      <c r="AI519" s="78">
        <f t="shared" si="55"/>
        <v>4.1666666666666664E-2</v>
      </c>
      <c r="AJ519" s="78">
        <f t="shared" si="54"/>
        <v>0</v>
      </c>
      <c r="AK519" s="78">
        <f t="shared" si="56"/>
        <v>0</v>
      </c>
    </row>
    <row r="520" spans="1:37" ht="30" customHeight="1" x14ac:dyDescent="0.2">
      <c r="A520" s="434" t="s">
        <v>305</v>
      </c>
      <c r="B520" s="434"/>
      <c r="C520" s="434"/>
      <c r="D520" s="434"/>
      <c r="E520" s="434"/>
      <c r="F520" s="434"/>
      <c r="G520" s="434"/>
      <c r="H520" s="434"/>
      <c r="I520" s="434"/>
      <c r="J520" s="434"/>
      <c r="K520" s="434"/>
      <c r="L520" s="434"/>
      <c r="M520" s="434"/>
      <c r="N520" s="434"/>
      <c r="O520" s="434"/>
      <c r="P520" s="434"/>
      <c r="Q520" s="423"/>
      <c r="R520" s="423"/>
      <c r="S520" s="423"/>
      <c r="T520" s="423"/>
      <c r="U520" s="423"/>
      <c r="V520" s="423"/>
      <c r="W520" s="423"/>
      <c r="X520" s="423"/>
      <c r="Y520" s="423"/>
      <c r="Z520" s="423"/>
      <c r="AA520" s="423"/>
      <c r="AB520" s="423"/>
      <c r="AC520" s="423"/>
      <c r="AD520" s="73">
        <f>'Art. 121'!Q485</f>
        <v>0</v>
      </c>
      <c r="AE520" s="143">
        <f t="shared" si="50"/>
        <v>0</v>
      </c>
      <c r="AF520" s="76">
        <f t="shared" si="51"/>
        <v>0</v>
      </c>
      <c r="AG520" s="76">
        <f t="shared" si="52"/>
        <v>1</v>
      </c>
      <c r="AH520" s="159">
        <f t="shared" si="53"/>
        <v>0</v>
      </c>
      <c r="AI520" s="78">
        <f t="shared" si="55"/>
        <v>4.1666666666666664E-2</v>
      </c>
      <c r="AJ520" s="78">
        <f t="shared" si="54"/>
        <v>0</v>
      </c>
      <c r="AK520" s="78">
        <f t="shared" si="56"/>
        <v>0</v>
      </c>
    </row>
    <row r="521" spans="1:37" ht="30" customHeight="1" x14ac:dyDescent="0.2">
      <c r="A521" s="434" t="s">
        <v>775</v>
      </c>
      <c r="B521" s="434"/>
      <c r="C521" s="434"/>
      <c r="D521" s="434"/>
      <c r="E521" s="434"/>
      <c r="F521" s="434"/>
      <c r="G521" s="434"/>
      <c r="H521" s="434"/>
      <c r="I521" s="434"/>
      <c r="J521" s="434"/>
      <c r="K521" s="434"/>
      <c r="L521" s="434"/>
      <c r="M521" s="434"/>
      <c r="N521" s="434"/>
      <c r="O521" s="434"/>
      <c r="P521" s="434"/>
      <c r="Q521" s="423"/>
      <c r="R521" s="423"/>
      <c r="S521" s="423"/>
      <c r="T521" s="423"/>
      <c r="U521" s="423"/>
      <c r="V521" s="423"/>
      <c r="W521" s="423"/>
      <c r="X521" s="423"/>
      <c r="Y521" s="423"/>
      <c r="Z521" s="423"/>
      <c r="AA521" s="423"/>
      <c r="AB521" s="423"/>
      <c r="AC521" s="423"/>
      <c r="AD521" s="73">
        <f>'Art. 121'!Q486</f>
        <v>0</v>
      </c>
      <c r="AE521" s="143">
        <f t="shared" si="50"/>
        <v>0</v>
      </c>
      <c r="AF521" s="76">
        <f t="shared" si="51"/>
        <v>0</v>
      </c>
      <c r="AG521" s="76">
        <f t="shared" si="52"/>
        <v>1</v>
      </c>
      <c r="AH521" s="159">
        <f t="shared" si="53"/>
        <v>0</v>
      </c>
      <c r="AI521" s="78">
        <f t="shared" si="55"/>
        <v>4.1666666666666664E-2</v>
      </c>
      <c r="AJ521" s="78">
        <f t="shared" si="54"/>
        <v>0</v>
      </c>
      <c r="AK521" s="78">
        <f t="shared" si="56"/>
        <v>0</v>
      </c>
    </row>
    <row r="522" spans="1:37" ht="30" customHeight="1" x14ac:dyDescent="0.2">
      <c r="A522" s="434" t="s">
        <v>306</v>
      </c>
      <c r="B522" s="434"/>
      <c r="C522" s="434"/>
      <c r="D522" s="434"/>
      <c r="E522" s="434"/>
      <c r="F522" s="434"/>
      <c r="G522" s="434"/>
      <c r="H522" s="434"/>
      <c r="I522" s="434"/>
      <c r="J522" s="434"/>
      <c r="K522" s="434"/>
      <c r="L522" s="434"/>
      <c r="M522" s="434"/>
      <c r="N522" s="434"/>
      <c r="O522" s="434"/>
      <c r="P522" s="434"/>
      <c r="Q522" s="423"/>
      <c r="R522" s="423"/>
      <c r="S522" s="423"/>
      <c r="T522" s="423"/>
      <c r="U522" s="423"/>
      <c r="V522" s="423"/>
      <c r="W522" s="423"/>
      <c r="X522" s="423"/>
      <c r="Y522" s="423"/>
      <c r="Z522" s="423"/>
      <c r="AA522" s="423"/>
      <c r="AB522" s="423"/>
      <c r="AC522" s="423"/>
      <c r="AD522" s="73">
        <f>'Art. 121'!Q487</f>
        <v>0</v>
      </c>
      <c r="AE522" s="143">
        <f t="shared" si="50"/>
        <v>0</v>
      </c>
      <c r="AF522" s="76">
        <f t="shared" si="51"/>
        <v>0</v>
      </c>
      <c r="AG522" s="76">
        <f t="shared" si="52"/>
        <v>1</v>
      </c>
      <c r="AH522" s="159">
        <f t="shared" si="53"/>
        <v>0</v>
      </c>
      <c r="AI522" s="78">
        <f t="shared" si="55"/>
        <v>4.1666666666666664E-2</v>
      </c>
      <c r="AJ522" s="78">
        <f t="shared" si="54"/>
        <v>0</v>
      </c>
      <c r="AK522" s="78">
        <f t="shared" si="56"/>
        <v>0</v>
      </c>
    </row>
    <row r="523" spans="1:37" ht="30" customHeight="1" x14ac:dyDescent="0.2">
      <c r="A523" s="434" t="s">
        <v>307</v>
      </c>
      <c r="B523" s="434"/>
      <c r="C523" s="434"/>
      <c r="D523" s="434"/>
      <c r="E523" s="434"/>
      <c r="F523" s="434"/>
      <c r="G523" s="434"/>
      <c r="H523" s="434"/>
      <c r="I523" s="434"/>
      <c r="J523" s="434"/>
      <c r="K523" s="434"/>
      <c r="L523" s="434"/>
      <c r="M523" s="434"/>
      <c r="N523" s="434"/>
      <c r="O523" s="434"/>
      <c r="P523" s="434"/>
      <c r="Q523" s="423"/>
      <c r="R523" s="423"/>
      <c r="S523" s="423"/>
      <c r="T523" s="423"/>
      <c r="U523" s="423"/>
      <c r="V523" s="423"/>
      <c r="W523" s="423"/>
      <c r="X523" s="423"/>
      <c r="Y523" s="423"/>
      <c r="Z523" s="423"/>
      <c r="AA523" s="423"/>
      <c r="AB523" s="423"/>
      <c r="AC523" s="423"/>
      <c r="AD523" s="73">
        <f>'Art. 121'!Q488</f>
        <v>0</v>
      </c>
      <c r="AE523" s="143">
        <f t="shared" si="50"/>
        <v>0</v>
      </c>
      <c r="AF523" s="76">
        <f t="shared" si="51"/>
        <v>0</v>
      </c>
      <c r="AG523" s="76">
        <f t="shared" si="52"/>
        <v>1</v>
      </c>
      <c r="AH523" s="159">
        <f t="shared" si="53"/>
        <v>0</v>
      </c>
      <c r="AI523" s="78">
        <f t="shared" si="55"/>
        <v>4.1666666666666664E-2</v>
      </c>
      <c r="AJ523" s="78">
        <f t="shared" si="54"/>
        <v>0</v>
      </c>
      <c r="AK523" s="78">
        <f t="shared" si="56"/>
        <v>0</v>
      </c>
    </row>
    <row r="524" spans="1:37" ht="30" customHeight="1" x14ac:dyDescent="0.2">
      <c r="A524" s="434" t="s">
        <v>779</v>
      </c>
      <c r="B524" s="434"/>
      <c r="C524" s="434"/>
      <c r="D524" s="434"/>
      <c r="E524" s="434"/>
      <c r="F524" s="434"/>
      <c r="G524" s="434"/>
      <c r="H524" s="434"/>
      <c r="I524" s="434"/>
      <c r="J524" s="434"/>
      <c r="K524" s="434"/>
      <c r="L524" s="434"/>
      <c r="M524" s="434"/>
      <c r="N524" s="434"/>
      <c r="O524" s="434"/>
      <c r="P524" s="434"/>
      <c r="Q524" s="423"/>
      <c r="R524" s="423"/>
      <c r="S524" s="423"/>
      <c r="T524" s="423"/>
      <c r="U524" s="423"/>
      <c r="V524" s="423"/>
      <c r="W524" s="423"/>
      <c r="X524" s="423"/>
      <c r="Y524" s="423"/>
      <c r="Z524" s="423"/>
      <c r="AA524" s="423"/>
      <c r="AB524" s="423"/>
      <c r="AC524" s="423"/>
      <c r="AD524" s="73">
        <f>'Art. 121'!Q489</f>
        <v>0</v>
      </c>
      <c r="AE524" s="143">
        <f t="shared" si="50"/>
        <v>0</v>
      </c>
      <c r="AF524" s="76">
        <f t="shared" si="51"/>
        <v>0</v>
      </c>
      <c r="AG524" s="76">
        <f t="shared" si="52"/>
        <v>1</v>
      </c>
      <c r="AH524" s="159">
        <f t="shared" si="53"/>
        <v>0</v>
      </c>
      <c r="AI524" s="78">
        <f t="shared" si="55"/>
        <v>4.1666666666666664E-2</v>
      </c>
      <c r="AJ524" s="78">
        <f t="shared" si="54"/>
        <v>0</v>
      </c>
      <c r="AK524" s="78">
        <f t="shared" si="56"/>
        <v>0</v>
      </c>
    </row>
    <row r="525" spans="1:37" ht="30" customHeight="1" x14ac:dyDescent="0.2">
      <c r="A525" s="434" t="s">
        <v>776</v>
      </c>
      <c r="B525" s="434"/>
      <c r="C525" s="434"/>
      <c r="D525" s="434"/>
      <c r="E525" s="434"/>
      <c r="F525" s="434"/>
      <c r="G525" s="434"/>
      <c r="H525" s="434"/>
      <c r="I525" s="434"/>
      <c r="J525" s="434"/>
      <c r="K525" s="434"/>
      <c r="L525" s="434"/>
      <c r="M525" s="434"/>
      <c r="N525" s="434"/>
      <c r="O525" s="434"/>
      <c r="P525" s="434"/>
      <c r="Q525" s="423"/>
      <c r="R525" s="423"/>
      <c r="S525" s="423"/>
      <c r="T525" s="423"/>
      <c r="U525" s="423"/>
      <c r="V525" s="423"/>
      <c r="W525" s="423"/>
      <c r="X525" s="423"/>
      <c r="Y525" s="423"/>
      <c r="Z525" s="423"/>
      <c r="AA525" s="423"/>
      <c r="AB525" s="423"/>
      <c r="AC525" s="423"/>
      <c r="AD525" s="73">
        <f>'Art. 121'!Q490</f>
        <v>0</v>
      </c>
      <c r="AE525" s="143">
        <f t="shared" si="50"/>
        <v>0</v>
      </c>
      <c r="AF525" s="76">
        <f t="shared" si="51"/>
        <v>0</v>
      </c>
      <c r="AG525" s="76">
        <f t="shared" si="52"/>
        <v>1</v>
      </c>
      <c r="AH525" s="159">
        <f t="shared" si="53"/>
        <v>0</v>
      </c>
      <c r="AI525" s="78">
        <f t="shared" si="55"/>
        <v>4.1666666666666664E-2</v>
      </c>
      <c r="AJ525" s="78">
        <f t="shared" si="54"/>
        <v>0</v>
      </c>
      <c r="AK525" s="78">
        <f t="shared" si="56"/>
        <v>0</v>
      </c>
    </row>
    <row r="526" spans="1:37" ht="30" customHeight="1" x14ac:dyDescent="0.2">
      <c r="A526" s="434" t="s">
        <v>309</v>
      </c>
      <c r="B526" s="434"/>
      <c r="C526" s="434"/>
      <c r="D526" s="434"/>
      <c r="E526" s="434"/>
      <c r="F526" s="434"/>
      <c r="G526" s="434"/>
      <c r="H526" s="434"/>
      <c r="I526" s="434"/>
      <c r="J526" s="434"/>
      <c r="K526" s="434"/>
      <c r="L526" s="434"/>
      <c r="M526" s="434"/>
      <c r="N526" s="434"/>
      <c r="O526" s="434"/>
      <c r="P526" s="434"/>
      <c r="Q526" s="423"/>
      <c r="R526" s="423"/>
      <c r="S526" s="423"/>
      <c r="T526" s="423"/>
      <c r="U526" s="423"/>
      <c r="V526" s="423"/>
      <c r="W526" s="423"/>
      <c r="X526" s="423"/>
      <c r="Y526" s="423"/>
      <c r="Z526" s="423"/>
      <c r="AA526" s="423"/>
      <c r="AB526" s="423"/>
      <c r="AC526" s="423"/>
      <c r="AD526" s="73">
        <f>'Art. 121'!Q491</f>
        <v>0</v>
      </c>
      <c r="AE526" s="143">
        <f t="shared" si="50"/>
        <v>0</v>
      </c>
      <c r="AF526" s="76">
        <f t="shared" si="51"/>
        <v>0</v>
      </c>
      <c r="AG526" s="76">
        <f t="shared" si="52"/>
        <v>1</v>
      </c>
      <c r="AH526" s="159">
        <f t="shared" si="53"/>
        <v>0</v>
      </c>
      <c r="AI526" s="78">
        <f t="shared" si="55"/>
        <v>4.1666666666666664E-2</v>
      </c>
      <c r="AJ526" s="78">
        <f t="shared" si="54"/>
        <v>0</v>
      </c>
      <c r="AK526" s="78">
        <f t="shared" si="56"/>
        <v>0</v>
      </c>
    </row>
    <row r="527" spans="1:37" ht="45" customHeight="1" x14ac:dyDescent="0.2">
      <c r="A527" s="434" t="s">
        <v>780</v>
      </c>
      <c r="B527" s="434"/>
      <c r="C527" s="434"/>
      <c r="D527" s="434"/>
      <c r="E527" s="434"/>
      <c r="F527" s="434"/>
      <c r="G527" s="434"/>
      <c r="H527" s="434"/>
      <c r="I527" s="434"/>
      <c r="J527" s="434"/>
      <c r="K527" s="434"/>
      <c r="L527" s="434"/>
      <c r="M527" s="434"/>
      <c r="N527" s="434"/>
      <c r="O527" s="434"/>
      <c r="P527" s="434"/>
      <c r="Q527" s="423"/>
      <c r="R527" s="423"/>
      <c r="S527" s="423"/>
      <c r="T527" s="423"/>
      <c r="U527" s="423"/>
      <c r="V527" s="423"/>
      <c r="W527" s="423"/>
      <c r="X527" s="423"/>
      <c r="Y527" s="423"/>
      <c r="Z527" s="423"/>
      <c r="AA527" s="423"/>
      <c r="AB527" s="423"/>
      <c r="AC527" s="423"/>
      <c r="AD527" s="73">
        <f>'Art. 121'!Q492</f>
        <v>0</v>
      </c>
      <c r="AE527" s="143">
        <f t="shared" si="50"/>
        <v>0</v>
      </c>
      <c r="AF527" s="76">
        <f t="shared" si="51"/>
        <v>0</v>
      </c>
      <c r="AG527" s="76">
        <f t="shared" si="52"/>
        <v>1</v>
      </c>
      <c r="AH527" s="159">
        <f t="shared" si="53"/>
        <v>0</v>
      </c>
      <c r="AI527" s="78">
        <f t="shared" si="55"/>
        <v>4.1666666666666664E-2</v>
      </c>
      <c r="AJ527" s="78">
        <f t="shared" si="54"/>
        <v>0</v>
      </c>
      <c r="AK527" s="78">
        <f t="shared" si="56"/>
        <v>0</v>
      </c>
    </row>
    <row r="528" spans="1:37" ht="30" customHeight="1" x14ac:dyDescent="0.2">
      <c r="A528" s="435" t="s">
        <v>781</v>
      </c>
      <c r="B528" s="435"/>
      <c r="C528" s="435"/>
      <c r="D528" s="435"/>
      <c r="E528" s="435"/>
      <c r="F528" s="435"/>
      <c r="G528" s="435"/>
      <c r="H528" s="435"/>
      <c r="I528" s="435"/>
      <c r="J528" s="435"/>
      <c r="K528" s="435"/>
      <c r="L528" s="435"/>
      <c r="M528" s="435"/>
      <c r="N528" s="435"/>
      <c r="O528" s="435"/>
      <c r="P528" s="435"/>
      <c r="Q528" s="435"/>
      <c r="R528" s="435"/>
      <c r="S528" s="435"/>
      <c r="T528" s="435"/>
      <c r="U528" s="435"/>
      <c r="V528" s="435"/>
      <c r="W528" s="435"/>
      <c r="X528" s="435"/>
      <c r="Y528" s="435"/>
      <c r="Z528" s="435"/>
      <c r="AA528" s="435"/>
      <c r="AB528" s="435"/>
      <c r="AC528" s="435"/>
      <c r="AD528" s="435"/>
      <c r="AE528" s="143">
        <f>SUM(AE504:AE527)</f>
        <v>0</v>
      </c>
      <c r="AG528" s="74">
        <f>SUM(AG504:AG527)</f>
        <v>24</v>
      </c>
      <c r="AH528" s="161"/>
      <c r="AI528" s="78"/>
      <c r="AJ528" s="136"/>
      <c r="AK528" s="78"/>
    </row>
    <row r="529" spans="1:37" ht="30" customHeight="1" x14ac:dyDescent="0.2">
      <c r="A529" s="435" t="s">
        <v>782</v>
      </c>
      <c r="B529" s="435"/>
      <c r="C529" s="435"/>
      <c r="D529" s="435"/>
      <c r="E529" s="435"/>
      <c r="F529" s="435"/>
      <c r="G529" s="435"/>
      <c r="H529" s="435"/>
      <c r="I529" s="435"/>
      <c r="J529" s="435"/>
      <c r="K529" s="435"/>
      <c r="L529" s="435"/>
      <c r="M529" s="435"/>
      <c r="N529" s="435"/>
      <c r="O529" s="435"/>
      <c r="P529" s="435"/>
      <c r="Q529" s="435"/>
      <c r="R529" s="435"/>
      <c r="S529" s="435"/>
      <c r="T529" s="435"/>
      <c r="U529" s="435"/>
      <c r="V529" s="435"/>
      <c r="W529" s="435"/>
      <c r="X529" s="435"/>
      <c r="Y529" s="435"/>
      <c r="Z529" s="435"/>
      <c r="AA529" s="435"/>
      <c r="AB529" s="435"/>
      <c r="AC529" s="435"/>
      <c r="AD529" s="435"/>
      <c r="AE529" s="143">
        <f>AE528/AE502*100</f>
        <v>0</v>
      </c>
      <c r="AH529" s="161"/>
      <c r="AI529" s="78"/>
      <c r="AJ529" s="136"/>
      <c r="AK529" s="78"/>
    </row>
    <row r="530" spans="1:37" ht="15" customHeight="1" x14ac:dyDescent="0.2">
      <c r="A530" s="24"/>
      <c r="B530" s="24"/>
      <c r="C530" s="24"/>
      <c r="D530" s="24"/>
      <c r="E530" s="24"/>
      <c r="F530" s="24"/>
      <c r="G530" s="24"/>
      <c r="H530" s="24"/>
      <c r="I530" s="24"/>
      <c r="J530" s="24"/>
      <c r="K530" s="24"/>
      <c r="L530" s="24"/>
      <c r="M530" s="24"/>
      <c r="N530" s="24"/>
      <c r="O530" s="24"/>
      <c r="P530" s="24"/>
      <c r="Q530" s="40"/>
      <c r="R530" s="20"/>
      <c r="S530" s="20"/>
      <c r="T530" s="20"/>
      <c r="U530" s="20"/>
      <c r="V530" s="20"/>
      <c r="W530" s="20"/>
      <c r="X530" s="20"/>
      <c r="Y530" s="20"/>
      <c r="Z530" s="20"/>
      <c r="AA530" s="20"/>
      <c r="AB530" s="20"/>
      <c r="AC530" s="20"/>
      <c r="AD530" s="20"/>
      <c r="AE530" s="149"/>
      <c r="AH530" s="161"/>
      <c r="AI530" s="136"/>
      <c r="AJ530" s="136"/>
      <c r="AK530" s="136"/>
    </row>
    <row r="531" spans="1:37" ht="15" customHeight="1" x14ac:dyDescent="0.2">
      <c r="A531" s="439" t="s">
        <v>139</v>
      </c>
      <c r="B531" s="440"/>
      <c r="C531" s="440"/>
      <c r="D531" s="440"/>
      <c r="E531" s="440"/>
      <c r="F531" s="440"/>
      <c r="G531" s="440"/>
      <c r="H531" s="440"/>
      <c r="I531" s="440"/>
      <c r="J531" s="440"/>
      <c r="K531" s="440"/>
      <c r="L531" s="440"/>
      <c r="M531" s="440"/>
      <c r="N531" s="440"/>
      <c r="O531" s="440"/>
      <c r="P531" s="440"/>
      <c r="Q531" s="440"/>
      <c r="R531" s="440"/>
      <c r="S531" s="440"/>
      <c r="T531" s="440"/>
      <c r="U531" s="440"/>
      <c r="V531" s="440"/>
      <c r="W531" s="440"/>
      <c r="X531" s="440"/>
      <c r="Y531" s="440"/>
      <c r="Z531" s="440"/>
      <c r="AA531" s="440"/>
      <c r="AB531" s="440"/>
      <c r="AC531" s="440"/>
      <c r="AD531" s="87" t="s">
        <v>4</v>
      </c>
      <c r="AE531" s="144" t="s">
        <v>5</v>
      </c>
      <c r="AH531" s="161"/>
      <c r="AI531" s="136"/>
      <c r="AJ531" s="136"/>
      <c r="AK531" s="136"/>
    </row>
    <row r="532" spans="1:37" ht="30" customHeight="1" x14ac:dyDescent="0.2">
      <c r="A532" s="434" t="s">
        <v>226</v>
      </c>
      <c r="B532" s="434"/>
      <c r="C532" s="434"/>
      <c r="D532" s="434"/>
      <c r="E532" s="434"/>
      <c r="F532" s="434"/>
      <c r="G532" s="434"/>
      <c r="H532" s="434"/>
      <c r="I532" s="434"/>
      <c r="J532" s="434"/>
      <c r="K532" s="434"/>
      <c r="L532" s="434"/>
      <c r="M532" s="434"/>
      <c r="N532" s="434"/>
      <c r="O532" s="434"/>
      <c r="P532" s="434"/>
      <c r="Q532" s="423"/>
      <c r="R532" s="423"/>
      <c r="S532" s="423"/>
      <c r="T532" s="423"/>
      <c r="U532" s="423"/>
      <c r="V532" s="423"/>
      <c r="W532" s="423"/>
      <c r="X532" s="423"/>
      <c r="Y532" s="423"/>
      <c r="Z532" s="423"/>
      <c r="AA532" s="423"/>
      <c r="AB532" s="423"/>
      <c r="AC532" s="423"/>
      <c r="AD532" s="73">
        <f>'Art. 121'!Q495</f>
        <v>0</v>
      </c>
      <c r="AE532" s="143">
        <f>IF(AG532=1,AK532,AG532)</f>
        <v>0</v>
      </c>
      <c r="AF532" s="76">
        <f>IF(AD532=2,1,IF(AD532=1,0.5,IF(AD532=0,0," ")))</f>
        <v>0</v>
      </c>
      <c r="AG532" s="76">
        <f>IF(AND(AF532&gt;=0,AF532&lt;=2),1,"No aplica")</f>
        <v>1</v>
      </c>
      <c r="AH532" s="159">
        <f>AD532/(AG532*2)</f>
        <v>0</v>
      </c>
      <c r="AI532" s="78">
        <f>IF(AG532=1,AG532/$AG$535,"No aplica")</f>
        <v>0.33333333333333331</v>
      </c>
      <c r="AJ532" s="78">
        <f>AF532*AI532</f>
        <v>0</v>
      </c>
      <c r="AK532" s="78">
        <f>AJ532*$AE$502</f>
        <v>0</v>
      </c>
    </row>
    <row r="533" spans="1:37" ht="30" customHeight="1" x14ac:dyDescent="0.2">
      <c r="A533" s="434" t="s">
        <v>770</v>
      </c>
      <c r="B533" s="434"/>
      <c r="C533" s="434"/>
      <c r="D533" s="434"/>
      <c r="E533" s="434"/>
      <c r="F533" s="434"/>
      <c r="G533" s="434"/>
      <c r="H533" s="434"/>
      <c r="I533" s="434"/>
      <c r="J533" s="434"/>
      <c r="K533" s="434"/>
      <c r="L533" s="434"/>
      <c r="M533" s="434"/>
      <c r="N533" s="434"/>
      <c r="O533" s="434"/>
      <c r="P533" s="434"/>
      <c r="Q533" s="423"/>
      <c r="R533" s="423"/>
      <c r="S533" s="423"/>
      <c r="T533" s="423"/>
      <c r="U533" s="423"/>
      <c r="V533" s="423"/>
      <c r="W533" s="423"/>
      <c r="X533" s="423"/>
      <c r="Y533" s="423"/>
      <c r="Z533" s="423"/>
      <c r="AA533" s="423"/>
      <c r="AB533" s="423"/>
      <c r="AC533" s="423"/>
      <c r="AD533" s="73">
        <f>'Art. 121'!Q496</f>
        <v>0</v>
      </c>
      <c r="AE533" s="143">
        <f>IF(AG533=1,AK533,AG533)</f>
        <v>0</v>
      </c>
      <c r="AF533" s="76">
        <f>IF(AD533=2,1,IF(AD533=1,0.5,IF(AD533=0,0," ")))</f>
        <v>0</v>
      </c>
      <c r="AG533" s="76">
        <f>IF(AND(AF533&gt;=0,AF533&lt;=2),1,"No aplica")</f>
        <v>1</v>
      </c>
      <c r="AH533" s="159">
        <f>AD533/(AG533*2)</f>
        <v>0</v>
      </c>
      <c r="AI533" s="78">
        <f>IF(AG533=1,AG533/$AG$535,"No aplica")</f>
        <v>0.33333333333333331</v>
      </c>
      <c r="AJ533" s="78">
        <f>AF533*AI533</f>
        <v>0</v>
      </c>
      <c r="AK533" s="78">
        <f>AJ533*$AE$502</f>
        <v>0</v>
      </c>
    </row>
    <row r="534" spans="1:37" ht="30" customHeight="1" x14ac:dyDescent="0.2">
      <c r="A534" s="434" t="s">
        <v>771</v>
      </c>
      <c r="B534" s="434"/>
      <c r="C534" s="434"/>
      <c r="D534" s="434"/>
      <c r="E534" s="434"/>
      <c r="F534" s="434"/>
      <c r="G534" s="434"/>
      <c r="H534" s="434"/>
      <c r="I534" s="434"/>
      <c r="J534" s="434"/>
      <c r="K534" s="434"/>
      <c r="L534" s="434"/>
      <c r="M534" s="434"/>
      <c r="N534" s="434"/>
      <c r="O534" s="434"/>
      <c r="P534" s="434"/>
      <c r="Q534" s="423"/>
      <c r="R534" s="423"/>
      <c r="S534" s="423"/>
      <c r="T534" s="423"/>
      <c r="U534" s="423"/>
      <c r="V534" s="423"/>
      <c r="W534" s="423"/>
      <c r="X534" s="423"/>
      <c r="Y534" s="423"/>
      <c r="Z534" s="423"/>
      <c r="AA534" s="423"/>
      <c r="AB534" s="423"/>
      <c r="AC534" s="423"/>
      <c r="AD534" s="73">
        <f>'Art. 121'!Q497</f>
        <v>0</v>
      </c>
      <c r="AE534" s="143">
        <f>IF(AG534=1,AK534,AG534)</f>
        <v>0</v>
      </c>
      <c r="AF534" s="76">
        <f>IF(AD534=2,1,IF(AD534=1,0.5,IF(AD534=0,0," ")))</f>
        <v>0</v>
      </c>
      <c r="AG534" s="76">
        <f>IF(AND(AF534&gt;=0,AF534&lt;=2),1,"No aplica")</f>
        <v>1</v>
      </c>
      <c r="AH534" s="159">
        <f>AD534/(AG534*2)</f>
        <v>0</v>
      </c>
      <c r="AI534" s="78">
        <f>IF(AG534=1,AG534/$AG$535,"No aplica")</f>
        <v>0.33333333333333331</v>
      </c>
      <c r="AJ534" s="78">
        <f>AF534*AI534</f>
        <v>0</v>
      </c>
      <c r="AK534" s="78">
        <f>AJ534*$AE$502</f>
        <v>0</v>
      </c>
    </row>
    <row r="535" spans="1:37" ht="30" customHeight="1" x14ac:dyDescent="0.2">
      <c r="A535" s="435" t="s">
        <v>784</v>
      </c>
      <c r="B535" s="435"/>
      <c r="C535" s="435"/>
      <c r="D535" s="435"/>
      <c r="E535" s="435"/>
      <c r="F535" s="435"/>
      <c r="G535" s="435"/>
      <c r="H535" s="435"/>
      <c r="I535" s="435"/>
      <c r="J535" s="435"/>
      <c r="K535" s="435"/>
      <c r="L535" s="435"/>
      <c r="M535" s="435"/>
      <c r="N535" s="435"/>
      <c r="O535" s="435"/>
      <c r="P535" s="435"/>
      <c r="Q535" s="435"/>
      <c r="R535" s="435"/>
      <c r="S535" s="435"/>
      <c r="T535" s="435"/>
      <c r="U535" s="435"/>
      <c r="V535" s="435"/>
      <c r="W535" s="435"/>
      <c r="X535" s="435"/>
      <c r="Y535" s="435"/>
      <c r="Z535" s="435"/>
      <c r="AA535" s="435"/>
      <c r="AB535" s="435"/>
      <c r="AC535" s="435"/>
      <c r="AD535" s="435"/>
      <c r="AE535" s="143">
        <f>SUM(AE532:AE534)</f>
        <v>0</v>
      </c>
      <c r="AG535" s="74">
        <f>SUM(AG532:AG534)</f>
        <v>3</v>
      </c>
      <c r="AH535" s="161"/>
      <c r="AI535" s="78"/>
      <c r="AJ535" s="136"/>
      <c r="AK535" s="136"/>
    </row>
    <row r="536" spans="1:37" ht="30" customHeight="1" x14ac:dyDescent="0.2">
      <c r="A536" s="435" t="s">
        <v>785</v>
      </c>
      <c r="B536" s="435"/>
      <c r="C536" s="435"/>
      <c r="D536" s="435"/>
      <c r="E536" s="435"/>
      <c r="F536" s="435"/>
      <c r="G536" s="435"/>
      <c r="H536" s="435"/>
      <c r="I536" s="435"/>
      <c r="J536" s="435"/>
      <c r="K536" s="435"/>
      <c r="L536" s="435"/>
      <c r="M536" s="435"/>
      <c r="N536" s="435"/>
      <c r="O536" s="435"/>
      <c r="P536" s="435"/>
      <c r="Q536" s="435"/>
      <c r="R536" s="435"/>
      <c r="S536" s="435"/>
      <c r="T536" s="435"/>
      <c r="U536" s="435"/>
      <c r="V536" s="435"/>
      <c r="W536" s="435"/>
      <c r="X536" s="435"/>
      <c r="Y536" s="435"/>
      <c r="Z536" s="435"/>
      <c r="AA536" s="435"/>
      <c r="AB536" s="435"/>
      <c r="AC536" s="435"/>
      <c r="AD536" s="435"/>
      <c r="AE536" s="143">
        <f>AE535/AE502*100</f>
        <v>0</v>
      </c>
      <c r="AH536" s="161"/>
      <c r="AI536" s="78"/>
      <c r="AJ536" s="136"/>
      <c r="AK536" s="136"/>
    </row>
    <row r="537" spans="1:37" ht="15" customHeight="1" x14ac:dyDescent="0.2">
      <c r="A537" s="23"/>
      <c r="B537" s="23"/>
      <c r="C537" s="23"/>
      <c r="D537" s="23"/>
      <c r="E537" s="23"/>
      <c r="F537" s="23"/>
      <c r="G537" s="23"/>
      <c r="H537" s="23"/>
      <c r="I537" s="23"/>
      <c r="J537" s="23"/>
      <c r="K537" s="23"/>
      <c r="L537" s="23"/>
      <c r="M537" s="23"/>
      <c r="N537" s="23"/>
      <c r="O537" s="23"/>
      <c r="P537" s="23"/>
      <c r="Q537" s="40"/>
      <c r="R537" s="20"/>
      <c r="S537" s="20"/>
      <c r="T537" s="20"/>
      <c r="U537" s="20"/>
      <c r="V537" s="20"/>
      <c r="W537" s="20"/>
      <c r="X537" s="20"/>
      <c r="Y537" s="20"/>
      <c r="Z537" s="20"/>
      <c r="AA537" s="20"/>
      <c r="AB537" s="20"/>
      <c r="AC537" s="20"/>
      <c r="AD537" s="20"/>
      <c r="AE537" s="149"/>
      <c r="AH537" s="161"/>
      <c r="AI537" s="136"/>
      <c r="AJ537" s="136"/>
      <c r="AK537" s="136"/>
    </row>
    <row r="538" spans="1:37" ht="15" customHeight="1" x14ac:dyDescent="0.2">
      <c r="A538" s="439" t="s">
        <v>140</v>
      </c>
      <c r="B538" s="440"/>
      <c r="C538" s="440"/>
      <c r="D538" s="440"/>
      <c r="E538" s="440"/>
      <c r="F538" s="440"/>
      <c r="G538" s="440"/>
      <c r="H538" s="440"/>
      <c r="I538" s="440"/>
      <c r="J538" s="440"/>
      <c r="K538" s="440"/>
      <c r="L538" s="440"/>
      <c r="M538" s="440"/>
      <c r="N538" s="440"/>
      <c r="O538" s="440"/>
      <c r="P538" s="440"/>
      <c r="Q538" s="440"/>
      <c r="R538" s="440"/>
      <c r="S538" s="440"/>
      <c r="T538" s="440"/>
      <c r="U538" s="440"/>
      <c r="V538" s="440"/>
      <c r="W538" s="440"/>
      <c r="X538" s="440"/>
      <c r="Y538" s="440"/>
      <c r="Z538" s="440"/>
      <c r="AA538" s="440"/>
      <c r="AB538" s="440"/>
      <c r="AC538" s="440"/>
      <c r="AD538" s="87" t="s">
        <v>4</v>
      </c>
      <c r="AE538" s="144" t="s">
        <v>5</v>
      </c>
      <c r="AH538" s="161"/>
      <c r="AI538" s="136"/>
      <c r="AJ538" s="136"/>
      <c r="AK538" s="136"/>
    </row>
    <row r="539" spans="1:37" ht="30" customHeight="1" x14ac:dyDescent="0.2">
      <c r="A539" s="434" t="s">
        <v>203</v>
      </c>
      <c r="B539" s="434"/>
      <c r="C539" s="434"/>
      <c r="D539" s="434"/>
      <c r="E539" s="434"/>
      <c r="F539" s="434"/>
      <c r="G539" s="434"/>
      <c r="H539" s="434"/>
      <c r="I539" s="434"/>
      <c r="J539" s="434"/>
      <c r="K539" s="434"/>
      <c r="L539" s="434"/>
      <c r="M539" s="434"/>
      <c r="N539" s="434"/>
      <c r="O539" s="434"/>
      <c r="P539" s="434"/>
      <c r="Q539" s="423"/>
      <c r="R539" s="423"/>
      <c r="S539" s="423"/>
      <c r="T539" s="423"/>
      <c r="U539" s="423"/>
      <c r="V539" s="423"/>
      <c r="W539" s="423"/>
      <c r="X539" s="423"/>
      <c r="Y539" s="423"/>
      <c r="Z539" s="423"/>
      <c r="AA539" s="423"/>
      <c r="AB539" s="423"/>
      <c r="AC539" s="423"/>
      <c r="AD539" s="73">
        <f>'Art. 121'!Q500</f>
        <v>0</v>
      </c>
      <c r="AE539" s="143">
        <f>IF(AG539=1,AK539,AG539)</f>
        <v>0</v>
      </c>
      <c r="AF539" s="76">
        <f>IF(AD539=2,1,IF(AD539=1,0.5,IF(AD539=0,0," ")))</f>
        <v>0</v>
      </c>
      <c r="AG539" s="76">
        <f>IF(AND(AF539&gt;=0,AF539&lt;=2),1,"No aplica")</f>
        <v>1</v>
      </c>
      <c r="AH539" s="159">
        <f>AD539/(AG539*2)</f>
        <v>0</v>
      </c>
      <c r="AI539" s="78">
        <f>IF(AG539=1,AG539/$AG$542,"No aplica")</f>
        <v>0.33333333333333331</v>
      </c>
      <c r="AJ539" s="78">
        <f>AF539*AI539</f>
        <v>0</v>
      </c>
      <c r="AK539" s="78">
        <f>AJ539*$AE$502</f>
        <v>0</v>
      </c>
    </row>
    <row r="540" spans="1:37" ht="30" customHeight="1" x14ac:dyDescent="0.2">
      <c r="A540" s="434" t="s">
        <v>497</v>
      </c>
      <c r="B540" s="434"/>
      <c r="C540" s="434"/>
      <c r="D540" s="434"/>
      <c r="E540" s="434"/>
      <c r="F540" s="434"/>
      <c r="G540" s="434"/>
      <c r="H540" s="434"/>
      <c r="I540" s="434"/>
      <c r="J540" s="434"/>
      <c r="K540" s="434"/>
      <c r="L540" s="434"/>
      <c r="M540" s="434"/>
      <c r="N540" s="434"/>
      <c r="O540" s="434"/>
      <c r="P540" s="434"/>
      <c r="Q540" s="423"/>
      <c r="R540" s="423"/>
      <c r="S540" s="423"/>
      <c r="T540" s="423"/>
      <c r="U540" s="423"/>
      <c r="V540" s="423"/>
      <c r="W540" s="423"/>
      <c r="X540" s="423"/>
      <c r="Y540" s="423"/>
      <c r="Z540" s="423"/>
      <c r="AA540" s="423"/>
      <c r="AB540" s="423"/>
      <c r="AC540" s="423"/>
      <c r="AD540" s="73">
        <f>'Art. 121'!Q501</f>
        <v>0</v>
      </c>
      <c r="AE540" s="143">
        <f>IF(AG540=1,AK540,AG540)</f>
        <v>0</v>
      </c>
      <c r="AF540" s="76">
        <f>IF(AD540=2,1,IF(AD540=1,0.5,IF(AD540=0,0," ")))</f>
        <v>0</v>
      </c>
      <c r="AG540" s="76">
        <f>IF(AND(AF540&gt;=0,AF540&lt;=2),1,"No aplica")</f>
        <v>1</v>
      </c>
      <c r="AH540" s="159">
        <f>AD540/(AG540*2)</f>
        <v>0</v>
      </c>
      <c r="AI540" s="78">
        <f>IF(AG540=1,AG540/$AG$542,"No aplica")</f>
        <v>0.33333333333333331</v>
      </c>
      <c r="AJ540" s="78">
        <f>AF540*AI540</f>
        <v>0</v>
      </c>
      <c r="AK540" s="78">
        <f>AJ540*$AE$502</f>
        <v>0</v>
      </c>
    </row>
    <row r="541" spans="1:37" ht="30" customHeight="1" x14ac:dyDescent="0.2">
      <c r="A541" s="434" t="s">
        <v>509</v>
      </c>
      <c r="B541" s="434"/>
      <c r="C541" s="434"/>
      <c r="D541" s="434"/>
      <c r="E541" s="434"/>
      <c r="F541" s="434"/>
      <c r="G541" s="434"/>
      <c r="H541" s="434"/>
      <c r="I541" s="434"/>
      <c r="J541" s="434"/>
      <c r="K541" s="434"/>
      <c r="L541" s="434"/>
      <c r="M541" s="434"/>
      <c r="N541" s="434"/>
      <c r="O541" s="434"/>
      <c r="P541" s="434"/>
      <c r="Q541" s="423"/>
      <c r="R541" s="423"/>
      <c r="S541" s="423"/>
      <c r="T541" s="423"/>
      <c r="U541" s="423"/>
      <c r="V541" s="423"/>
      <c r="W541" s="423"/>
      <c r="X541" s="423"/>
      <c r="Y541" s="423"/>
      <c r="Z541" s="423"/>
      <c r="AA541" s="423"/>
      <c r="AB541" s="423"/>
      <c r="AC541" s="423"/>
      <c r="AD541" s="73">
        <f>'Art. 121'!Q502</f>
        <v>0</v>
      </c>
      <c r="AE541" s="143">
        <f>IF(AG541=1,AK541,AG541)</f>
        <v>0</v>
      </c>
      <c r="AF541" s="76">
        <f>IF(AD541=2,1,IF(AD541=1,0.5,IF(AD541=0,0," ")))</f>
        <v>0</v>
      </c>
      <c r="AG541" s="76">
        <f>IF(AND(AF541&gt;=0,AF541&lt;=2),1,"No aplica")</f>
        <v>1</v>
      </c>
      <c r="AH541" s="159">
        <f>AD541/(AG541*2)</f>
        <v>0</v>
      </c>
      <c r="AI541" s="78">
        <f>IF(AG541=1,AG541/$AG$542,"No aplica")</f>
        <v>0.33333333333333331</v>
      </c>
      <c r="AJ541" s="78">
        <f>AF541*AI541</f>
        <v>0</v>
      </c>
      <c r="AK541" s="78">
        <f>AJ541*$AE$502</f>
        <v>0</v>
      </c>
    </row>
    <row r="542" spans="1:37" ht="30" customHeight="1" x14ac:dyDescent="0.2">
      <c r="A542" s="435" t="s">
        <v>786</v>
      </c>
      <c r="B542" s="435"/>
      <c r="C542" s="435"/>
      <c r="D542" s="435"/>
      <c r="E542" s="435"/>
      <c r="F542" s="435"/>
      <c r="G542" s="435"/>
      <c r="H542" s="435"/>
      <c r="I542" s="435"/>
      <c r="J542" s="435"/>
      <c r="K542" s="435"/>
      <c r="L542" s="435"/>
      <c r="M542" s="435"/>
      <c r="N542" s="435"/>
      <c r="O542" s="435"/>
      <c r="P542" s="435"/>
      <c r="Q542" s="435"/>
      <c r="R542" s="435"/>
      <c r="S542" s="435"/>
      <c r="T542" s="435"/>
      <c r="U542" s="435"/>
      <c r="V542" s="435"/>
      <c r="W542" s="435"/>
      <c r="X542" s="435"/>
      <c r="Y542" s="435"/>
      <c r="Z542" s="435"/>
      <c r="AA542" s="435"/>
      <c r="AB542" s="435"/>
      <c r="AC542" s="435"/>
      <c r="AD542" s="435"/>
      <c r="AE542" s="143">
        <f>SUM(AE539:AE541)</f>
        <v>0</v>
      </c>
      <c r="AG542" s="74">
        <f>SUM(AG539:AG541)</f>
        <v>3</v>
      </c>
      <c r="AH542" s="161"/>
      <c r="AI542" s="136"/>
      <c r="AJ542" s="136"/>
      <c r="AK542" s="136"/>
    </row>
    <row r="543" spans="1:37" ht="30" customHeight="1" x14ac:dyDescent="0.2">
      <c r="A543" s="435" t="s">
        <v>787</v>
      </c>
      <c r="B543" s="435"/>
      <c r="C543" s="435"/>
      <c r="D543" s="435"/>
      <c r="E543" s="435"/>
      <c r="F543" s="435"/>
      <c r="G543" s="435"/>
      <c r="H543" s="435"/>
      <c r="I543" s="435"/>
      <c r="J543" s="435"/>
      <c r="K543" s="435"/>
      <c r="L543" s="435"/>
      <c r="M543" s="435"/>
      <c r="N543" s="435"/>
      <c r="O543" s="435"/>
      <c r="P543" s="435"/>
      <c r="Q543" s="435"/>
      <c r="R543" s="435"/>
      <c r="S543" s="435"/>
      <c r="T543" s="435"/>
      <c r="U543" s="435"/>
      <c r="V543" s="435"/>
      <c r="W543" s="435"/>
      <c r="X543" s="435"/>
      <c r="Y543" s="435"/>
      <c r="Z543" s="435"/>
      <c r="AA543" s="435"/>
      <c r="AB543" s="435"/>
      <c r="AC543" s="435"/>
      <c r="AD543" s="435"/>
      <c r="AE543" s="143">
        <f>AE542/AE502*100</f>
        <v>0</v>
      </c>
      <c r="AH543" s="161"/>
      <c r="AI543" s="136"/>
      <c r="AJ543" s="136"/>
      <c r="AK543" s="136"/>
    </row>
    <row r="544" spans="1:37" ht="15" customHeight="1" x14ac:dyDescent="0.2">
      <c r="A544" s="23"/>
      <c r="B544" s="23"/>
      <c r="C544" s="23"/>
      <c r="D544" s="23"/>
      <c r="E544" s="23"/>
      <c r="F544" s="23"/>
      <c r="G544" s="23"/>
      <c r="H544" s="23"/>
      <c r="I544" s="23"/>
      <c r="J544" s="23"/>
      <c r="K544" s="23"/>
      <c r="L544" s="23"/>
      <c r="M544" s="23"/>
      <c r="N544" s="23"/>
      <c r="O544" s="23"/>
      <c r="P544" s="23"/>
      <c r="Q544" s="40"/>
      <c r="R544" s="20"/>
      <c r="S544" s="20"/>
      <c r="T544" s="20"/>
      <c r="U544" s="20"/>
      <c r="V544" s="20"/>
      <c r="W544" s="20"/>
      <c r="X544" s="20"/>
      <c r="Y544" s="20"/>
      <c r="Z544" s="20"/>
      <c r="AA544" s="20"/>
      <c r="AB544" s="20"/>
      <c r="AC544" s="20"/>
      <c r="AD544" s="20"/>
      <c r="AE544" s="149"/>
      <c r="AH544" s="161"/>
      <c r="AI544" s="136"/>
      <c r="AJ544" s="136"/>
      <c r="AK544" s="136"/>
    </row>
    <row r="545" spans="1:37" ht="15" customHeight="1" x14ac:dyDescent="0.2">
      <c r="A545" s="436" t="s">
        <v>141</v>
      </c>
      <c r="B545" s="437"/>
      <c r="C545" s="437"/>
      <c r="D545" s="437"/>
      <c r="E545" s="437"/>
      <c r="F545" s="437"/>
      <c r="G545" s="437"/>
      <c r="H545" s="437"/>
      <c r="I545" s="437"/>
      <c r="J545" s="437"/>
      <c r="K545" s="437"/>
      <c r="L545" s="437"/>
      <c r="M545" s="437"/>
      <c r="N545" s="437"/>
      <c r="O545" s="437"/>
      <c r="P545" s="437"/>
      <c r="Q545" s="437"/>
      <c r="R545" s="437"/>
      <c r="S545" s="437"/>
      <c r="T545" s="437"/>
      <c r="U545" s="437"/>
      <c r="V545" s="437"/>
      <c r="W545" s="437"/>
      <c r="X545" s="437"/>
      <c r="Y545" s="437"/>
      <c r="Z545" s="437"/>
      <c r="AA545" s="437"/>
      <c r="AB545" s="437"/>
      <c r="AC545" s="438"/>
      <c r="AD545" s="87" t="s">
        <v>4</v>
      </c>
      <c r="AE545" s="144" t="s">
        <v>5</v>
      </c>
      <c r="AH545" s="161"/>
      <c r="AI545" s="136"/>
      <c r="AJ545" s="136"/>
      <c r="AK545" s="136"/>
    </row>
    <row r="546" spans="1:37" ht="30" customHeight="1" x14ac:dyDescent="0.2">
      <c r="A546" s="434" t="s">
        <v>310</v>
      </c>
      <c r="B546" s="434"/>
      <c r="C546" s="434"/>
      <c r="D546" s="434"/>
      <c r="E546" s="434"/>
      <c r="F546" s="434"/>
      <c r="G546" s="434"/>
      <c r="H546" s="434"/>
      <c r="I546" s="434"/>
      <c r="J546" s="434"/>
      <c r="K546" s="434"/>
      <c r="L546" s="434"/>
      <c r="M546" s="434"/>
      <c r="N546" s="434"/>
      <c r="O546" s="434"/>
      <c r="P546" s="434"/>
      <c r="Q546" s="423"/>
      <c r="R546" s="423"/>
      <c r="S546" s="423"/>
      <c r="T546" s="423"/>
      <c r="U546" s="423"/>
      <c r="V546" s="423"/>
      <c r="W546" s="423"/>
      <c r="X546" s="423"/>
      <c r="Y546" s="423"/>
      <c r="Z546" s="423"/>
      <c r="AA546" s="423"/>
      <c r="AB546" s="423"/>
      <c r="AC546" s="423"/>
      <c r="AD546" s="73">
        <f>'Art. 121'!Q505</f>
        <v>0</v>
      </c>
      <c r="AE546" s="143">
        <f>IF(AG546=1,AK546,AG546)</f>
        <v>0</v>
      </c>
      <c r="AF546" s="76">
        <f>IF(AD546=2,1,IF(AD546=1,0.5,IF(AD546=0,0," ")))</f>
        <v>0</v>
      </c>
      <c r="AG546" s="76">
        <f>IF(AND(AF546&gt;=0,AF546&lt;=2),1,"No aplica")</f>
        <v>1</v>
      </c>
      <c r="AH546" s="159">
        <f>AD546/(AG546*2)</f>
        <v>0</v>
      </c>
      <c r="AI546" s="78">
        <f>IF(AG546=1,AG546/$AG$548,"No aplica")</f>
        <v>0.5</v>
      </c>
      <c r="AJ546" s="78">
        <f>AF546*AI546</f>
        <v>0</v>
      </c>
      <c r="AK546" s="78">
        <f>AJ546*$AE$502</f>
        <v>0</v>
      </c>
    </row>
    <row r="547" spans="1:37" ht="30" customHeight="1" x14ac:dyDescent="0.2">
      <c r="A547" s="434" t="s">
        <v>204</v>
      </c>
      <c r="B547" s="434"/>
      <c r="C547" s="434"/>
      <c r="D547" s="434"/>
      <c r="E547" s="434"/>
      <c r="F547" s="434"/>
      <c r="G547" s="434"/>
      <c r="H547" s="434"/>
      <c r="I547" s="434"/>
      <c r="J547" s="434"/>
      <c r="K547" s="434"/>
      <c r="L547" s="434"/>
      <c r="M547" s="434"/>
      <c r="N547" s="434"/>
      <c r="O547" s="434"/>
      <c r="P547" s="434"/>
      <c r="Q547" s="423"/>
      <c r="R547" s="423"/>
      <c r="S547" s="423"/>
      <c r="T547" s="423"/>
      <c r="U547" s="423"/>
      <c r="V547" s="423"/>
      <c r="W547" s="423"/>
      <c r="X547" s="423"/>
      <c r="Y547" s="423"/>
      <c r="Z547" s="423"/>
      <c r="AA547" s="423"/>
      <c r="AB547" s="423"/>
      <c r="AC547" s="423"/>
      <c r="AD547" s="73">
        <f>'Art. 121'!Q506</f>
        <v>0</v>
      </c>
      <c r="AE547" s="143">
        <f>IF(AG547=1,AK547,AG547)</f>
        <v>0</v>
      </c>
      <c r="AF547" s="76">
        <f>IF(AD547=2,1,IF(AD547=1,0.5,IF(AD547=0,0," ")))</f>
        <v>0</v>
      </c>
      <c r="AG547" s="76">
        <f>IF(AND(AF547&gt;=0,AF547&lt;=2),1,"No aplica")</f>
        <v>1</v>
      </c>
      <c r="AH547" s="159">
        <f>AD547/(AG547*2)</f>
        <v>0</v>
      </c>
      <c r="AI547" s="78">
        <f>IF(AG547=1,AG547/$AG$548,"No aplica")</f>
        <v>0.5</v>
      </c>
      <c r="AJ547" s="78">
        <f>AF547*AI547</f>
        <v>0</v>
      </c>
      <c r="AK547" s="78">
        <f>AJ547*$AE$502</f>
        <v>0</v>
      </c>
    </row>
    <row r="548" spans="1:37" ht="30" customHeight="1" x14ac:dyDescent="0.2">
      <c r="A548" s="435" t="s">
        <v>788</v>
      </c>
      <c r="B548" s="435"/>
      <c r="C548" s="435"/>
      <c r="D548" s="435"/>
      <c r="E548" s="435"/>
      <c r="F548" s="435"/>
      <c r="G548" s="435"/>
      <c r="H548" s="435"/>
      <c r="I548" s="435"/>
      <c r="J548" s="435"/>
      <c r="K548" s="435"/>
      <c r="L548" s="435"/>
      <c r="M548" s="435"/>
      <c r="N548" s="435"/>
      <c r="O548" s="435"/>
      <c r="P548" s="435"/>
      <c r="Q548" s="435"/>
      <c r="R548" s="435"/>
      <c r="S548" s="435"/>
      <c r="T548" s="435"/>
      <c r="U548" s="435"/>
      <c r="V548" s="435"/>
      <c r="W548" s="435"/>
      <c r="X548" s="435"/>
      <c r="Y548" s="435"/>
      <c r="Z548" s="435"/>
      <c r="AA548" s="435"/>
      <c r="AB548" s="435"/>
      <c r="AC548" s="435"/>
      <c r="AD548" s="435"/>
      <c r="AE548" s="143">
        <f>SUM(AE546:AE547)</f>
        <v>0</v>
      </c>
      <c r="AG548" s="74">
        <f>SUM(AG546:AG547)</f>
        <v>2</v>
      </c>
      <c r="AH548" s="161"/>
      <c r="AI548" s="136"/>
      <c r="AJ548" s="136"/>
      <c r="AK548" s="136"/>
    </row>
    <row r="549" spans="1:37" ht="30" customHeight="1" x14ac:dyDescent="0.2">
      <c r="A549" s="435" t="s">
        <v>789</v>
      </c>
      <c r="B549" s="435"/>
      <c r="C549" s="435"/>
      <c r="D549" s="435"/>
      <c r="E549" s="435"/>
      <c r="F549" s="435"/>
      <c r="G549" s="435"/>
      <c r="H549" s="435"/>
      <c r="I549" s="435"/>
      <c r="J549" s="435"/>
      <c r="K549" s="435"/>
      <c r="L549" s="435"/>
      <c r="M549" s="435"/>
      <c r="N549" s="435"/>
      <c r="O549" s="435"/>
      <c r="P549" s="435"/>
      <c r="Q549" s="435"/>
      <c r="R549" s="435"/>
      <c r="S549" s="435"/>
      <c r="T549" s="435"/>
      <c r="U549" s="435"/>
      <c r="V549" s="435"/>
      <c r="W549" s="435"/>
      <c r="X549" s="435"/>
      <c r="Y549" s="435"/>
      <c r="Z549" s="435"/>
      <c r="AA549" s="435"/>
      <c r="AB549" s="435"/>
      <c r="AC549" s="435"/>
      <c r="AD549" s="435"/>
      <c r="AE549" s="143">
        <f>AE548/AE502*100</f>
        <v>0</v>
      </c>
      <c r="AH549" s="161"/>
      <c r="AI549" s="136"/>
      <c r="AJ549" s="136"/>
      <c r="AK549" s="136"/>
    </row>
    <row r="550" spans="1:37" ht="15" customHeight="1" x14ac:dyDescent="0.2">
      <c r="A550" s="23"/>
      <c r="B550" s="23"/>
      <c r="C550" s="23"/>
      <c r="D550" s="23"/>
      <c r="E550" s="23"/>
      <c r="F550" s="23"/>
      <c r="G550" s="23"/>
      <c r="H550" s="23"/>
      <c r="I550" s="23"/>
      <c r="J550" s="23"/>
      <c r="K550" s="23"/>
      <c r="L550" s="23"/>
      <c r="M550" s="23"/>
      <c r="N550" s="23"/>
      <c r="O550" s="23"/>
      <c r="P550" s="23"/>
      <c r="Q550" s="38"/>
      <c r="R550" s="23"/>
      <c r="S550" s="23"/>
      <c r="T550" s="23"/>
      <c r="U550" s="23"/>
      <c r="V550" s="23"/>
      <c r="W550" s="23"/>
      <c r="X550" s="23"/>
      <c r="Y550" s="23"/>
      <c r="Z550" s="23"/>
      <c r="AA550" s="23"/>
      <c r="AB550" s="23"/>
      <c r="AC550" s="23"/>
      <c r="AD550" s="23"/>
      <c r="AE550" s="150"/>
      <c r="AH550" s="161"/>
      <c r="AI550" s="136"/>
      <c r="AJ550" s="136"/>
      <c r="AK550" s="136"/>
    </row>
    <row r="551" spans="1:37" ht="15" customHeight="1" x14ac:dyDescent="0.2">
      <c r="A551" s="23"/>
      <c r="B551" s="23"/>
      <c r="C551" s="23"/>
      <c r="D551" s="23"/>
      <c r="E551" s="23"/>
      <c r="F551" s="23"/>
      <c r="G551" s="23"/>
      <c r="H551" s="23"/>
      <c r="I551" s="23"/>
      <c r="J551" s="23"/>
      <c r="K551" s="23"/>
      <c r="L551" s="23"/>
      <c r="M551" s="23"/>
      <c r="N551" s="23"/>
      <c r="O551" s="23"/>
      <c r="P551" s="23"/>
      <c r="Q551" s="38"/>
      <c r="R551" s="23"/>
      <c r="S551" s="23"/>
      <c r="T551" s="23"/>
      <c r="U551" s="23"/>
      <c r="V551" s="23"/>
      <c r="W551" s="23"/>
      <c r="X551" s="23"/>
      <c r="Y551" s="23"/>
      <c r="Z551" s="23"/>
      <c r="AA551" s="23"/>
      <c r="AB551" s="23"/>
      <c r="AC551" s="23"/>
      <c r="AD551" s="23"/>
      <c r="AE551" s="150"/>
      <c r="AH551" s="161"/>
      <c r="AI551" s="136"/>
      <c r="AJ551" s="136"/>
      <c r="AK551" s="136"/>
    </row>
    <row r="552" spans="1:37" ht="30" customHeight="1" x14ac:dyDescent="0.2">
      <c r="A552" s="365" t="s">
        <v>311</v>
      </c>
      <c r="B552" s="365"/>
      <c r="C552" s="365"/>
      <c r="D552" s="365"/>
      <c r="E552" s="365"/>
      <c r="F552" s="365"/>
      <c r="G552" s="365"/>
      <c r="H552" s="365"/>
      <c r="I552" s="365"/>
      <c r="J552" s="365"/>
      <c r="K552" s="365"/>
      <c r="L552" s="365"/>
      <c r="M552" s="365"/>
      <c r="N552" s="365"/>
      <c r="O552" s="365"/>
      <c r="P552" s="365"/>
      <c r="Q552" s="365"/>
      <c r="R552" s="365"/>
      <c r="S552" s="365"/>
      <c r="T552" s="365"/>
      <c r="U552" s="365"/>
      <c r="V552" s="365"/>
      <c r="W552" s="365"/>
      <c r="X552" s="365"/>
      <c r="Y552" s="365"/>
      <c r="Z552" s="365"/>
      <c r="AA552" s="365"/>
      <c r="AB552" s="365"/>
      <c r="AC552" s="365"/>
      <c r="AD552" s="365"/>
      <c r="AE552" s="365"/>
      <c r="AH552" s="161"/>
      <c r="AI552" s="136"/>
      <c r="AJ552" s="136"/>
      <c r="AK552" s="136"/>
    </row>
    <row r="553" spans="1:37" ht="15" customHeight="1" x14ac:dyDescent="0.2">
      <c r="A553" s="281" t="s">
        <v>1385</v>
      </c>
      <c r="B553" s="92"/>
      <c r="C553" s="92"/>
      <c r="D553" s="92"/>
      <c r="E553" s="92"/>
      <c r="F553" s="92"/>
      <c r="G553" s="92"/>
      <c r="H553" s="92"/>
      <c r="I553" s="92"/>
      <c r="J553" s="92"/>
      <c r="K553" s="92"/>
      <c r="L553" s="92"/>
      <c r="M553" s="92"/>
      <c r="N553" s="92"/>
      <c r="O553" s="92"/>
      <c r="P553" s="92"/>
      <c r="Q553" s="92"/>
      <c r="R553" s="92"/>
      <c r="S553" s="92"/>
      <c r="T553" s="92"/>
      <c r="U553" s="92"/>
      <c r="V553" s="92"/>
      <c r="W553" s="92"/>
      <c r="X553" s="92"/>
      <c r="Y553" s="92"/>
      <c r="Z553" s="92"/>
      <c r="AA553" s="92"/>
      <c r="AB553" s="92"/>
      <c r="AC553" s="92"/>
      <c r="AD553" s="92"/>
      <c r="AE553" s="145"/>
      <c r="AH553" s="161"/>
      <c r="AI553" s="136"/>
      <c r="AJ553" s="136"/>
      <c r="AK553" s="136"/>
    </row>
    <row r="554" spans="1:37" ht="15" customHeight="1" x14ac:dyDescent="0.2">
      <c r="A554" s="20"/>
      <c r="B554" s="20"/>
      <c r="C554" s="20"/>
      <c r="D554" s="20"/>
      <c r="E554" s="20"/>
      <c r="F554" s="20"/>
      <c r="G554" s="20"/>
      <c r="H554" s="20"/>
      <c r="I554" s="20"/>
      <c r="J554" s="20"/>
      <c r="K554" s="20"/>
      <c r="L554" s="20"/>
      <c r="M554" s="20"/>
      <c r="N554" s="20"/>
      <c r="O554" s="20"/>
      <c r="P554" s="20"/>
      <c r="Q554" s="40"/>
      <c r="R554" s="20"/>
      <c r="S554" s="20"/>
      <c r="T554" s="20"/>
      <c r="U554" s="20"/>
      <c r="V554" s="20"/>
      <c r="W554" s="20"/>
      <c r="X554" s="20"/>
      <c r="Y554" s="20"/>
      <c r="Z554" s="20"/>
      <c r="AA554" s="20"/>
      <c r="AB554" s="20"/>
      <c r="AC554" s="20"/>
      <c r="AD554" s="20"/>
      <c r="AE554" s="149"/>
      <c r="AH554" s="161"/>
      <c r="AI554" s="136"/>
      <c r="AJ554" s="136"/>
      <c r="AK554" s="136"/>
    </row>
    <row r="555" spans="1:37" ht="15" customHeight="1" x14ac:dyDescent="0.2">
      <c r="A555" s="7"/>
      <c r="B555" s="7"/>
      <c r="C555" s="7"/>
      <c r="D555" s="7"/>
      <c r="E555" s="7"/>
      <c r="F555" s="7"/>
      <c r="G555" s="7"/>
      <c r="H555" s="7"/>
      <c r="I555" s="7"/>
      <c r="J555" s="7"/>
      <c r="K555" s="7"/>
      <c r="L555" s="7"/>
      <c r="M555" s="7"/>
      <c r="N555" s="7"/>
      <c r="O555" s="7"/>
      <c r="P555" s="7"/>
      <c r="Q555" s="38"/>
      <c r="R555" s="7"/>
      <c r="S555" s="7"/>
      <c r="T555" s="7"/>
      <c r="U555" s="7"/>
      <c r="V555" s="7"/>
      <c r="W555" s="7"/>
      <c r="X555" s="7"/>
      <c r="Y555" s="7"/>
      <c r="Z555" s="7"/>
      <c r="AA555" s="7"/>
      <c r="AB555" s="7"/>
      <c r="AC555" s="7"/>
      <c r="AD555" s="7"/>
      <c r="AE555" s="152"/>
      <c r="AH555" s="161"/>
      <c r="AI555" s="136"/>
      <c r="AJ555" s="136"/>
      <c r="AK555" s="136"/>
    </row>
    <row r="556" spans="1:37" ht="30" customHeight="1" x14ac:dyDescent="0.2">
      <c r="A556" s="365" t="s">
        <v>312</v>
      </c>
      <c r="B556" s="365"/>
      <c r="C556" s="365"/>
      <c r="D556" s="365"/>
      <c r="E556" s="365"/>
      <c r="F556" s="365"/>
      <c r="G556" s="365"/>
      <c r="H556" s="365"/>
      <c r="I556" s="365"/>
      <c r="J556" s="365"/>
      <c r="K556" s="365"/>
      <c r="L556" s="365"/>
      <c r="M556" s="365"/>
      <c r="N556" s="365"/>
      <c r="O556" s="365"/>
      <c r="P556" s="365"/>
      <c r="Q556" s="365"/>
      <c r="R556" s="365"/>
      <c r="S556" s="365"/>
      <c r="T556" s="365"/>
      <c r="U556" s="365"/>
      <c r="V556" s="365"/>
      <c r="W556" s="365"/>
      <c r="X556" s="365"/>
      <c r="Y556" s="365"/>
      <c r="Z556" s="365"/>
      <c r="AA556" s="365"/>
      <c r="AB556" s="365"/>
      <c r="AC556" s="365"/>
      <c r="AD556" s="365"/>
      <c r="AE556" s="365"/>
      <c r="AH556" s="161"/>
      <c r="AI556" s="136"/>
      <c r="AJ556" s="136"/>
      <c r="AK556" s="136"/>
    </row>
    <row r="557" spans="1:37" ht="15" customHeight="1" x14ac:dyDescent="0.2">
      <c r="A557" s="281" t="s">
        <v>1385</v>
      </c>
      <c r="B557" s="92"/>
      <c r="C557" s="92"/>
      <c r="D557" s="92"/>
      <c r="E557" s="92"/>
      <c r="F557" s="92"/>
      <c r="G557" s="92"/>
      <c r="H557" s="92"/>
      <c r="I557" s="92"/>
      <c r="J557" s="92"/>
      <c r="K557" s="92"/>
      <c r="L557" s="92"/>
      <c r="M557" s="92"/>
      <c r="N557" s="92"/>
      <c r="O557" s="92"/>
      <c r="P557" s="92"/>
      <c r="Q557" s="92"/>
      <c r="R557" s="92"/>
      <c r="S557" s="92"/>
      <c r="T557" s="92"/>
      <c r="U557" s="92"/>
      <c r="V557" s="92"/>
      <c r="W557" s="92"/>
      <c r="X557" s="92"/>
      <c r="Y557" s="92"/>
      <c r="Z557" s="92"/>
      <c r="AA557" s="92"/>
      <c r="AB557" s="92"/>
      <c r="AC557" s="92"/>
      <c r="AD557" s="92"/>
      <c r="AE557" s="145"/>
      <c r="AH557" s="161"/>
      <c r="AI557" s="136"/>
      <c r="AJ557" s="136"/>
      <c r="AK557" s="136"/>
    </row>
    <row r="558" spans="1:37" ht="15" customHeight="1" x14ac:dyDescent="0.2">
      <c r="A558" s="20"/>
      <c r="B558" s="20"/>
      <c r="C558" s="20"/>
      <c r="D558" s="20"/>
      <c r="E558" s="20"/>
      <c r="F558" s="20"/>
      <c r="G558" s="20"/>
      <c r="H558" s="20"/>
      <c r="I558" s="20"/>
      <c r="J558" s="20"/>
      <c r="K558" s="20"/>
      <c r="L558" s="20"/>
      <c r="M558" s="20"/>
      <c r="N558" s="20"/>
      <c r="O558" s="20"/>
      <c r="P558" s="20"/>
      <c r="Q558" s="40"/>
      <c r="R558" s="20"/>
      <c r="S558" s="20"/>
      <c r="T558" s="20"/>
      <c r="U558" s="20"/>
      <c r="V558" s="20"/>
      <c r="W558" s="20"/>
      <c r="X558" s="20"/>
      <c r="Y558" s="20"/>
      <c r="Z558" s="20"/>
      <c r="AA558" s="20"/>
      <c r="AB558" s="20"/>
      <c r="AC558" s="20"/>
      <c r="AD558" s="20"/>
      <c r="AE558" s="149"/>
      <c r="AH558" s="161"/>
      <c r="AI558" s="136"/>
      <c r="AJ558" s="136"/>
      <c r="AK558" s="136"/>
    </row>
    <row r="559" spans="1:37" ht="15" customHeight="1" x14ac:dyDescent="0.2">
      <c r="A559" s="7"/>
      <c r="B559" s="7"/>
      <c r="C559" s="7"/>
      <c r="D559" s="7"/>
      <c r="E559" s="7"/>
      <c r="F559" s="7"/>
      <c r="G559" s="7"/>
      <c r="H559" s="7"/>
      <c r="I559" s="7"/>
      <c r="J559" s="7"/>
      <c r="K559" s="7"/>
      <c r="L559" s="7"/>
      <c r="M559" s="7"/>
      <c r="N559" s="7"/>
      <c r="O559" s="7"/>
      <c r="P559" s="7"/>
      <c r="Q559" s="38"/>
      <c r="R559" s="7"/>
      <c r="S559" s="7"/>
      <c r="T559" s="7"/>
      <c r="U559" s="7"/>
      <c r="V559" s="7"/>
      <c r="W559" s="7"/>
      <c r="X559" s="7"/>
      <c r="Y559" s="7"/>
      <c r="Z559" s="7"/>
      <c r="AA559" s="7"/>
      <c r="AB559" s="7"/>
      <c r="AC559" s="7"/>
      <c r="AD559" s="7"/>
      <c r="AE559" s="152"/>
      <c r="AH559" s="161"/>
      <c r="AI559" s="136"/>
      <c r="AJ559" s="136"/>
      <c r="AK559" s="136"/>
    </row>
    <row r="560" spans="1:37" ht="30" customHeight="1" x14ac:dyDescent="0.2">
      <c r="A560" s="365" t="s">
        <v>316</v>
      </c>
      <c r="B560" s="365"/>
      <c r="C560" s="365"/>
      <c r="D560" s="365"/>
      <c r="E560" s="365"/>
      <c r="F560" s="365"/>
      <c r="G560" s="365"/>
      <c r="H560" s="365"/>
      <c r="I560" s="365"/>
      <c r="J560" s="365"/>
      <c r="K560" s="365"/>
      <c r="L560" s="365"/>
      <c r="M560" s="365"/>
      <c r="N560" s="365"/>
      <c r="O560" s="365"/>
      <c r="P560" s="365"/>
      <c r="Q560" s="365"/>
      <c r="R560" s="365"/>
      <c r="S560" s="365"/>
      <c r="T560" s="365"/>
      <c r="U560" s="365"/>
      <c r="V560" s="365"/>
      <c r="W560" s="365"/>
      <c r="X560" s="365"/>
      <c r="Y560" s="365"/>
      <c r="Z560" s="365"/>
      <c r="AA560" s="365"/>
      <c r="AB560" s="365"/>
      <c r="AC560" s="365"/>
      <c r="AD560" s="365"/>
      <c r="AE560" s="365"/>
      <c r="AH560" s="161"/>
      <c r="AI560" s="136"/>
      <c r="AJ560" s="136"/>
      <c r="AK560" s="136"/>
    </row>
    <row r="561" spans="1:37" ht="15" customHeight="1" x14ac:dyDescent="0.2">
      <c r="A561" s="20"/>
      <c r="B561" s="20"/>
      <c r="C561" s="20"/>
      <c r="D561" s="20"/>
      <c r="E561" s="20"/>
      <c r="F561" s="20"/>
      <c r="G561" s="20"/>
      <c r="H561" s="20"/>
      <c r="I561" s="20"/>
      <c r="J561" s="20"/>
      <c r="K561" s="20"/>
      <c r="L561" s="20"/>
      <c r="M561" s="20"/>
      <c r="N561" s="20"/>
      <c r="O561" s="20"/>
      <c r="P561" s="20"/>
      <c r="Q561" s="40"/>
      <c r="R561" s="20"/>
      <c r="S561" s="20"/>
      <c r="T561" s="20"/>
      <c r="U561" s="20"/>
      <c r="V561" s="20"/>
      <c r="W561" s="20"/>
      <c r="X561" s="20"/>
      <c r="Y561" s="20"/>
      <c r="Z561" s="20"/>
      <c r="AA561" s="20"/>
      <c r="AB561" s="20"/>
      <c r="AC561" s="20"/>
      <c r="AD561" s="20"/>
      <c r="AE561" s="149"/>
      <c r="AH561" s="161"/>
      <c r="AI561" s="136"/>
      <c r="AJ561" s="136"/>
      <c r="AK561" s="136"/>
    </row>
    <row r="562" spans="1:37" ht="15" customHeight="1" x14ac:dyDescent="0.2">
      <c r="A562" s="24"/>
      <c r="B562" s="24"/>
      <c r="C562" s="24"/>
      <c r="D562" s="24"/>
      <c r="E562" s="24"/>
      <c r="F562" s="24"/>
      <c r="G562" s="24"/>
      <c r="H562" s="24"/>
      <c r="I562" s="24"/>
      <c r="J562" s="24"/>
      <c r="K562" s="24"/>
      <c r="L562" s="24"/>
      <c r="M562" s="24"/>
      <c r="N562" s="24"/>
      <c r="O562" s="24"/>
      <c r="P562" s="24"/>
      <c r="Q562" s="40"/>
      <c r="R562" s="20"/>
      <c r="S562" s="20"/>
      <c r="T562" s="20"/>
      <c r="U562" s="20"/>
      <c r="V562" s="20"/>
      <c r="W562" s="20"/>
      <c r="X562" s="20"/>
      <c r="Y562" s="20"/>
      <c r="Z562" s="20"/>
      <c r="AA562" s="20"/>
      <c r="AB562" s="20"/>
      <c r="AC562" s="20"/>
      <c r="AD562" s="24"/>
      <c r="AE562" s="141">
        <f>1/$AC$17*100</f>
        <v>5.5555555555555554</v>
      </c>
      <c r="AH562" s="161"/>
      <c r="AI562" s="136"/>
      <c r="AJ562" s="136"/>
      <c r="AK562" s="136"/>
    </row>
    <row r="563" spans="1:37" ht="15" customHeight="1" x14ac:dyDescent="0.2">
      <c r="A563" s="420" t="s">
        <v>138</v>
      </c>
      <c r="B563" s="421"/>
      <c r="C563" s="421"/>
      <c r="D563" s="421"/>
      <c r="E563" s="421"/>
      <c r="F563" s="421"/>
      <c r="G563" s="421"/>
      <c r="H563" s="421"/>
      <c r="I563" s="421"/>
      <c r="J563" s="421"/>
      <c r="K563" s="421"/>
      <c r="L563" s="421"/>
      <c r="M563" s="421"/>
      <c r="N563" s="421"/>
      <c r="O563" s="421"/>
      <c r="P563" s="421"/>
      <c r="Q563" s="421"/>
      <c r="R563" s="421"/>
      <c r="S563" s="421"/>
      <c r="T563" s="421"/>
      <c r="U563" s="421"/>
      <c r="V563" s="421"/>
      <c r="W563" s="421"/>
      <c r="X563" s="421"/>
      <c r="Y563" s="421"/>
      <c r="Z563" s="421"/>
      <c r="AA563" s="421"/>
      <c r="AB563" s="421"/>
      <c r="AC563" s="421"/>
      <c r="AD563" s="91" t="s">
        <v>4</v>
      </c>
      <c r="AE563" s="142" t="s">
        <v>5</v>
      </c>
      <c r="AF563" s="76" t="s">
        <v>576</v>
      </c>
      <c r="AG563" s="76" t="s">
        <v>577</v>
      </c>
      <c r="AH563" s="76" t="s">
        <v>578</v>
      </c>
      <c r="AI563" s="77" t="s">
        <v>579</v>
      </c>
      <c r="AJ563" s="76"/>
      <c r="AK563" s="77" t="s">
        <v>580</v>
      </c>
    </row>
    <row r="564" spans="1:37" ht="30" customHeight="1" x14ac:dyDescent="0.2">
      <c r="A564" s="422" t="s">
        <v>8</v>
      </c>
      <c r="B564" s="422"/>
      <c r="C564" s="422"/>
      <c r="D564" s="422"/>
      <c r="E564" s="422"/>
      <c r="F564" s="422"/>
      <c r="G564" s="422"/>
      <c r="H564" s="422"/>
      <c r="I564" s="422"/>
      <c r="J564" s="422"/>
      <c r="K564" s="422"/>
      <c r="L564" s="422"/>
      <c r="M564" s="422"/>
      <c r="N564" s="422"/>
      <c r="O564" s="422"/>
      <c r="P564" s="422"/>
      <c r="Q564" s="423"/>
      <c r="R564" s="423"/>
      <c r="S564" s="423"/>
      <c r="T564" s="423"/>
      <c r="U564" s="423"/>
      <c r="V564" s="423"/>
      <c r="W564" s="423"/>
      <c r="X564" s="423"/>
      <c r="Y564" s="423"/>
      <c r="Z564" s="423"/>
      <c r="AA564" s="423"/>
      <c r="AB564" s="423"/>
      <c r="AC564" s="423"/>
      <c r="AD564" s="73">
        <f>'Art. 121'!Q523</f>
        <v>0</v>
      </c>
      <c r="AE564" s="143">
        <f t="shared" ref="AE564:AE569" si="57">IF(AG564=1,AK564,AG564)</f>
        <v>0</v>
      </c>
      <c r="AF564" s="76">
        <f t="shared" ref="AF564:AF580" si="58">IF(AD564=2,1,IF(AD564=1,0.5,IF(AD564=0,0," ")))</f>
        <v>0</v>
      </c>
      <c r="AG564" s="76">
        <f t="shared" ref="AG564:AG580" si="59">IF(AND(AF564&gt;=0,AF564&lt;=2),1,"No aplica")</f>
        <v>1</v>
      </c>
      <c r="AH564" s="159">
        <f t="shared" ref="AH564:AH580" si="60">AD564/(AG564*2)</f>
        <v>0</v>
      </c>
      <c r="AI564" s="78">
        <f>IF(AG564=1,AG564/$AG$581,"No aplica")</f>
        <v>5.8823529411764705E-2</v>
      </c>
      <c r="AJ564" s="78">
        <f t="shared" ref="AJ564:AJ580" si="61">AF564*AI564</f>
        <v>0</v>
      </c>
      <c r="AK564" s="78">
        <f>AJ564*$AE$562</f>
        <v>0</v>
      </c>
    </row>
    <row r="565" spans="1:37" ht="30" customHeight="1" x14ac:dyDescent="0.2">
      <c r="A565" s="422" t="s">
        <v>9</v>
      </c>
      <c r="B565" s="422"/>
      <c r="C565" s="422"/>
      <c r="D565" s="422"/>
      <c r="E565" s="422"/>
      <c r="F565" s="422"/>
      <c r="G565" s="422"/>
      <c r="H565" s="422"/>
      <c r="I565" s="422"/>
      <c r="J565" s="422"/>
      <c r="K565" s="422"/>
      <c r="L565" s="422"/>
      <c r="M565" s="422"/>
      <c r="N565" s="422"/>
      <c r="O565" s="422"/>
      <c r="P565" s="422"/>
      <c r="Q565" s="423"/>
      <c r="R565" s="423"/>
      <c r="S565" s="423"/>
      <c r="T565" s="423"/>
      <c r="U565" s="423"/>
      <c r="V565" s="423"/>
      <c r="W565" s="423"/>
      <c r="X565" s="423"/>
      <c r="Y565" s="423"/>
      <c r="Z565" s="423"/>
      <c r="AA565" s="423"/>
      <c r="AB565" s="423"/>
      <c r="AC565" s="423"/>
      <c r="AD565" s="73">
        <f>'Art. 121'!Q524</f>
        <v>0</v>
      </c>
      <c r="AE565" s="143">
        <f t="shared" si="57"/>
        <v>0</v>
      </c>
      <c r="AF565" s="76">
        <f t="shared" si="58"/>
        <v>0</v>
      </c>
      <c r="AG565" s="76">
        <f t="shared" si="59"/>
        <v>1</v>
      </c>
      <c r="AH565" s="159">
        <f t="shared" si="60"/>
        <v>0</v>
      </c>
      <c r="AI565" s="78">
        <f t="shared" ref="AI565:AI580" si="62">IF(AG565=1,AG565/$AG$581,"No aplica")</f>
        <v>5.8823529411764705E-2</v>
      </c>
      <c r="AJ565" s="78">
        <f t="shared" si="61"/>
        <v>0</v>
      </c>
      <c r="AK565" s="78">
        <f t="shared" ref="AK565:AK580" si="63">AJ565*$AE$562</f>
        <v>0</v>
      </c>
    </row>
    <row r="566" spans="1:37" ht="30" customHeight="1" x14ac:dyDescent="0.2">
      <c r="A566" s="422" t="s">
        <v>317</v>
      </c>
      <c r="B566" s="422"/>
      <c r="C566" s="422"/>
      <c r="D566" s="422"/>
      <c r="E566" s="422"/>
      <c r="F566" s="422"/>
      <c r="G566" s="422"/>
      <c r="H566" s="422"/>
      <c r="I566" s="422"/>
      <c r="J566" s="422"/>
      <c r="K566" s="422"/>
      <c r="L566" s="422"/>
      <c r="M566" s="422"/>
      <c r="N566" s="422"/>
      <c r="O566" s="422"/>
      <c r="P566" s="422"/>
      <c r="Q566" s="423"/>
      <c r="R566" s="423"/>
      <c r="S566" s="423"/>
      <c r="T566" s="423"/>
      <c r="U566" s="423"/>
      <c r="V566" s="423"/>
      <c r="W566" s="423"/>
      <c r="X566" s="423"/>
      <c r="Y566" s="423"/>
      <c r="Z566" s="423"/>
      <c r="AA566" s="423"/>
      <c r="AB566" s="423"/>
      <c r="AC566" s="423"/>
      <c r="AD566" s="73">
        <f>'Art. 121'!Q525</f>
        <v>0</v>
      </c>
      <c r="AE566" s="143">
        <f t="shared" si="57"/>
        <v>0</v>
      </c>
      <c r="AF566" s="76">
        <f t="shared" si="58"/>
        <v>0</v>
      </c>
      <c r="AG566" s="76">
        <f t="shared" si="59"/>
        <v>1</v>
      </c>
      <c r="AH566" s="159">
        <f t="shared" si="60"/>
        <v>0</v>
      </c>
      <c r="AI566" s="78">
        <f t="shared" si="62"/>
        <v>5.8823529411764705E-2</v>
      </c>
      <c r="AJ566" s="78">
        <f t="shared" si="61"/>
        <v>0</v>
      </c>
      <c r="AK566" s="78">
        <f t="shared" si="63"/>
        <v>0</v>
      </c>
    </row>
    <row r="567" spans="1:37" ht="30" customHeight="1" x14ac:dyDescent="0.2">
      <c r="A567" s="422" t="s">
        <v>318</v>
      </c>
      <c r="B567" s="422"/>
      <c r="C567" s="422"/>
      <c r="D567" s="422"/>
      <c r="E567" s="422"/>
      <c r="F567" s="422"/>
      <c r="G567" s="422"/>
      <c r="H567" s="422"/>
      <c r="I567" s="422"/>
      <c r="J567" s="422"/>
      <c r="K567" s="422"/>
      <c r="L567" s="422"/>
      <c r="M567" s="422"/>
      <c r="N567" s="422"/>
      <c r="O567" s="422"/>
      <c r="P567" s="422"/>
      <c r="Q567" s="423"/>
      <c r="R567" s="423"/>
      <c r="S567" s="423"/>
      <c r="T567" s="423"/>
      <c r="U567" s="423"/>
      <c r="V567" s="423"/>
      <c r="W567" s="423"/>
      <c r="X567" s="423"/>
      <c r="Y567" s="423"/>
      <c r="Z567" s="423"/>
      <c r="AA567" s="423"/>
      <c r="AB567" s="423"/>
      <c r="AC567" s="423"/>
      <c r="AD567" s="73">
        <f>'Art. 121'!Q526</f>
        <v>0</v>
      </c>
      <c r="AE567" s="143">
        <f t="shared" si="57"/>
        <v>0</v>
      </c>
      <c r="AF567" s="76">
        <f t="shared" si="58"/>
        <v>0</v>
      </c>
      <c r="AG567" s="76">
        <f t="shared" si="59"/>
        <v>1</v>
      </c>
      <c r="AH567" s="159">
        <f t="shared" si="60"/>
        <v>0</v>
      </c>
      <c r="AI567" s="78">
        <f t="shared" si="62"/>
        <v>5.8823529411764705E-2</v>
      </c>
      <c r="AJ567" s="78">
        <f t="shared" si="61"/>
        <v>0</v>
      </c>
      <c r="AK567" s="78">
        <f t="shared" si="63"/>
        <v>0</v>
      </c>
    </row>
    <row r="568" spans="1:37" ht="30" customHeight="1" x14ac:dyDescent="0.2">
      <c r="A568" s="422" t="s">
        <v>319</v>
      </c>
      <c r="B568" s="422"/>
      <c r="C568" s="422"/>
      <c r="D568" s="422"/>
      <c r="E568" s="422"/>
      <c r="F568" s="422"/>
      <c r="G568" s="422"/>
      <c r="H568" s="422"/>
      <c r="I568" s="422"/>
      <c r="J568" s="422"/>
      <c r="K568" s="422"/>
      <c r="L568" s="422"/>
      <c r="M568" s="422"/>
      <c r="N568" s="422"/>
      <c r="O568" s="422"/>
      <c r="P568" s="422"/>
      <c r="Q568" s="423"/>
      <c r="R568" s="423"/>
      <c r="S568" s="423"/>
      <c r="T568" s="423"/>
      <c r="U568" s="423"/>
      <c r="V568" s="423"/>
      <c r="W568" s="423"/>
      <c r="X568" s="423"/>
      <c r="Y568" s="423"/>
      <c r="Z568" s="423"/>
      <c r="AA568" s="423"/>
      <c r="AB568" s="423"/>
      <c r="AC568" s="423"/>
      <c r="AD568" s="73">
        <f>'Art. 121'!Q527</f>
        <v>0</v>
      </c>
      <c r="AE568" s="143">
        <f t="shared" si="57"/>
        <v>0</v>
      </c>
      <c r="AF568" s="76">
        <f t="shared" si="58"/>
        <v>0</v>
      </c>
      <c r="AG568" s="76">
        <f t="shared" si="59"/>
        <v>1</v>
      </c>
      <c r="AH568" s="159">
        <f t="shared" si="60"/>
        <v>0</v>
      </c>
      <c r="AI568" s="78">
        <f t="shared" si="62"/>
        <v>5.8823529411764705E-2</v>
      </c>
      <c r="AJ568" s="78">
        <f t="shared" si="61"/>
        <v>0</v>
      </c>
      <c r="AK568" s="78">
        <f t="shared" si="63"/>
        <v>0</v>
      </c>
    </row>
    <row r="569" spans="1:37" ht="30" customHeight="1" x14ac:dyDescent="0.2">
      <c r="A569" s="422" t="s">
        <v>320</v>
      </c>
      <c r="B569" s="422"/>
      <c r="C569" s="422"/>
      <c r="D569" s="422"/>
      <c r="E569" s="422"/>
      <c r="F569" s="422"/>
      <c r="G569" s="422"/>
      <c r="H569" s="422"/>
      <c r="I569" s="422"/>
      <c r="J569" s="422"/>
      <c r="K569" s="422"/>
      <c r="L569" s="422"/>
      <c r="M569" s="422"/>
      <c r="N569" s="422"/>
      <c r="O569" s="422"/>
      <c r="P569" s="422"/>
      <c r="Q569" s="423"/>
      <c r="R569" s="423"/>
      <c r="S569" s="423"/>
      <c r="T569" s="423"/>
      <c r="U569" s="423"/>
      <c r="V569" s="423"/>
      <c r="W569" s="423"/>
      <c r="X569" s="423"/>
      <c r="Y569" s="423"/>
      <c r="Z569" s="423"/>
      <c r="AA569" s="423"/>
      <c r="AB569" s="423"/>
      <c r="AC569" s="423"/>
      <c r="AD569" s="73">
        <f>'Art. 121'!Q528</f>
        <v>0</v>
      </c>
      <c r="AE569" s="143">
        <f t="shared" si="57"/>
        <v>0</v>
      </c>
      <c r="AF569" s="76">
        <f t="shared" si="58"/>
        <v>0</v>
      </c>
      <c r="AG569" s="76">
        <f t="shared" si="59"/>
        <v>1</v>
      </c>
      <c r="AH569" s="159">
        <f t="shared" si="60"/>
        <v>0</v>
      </c>
      <c r="AI569" s="78">
        <f t="shared" si="62"/>
        <v>5.8823529411764705E-2</v>
      </c>
      <c r="AJ569" s="78">
        <f t="shared" si="61"/>
        <v>0</v>
      </c>
      <c r="AK569" s="78">
        <f t="shared" si="63"/>
        <v>0</v>
      </c>
    </row>
    <row r="570" spans="1:37" ht="30" customHeight="1" x14ac:dyDescent="0.2">
      <c r="A570" s="422" t="s">
        <v>321</v>
      </c>
      <c r="B570" s="422"/>
      <c r="C570" s="422"/>
      <c r="D570" s="422"/>
      <c r="E570" s="422"/>
      <c r="F570" s="422"/>
      <c r="G570" s="422"/>
      <c r="H570" s="422"/>
      <c r="I570" s="422"/>
      <c r="J570" s="422"/>
      <c r="K570" s="422"/>
      <c r="L570" s="422"/>
      <c r="M570" s="422"/>
      <c r="N570" s="422"/>
      <c r="O570" s="422"/>
      <c r="P570" s="422"/>
      <c r="Q570" s="423"/>
      <c r="R570" s="423"/>
      <c r="S570" s="423"/>
      <c r="T570" s="423"/>
      <c r="U570" s="423"/>
      <c r="V570" s="423"/>
      <c r="W570" s="423"/>
      <c r="X570" s="423"/>
      <c r="Y570" s="423"/>
      <c r="Z570" s="423"/>
      <c r="AA570" s="423"/>
      <c r="AB570" s="423"/>
      <c r="AC570" s="423"/>
      <c r="AD570" s="73">
        <f>'Art. 121'!Q529</f>
        <v>0</v>
      </c>
      <c r="AE570" s="143">
        <f t="shared" ref="AE570:AE580" si="64">IF(AG570=1,AK570,AG570)</f>
        <v>0</v>
      </c>
      <c r="AF570" s="76">
        <f t="shared" si="58"/>
        <v>0</v>
      </c>
      <c r="AG570" s="76">
        <f t="shared" si="59"/>
        <v>1</v>
      </c>
      <c r="AH570" s="159">
        <f t="shared" si="60"/>
        <v>0</v>
      </c>
      <c r="AI570" s="78">
        <f t="shared" si="62"/>
        <v>5.8823529411764705E-2</v>
      </c>
      <c r="AJ570" s="78">
        <f t="shared" si="61"/>
        <v>0</v>
      </c>
      <c r="AK570" s="78">
        <f t="shared" si="63"/>
        <v>0</v>
      </c>
    </row>
    <row r="571" spans="1:37" ht="30" customHeight="1" x14ac:dyDescent="0.2">
      <c r="A571" s="442" t="s">
        <v>322</v>
      </c>
      <c r="B571" s="443"/>
      <c r="C571" s="443"/>
      <c r="D571" s="443"/>
      <c r="E571" s="443"/>
      <c r="F571" s="443"/>
      <c r="G571" s="443"/>
      <c r="H571" s="443"/>
      <c r="I571" s="443"/>
      <c r="J571" s="443"/>
      <c r="K571" s="443"/>
      <c r="L571" s="443"/>
      <c r="M571" s="443"/>
      <c r="N571" s="443"/>
      <c r="O571" s="443"/>
      <c r="P571" s="443"/>
      <c r="Q571" s="423"/>
      <c r="R571" s="423"/>
      <c r="S571" s="423"/>
      <c r="T571" s="423"/>
      <c r="U571" s="423"/>
      <c r="V571" s="423"/>
      <c r="W571" s="423"/>
      <c r="X571" s="423"/>
      <c r="Y571" s="423"/>
      <c r="Z571" s="423"/>
      <c r="AA571" s="423"/>
      <c r="AB571" s="423"/>
      <c r="AC571" s="423"/>
      <c r="AD571" s="73">
        <f>'Art. 121'!Q530</f>
        <v>0</v>
      </c>
      <c r="AE571" s="143">
        <f t="shared" si="64"/>
        <v>0</v>
      </c>
      <c r="AF571" s="76">
        <f t="shared" si="58"/>
        <v>0</v>
      </c>
      <c r="AG571" s="76">
        <f t="shared" si="59"/>
        <v>1</v>
      </c>
      <c r="AH571" s="159">
        <f t="shared" si="60"/>
        <v>0</v>
      </c>
      <c r="AI571" s="78">
        <f t="shared" si="62"/>
        <v>5.8823529411764705E-2</v>
      </c>
      <c r="AJ571" s="78">
        <f t="shared" si="61"/>
        <v>0</v>
      </c>
      <c r="AK571" s="78">
        <f t="shared" si="63"/>
        <v>0</v>
      </c>
    </row>
    <row r="572" spans="1:37" ht="30" customHeight="1" x14ac:dyDescent="0.2">
      <c r="A572" s="422" t="s">
        <v>794</v>
      </c>
      <c r="B572" s="422"/>
      <c r="C572" s="422"/>
      <c r="D572" s="422"/>
      <c r="E572" s="422"/>
      <c r="F572" s="422"/>
      <c r="G572" s="422"/>
      <c r="H572" s="422"/>
      <c r="I572" s="422"/>
      <c r="J572" s="422"/>
      <c r="K572" s="422"/>
      <c r="L572" s="422"/>
      <c r="M572" s="422"/>
      <c r="N572" s="422"/>
      <c r="O572" s="422"/>
      <c r="P572" s="422"/>
      <c r="Q572" s="423"/>
      <c r="R572" s="423"/>
      <c r="S572" s="423"/>
      <c r="T572" s="423"/>
      <c r="U572" s="423"/>
      <c r="V572" s="423"/>
      <c r="W572" s="423"/>
      <c r="X572" s="423"/>
      <c r="Y572" s="423"/>
      <c r="Z572" s="423"/>
      <c r="AA572" s="423"/>
      <c r="AB572" s="423"/>
      <c r="AC572" s="423"/>
      <c r="AD572" s="73">
        <f>'Art. 121'!Q531</f>
        <v>0</v>
      </c>
      <c r="AE572" s="143">
        <f t="shared" si="64"/>
        <v>0</v>
      </c>
      <c r="AF572" s="76">
        <f t="shared" si="58"/>
        <v>0</v>
      </c>
      <c r="AG572" s="76">
        <f t="shared" si="59"/>
        <v>1</v>
      </c>
      <c r="AH572" s="159">
        <f t="shared" si="60"/>
        <v>0</v>
      </c>
      <c r="AI572" s="78">
        <f t="shared" si="62"/>
        <v>5.8823529411764705E-2</v>
      </c>
      <c r="AJ572" s="78">
        <f t="shared" si="61"/>
        <v>0</v>
      </c>
      <c r="AK572" s="78">
        <f t="shared" si="63"/>
        <v>0</v>
      </c>
    </row>
    <row r="573" spans="1:37" ht="30" customHeight="1" x14ac:dyDescent="0.2">
      <c r="A573" s="422" t="s">
        <v>795</v>
      </c>
      <c r="B573" s="422"/>
      <c r="C573" s="422"/>
      <c r="D573" s="422"/>
      <c r="E573" s="422"/>
      <c r="F573" s="422"/>
      <c r="G573" s="422"/>
      <c r="H573" s="422"/>
      <c r="I573" s="422"/>
      <c r="J573" s="422"/>
      <c r="K573" s="422"/>
      <c r="L573" s="422"/>
      <c r="M573" s="422"/>
      <c r="N573" s="422"/>
      <c r="O573" s="422"/>
      <c r="P573" s="422"/>
      <c r="Q573" s="423"/>
      <c r="R573" s="423"/>
      <c r="S573" s="423"/>
      <c r="T573" s="423"/>
      <c r="U573" s="423"/>
      <c r="V573" s="423"/>
      <c r="W573" s="423"/>
      <c r="X573" s="423"/>
      <c r="Y573" s="423"/>
      <c r="Z573" s="423"/>
      <c r="AA573" s="423"/>
      <c r="AB573" s="423"/>
      <c r="AC573" s="423"/>
      <c r="AD573" s="73">
        <f>'Art. 121'!Q532</f>
        <v>0</v>
      </c>
      <c r="AE573" s="143">
        <f t="shared" si="64"/>
        <v>0</v>
      </c>
      <c r="AF573" s="76">
        <f t="shared" si="58"/>
        <v>0</v>
      </c>
      <c r="AG573" s="76">
        <f t="shared" si="59"/>
        <v>1</v>
      </c>
      <c r="AH573" s="159">
        <f t="shared" si="60"/>
        <v>0</v>
      </c>
      <c r="AI573" s="78">
        <f t="shared" si="62"/>
        <v>5.8823529411764705E-2</v>
      </c>
      <c r="AJ573" s="78">
        <f t="shared" si="61"/>
        <v>0</v>
      </c>
      <c r="AK573" s="78">
        <f t="shared" si="63"/>
        <v>0</v>
      </c>
    </row>
    <row r="574" spans="1:37" ht="30" customHeight="1" x14ac:dyDescent="0.2">
      <c r="A574" s="422" t="s">
        <v>323</v>
      </c>
      <c r="B574" s="422"/>
      <c r="C574" s="422"/>
      <c r="D574" s="422"/>
      <c r="E574" s="422"/>
      <c r="F574" s="422"/>
      <c r="G574" s="422"/>
      <c r="H574" s="422"/>
      <c r="I574" s="422"/>
      <c r="J574" s="422"/>
      <c r="K574" s="422"/>
      <c r="L574" s="422"/>
      <c r="M574" s="422"/>
      <c r="N574" s="422"/>
      <c r="O574" s="422"/>
      <c r="P574" s="422"/>
      <c r="Q574" s="423"/>
      <c r="R574" s="423"/>
      <c r="S574" s="423"/>
      <c r="T574" s="423"/>
      <c r="U574" s="423"/>
      <c r="V574" s="423"/>
      <c r="W574" s="423"/>
      <c r="X574" s="423"/>
      <c r="Y574" s="423"/>
      <c r="Z574" s="423"/>
      <c r="AA574" s="423"/>
      <c r="AB574" s="423"/>
      <c r="AC574" s="423"/>
      <c r="AD574" s="73">
        <f>'Art. 121'!Q533</f>
        <v>0</v>
      </c>
      <c r="AE574" s="143">
        <f t="shared" si="64"/>
        <v>0</v>
      </c>
      <c r="AF574" s="76">
        <f t="shared" si="58"/>
        <v>0</v>
      </c>
      <c r="AG574" s="76">
        <f t="shared" si="59"/>
        <v>1</v>
      </c>
      <c r="AH574" s="159">
        <f t="shared" si="60"/>
        <v>0</v>
      </c>
      <c r="AI574" s="78">
        <f t="shared" si="62"/>
        <v>5.8823529411764705E-2</v>
      </c>
      <c r="AJ574" s="78">
        <f t="shared" si="61"/>
        <v>0</v>
      </c>
      <c r="AK574" s="78">
        <f t="shared" si="63"/>
        <v>0</v>
      </c>
    </row>
    <row r="575" spans="1:37" ht="30" customHeight="1" x14ac:dyDescent="0.2">
      <c r="A575" s="422" t="s">
        <v>796</v>
      </c>
      <c r="B575" s="422"/>
      <c r="C575" s="422"/>
      <c r="D575" s="422"/>
      <c r="E575" s="422"/>
      <c r="F575" s="422"/>
      <c r="G575" s="422"/>
      <c r="H575" s="422"/>
      <c r="I575" s="422"/>
      <c r="J575" s="422"/>
      <c r="K575" s="422"/>
      <c r="L575" s="422"/>
      <c r="M575" s="422"/>
      <c r="N575" s="422"/>
      <c r="O575" s="422"/>
      <c r="P575" s="422"/>
      <c r="Q575" s="423"/>
      <c r="R575" s="423"/>
      <c r="S575" s="423"/>
      <c r="T575" s="423"/>
      <c r="U575" s="423"/>
      <c r="V575" s="423"/>
      <c r="W575" s="423"/>
      <c r="X575" s="423"/>
      <c r="Y575" s="423"/>
      <c r="Z575" s="423"/>
      <c r="AA575" s="423"/>
      <c r="AB575" s="423"/>
      <c r="AC575" s="423"/>
      <c r="AD575" s="73">
        <f>'Art. 121'!Q534</f>
        <v>0</v>
      </c>
      <c r="AE575" s="143">
        <f t="shared" si="64"/>
        <v>0</v>
      </c>
      <c r="AF575" s="76">
        <f t="shared" si="58"/>
        <v>0</v>
      </c>
      <c r="AG575" s="76">
        <f t="shared" si="59"/>
        <v>1</v>
      </c>
      <c r="AH575" s="159">
        <f t="shared" si="60"/>
        <v>0</v>
      </c>
      <c r="AI575" s="78">
        <f t="shared" si="62"/>
        <v>5.8823529411764705E-2</v>
      </c>
      <c r="AJ575" s="78">
        <f t="shared" si="61"/>
        <v>0</v>
      </c>
      <c r="AK575" s="78">
        <f>AJ575*$AE$562</f>
        <v>0</v>
      </c>
    </row>
    <row r="576" spans="1:37" ht="30" customHeight="1" x14ac:dyDescent="0.2">
      <c r="A576" s="422" t="s">
        <v>324</v>
      </c>
      <c r="B576" s="422"/>
      <c r="C576" s="422"/>
      <c r="D576" s="422"/>
      <c r="E576" s="422"/>
      <c r="F576" s="422"/>
      <c r="G576" s="422"/>
      <c r="H576" s="422"/>
      <c r="I576" s="422"/>
      <c r="J576" s="422"/>
      <c r="K576" s="422"/>
      <c r="L576" s="422"/>
      <c r="M576" s="422"/>
      <c r="N576" s="422"/>
      <c r="O576" s="422"/>
      <c r="P576" s="422"/>
      <c r="Q576" s="423"/>
      <c r="R576" s="423"/>
      <c r="S576" s="423"/>
      <c r="T576" s="423"/>
      <c r="U576" s="423"/>
      <c r="V576" s="423"/>
      <c r="W576" s="423"/>
      <c r="X576" s="423"/>
      <c r="Y576" s="423"/>
      <c r="Z576" s="423"/>
      <c r="AA576" s="423"/>
      <c r="AB576" s="423"/>
      <c r="AC576" s="423"/>
      <c r="AD576" s="73">
        <f>'Art. 121'!Q535</f>
        <v>0</v>
      </c>
      <c r="AE576" s="143">
        <f t="shared" si="64"/>
        <v>0</v>
      </c>
      <c r="AF576" s="76">
        <f t="shared" si="58"/>
        <v>0</v>
      </c>
      <c r="AG576" s="76">
        <f t="shared" si="59"/>
        <v>1</v>
      </c>
      <c r="AH576" s="159">
        <f t="shared" si="60"/>
        <v>0</v>
      </c>
      <c r="AI576" s="78">
        <f t="shared" si="62"/>
        <v>5.8823529411764705E-2</v>
      </c>
      <c r="AJ576" s="78">
        <f t="shared" si="61"/>
        <v>0</v>
      </c>
      <c r="AK576" s="78">
        <f t="shared" si="63"/>
        <v>0</v>
      </c>
    </row>
    <row r="577" spans="1:37" ht="30" customHeight="1" x14ac:dyDescent="0.2">
      <c r="A577" s="422" t="s">
        <v>325</v>
      </c>
      <c r="B577" s="422"/>
      <c r="C577" s="422"/>
      <c r="D577" s="422"/>
      <c r="E577" s="422"/>
      <c r="F577" s="422"/>
      <c r="G577" s="422"/>
      <c r="H577" s="422"/>
      <c r="I577" s="422"/>
      <c r="J577" s="422"/>
      <c r="K577" s="422"/>
      <c r="L577" s="422"/>
      <c r="M577" s="422"/>
      <c r="N577" s="422"/>
      <c r="O577" s="422"/>
      <c r="P577" s="422"/>
      <c r="Q577" s="423"/>
      <c r="R577" s="423"/>
      <c r="S577" s="423"/>
      <c r="T577" s="423"/>
      <c r="U577" s="423"/>
      <c r="V577" s="423"/>
      <c r="W577" s="423"/>
      <c r="X577" s="423"/>
      <c r="Y577" s="423"/>
      <c r="Z577" s="423"/>
      <c r="AA577" s="423"/>
      <c r="AB577" s="423"/>
      <c r="AC577" s="423"/>
      <c r="AD577" s="73">
        <f>'Art. 121'!Q536</f>
        <v>0</v>
      </c>
      <c r="AE577" s="143">
        <f t="shared" si="64"/>
        <v>0</v>
      </c>
      <c r="AF577" s="76">
        <f t="shared" si="58"/>
        <v>0</v>
      </c>
      <c r="AG577" s="76">
        <f t="shared" si="59"/>
        <v>1</v>
      </c>
      <c r="AH577" s="159">
        <f t="shared" si="60"/>
        <v>0</v>
      </c>
      <c r="AI577" s="78">
        <f t="shared" si="62"/>
        <v>5.8823529411764705E-2</v>
      </c>
      <c r="AJ577" s="78">
        <f t="shared" si="61"/>
        <v>0</v>
      </c>
      <c r="AK577" s="78">
        <f t="shared" si="63"/>
        <v>0</v>
      </c>
    </row>
    <row r="578" spans="1:37" ht="30" customHeight="1" x14ac:dyDescent="0.2">
      <c r="A578" s="422" t="s">
        <v>797</v>
      </c>
      <c r="B578" s="422"/>
      <c r="C578" s="422"/>
      <c r="D578" s="422"/>
      <c r="E578" s="422"/>
      <c r="F578" s="422"/>
      <c r="G578" s="422"/>
      <c r="H578" s="422"/>
      <c r="I578" s="422"/>
      <c r="J578" s="422"/>
      <c r="K578" s="422"/>
      <c r="L578" s="422"/>
      <c r="M578" s="422"/>
      <c r="N578" s="422"/>
      <c r="O578" s="422"/>
      <c r="P578" s="422"/>
      <c r="Q578" s="423"/>
      <c r="R578" s="423"/>
      <c r="S578" s="423"/>
      <c r="T578" s="423"/>
      <c r="U578" s="423"/>
      <c r="V578" s="423"/>
      <c r="W578" s="423"/>
      <c r="X578" s="423"/>
      <c r="Y578" s="423"/>
      <c r="Z578" s="423"/>
      <c r="AA578" s="423"/>
      <c r="AB578" s="423"/>
      <c r="AC578" s="423"/>
      <c r="AD578" s="73">
        <f>'Art. 121'!Q537</f>
        <v>0</v>
      </c>
      <c r="AE578" s="143">
        <f t="shared" si="64"/>
        <v>0</v>
      </c>
      <c r="AF578" s="76">
        <f t="shared" si="58"/>
        <v>0</v>
      </c>
      <c r="AG578" s="76">
        <f t="shared" si="59"/>
        <v>1</v>
      </c>
      <c r="AH578" s="159">
        <f t="shared" si="60"/>
        <v>0</v>
      </c>
      <c r="AI578" s="78">
        <f t="shared" si="62"/>
        <v>5.8823529411764705E-2</v>
      </c>
      <c r="AJ578" s="78">
        <f t="shared" si="61"/>
        <v>0</v>
      </c>
      <c r="AK578" s="78">
        <f t="shared" si="63"/>
        <v>0</v>
      </c>
    </row>
    <row r="579" spans="1:37" ht="30" customHeight="1" x14ac:dyDescent="0.2">
      <c r="A579" s="422" t="s">
        <v>327</v>
      </c>
      <c r="B579" s="422"/>
      <c r="C579" s="422"/>
      <c r="D579" s="422"/>
      <c r="E579" s="422"/>
      <c r="F579" s="422"/>
      <c r="G579" s="422"/>
      <c r="H579" s="422"/>
      <c r="I579" s="422"/>
      <c r="J579" s="422"/>
      <c r="K579" s="422"/>
      <c r="L579" s="422"/>
      <c r="M579" s="422"/>
      <c r="N579" s="422"/>
      <c r="O579" s="422"/>
      <c r="P579" s="422"/>
      <c r="Q579" s="423"/>
      <c r="R579" s="423"/>
      <c r="S579" s="423"/>
      <c r="T579" s="423"/>
      <c r="U579" s="423"/>
      <c r="V579" s="423"/>
      <c r="W579" s="423"/>
      <c r="X579" s="423"/>
      <c r="Y579" s="423"/>
      <c r="Z579" s="423"/>
      <c r="AA579" s="423"/>
      <c r="AB579" s="423"/>
      <c r="AC579" s="423"/>
      <c r="AD579" s="73">
        <f>'Art. 121'!Q538</f>
        <v>0</v>
      </c>
      <c r="AE579" s="143">
        <f t="shared" si="64"/>
        <v>0</v>
      </c>
      <c r="AF579" s="76">
        <f t="shared" si="58"/>
        <v>0</v>
      </c>
      <c r="AG579" s="76">
        <f t="shared" si="59"/>
        <v>1</v>
      </c>
      <c r="AH579" s="159">
        <f t="shared" si="60"/>
        <v>0</v>
      </c>
      <c r="AI579" s="78">
        <f t="shared" si="62"/>
        <v>5.8823529411764705E-2</v>
      </c>
      <c r="AJ579" s="78">
        <f t="shared" si="61"/>
        <v>0</v>
      </c>
      <c r="AK579" s="78">
        <f t="shared" si="63"/>
        <v>0</v>
      </c>
    </row>
    <row r="580" spans="1:37" ht="30" customHeight="1" x14ac:dyDescent="0.2">
      <c r="A580" s="422" t="s">
        <v>328</v>
      </c>
      <c r="B580" s="422"/>
      <c r="C580" s="422"/>
      <c r="D580" s="422"/>
      <c r="E580" s="422"/>
      <c r="F580" s="422"/>
      <c r="G580" s="422"/>
      <c r="H580" s="422"/>
      <c r="I580" s="422"/>
      <c r="J580" s="422"/>
      <c r="K580" s="422"/>
      <c r="L580" s="422"/>
      <c r="M580" s="422"/>
      <c r="N580" s="422"/>
      <c r="O580" s="422"/>
      <c r="P580" s="422"/>
      <c r="Q580" s="423"/>
      <c r="R580" s="423"/>
      <c r="S580" s="423"/>
      <c r="T580" s="423"/>
      <c r="U580" s="423"/>
      <c r="V580" s="423"/>
      <c r="W580" s="423"/>
      <c r="X580" s="423"/>
      <c r="Y580" s="423"/>
      <c r="Z580" s="423"/>
      <c r="AA580" s="423"/>
      <c r="AB580" s="423"/>
      <c r="AC580" s="423"/>
      <c r="AD580" s="73">
        <f>'Art. 121'!Q539</f>
        <v>0</v>
      </c>
      <c r="AE580" s="143">
        <f t="shared" si="64"/>
        <v>0</v>
      </c>
      <c r="AF580" s="76">
        <f t="shared" si="58"/>
        <v>0</v>
      </c>
      <c r="AG580" s="76">
        <f t="shared" si="59"/>
        <v>1</v>
      </c>
      <c r="AH580" s="159">
        <f t="shared" si="60"/>
        <v>0</v>
      </c>
      <c r="AI580" s="78">
        <f t="shared" si="62"/>
        <v>5.8823529411764705E-2</v>
      </c>
      <c r="AJ580" s="78">
        <f t="shared" si="61"/>
        <v>0</v>
      </c>
      <c r="AK580" s="78">
        <f t="shared" si="63"/>
        <v>0</v>
      </c>
    </row>
    <row r="581" spans="1:37" ht="30" customHeight="1" x14ac:dyDescent="0.2">
      <c r="A581" s="435" t="s">
        <v>798</v>
      </c>
      <c r="B581" s="435"/>
      <c r="C581" s="435"/>
      <c r="D581" s="435"/>
      <c r="E581" s="435"/>
      <c r="F581" s="435"/>
      <c r="G581" s="435"/>
      <c r="H581" s="435"/>
      <c r="I581" s="435"/>
      <c r="J581" s="435"/>
      <c r="K581" s="435"/>
      <c r="L581" s="435"/>
      <c r="M581" s="435"/>
      <c r="N581" s="435"/>
      <c r="O581" s="435"/>
      <c r="P581" s="435"/>
      <c r="Q581" s="435"/>
      <c r="R581" s="435"/>
      <c r="S581" s="435"/>
      <c r="T581" s="435"/>
      <c r="U581" s="435"/>
      <c r="V581" s="435"/>
      <c r="W581" s="435"/>
      <c r="X581" s="435"/>
      <c r="Y581" s="435"/>
      <c r="Z581" s="435"/>
      <c r="AA581" s="435"/>
      <c r="AB581" s="435"/>
      <c r="AC581" s="435"/>
      <c r="AD581" s="435"/>
      <c r="AE581" s="143">
        <f>SUM(AE564:AE580)</f>
        <v>0</v>
      </c>
      <c r="AG581" s="74">
        <f>SUM(AG564:AG580)</f>
        <v>17</v>
      </c>
      <c r="AH581" s="161"/>
      <c r="AI581" s="78"/>
      <c r="AJ581" s="136"/>
      <c r="AK581" s="78"/>
    </row>
    <row r="582" spans="1:37" ht="30" customHeight="1" x14ac:dyDescent="0.2">
      <c r="A582" s="435" t="s">
        <v>799</v>
      </c>
      <c r="B582" s="435"/>
      <c r="C582" s="435"/>
      <c r="D582" s="435"/>
      <c r="E582" s="435"/>
      <c r="F582" s="435"/>
      <c r="G582" s="435"/>
      <c r="H582" s="435"/>
      <c r="I582" s="435"/>
      <c r="J582" s="435"/>
      <c r="K582" s="435"/>
      <c r="L582" s="435"/>
      <c r="M582" s="435"/>
      <c r="N582" s="435"/>
      <c r="O582" s="435"/>
      <c r="P582" s="435"/>
      <c r="Q582" s="435"/>
      <c r="R582" s="435"/>
      <c r="S582" s="435"/>
      <c r="T582" s="435"/>
      <c r="U582" s="435"/>
      <c r="V582" s="435"/>
      <c r="W582" s="435"/>
      <c r="X582" s="435"/>
      <c r="Y582" s="435"/>
      <c r="Z582" s="435"/>
      <c r="AA582" s="435"/>
      <c r="AB582" s="435"/>
      <c r="AC582" s="435"/>
      <c r="AD582" s="435"/>
      <c r="AE582" s="143">
        <f>AE581/AE562*100</f>
        <v>0</v>
      </c>
      <c r="AH582" s="161"/>
      <c r="AI582" s="78"/>
      <c r="AJ582" s="136"/>
      <c r="AK582" s="78"/>
    </row>
    <row r="583" spans="1:37" ht="15" customHeight="1" x14ac:dyDescent="0.2">
      <c r="A583" s="24"/>
      <c r="B583" s="24"/>
      <c r="C583" s="24"/>
      <c r="D583" s="24"/>
      <c r="E583" s="24"/>
      <c r="F583" s="24"/>
      <c r="G583" s="24"/>
      <c r="H583" s="24"/>
      <c r="I583" s="24"/>
      <c r="J583" s="24"/>
      <c r="K583" s="24"/>
      <c r="L583" s="24"/>
      <c r="M583" s="24"/>
      <c r="N583" s="24"/>
      <c r="O583" s="24"/>
      <c r="P583" s="24"/>
      <c r="Q583" s="40"/>
      <c r="R583" s="20"/>
      <c r="S583" s="20"/>
      <c r="T583" s="20"/>
      <c r="U583" s="20"/>
      <c r="V583" s="20"/>
      <c r="W583" s="20"/>
      <c r="X583" s="20"/>
      <c r="Y583" s="20"/>
      <c r="Z583" s="20"/>
      <c r="AA583" s="20"/>
      <c r="AB583" s="20"/>
      <c r="AC583" s="20"/>
      <c r="AD583" s="20"/>
      <c r="AE583" s="149"/>
      <c r="AH583" s="161"/>
      <c r="AI583" s="136"/>
      <c r="AJ583" s="136"/>
      <c r="AK583" s="136"/>
    </row>
    <row r="584" spans="1:37" ht="15" customHeight="1" x14ac:dyDescent="0.2">
      <c r="A584" s="439" t="s">
        <v>139</v>
      </c>
      <c r="B584" s="440"/>
      <c r="C584" s="440"/>
      <c r="D584" s="440"/>
      <c r="E584" s="440"/>
      <c r="F584" s="440"/>
      <c r="G584" s="440"/>
      <c r="H584" s="440"/>
      <c r="I584" s="440"/>
      <c r="J584" s="440"/>
      <c r="K584" s="440"/>
      <c r="L584" s="440"/>
      <c r="M584" s="440"/>
      <c r="N584" s="440"/>
      <c r="O584" s="440"/>
      <c r="P584" s="440"/>
      <c r="Q584" s="440"/>
      <c r="R584" s="440"/>
      <c r="S584" s="440"/>
      <c r="T584" s="440"/>
      <c r="U584" s="440"/>
      <c r="V584" s="440"/>
      <c r="W584" s="440"/>
      <c r="X584" s="440"/>
      <c r="Y584" s="440"/>
      <c r="Z584" s="440"/>
      <c r="AA584" s="440"/>
      <c r="AB584" s="440"/>
      <c r="AC584" s="440"/>
      <c r="AD584" s="90" t="s">
        <v>4</v>
      </c>
      <c r="AE584" s="144" t="s">
        <v>5</v>
      </c>
      <c r="AH584" s="161"/>
      <c r="AI584" s="136"/>
      <c r="AJ584" s="136"/>
      <c r="AK584" s="136"/>
    </row>
    <row r="585" spans="1:37" ht="30" customHeight="1" x14ac:dyDescent="0.2">
      <c r="A585" s="434" t="s">
        <v>313</v>
      </c>
      <c r="B585" s="434"/>
      <c r="C585" s="434"/>
      <c r="D585" s="434"/>
      <c r="E585" s="434"/>
      <c r="F585" s="434"/>
      <c r="G585" s="434"/>
      <c r="H585" s="434"/>
      <c r="I585" s="434"/>
      <c r="J585" s="434"/>
      <c r="K585" s="434"/>
      <c r="L585" s="434"/>
      <c r="M585" s="434"/>
      <c r="N585" s="434"/>
      <c r="O585" s="434"/>
      <c r="P585" s="434"/>
      <c r="Q585" s="423"/>
      <c r="R585" s="423"/>
      <c r="S585" s="423"/>
      <c r="T585" s="423"/>
      <c r="U585" s="423"/>
      <c r="V585" s="423"/>
      <c r="W585" s="423"/>
      <c r="X585" s="423"/>
      <c r="Y585" s="423"/>
      <c r="Z585" s="423"/>
      <c r="AA585" s="423"/>
      <c r="AB585" s="423"/>
      <c r="AC585" s="423"/>
      <c r="AD585" s="73">
        <f>'Art. 121'!Q542</f>
        <v>0</v>
      </c>
      <c r="AE585" s="143">
        <f>IF(AG585=1,AK585,AG585)</f>
        <v>0</v>
      </c>
      <c r="AF585" s="76">
        <f>IF(AD585=2,1,IF(AD585=1,0.5,IF(AD585=0,0," ")))</f>
        <v>0</v>
      </c>
      <c r="AG585" s="76">
        <f>IF(AND(AF585&gt;=0,AF585&lt;=2),1,"No aplica")</f>
        <v>1</v>
      </c>
      <c r="AH585" s="159">
        <f>AD585/(AG585*2)</f>
        <v>0</v>
      </c>
      <c r="AI585" s="78">
        <f>IF(AG585=1,AG585/$AG$588,"No aplica")</f>
        <v>0.33333333333333331</v>
      </c>
      <c r="AJ585" s="78">
        <f>AF585*AI585</f>
        <v>0</v>
      </c>
      <c r="AK585" s="78">
        <f>AJ585*$AE$562</f>
        <v>0</v>
      </c>
    </row>
    <row r="586" spans="1:37" ht="30" customHeight="1" x14ac:dyDescent="0.2">
      <c r="A586" s="434" t="s">
        <v>791</v>
      </c>
      <c r="B586" s="434"/>
      <c r="C586" s="434"/>
      <c r="D586" s="434"/>
      <c r="E586" s="434"/>
      <c r="F586" s="434"/>
      <c r="G586" s="434"/>
      <c r="H586" s="434"/>
      <c r="I586" s="434"/>
      <c r="J586" s="434"/>
      <c r="K586" s="434"/>
      <c r="L586" s="434"/>
      <c r="M586" s="434"/>
      <c r="N586" s="434"/>
      <c r="O586" s="434"/>
      <c r="P586" s="434"/>
      <c r="Q586" s="423"/>
      <c r="R586" s="423"/>
      <c r="S586" s="423"/>
      <c r="T586" s="423"/>
      <c r="U586" s="423"/>
      <c r="V586" s="423"/>
      <c r="W586" s="423"/>
      <c r="X586" s="423"/>
      <c r="Y586" s="423"/>
      <c r="Z586" s="423"/>
      <c r="AA586" s="423"/>
      <c r="AB586" s="423"/>
      <c r="AC586" s="423"/>
      <c r="AD586" s="73">
        <f>'Art. 121'!Q543</f>
        <v>0</v>
      </c>
      <c r="AE586" s="143">
        <f>IF(AG586=1,AK586,AG586)</f>
        <v>0</v>
      </c>
      <c r="AF586" s="76">
        <f>IF(AD586=2,1,IF(AD586=1,0.5,IF(AD586=0,0," ")))</f>
        <v>0</v>
      </c>
      <c r="AG586" s="76">
        <f>IF(AND(AF586&gt;=0,AF586&lt;=2),1,"No aplica")</f>
        <v>1</v>
      </c>
      <c r="AH586" s="159">
        <f>AD586/(AG586*2)</f>
        <v>0</v>
      </c>
      <c r="AI586" s="78">
        <f>IF(AG586=1,AG586/$AG$588,"No aplica")</f>
        <v>0.33333333333333331</v>
      </c>
      <c r="AJ586" s="78">
        <f>AF586*AI586</f>
        <v>0</v>
      </c>
      <c r="AK586" s="78">
        <f>AJ586*$AE$562</f>
        <v>0</v>
      </c>
    </row>
    <row r="587" spans="1:37" ht="30" customHeight="1" x14ac:dyDescent="0.2">
      <c r="A587" s="434" t="s">
        <v>792</v>
      </c>
      <c r="B587" s="434"/>
      <c r="C587" s="434"/>
      <c r="D587" s="434"/>
      <c r="E587" s="434"/>
      <c r="F587" s="434"/>
      <c r="G587" s="434"/>
      <c r="H587" s="434"/>
      <c r="I587" s="434"/>
      <c r="J587" s="434"/>
      <c r="K587" s="434"/>
      <c r="L587" s="434"/>
      <c r="M587" s="434"/>
      <c r="N587" s="434"/>
      <c r="O587" s="434"/>
      <c r="P587" s="434"/>
      <c r="Q587" s="423"/>
      <c r="R587" s="423"/>
      <c r="S587" s="423"/>
      <c r="T587" s="423"/>
      <c r="U587" s="423"/>
      <c r="V587" s="423"/>
      <c r="W587" s="423"/>
      <c r="X587" s="423"/>
      <c r="Y587" s="423"/>
      <c r="Z587" s="423"/>
      <c r="AA587" s="423"/>
      <c r="AB587" s="423"/>
      <c r="AC587" s="423"/>
      <c r="AD587" s="73">
        <f>'Art. 121'!Q544</f>
        <v>0</v>
      </c>
      <c r="AE587" s="143">
        <f>IF(AG587=1,AK587,AG587)</f>
        <v>0</v>
      </c>
      <c r="AF587" s="76">
        <f>IF(AD587=2,1,IF(AD587=1,0.5,IF(AD587=0,0," ")))</f>
        <v>0</v>
      </c>
      <c r="AG587" s="76">
        <f>IF(AND(AF587&gt;=0,AF587&lt;=2),1,"No aplica")</f>
        <v>1</v>
      </c>
      <c r="AH587" s="159">
        <f>AD587/(AG587*2)</f>
        <v>0</v>
      </c>
      <c r="AI587" s="78">
        <f>IF(AG587=1,AG587/$AG$588,"No aplica")</f>
        <v>0.33333333333333331</v>
      </c>
      <c r="AJ587" s="78">
        <f>AF587*AI587</f>
        <v>0</v>
      </c>
      <c r="AK587" s="78">
        <f>AJ587*$AE$562</f>
        <v>0</v>
      </c>
    </row>
    <row r="588" spans="1:37" ht="30" customHeight="1" x14ac:dyDescent="0.2">
      <c r="A588" s="435" t="s">
        <v>800</v>
      </c>
      <c r="B588" s="435"/>
      <c r="C588" s="435"/>
      <c r="D588" s="435"/>
      <c r="E588" s="435"/>
      <c r="F588" s="435"/>
      <c r="G588" s="435"/>
      <c r="H588" s="435"/>
      <c r="I588" s="435"/>
      <c r="J588" s="435"/>
      <c r="K588" s="435"/>
      <c r="L588" s="435"/>
      <c r="M588" s="435"/>
      <c r="N588" s="435"/>
      <c r="O588" s="435"/>
      <c r="P588" s="435"/>
      <c r="Q588" s="435"/>
      <c r="R588" s="435"/>
      <c r="S588" s="435"/>
      <c r="T588" s="435"/>
      <c r="U588" s="435"/>
      <c r="V588" s="435"/>
      <c r="W588" s="435"/>
      <c r="X588" s="435"/>
      <c r="Y588" s="435"/>
      <c r="Z588" s="435"/>
      <c r="AA588" s="435"/>
      <c r="AB588" s="435"/>
      <c r="AC588" s="435"/>
      <c r="AD588" s="435"/>
      <c r="AE588" s="143">
        <f>SUM(AE585:AE587)</f>
        <v>0</v>
      </c>
      <c r="AG588" s="74">
        <f>SUM(AG585:AG587)</f>
        <v>3</v>
      </c>
      <c r="AH588" s="161"/>
      <c r="AI588" s="136"/>
      <c r="AJ588" s="136"/>
      <c r="AK588" s="136"/>
    </row>
    <row r="589" spans="1:37" ht="30" customHeight="1" x14ac:dyDescent="0.2">
      <c r="A589" s="435" t="s">
        <v>801</v>
      </c>
      <c r="B589" s="435"/>
      <c r="C589" s="435"/>
      <c r="D589" s="435"/>
      <c r="E589" s="435"/>
      <c r="F589" s="435"/>
      <c r="G589" s="435"/>
      <c r="H589" s="435"/>
      <c r="I589" s="435"/>
      <c r="J589" s="435"/>
      <c r="K589" s="435"/>
      <c r="L589" s="435"/>
      <c r="M589" s="435"/>
      <c r="N589" s="435"/>
      <c r="O589" s="435"/>
      <c r="P589" s="435"/>
      <c r="Q589" s="435"/>
      <c r="R589" s="435"/>
      <c r="S589" s="435"/>
      <c r="T589" s="435"/>
      <c r="U589" s="435"/>
      <c r="V589" s="435"/>
      <c r="W589" s="435"/>
      <c r="X589" s="435"/>
      <c r="Y589" s="435"/>
      <c r="Z589" s="435"/>
      <c r="AA589" s="435"/>
      <c r="AB589" s="435"/>
      <c r="AC589" s="435"/>
      <c r="AD589" s="435"/>
      <c r="AE589" s="143">
        <f>AE588/AE562*100</f>
        <v>0</v>
      </c>
      <c r="AH589" s="161"/>
      <c r="AI589" s="136"/>
      <c r="AJ589" s="136"/>
      <c r="AK589" s="136"/>
    </row>
    <row r="590" spans="1:37" ht="15" customHeight="1" x14ac:dyDescent="0.2">
      <c r="A590" s="23"/>
      <c r="B590" s="23"/>
      <c r="C590" s="23"/>
      <c r="D590" s="23"/>
      <c r="E590" s="23"/>
      <c r="F590" s="23"/>
      <c r="G590" s="23"/>
      <c r="H590" s="23"/>
      <c r="I590" s="23"/>
      <c r="J590" s="23"/>
      <c r="K590" s="23"/>
      <c r="L590" s="23"/>
      <c r="M590" s="23"/>
      <c r="N590" s="23"/>
      <c r="O590" s="23"/>
      <c r="P590" s="23"/>
      <c r="Q590" s="40"/>
      <c r="R590" s="20"/>
      <c r="S590" s="20"/>
      <c r="T590" s="20"/>
      <c r="U590" s="20"/>
      <c r="V590" s="20"/>
      <c r="W590" s="20"/>
      <c r="X590" s="20"/>
      <c r="Y590" s="20"/>
      <c r="Z590" s="20"/>
      <c r="AA590" s="20"/>
      <c r="AB590" s="20"/>
      <c r="AC590" s="20"/>
      <c r="AD590" s="20"/>
      <c r="AE590" s="149"/>
      <c r="AH590" s="161"/>
      <c r="AI590" s="136"/>
      <c r="AJ590" s="136"/>
      <c r="AK590" s="136"/>
    </row>
    <row r="591" spans="1:37" ht="15" customHeight="1" x14ac:dyDescent="0.2">
      <c r="A591" s="439" t="s">
        <v>140</v>
      </c>
      <c r="B591" s="440"/>
      <c r="C591" s="440"/>
      <c r="D591" s="440"/>
      <c r="E591" s="440"/>
      <c r="F591" s="440"/>
      <c r="G591" s="440"/>
      <c r="H591" s="440"/>
      <c r="I591" s="440"/>
      <c r="J591" s="440"/>
      <c r="K591" s="440"/>
      <c r="L591" s="440"/>
      <c r="M591" s="440"/>
      <c r="N591" s="440"/>
      <c r="O591" s="440"/>
      <c r="P591" s="440"/>
      <c r="Q591" s="440"/>
      <c r="R591" s="440"/>
      <c r="S591" s="440"/>
      <c r="T591" s="440"/>
      <c r="U591" s="440"/>
      <c r="V591" s="440"/>
      <c r="W591" s="440"/>
      <c r="X591" s="440"/>
      <c r="Y591" s="440"/>
      <c r="Z591" s="440"/>
      <c r="AA591" s="440"/>
      <c r="AB591" s="440"/>
      <c r="AC591" s="440"/>
      <c r="AD591" s="90" t="s">
        <v>4</v>
      </c>
      <c r="AE591" s="144" t="s">
        <v>5</v>
      </c>
      <c r="AH591" s="161"/>
      <c r="AI591" s="136"/>
      <c r="AJ591" s="136"/>
      <c r="AK591" s="136"/>
    </row>
    <row r="592" spans="1:37" ht="30" customHeight="1" x14ac:dyDescent="0.2">
      <c r="A592" s="434" t="s">
        <v>329</v>
      </c>
      <c r="B592" s="434"/>
      <c r="C592" s="434"/>
      <c r="D592" s="434"/>
      <c r="E592" s="434"/>
      <c r="F592" s="434"/>
      <c r="G592" s="434"/>
      <c r="H592" s="434"/>
      <c r="I592" s="434"/>
      <c r="J592" s="434"/>
      <c r="K592" s="434"/>
      <c r="L592" s="434"/>
      <c r="M592" s="434"/>
      <c r="N592" s="434"/>
      <c r="O592" s="434"/>
      <c r="P592" s="434"/>
      <c r="Q592" s="423"/>
      <c r="R592" s="423"/>
      <c r="S592" s="423"/>
      <c r="T592" s="423"/>
      <c r="U592" s="423"/>
      <c r="V592" s="423"/>
      <c r="W592" s="423"/>
      <c r="X592" s="423"/>
      <c r="Y592" s="423"/>
      <c r="Z592" s="423"/>
      <c r="AA592" s="423"/>
      <c r="AB592" s="423"/>
      <c r="AC592" s="423"/>
      <c r="AD592" s="73">
        <f>'Art. 121'!Q547</f>
        <v>0</v>
      </c>
      <c r="AE592" s="143">
        <f>IF(AG592=1,AK592,AG592)</f>
        <v>0</v>
      </c>
      <c r="AF592" s="76">
        <f>IF(AD592=2,1,IF(AD592=1,0.5,IF(AD592=0,0," ")))</f>
        <v>0</v>
      </c>
      <c r="AG592" s="76">
        <f>IF(AND(AF592&gt;=0,AF592&lt;=2),1,"No aplica")</f>
        <v>1</v>
      </c>
      <c r="AH592" s="159">
        <f>AD592/(AG592*2)</f>
        <v>0</v>
      </c>
      <c r="AI592" s="78">
        <f>IF(AG592=1,AG592/$AG$595,"No aplica")</f>
        <v>0.33333333333333331</v>
      </c>
      <c r="AJ592" s="78">
        <f>AF592*AI592</f>
        <v>0</v>
      </c>
      <c r="AK592" s="78">
        <f>AJ592*$AE$562</f>
        <v>0</v>
      </c>
    </row>
    <row r="593" spans="1:37" ht="30" customHeight="1" x14ac:dyDescent="0.2">
      <c r="A593" s="434" t="s">
        <v>510</v>
      </c>
      <c r="B593" s="434"/>
      <c r="C593" s="434"/>
      <c r="D593" s="434"/>
      <c r="E593" s="434"/>
      <c r="F593" s="434"/>
      <c r="G593" s="434"/>
      <c r="H593" s="434"/>
      <c r="I593" s="434"/>
      <c r="J593" s="434"/>
      <c r="K593" s="434"/>
      <c r="L593" s="434"/>
      <c r="M593" s="434"/>
      <c r="N593" s="434"/>
      <c r="O593" s="434"/>
      <c r="P593" s="434"/>
      <c r="Q593" s="423"/>
      <c r="R593" s="423"/>
      <c r="S593" s="423"/>
      <c r="T593" s="423"/>
      <c r="U593" s="423"/>
      <c r="V593" s="423"/>
      <c r="W593" s="423"/>
      <c r="X593" s="423"/>
      <c r="Y593" s="423"/>
      <c r="Z593" s="423"/>
      <c r="AA593" s="423"/>
      <c r="AB593" s="423"/>
      <c r="AC593" s="423"/>
      <c r="AD593" s="73">
        <f>'Art. 121'!Q548</f>
        <v>0</v>
      </c>
      <c r="AE593" s="143">
        <f>IF(AG593=1,AK593,AG593)</f>
        <v>0</v>
      </c>
      <c r="AF593" s="76">
        <f>IF(AD593=2,1,IF(AD593=1,0.5,IF(AD593=0,0," ")))</f>
        <v>0</v>
      </c>
      <c r="AG593" s="76">
        <f>IF(AND(AF593&gt;=0,AF593&lt;=2),1,"No aplica")</f>
        <v>1</v>
      </c>
      <c r="AH593" s="159">
        <f>AD593/(AG593*2)</f>
        <v>0</v>
      </c>
      <c r="AI593" s="78">
        <f>IF(AG593=1,AG593/$AG$595,"No aplica")</f>
        <v>0.33333333333333331</v>
      </c>
      <c r="AJ593" s="78">
        <f>AF593*AI593</f>
        <v>0</v>
      </c>
      <c r="AK593" s="78">
        <f>AJ593*$AE$562</f>
        <v>0</v>
      </c>
    </row>
    <row r="594" spans="1:37" ht="30" customHeight="1" x14ac:dyDescent="0.2">
      <c r="A594" s="434" t="s">
        <v>511</v>
      </c>
      <c r="B594" s="434"/>
      <c r="C594" s="434"/>
      <c r="D594" s="434"/>
      <c r="E594" s="434"/>
      <c r="F594" s="434"/>
      <c r="G594" s="434"/>
      <c r="H594" s="434"/>
      <c r="I594" s="434"/>
      <c r="J594" s="434"/>
      <c r="K594" s="434"/>
      <c r="L594" s="434"/>
      <c r="M594" s="434"/>
      <c r="N594" s="434"/>
      <c r="O594" s="434"/>
      <c r="P594" s="434"/>
      <c r="Q594" s="423"/>
      <c r="R594" s="423"/>
      <c r="S594" s="423"/>
      <c r="T594" s="423"/>
      <c r="U594" s="423"/>
      <c r="V594" s="423"/>
      <c r="W594" s="423"/>
      <c r="X594" s="423"/>
      <c r="Y594" s="423"/>
      <c r="Z594" s="423"/>
      <c r="AA594" s="423"/>
      <c r="AB594" s="423"/>
      <c r="AC594" s="423"/>
      <c r="AD594" s="73">
        <f>'Art. 121'!Q549</f>
        <v>0</v>
      </c>
      <c r="AE594" s="143">
        <f>IF(AG594=1,AK594,AG594)</f>
        <v>0</v>
      </c>
      <c r="AF594" s="76">
        <f>IF(AD594=2,1,IF(AD594=1,0.5,IF(AD594=0,0," ")))</f>
        <v>0</v>
      </c>
      <c r="AG594" s="76">
        <f>IF(AND(AF594&gt;=0,AF594&lt;=2),1,"No aplica")</f>
        <v>1</v>
      </c>
      <c r="AH594" s="159">
        <f>AD594/(AG594*2)</f>
        <v>0</v>
      </c>
      <c r="AI594" s="78">
        <f>IF(AG594=1,AG594/$AG$595,"No aplica")</f>
        <v>0.33333333333333331</v>
      </c>
      <c r="AJ594" s="78">
        <f>AF594*AI594</f>
        <v>0</v>
      </c>
      <c r="AK594" s="78">
        <f>AJ594*$AE$562</f>
        <v>0</v>
      </c>
    </row>
    <row r="595" spans="1:37" ht="30" customHeight="1" x14ac:dyDescent="0.2">
      <c r="A595" s="435" t="s">
        <v>802</v>
      </c>
      <c r="B595" s="435"/>
      <c r="C595" s="435"/>
      <c r="D595" s="435"/>
      <c r="E595" s="435"/>
      <c r="F595" s="435"/>
      <c r="G595" s="435"/>
      <c r="H595" s="435"/>
      <c r="I595" s="435"/>
      <c r="J595" s="435"/>
      <c r="K595" s="435"/>
      <c r="L595" s="435"/>
      <c r="M595" s="435"/>
      <c r="N595" s="435"/>
      <c r="O595" s="435"/>
      <c r="P595" s="435"/>
      <c r="Q595" s="435"/>
      <c r="R595" s="435"/>
      <c r="S595" s="435"/>
      <c r="T595" s="435"/>
      <c r="U595" s="435"/>
      <c r="V595" s="435"/>
      <c r="W595" s="435"/>
      <c r="X595" s="435"/>
      <c r="Y595" s="435"/>
      <c r="Z595" s="435"/>
      <c r="AA595" s="435"/>
      <c r="AB595" s="435"/>
      <c r="AC595" s="435"/>
      <c r="AD595" s="435"/>
      <c r="AE595" s="143">
        <f>SUM(AE592:AE594)</f>
        <v>0</v>
      </c>
      <c r="AG595" s="74">
        <f>SUM(AG592:AG594)</f>
        <v>3</v>
      </c>
      <c r="AH595" s="161"/>
      <c r="AI595" s="136"/>
      <c r="AJ595" s="136"/>
      <c r="AK595" s="136"/>
    </row>
    <row r="596" spans="1:37" ht="30" customHeight="1" x14ac:dyDescent="0.2">
      <c r="A596" s="435" t="s">
        <v>803</v>
      </c>
      <c r="B596" s="435"/>
      <c r="C596" s="435"/>
      <c r="D596" s="435"/>
      <c r="E596" s="435"/>
      <c r="F596" s="435"/>
      <c r="G596" s="435"/>
      <c r="H596" s="435"/>
      <c r="I596" s="435"/>
      <c r="J596" s="435"/>
      <c r="K596" s="435"/>
      <c r="L596" s="435"/>
      <c r="M596" s="435"/>
      <c r="N596" s="435"/>
      <c r="O596" s="435"/>
      <c r="P596" s="435"/>
      <c r="Q596" s="435"/>
      <c r="R596" s="435"/>
      <c r="S596" s="435"/>
      <c r="T596" s="435"/>
      <c r="U596" s="435"/>
      <c r="V596" s="435"/>
      <c r="W596" s="435"/>
      <c r="X596" s="435"/>
      <c r="Y596" s="435"/>
      <c r="Z596" s="435"/>
      <c r="AA596" s="435"/>
      <c r="AB596" s="435"/>
      <c r="AC596" s="435"/>
      <c r="AD596" s="435"/>
      <c r="AE596" s="143">
        <f>AE595/AE562*100</f>
        <v>0</v>
      </c>
      <c r="AH596" s="161"/>
      <c r="AI596" s="136"/>
      <c r="AJ596" s="136"/>
      <c r="AK596" s="136"/>
    </row>
    <row r="597" spans="1:37" ht="15" customHeight="1" x14ac:dyDescent="0.2">
      <c r="A597" s="23"/>
      <c r="B597" s="23"/>
      <c r="C597" s="23"/>
      <c r="D597" s="23"/>
      <c r="E597" s="23"/>
      <c r="F597" s="23"/>
      <c r="G597" s="23"/>
      <c r="H597" s="23"/>
      <c r="I597" s="23"/>
      <c r="J597" s="23"/>
      <c r="K597" s="23"/>
      <c r="L597" s="23"/>
      <c r="M597" s="23"/>
      <c r="N597" s="23"/>
      <c r="O597" s="23"/>
      <c r="P597" s="23"/>
      <c r="Q597" s="40"/>
      <c r="R597" s="20"/>
      <c r="S597" s="20"/>
      <c r="T597" s="20"/>
      <c r="U597" s="20"/>
      <c r="V597" s="20"/>
      <c r="W597" s="20"/>
      <c r="X597" s="20"/>
      <c r="Y597" s="20"/>
      <c r="Z597" s="20"/>
      <c r="AA597" s="20"/>
      <c r="AB597" s="20"/>
      <c r="AC597" s="20"/>
      <c r="AD597" s="20"/>
      <c r="AE597" s="149"/>
      <c r="AH597" s="161"/>
      <c r="AI597" s="136"/>
      <c r="AJ597" s="136"/>
      <c r="AK597" s="136"/>
    </row>
    <row r="598" spans="1:37" ht="15" customHeight="1" x14ac:dyDescent="0.2">
      <c r="A598" s="436" t="s">
        <v>141</v>
      </c>
      <c r="B598" s="437"/>
      <c r="C598" s="437"/>
      <c r="D598" s="437"/>
      <c r="E598" s="437"/>
      <c r="F598" s="437"/>
      <c r="G598" s="437"/>
      <c r="H598" s="437"/>
      <c r="I598" s="437"/>
      <c r="J598" s="437"/>
      <c r="K598" s="437"/>
      <c r="L598" s="437"/>
      <c r="M598" s="437"/>
      <c r="N598" s="437"/>
      <c r="O598" s="437"/>
      <c r="P598" s="437"/>
      <c r="Q598" s="437"/>
      <c r="R598" s="437"/>
      <c r="S598" s="437"/>
      <c r="T598" s="437"/>
      <c r="U598" s="437"/>
      <c r="V598" s="437"/>
      <c r="W598" s="437"/>
      <c r="X598" s="437"/>
      <c r="Y598" s="437"/>
      <c r="Z598" s="437"/>
      <c r="AA598" s="437"/>
      <c r="AB598" s="437"/>
      <c r="AC598" s="438"/>
      <c r="AD598" s="90" t="s">
        <v>4</v>
      </c>
      <c r="AE598" s="144" t="s">
        <v>5</v>
      </c>
      <c r="AH598" s="161"/>
      <c r="AI598" s="136"/>
      <c r="AJ598" s="136"/>
      <c r="AK598" s="136"/>
    </row>
    <row r="599" spans="1:37" ht="30" customHeight="1" x14ac:dyDescent="0.2">
      <c r="A599" s="434" t="s">
        <v>330</v>
      </c>
      <c r="B599" s="434"/>
      <c r="C599" s="434"/>
      <c r="D599" s="434"/>
      <c r="E599" s="434"/>
      <c r="F599" s="434"/>
      <c r="G599" s="434"/>
      <c r="H599" s="434"/>
      <c r="I599" s="434"/>
      <c r="J599" s="434"/>
      <c r="K599" s="434"/>
      <c r="L599" s="434"/>
      <c r="M599" s="434"/>
      <c r="N599" s="434"/>
      <c r="O599" s="434"/>
      <c r="P599" s="434"/>
      <c r="Q599" s="423"/>
      <c r="R599" s="423"/>
      <c r="S599" s="423"/>
      <c r="T599" s="423"/>
      <c r="U599" s="423"/>
      <c r="V599" s="423"/>
      <c r="W599" s="423"/>
      <c r="X599" s="423"/>
      <c r="Y599" s="423"/>
      <c r="Z599" s="423"/>
      <c r="AA599" s="423"/>
      <c r="AB599" s="423"/>
      <c r="AC599" s="423"/>
      <c r="AD599" s="73">
        <f>'Art. 121'!Q552</f>
        <v>0</v>
      </c>
      <c r="AE599" s="143">
        <f>IF(AG599=1,AK599,AG599)</f>
        <v>0</v>
      </c>
      <c r="AF599" s="76">
        <f>IF(AD599=2,1,IF(AD599=1,0.5,IF(AD599=0,0," ")))</f>
        <v>0</v>
      </c>
      <c r="AG599" s="76">
        <f>IF(AND(AF599&gt;=0,AF599&lt;=2),1,"No aplica")</f>
        <v>1</v>
      </c>
      <c r="AH599" s="159">
        <f>AD599/(AG599*2)</f>
        <v>0</v>
      </c>
      <c r="AI599" s="78">
        <f>IF(AG599=1,AG599/$AG$601,"No aplica")</f>
        <v>0.5</v>
      </c>
      <c r="AJ599" s="78">
        <f>AF599*AI599</f>
        <v>0</v>
      </c>
      <c r="AK599" s="78">
        <f>AJ599*$AE$562</f>
        <v>0</v>
      </c>
    </row>
    <row r="600" spans="1:37" ht="30" customHeight="1" x14ac:dyDescent="0.2">
      <c r="A600" s="434" t="s">
        <v>315</v>
      </c>
      <c r="B600" s="434"/>
      <c r="C600" s="434"/>
      <c r="D600" s="434"/>
      <c r="E600" s="434"/>
      <c r="F600" s="434"/>
      <c r="G600" s="434"/>
      <c r="H600" s="434"/>
      <c r="I600" s="434"/>
      <c r="J600" s="434"/>
      <c r="K600" s="434"/>
      <c r="L600" s="434"/>
      <c r="M600" s="434"/>
      <c r="N600" s="434"/>
      <c r="O600" s="434"/>
      <c r="P600" s="434"/>
      <c r="Q600" s="423"/>
      <c r="R600" s="423"/>
      <c r="S600" s="423"/>
      <c r="T600" s="423"/>
      <c r="U600" s="423"/>
      <c r="V600" s="423"/>
      <c r="W600" s="423"/>
      <c r="X600" s="423"/>
      <c r="Y600" s="423"/>
      <c r="Z600" s="423"/>
      <c r="AA600" s="423"/>
      <c r="AB600" s="423"/>
      <c r="AC600" s="423"/>
      <c r="AD600" s="73">
        <f>'Art. 121'!Q553</f>
        <v>0</v>
      </c>
      <c r="AE600" s="143">
        <f>IF(AG600=1,AK600,AG600)</f>
        <v>0</v>
      </c>
      <c r="AF600" s="76">
        <f>IF(AD600=2,1,IF(AD600=1,0.5,IF(AD600=0,0," ")))</f>
        <v>0</v>
      </c>
      <c r="AG600" s="76">
        <f>IF(AND(AF600&gt;=0,AF600&lt;=2),1,"No aplica")</f>
        <v>1</v>
      </c>
      <c r="AH600" s="159">
        <f>AD600/(AG600*2)</f>
        <v>0</v>
      </c>
      <c r="AI600" s="78">
        <f>IF(AG600=1,AG600/$AG$601,"No aplica")</f>
        <v>0.5</v>
      </c>
      <c r="AJ600" s="78">
        <f>AF600*AI600</f>
        <v>0</v>
      </c>
      <c r="AK600" s="78">
        <f>AJ600*$AE$562</f>
        <v>0</v>
      </c>
    </row>
    <row r="601" spans="1:37" ht="30" customHeight="1" x14ac:dyDescent="0.2">
      <c r="A601" s="435" t="s">
        <v>804</v>
      </c>
      <c r="B601" s="435"/>
      <c r="C601" s="435"/>
      <c r="D601" s="435"/>
      <c r="E601" s="435"/>
      <c r="F601" s="435"/>
      <c r="G601" s="435"/>
      <c r="H601" s="435"/>
      <c r="I601" s="435"/>
      <c r="J601" s="435"/>
      <c r="K601" s="435"/>
      <c r="L601" s="435"/>
      <c r="M601" s="435"/>
      <c r="N601" s="435"/>
      <c r="O601" s="435"/>
      <c r="P601" s="435"/>
      <c r="Q601" s="435"/>
      <c r="R601" s="435"/>
      <c r="S601" s="435"/>
      <c r="T601" s="435"/>
      <c r="U601" s="435"/>
      <c r="V601" s="435"/>
      <c r="W601" s="435"/>
      <c r="X601" s="435"/>
      <c r="Y601" s="435"/>
      <c r="Z601" s="435"/>
      <c r="AA601" s="435"/>
      <c r="AB601" s="435"/>
      <c r="AC601" s="435"/>
      <c r="AD601" s="435"/>
      <c r="AE601" s="143">
        <f>SUM(AE599:AE600)</f>
        <v>0</v>
      </c>
      <c r="AG601" s="74">
        <f>SUM(AG599:AG600)</f>
        <v>2</v>
      </c>
      <c r="AH601" s="161"/>
      <c r="AI601" s="78"/>
      <c r="AJ601" s="136"/>
      <c r="AK601" s="136"/>
    </row>
    <row r="602" spans="1:37" ht="30" customHeight="1" x14ac:dyDescent="0.2">
      <c r="A602" s="435" t="s">
        <v>805</v>
      </c>
      <c r="B602" s="435"/>
      <c r="C602" s="435"/>
      <c r="D602" s="435"/>
      <c r="E602" s="435"/>
      <c r="F602" s="435"/>
      <c r="G602" s="435"/>
      <c r="H602" s="435"/>
      <c r="I602" s="435"/>
      <c r="J602" s="435"/>
      <c r="K602" s="435"/>
      <c r="L602" s="435"/>
      <c r="M602" s="435"/>
      <c r="N602" s="435"/>
      <c r="O602" s="435"/>
      <c r="P602" s="435"/>
      <c r="Q602" s="435"/>
      <c r="R602" s="435"/>
      <c r="S602" s="435"/>
      <c r="T602" s="435"/>
      <c r="U602" s="435"/>
      <c r="V602" s="435"/>
      <c r="W602" s="435"/>
      <c r="X602" s="435"/>
      <c r="Y602" s="435"/>
      <c r="Z602" s="435"/>
      <c r="AA602" s="435"/>
      <c r="AB602" s="435"/>
      <c r="AC602" s="435"/>
      <c r="AD602" s="435"/>
      <c r="AE602" s="143">
        <f>AE601/AE562*100</f>
        <v>0</v>
      </c>
      <c r="AH602" s="161"/>
      <c r="AI602" s="136"/>
      <c r="AJ602" s="136"/>
      <c r="AK602" s="136"/>
    </row>
    <row r="603" spans="1:37" ht="15" customHeight="1" x14ac:dyDescent="0.2">
      <c r="A603" s="7"/>
      <c r="B603" s="7"/>
      <c r="C603" s="7"/>
      <c r="D603" s="7"/>
      <c r="E603" s="7"/>
      <c r="F603" s="7"/>
      <c r="G603" s="7"/>
      <c r="H603" s="7"/>
      <c r="I603" s="7"/>
      <c r="J603" s="7"/>
      <c r="K603" s="7"/>
      <c r="L603" s="7"/>
      <c r="M603" s="7"/>
      <c r="N603" s="7"/>
      <c r="O603" s="7"/>
      <c r="P603" s="7"/>
      <c r="Q603" s="38"/>
      <c r="R603" s="7"/>
      <c r="S603" s="7"/>
      <c r="T603" s="7"/>
      <c r="U603" s="7"/>
      <c r="V603" s="7"/>
      <c r="W603" s="7"/>
      <c r="X603" s="7"/>
      <c r="Y603" s="7"/>
      <c r="Z603" s="7"/>
      <c r="AA603" s="7"/>
      <c r="AB603" s="7"/>
      <c r="AC603" s="7"/>
      <c r="AD603" s="7"/>
      <c r="AE603" s="152"/>
      <c r="AH603" s="161"/>
      <c r="AI603" s="136"/>
      <c r="AJ603" s="136"/>
      <c r="AK603" s="136"/>
    </row>
    <row r="604" spans="1:37" ht="15" customHeight="1" x14ac:dyDescent="0.2">
      <c r="A604" s="7"/>
      <c r="B604" s="7"/>
      <c r="C604" s="7"/>
      <c r="D604" s="7"/>
      <c r="E604" s="7"/>
      <c r="F604" s="7"/>
      <c r="G604" s="7"/>
      <c r="H604" s="7"/>
      <c r="I604" s="7"/>
      <c r="J604" s="7"/>
      <c r="K604" s="7"/>
      <c r="L604" s="7"/>
      <c r="M604" s="7"/>
      <c r="N604" s="7"/>
      <c r="O604" s="7"/>
      <c r="P604" s="7"/>
      <c r="Q604" s="38"/>
      <c r="R604" s="7"/>
      <c r="S604" s="7"/>
      <c r="T604" s="7"/>
      <c r="U604" s="7"/>
      <c r="V604" s="7"/>
      <c r="W604" s="7"/>
      <c r="X604" s="7"/>
      <c r="Y604" s="7"/>
      <c r="Z604" s="7"/>
      <c r="AA604" s="7"/>
      <c r="AB604" s="7"/>
      <c r="AC604" s="7"/>
      <c r="AD604" s="7"/>
      <c r="AE604" s="152"/>
      <c r="AH604" s="161"/>
      <c r="AI604" s="136"/>
      <c r="AJ604" s="136"/>
      <c r="AK604" s="136"/>
    </row>
    <row r="605" spans="1:37" ht="407.25" customHeight="1" x14ac:dyDescent="0.2">
      <c r="A605" s="365" t="s">
        <v>331</v>
      </c>
      <c r="B605" s="365"/>
      <c r="C605" s="365"/>
      <c r="D605" s="365"/>
      <c r="E605" s="365"/>
      <c r="F605" s="365"/>
      <c r="G605" s="365"/>
      <c r="H605" s="365"/>
      <c r="I605" s="365"/>
      <c r="J605" s="365"/>
      <c r="K605" s="365"/>
      <c r="L605" s="365"/>
      <c r="M605" s="365"/>
      <c r="N605" s="365"/>
      <c r="O605" s="365"/>
      <c r="P605" s="365"/>
      <c r="Q605" s="365"/>
      <c r="R605" s="365"/>
      <c r="S605" s="365"/>
      <c r="T605" s="365"/>
      <c r="U605" s="365"/>
      <c r="V605" s="365"/>
      <c r="W605" s="365"/>
      <c r="X605" s="365"/>
      <c r="Y605" s="365"/>
      <c r="Z605" s="365"/>
      <c r="AA605" s="365"/>
      <c r="AB605" s="365"/>
      <c r="AC605" s="365"/>
      <c r="AD605" s="365"/>
      <c r="AE605" s="365"/>
      <c r="AH605" s="161"/>
      <c r="AI605" s="136"/>
      <c r="AJ605" s="136"/>
      <c r="AK605" s="136"/>
    </row>
    <row r="606" spans="1:37" ht="15" customHeight="1" x14ac:dyDescent="0.2">
      <c r="A606" s="281" t="s">
        <v>1385</v>
      </c>
      <c r="B606" s="92"/>
      <c r="C606" s="92"/>
      <c r="D606" s="92"/>
      <c r="E606" s="92"/>
      <c r="F606" s="92"/>
      <c r="G606" s="92"/>
      <c r="H606" s="92"/>
      <c r="I606" s="92"/>
      <c r="J606" s="92"/>
      <c r="K606" s="92"/>
      <c r="L606" s="92"/>
      <c r="M606" s="92"/>
      <c r="N606" s="92"/>
      <c r="O606" s="92"/>
      <c r="P606" s="92"/>
      <c r="Q606" s="92"/>
      <c r="R606" s="92"/>
      <c r="S606" s="92"/>
      <c r="T606" s="92"/>
      <c r="U606" s="92"/>
      <c r="V606" s="92"/>
      <c r="W606" s="92"/>
      <c r="X606" s="92"/>
      <c r="Y606" s="92"/>
      <c r="Z606" s="92"/>
      <c r="AA606" s="92"/>
      <c r="AB606" s="92"/>
      <c r="AC606" s="92"/>
      <c r="AD606" s="92"/>
      <c r="AE606" s="145"/>
      <c r="AH606" s="161"/>
      <c r="AI606" s="136"/>
      <c r="AJ606" s="136"/>
      <c r="AK606" s="136"/>
    </row>
    <row r="607" spans="1:37" ht="15" customHeight="1" x14ac:dyDescent="0.2">
      <c r="A607" s="20"/>
      <c r="B607" s="20"/>
      <c r="C607" s="20"/>
      <c r="D607" s="20"/>
      <c r="E607" s="20"/>
      <c r="F607" s="20"/>
      <c r="G607" s="20"/>
      <c r="H607" s="20"/>
      <c r="I607" s="20"/>
      <c r="J607" s="20"/>
      <c r="K607" s="20"/>
      <c r="L607" s="20"/>
      <c r="M607" s="20"/>
      <c r="N607" s="20"/>
      <c r="O607" s="20"/>
      <c r="P607" s="20"/>
      <c r="Q607" s="40"/>
      <c r="R607" s="20"/>
      <c r="S607" s="20"/>
      <c r="T607" s="20"/>
      <c r="U607" s="20"/>
      <c r="V607" s="20"/>
      <c r="W607" s="20"/>
      <c r="X607" s="20"/>
      <c r="Y607" s="20"/>
      <c r="Z607" s="20"/>
      <c r="AA607" s="20"/>
      <c r="AB607" s="20"/>
      <c r="AC607" s="20"/>
      <c r="AD607" s="20"/>
      <c r="AE607" s="149"/>
      <c r="AH607" s="161"/>
      <c r="AI607" s="136"/>
      <c r="AJ607" s="136"/>
      <c r="AK607" s="136"/>
    </row>
    <row r="608" spans="1:37" ht="15" customHeight="1" x14ac:dyDescent="0.2">
      <c r="A608" s="7"/>
      <c r="B608" s="7"/>
      <c r="C608" s="7"/>
      <c r="D608" s="7"/>
      <c r="E608" s="7"/>
      <c r="F608" s="7"/>
      <c r="G608" s="7"/>
      <c r="H608" s="7"/>
      <c r="I608" s="7"/>
      <c r="J608" s="7"/>
      <c r="K608" s="7"/>
      <c r="L608" s="7"/>
      <c r="M608" s="7"/>
      <c r="N608" s="7"/>
      <c r="O608" s="7"/>
      <c r="P608" s="7"/>
      <c r="Q608" s="38"/>
      <c r="R608" s="7"/>
      <c r="S608" s="7"/>
      <c r="T608" s="7"/>
      <c r="U608" s="7"/>
      <c r="V608" s="7"/>
      <c r="W608" s="7"/>
      <c r="X608" s="7"/>
      <c r="Y608" s="7"/>
      <c r="Z608" s="7"/>
      <c r="AA608" s="7"/>
      <c r="AB608" s="7"/>
      <c r="AC608" s="7"/>
      <c r="AD608" s="7"/>
      <c r="AE608" s="152"/>
      <c r="AH608" s="161"/>
      <c r="AI608" s="136"/>
      <c r="AJ608" s="136"/>
      <c r="AK608" s="136"/>
    </row>
    <row r="609" spans="1:37" ht="30" customHeight="1" x14ac:dyDescent="0.2">
      <c r="A609" s="365" t="s">
        <v>332</v>
      </c>
      <c r="B609" s="365"/>
      <c r="C609" s="365"/>
      <c r="D609" s="365"/>
      <c r="E609" s="365"/>
      <c r="F609" s="365"/>
      <c r="G609" s="365"/>
      <c r="H609" s="365"/>
      <c r="I609" s="365"/>
      <c r="J609" s="365"/>
      <c r="K609" s="365"/>
      <c r="L609" s="365"/>
      <c r="M609" s="365"/>
      <c r="N609" s="365"/>
      <c r="O609" s="365"/>
      <c r="P609" s="365"/>
      <c r="Q609" s="365"/>
      <c r="R609" s="365"/>
      <c r="S609" s="365"/>
      <c r="T609" s="365"/>
      <c r="U609" s="365"/>
      <c r="V609" s="365"/>
      <c r="W609" s="365"/>
      <c r="X609" s="365"/>
      <c r="Y609" s="365"/>
      <c r="Z609" s="365"/>
      <c r="AA609" s="365"/>
      <c r="AB609" s="365"/>
      <c r="AC609" s="365"/>
      <c r="AD609" s="365"/>
      <c r="AE609" s="365"/>
      <c r="AH609" s="161"/>
      <c r="AI609" s="136"/>
      <c r="AJ609" s="136"/>
      <c r="AK609" s="136"/>
    </row>
    <row r="610" spans="1:37" ht="15" customHeight="1" x14ac:dyDescent="0.2">
      <c r="A610" s="20"/>
      <c r="B610" s="20"/>
      <c r="C610" s="20"/>
      <c r="D610" s="20"/>
      <c r="E610" s="20"/>
      <c r="F610" s="20"/>
      <c r="G610" s="20"/>
      <c r="H610" s="20"/>
      <c r="I610" s="20"/>
      <c r="J610" s="20"/>
      <c r="K610" s="20"/>
      <c r="L610" s="20"/>
      <c r="M610" s="20"/>
      <c r="N610" s="20"/>
      <c r="O610" s="20"/>
      <c r="P610" s="20"/>
      <c r="Q610" s="40"/>
      <c r="R610" s="20"/>
      <c r="S610" s="20"/>
      <c r="T610" s="20"/>
      <c r="U610" s="20"/>
      <c r="V610" s="20"/>
      <c r="W610" s="20"/>
      <c r="X610" s="20"/>
      <c r="Y610" s="20"/>
      <c r="Z610" s="20"/>
      <c r="AA610" s="20"/>
      <c r="AB610" s="20"/>
      <c r="AC610" s="20"/>
      <c r="AD610" s="20"/>
      <c r="AE610" s="149"/>
      <c r="AH610" s="161"/>
      <c r="AI610" s="136"/>
      <c r="AJ610" s="136"/>
      <c r="AK610" s="136"/>
    </row>
    <row r="611" spans="1:37" ht="15" customHeight="1" x14ac:dyDescent="0.2">
      <c r="A611" s="24"/>
      <c r="B611" s="24"/>
      <c r="C611" s="24"/>
      <c r="D611" s="24"/>
      <c r="E611" s="24"/>
      <c r="F611" s="24"/>
      <c r="G611" s="24"/>
      <c r="H611" s="24"/>
      <c r="I611" s="24"/>
      <c r="J611" s="24"/>
      <c r="K611" s="24"/>
      <c r="L611" s="24"/>
      <c r="M611" s="24"/>
      <c r="N611" s="24"/>
      <c r="O611" s="24"/>
      <c r="P611" s="24"/>
      <c r="Q611" s="40"/>
      <c r="R611" s="20"/>
      <c r="S611" s="20"/>
      <c r="T611" s="20"/>
      <c r="U611" s="20"/>
      <c r="V611" s="20"/>
      <c r="W611" s="20"/>
      <c r="X611" s="20"/>
      <c r="Y611" s="20"/>
      <c r="Z611" s="20"/>
      <c r="AA611" s="20"/>
      <c r="AB611" s="20"/>
      <c r="AC611" s="20"/>
      <c r="AD611" s="24"/>
      <c r="AE611" s="141">
        <f>1/$AC$17*100</f>
        <v>5.5555555555555554</v>
      </c>
      <c r="AH611" s="161"/>
      <c r="AI611" s="136"/>
      <c r="AJ611" s="136"/>
      <c r="AK611" s="136"/>
    </row>
    <row r="612" spans="1:37" ht="15" customHeight="1" x14ac:dyDescent="0.2">
      <c r="A612" s="420" t="s">
        <v>138</v>
      </c>
      <c r="B612" s="421"/>
      <c r="C612" s="421"/>
      <c r="D612" s="421"/>
      <c r="E612" s="421"/>
      <c r="F612" s="421"/>
      <c r="G612" s="421"/>
      <c r="H612" s="421"/>
      <c r="I612" s="421"/>
      <c r="J612" s="421"/>
      <c r="K612" s="421"/>
      <c r="L612" s="421"/>
      <c r="M612" s="421"/>
      <c r="N612" s="421"/>
      <c r="O612" s="421"/>
      <c r="P612" s="421"/>
      <c r="Q612" s="421"/>
      <c r="R612" s="421"/>
      <c r="S612" s="421"/>
      <c r="T612" s="421"/>
      <c r="U612" s="421"/>
      <c r="V612" s="421"/>
      <c r="W612" s="421"/>
      <c r="X612" s="421"/>
      <c r="Y612" s="421"/>
      <c r="Z612" s="421"/>
      <c r="AA612" s="421"/>
      <c r="AB612" s="421"/>
      <c r="AC612" s="421"/>
      <c r="AD612" s="91" t="s">
        <v>4</v>
      </c>
      <c r="AE612" s="142" t="s">
        <v>5</v>
      </c>
      <c r="AF612" s="76" t="s">
        <v>576</v>
      </c>
      <c r="AG612" s="76" t="s">
        <v>577</v>
      </c>
      <c r="AH612" s="76" t="s">
        <v>578</v>
      </c>
      <c r="AI612" s="77" t="s">
        <v>579</v>
      </c>
      <c r="AJ612" s="76"/>
      <c r="AK612" s="77" t="s">
        <v>580</v>
      </c>
    </row>
    <row r="613" spans="1:37" ht="30" customHeight="1" x14ac:dyDescent="0.2">
      <c r="A613" s="422" t="s">
        <v>8</v>
      </c>
      <c r="B613" s="422"/>
      <c r="C613" s="422"/>
      <c r="D613" s="422"/>
      <c r="E613" s="422"/>
      <c r="F613" s="422"/>
      <c r="G613" s="422"/>
      <c r="H613" s="422"/>
      <c r="I613" s="422"/>
      <c r="J613" s="422"/>
      <c r="K613" s="422"/>
      <c r="L613" s="422"/>
      <c r="M613" s="422"/>
      <c r="N613" s="422"/>
      <c r="O613" s="422"/>
      <c r="P613" s="422"/>
      <c r="Q613" s="423"/>
      <c r="R613" s="423"/>
      <c r="S613" s="423"/>
      <c r="T613" s="423"/>
      <c r="U613" s="423"/>
      <c r="V613" s="423"/>
      <c r="W613" s="423"/>
      <c r="X613" s="423"/>
      <c r="Y613" s="423"/>
      <c r="Z613" s="423"/>
      <c r="AA613" s="423"/>
      <c r="AB613" s="423"/>
      <c r="AC613" s="423"/>
      <c r="AD613" s="73">
        <f>'Art. 121'!Q566</f>
        <v>0</v>
      </c>
      <c r="AE613" s="153">
        <f>IF(AG613=1,AK613,AG613)</f>
        <v>0</v>
      </c>
      <c r="AF613" s="76">
        <f t="shared" ref="AF613:AF620" si="65">IF(AD613=2,1,IF(AD613=1,0.5,IF(AD613=0,0," ")))</f>
        <v>0</v>
      </c>
      <c r="AG613" s="76">
        <f t="shared" ref="AG613:AG620" si="66">IF(AND(AF613&gt;=0,AF613&lt;=2),1,"No aplica")</f>
        <v>1</v>
      </c>
      <c r="AH613" s="163">
        <f>AD613/(AG613*2)</f>
        <v>0</v>
      </c>
      <c r="AI613" s="95">
        <f>IF(AG613=1,AG613/$AG$621,"No aplica")</f>
        <v>0.125</v>
      </c>
      <c r="AJ613" s="95">
        <f>AF613*AI613</f>
        <v>0</v>
      </c>
      <c r="AK613" s="95">
        <f>AJ613*$AE$611</f>
        <v>0</v>
      </c>
    </row>
    <row r="614" spans="1:37" ht="30" customHeight="1" x14ac:dyDescent="0.2">
      <c r="A614" s="422" t="s">
        <v>9</v>
      </c>
      <c r="B614" s="422"/>
      <c r="C614" s="422"/>
      <c r="D614" s="422"/>
      <c r="E614" s="422"/>
      <c r="F614" s="422"/>
      <c r="G614" s="422"/>
      <c r="H614" s="422"/>
      <c r="I614" s="422"/>
      <c r="J614" s="422"/>
      <c r="K614" s="422"/>
      <c r="L614" s="422"/>
      <c r="M614" s="422"/>
      <c r="N614" s="422"/>
      <c r="O614" s="422"/>
      <c r="P614" s="422"/>
      <c r="Q614" s="423"/>
      <c r="R614" s="423"/>
      <c r="S614" s="423"/>
      <c r="T614" s="423"/>
      <c r="U614" s="423"/>
      <c r="V614" s="423"/>
      <c r="W614" s="423"/>
      <c r="X614" s="423"/>
      <c r="Y614" s="423"/>
      <c r="Z614" s="423"/>
      <c r="AA614" s="423"/>
      <c r="AB614" s="423"/>
      <c r="AC614" s="423"/>
      <c r="AD614" s="73">
        <f>'Art. 121'!Q567</f>
        <v>0</v>
      </c>
      <c r="AE614" s="153">
        <f t="shared" ref="AE614:AE620" si="67">IF(AG614=1,AK614,AG614)</f>
        <v>0</v>
      </c>
      <c r="AF614" s="76">
        <f t="shared" si="65"/>
        <v>0</v>
      </c>
      <c r="AG614" s="76">
        <f t="shared" si="66"/>
        <v>1</v>
      </c>
      <c r="AH614" s="163">
        <f t="shared" ref="AH614:AH620" si="68">AD614/(AG614*2)</f>
        <v>0</v>
      </c>
      <c r="AI614" s="95">
        <f t="shared" ref="AI614:AI620" si="69">IF(AG614=1,AG614/$AG$621,"No aplica")</f>
        <v>0.125</v>
      </c>
      <c r="AJ614" s="95">
        <f t="shared" ref="AJ614:AJ620" si="70">AF614*AI614</f>
        <v>0</v>
      </c>
      <c r="AK614" s="95">
        <f t="shared" ref="AK614:AK620" si="71">AJ614*$AE$611</f>
        <v>0</v>
      </c>
    </row>
    <row r="615" spans="1:37" ht="30" customHeight="1" x14ac:dyDescent="0.2">
      <c r="A615" s="422" t="s">
        <v>333</v>
      </c>
      <c r="B615" s="422"/>
      <c r="C615" s="422"/>
      <c r="D615" s="422"/>
      <c r="E615" s="422"/>
      <c r="F615" s="422"/>
      <c r="G615" s="422"/>
      <c r="H615" s="422"/>
      <c r="I615" s="422"/>
      <c r="J615" s="422"/>
      <c r="K615" s="422"/>
      <c r="L615" s="422"/>
      <c r="M615" s="422"/>
      <c r="N615" s="422"/>
      <c r="O615" s="422"/>
      <c r="P615" s="422"/>
      <c r="Q615" s="423"/>
      <c r="R615" s="423"/>
      <c r="S615" s="423"/>
      <c r="T615" s="423"/>
      <c r="U615" s="423"/>
      <c r="V615" s="423"/>
      <c r="W615" s="423"/>
      <c r="X615" s="423"/>
      <c r="Y615" s="423"/>
      <c r="Z615" s="423"/>
      <c r="AA615" s="423"/>
      <c r="AB615" s="423"/>
      <c r="AC615" s="423"/>
      <c r="AD615" s="73">
        <f>'Art. 121'!Q568</f>
        <v>0</v>
      </c>
      <c r="AE615" s="153">
        <f t="shared" si="67"/>
        <v>0</v>
      </c>
      <c r="AF615" s="76">
        <f t="shared" si="65"/>
        <v>0</v>
      </c>
      <c r="AG615" s="76">
        <f t="shared" si="66"/>
        <v>1</v>
      </c>
      <c r="AH615" s="163">
        <f t="shared" si="68"/>
        <v>0</v>
      </c>
      <c r="AI615" s="95">
        <f t="shared" si="69"/>
        <v>0.125</v>
      </c>
      <c r="AJ615" s="95">
        <f t="shared" si="70"/>
        <v>0</v>
      </c>
      <c r="AK615" s="95">
        <f t="shared" si="71"/>
        <v>0</v>
      </c>
    </row>
    <row r="616" spans="1:37" ht="30" customHeight="1" x14ac:dyDescent="0.2">
      <c r="A616" s="422" t="s">
        <v>809</v>
      </c>
      <c r="B616" s="422"/>
      <c r="C616" s="422"/>
      <c r="D616" s="422"/>
      <c r="E616" s="422"/>
      <c r="F616" s="422"/>
      <c r="G616" s="422"/>
      <c r="H616" s="422"/>
      <c r="I616" s="422"/>
      <c r="J616" s="422"/>
      <c r="K616" s="422"/>
      <c r="L616" s="422"/>
      <c r="M616" s="422"/>
      <c r="N616" s="422"/>
      <c r="O616" s="422"/>
      <c r="P616" s="422"/>
      <c r="Q616" s="423"/>
      <c r="R616" s="423"/>
      <c r="S616" s="423"/>
      <c r="T616" s="423"/>
      <c r="U616" s="423"/>
      <c r="V616" s="423"/>
      <c r="W616" s="423"/>
      <c r="X616" s="423"/>
      <c r="Y616" s="423"/>
      <c r="Z616" s="423"/>
      <c r="AA616" s="423"/>
      <c r="AB616" s="423"/>
      <c r="AC616" s="423"/>
      <c r="AD616" s="73">
        <f>'Art. 121'!Q569</f>
        <v>0</v>
      </c>
      <c r="AE616" s="153">
        <f t="shared" si="67"/>
        <v>0</v>
      </c>
      <c r="AF616" s="76">
        <f t="shared" si="65"/>
        <v>0</v>
      </c>
      <c r="AG616" s="76">
        <f t="shared" si="66"/>
        <v>1</v>
      </c>
      <c r="AH616" s="163">
        <f t="shared" si="68"/>
        <v>0</v>
      </c>
      <c r="AI616" s="95">
        <f t="shared" si="69"/>
        <v>0.125</v>
      </c>
      <c r="AJ616" s="95">
        <f t="shared" si="70"/>
        <v>0</v>
      </c>
      <c r="AK616" s="95">
        <f t="shared" si="71"/>
        <v>0</v>
      </c>
    </row>
    <row r="617" spans="1:37" ht="30" customHeight="1" x14ac:dyDescent="0.2">
      <c r="A617" s="422" t="s">
        <v>334</v>
      </c>
      <c r="B617" s="422"/>
      <c r="C617" s="422"/>
      <c r="D617" s="422"/>
      <c r="E617" s="422"/>
      <c r="F617" s="422"/>
      <c r="G617" s="422"/>
      <c r="H617" s="422"/>
      <c r="I617" s="422"/>
      <c r="J617" s="422"/>
      <c r="K617" s="422"/>
      <c r="L617" s="422"/>
      <c r="M617" s="422"/>
      <c r="N617" s="422"/>
      <c r="O617" s="422"/>
      <c r="P617" s="422"/>
      <c r="Q617" s="423"/>
      <c r="R617" s="423"/>
      <c r="S617" s="423"/>
      <c r="T617" s="423"/>
      <c r="U617" s="423"/>
      <c r="V617" s="423"/>
      <c r="W617" s="423"/>
      <c r="X617" s="423"/>
      <c r="Y617" s="423"/>
      <c r="Z617" s="423"/>
      <c r="AA617" s="423"/>
      <c r="AB617" s="423"/>
      <c r="AC617" s="423"/>
      <c r="AD617" s="73">
        <f>'Art. 121'!Q570</f>
        <v>0</v>
      </c>
      <c r="AE617" s="153">
        <f t="shared" si="67"/>
        <v>0</v>
      </c>
      <c r="AF617" s="76">
        <f t="shared" si="65"/>
        <v>0</v>
      </c>
      <c r="AG617" s="76">
        <f t="shared" si="66"/>
        <v>1</v>
      </c>
      <c r="AH617" s="163">
        <f t="shared" si="68"/>
        <v>0</v>
      </c>
      <c r="AI617" s="95">
        <f t="shared" si="69"/>
        <v>0.125</v>
      </c>
      <c r="AJ617" s="95">
        <f t="shared" si="70"/>
        <v>0</v>
      </c>
      <c r="AK617" s="95">
        <f t="shared" si="71"/>
        <v>0</v>
      </c>
    </row>
    <row r="618" spans="1:37" ht="30" customHeight="1" x14ac:dyDescent="0.2">
      <c r="A618" s="422" t="s">
        <v>335</v>
      </c>
      <c r="B618" s="422"/>
      <c r="C618" s="422"/>
      <c r="D618" s="422"/>
      <c r="E618" s="422"/>
      <c r="F618" s="422"/>
      <c r="G618" s="422"/>
      <c r="H618" s="422"/>
      <c r="I618" s="422"/>
      <c r="J618" s="422"/>
      <c r="K618" s="422"/>
      <c r="L618" s="422"/>
      <c r="M618" s="422"/>
      <c r="N618" s="422"/>
      <c r="O618" s="422"/>
      <c r="P618" s="422"/>
      <c r="Q618" s="423"/>
      <c r="R618" s="423"/>
      <c r="S618" s="423"/>
      <c r="T618" s="423"/>
      <c r="U618" s="423"/>
      <c r="V618" s="423"/>
      <c r="W618" s="423"/>
      <c r="X618" s="423"/>
      <c r="Y618" s="423"/>
      <c r="Z618" s="423"/>
      <c r="AA618" s="423"/>
      <c r="AB618" s="423"/>
      <c r="AC618" s="423"/>
      <c r="AD618" s="73">
        <f>'Art. 121'!Q571</f>
        <v>0</v>
      </c>
      <c r="AE618" s="153">
        <f t="shared" si="67"/>
        <v>0</v>
      </c>
      <c r="AF618" s="76">
        <f t="shared" si="65"/>
        <v>0</v>
      </c>
      <c r="AG618" s="76">
        <f t="shared" si="66"/>
        <v>1</v>
      </c>
      <c r="AH618" s="163">
        <f t="shared" si="68"/>
        <v>0</v>
      </c>
      <c r="AI618" s="95">
        <f t="shared" si="69"/>
        <v>0.125</v>
      </c>
      <c r="AJ618" s="95">
        <f t="shared" si="70"/>
        <v>0</v>
      </c>
      <c r="AK618" s="95">
        <f t="shared" si="71"/>
        <v>0</v>
      </c>
    </row>
    <row r="619" spans="1:37" ht="30" customHeight="1" x14ac:dyDescent="0.2">
      <c r="A619" s="422" t="s">
        <v>807</v>
      </c>
      <c r="B619" s="422"/>
      <c r="C619" s="422"/>
      <c r="D619" s="422"/>
      <c r="E619" s="422"/>
      <c r="F619" s="422"/>
      <c r="G619" s="422"/>
      <c r="H619" s="422"/>
      <c r="I619" s="422"/>
      <c r="J619" s="422"/>
      <c r="K619" s="422"/>
      <c r="L619" s="422"/>
      <c r="M619" s="422"/>
      <c r="N619" s="422"/>
      <c r="O619" s="422"/>
      <c r="P619" s="422"/>
      <c r="Q619" s="423"/>
      <c r="R619" s="423"/>
      <c r="S619" s="423"/>
      <c r="T619" s="423"/>
      <c r="U619" s="423"/>
      <c r="V619" s="423"/>
      <c r="W619" s="423"/>
      <c r="X619" s="423"/>
      <c r="Y619" s="423"/>
      <c r="Z619" s="423"/>
      <c r="AA619" s="423"/>
      <c r="AB619" s="423"/>
      <c r="AC619" s="423"/>
      <c r="AD619" s="73">
        <f>'Art. 121'!Q572</f>
        <v>0</v>
      </c>
      <c r="AE619" s="153">
        <f t="shared" si="67"/>
        <v>0</v>
      </c>
      <c r="AF619" s="76">
        <f t="shared" si="65"/>
        <v>0</v>
      </c>
      <c r="AG619" s="76">
        <f t="shared" si="66"/>
        <v>1</v>
      </c>
      <c r="AH619" s="163">
        <f t="shared" si="68"/>
        <v>0</v>
      </c>
      <c r="AI619" s="95">
        <f t="shared" si="69"/>
        <v>0.125</v>
      </c>
      <c r="AJ619" s="95">
        <f t="shared" si="70"/>
        <v>0</v>
      </c>
      <c r="AK619" s="95">
        <f t="shared" si="71"/>
        <v>0</v>
      </c>
    </row>
    <row r="620" spans="1:37" ht="30" customHeight="1" x14ac:dyDescent="0.2">
      <c r="A620" s="442" t="s">
        <v>336</v>
      </c>
      <c r="B620" s="443"/>
      <c r="C620" s="443"/>
      <c r="D620" s="443"/>
      <c r="E620" s="443"/>
      <c r="F620" s="443"/>
      <c r="G620" s="443"/>
      <c r="H620" s="443"/>
      <c r="I620" s="443"/>
      <c r="J620" s="443"/>
      <c r="K620" s="443"/>
      <c r="L620" s="443"/>
      <c r="M620" s="443"/>
      <c r="N620" s="443"/>
      <c r="O620" s="443"/>
      <c r="P620" s="443"/>
      <c r="Q620" s="423"/>
      <c r="R620" s="423"/>
      <c r="S620" s="423"/>
      <c r="T620" s="423"/>
      <c r="U620" s="423"/>
      <c r="V620" s="423"/>
      <c r="W620" s="423"/>
      <c r="X620" s="423"/>
      <c r="Y620" s="423"/>
      <c r="Z620" s="423"/>
      <c r="AA620" s="423"/>
      <c r="AB620" s="423"/>
      <c r="AC620" s="423"/>
      <c r="AD620" s="73">
        <f>'Art. 121'!Q573</f>
        <v>0</v>
      </c>
      <c r="AE620" s="153">
        <f t="shared" si="67"/>
        <v>0</v>
      </c>
      <c r="AF620" s="76">
        <f t="shared" si="65"/>
        <v>0</v>
      </c>
      <c r="AG620" s="76">
        <f t="shared" si="66"/>
        <v>1</v>
      </c>
      <c r="AH620" s="163">
        <f t="shared" si="68"/>
        <v>0</v>
      </c>
      <c r="AI620" s="95">
        <f t="shared" si="69"/>
        <v>0.125</v>
      </c>
      <c r="AJ620" s="95">
        <f t="shared" si="70"/>
        <v>0</v>
      </c>
      <c r="AK620" s="95">
        <f t="shared" si="71"/>
        <v>0</v>
      </c>
    </row>
    <row r="621" spans="1:37" ht="30" customHeight="1" x14ac:dyDescent="0.2">
      <c r="A621" s="435" t="s">
        <v>810</v>
      </c>
      <c r="B621" s="435"/>
      <c r="C621" s="435"/>
      <c r="D621" s="435"/>
      <c r="E621" s="435"/>
      <c r="F621" s="435"/>
      <c r="G621" s="435"/>
      <c r="H621" s="435"/>
      <c r="I621" s="435"/>
      <c r="J621" s="435"/>
      <c r="K621" s="435"/>
      <c r="L621" s="435"/>
      <c r="M621" s="435"/>
      <c r="N621" s="435"/>
      <c r="O621" s="435"/>
      <c r="P621" s="435"/>
      <c r="Q621" s="435"/>
      <c r="R621" s="435"/>
      <c r="S621" s="435"/>
      <c r="T621" s="435"/>
      <c r="U621" s="435"/>
      <c r="V621" s="435"/>
      <c r="W621" s="435"/>
      <c r="X621" s="435"/>
      <c r="Y621" s="435"/>
      <c r="Z621" s="435"/>
      <c r="AA621" s="435"/>
      <c r="AB621" s="435"/>
      <c r="AC621" s="435"/>
      <c r="AD621" s="435"/>
      <c r="AE621" s="143">
        <f>SUM(AE613:AE620)</f>
        <v>0</v>
      </c>
      <c r="AG621" s="74">
        <f>SUM(AG613:AG620)</f>
        <v>8</v>
      </c>
      <c r="AH621" s="163"/>
      <c r="AI621" s="95"/>
      <c r="AJ621" s="95"/>
      <c r="AK621" s="95"/>
    </row>
    <row r="622" spans="1:37" ht="30" customHeight="1" x14ac:dyDescent="0.2">
      <c r="A622" s="435" t="s">
        <v>811</v>
      </c>
      <c r="B622" s="435"/>
      <c r="C622" s="435"/>
      <c r="D622" s="435"/>
      <c r="E622" s="435"/>
      <c r="F622" s="435"/>
      <c r="G622" s="435"/>
      <c r="H622" s="435"/>
      <c r="I622" s="435"/>
      <c r="J622" s="435"/>
      <c r="K622" s="435"/>
      <c r="L622" s="435"/>
      <c r="M622" s="435"/>
      <c r="N622" s="435"/>
      <c r="O622" s="435"/>
      <c r="P622" s="435"/>
      <c r="Q622" s="435"/>
      <c r="R622" s="435"/>
      <c r="S622" s="435"/>
      <c r="T622" s="435"/>
      <c r="U622" s="435"/>
      <c r="V622" s="435"/>
      <c r="W622" s="435"/>
      <c r="X622" s="435"/>
      <c r="Y622" s="435"/>
      <c r="Z622" s="435"/>
      <c r="AA622" s="435"/>
      <c r="AB622" s="435"/>
      <c r="AC622" s="435"/>
      <c r="AD622" s="435"/>
      <c r="AE622" s="143">
        <f>AE621/AE611*100</f>
        <v>0</v>
      </c>
      <c r="AH622" s="163"/>
      <c r="AI622" s="95"/>
      <c r="AJ622" s="95"/>
      <c r="AK622" s="95"/>
    </row>
    <row r="623" spans="1:37" ht="15" customHeight="1" x14ac:dyDescent="0.2">
      <c r="A623" s="24"/>
      <c r="B623" s="24"/>
      <c r="C623" s="24"/>
      <c r="D623" s="24"/>
      <c r="E623" s="24"/>
      <c r="F623" s="24"/>
      <c r="G623" s="24"/>
      <c r="H623" s="24"/>
      <c r="I623" s="24"/>
      <c r="J623" s="24"/>
      <c r="K623" s="24"/>
      <c r="L623" s="24"/>
      <c r="M623" s="24"/>
      <c r="N623" s="24"/>
      <c r="O623" s="24"/>
      <c r="P623" s="24"/>
      <c r="Q623" s="40"/>
      <c r="R623" s="20"/>
      <c r="S623" s="20"/>
      <c r="T623" s="20"/>
      <c r="U623" s="20"/>
      <c r="V623" s="20"/>
      <c r="W623" s="20"/>
      <c r="X623" s="20"/>
      <c r="Y623" s="20"/>
      <c r="Z623" s="20"/>
      <c r="AA623" s="20"/>
      <c r="AB623" s="20"/>
      <c r="AC623" s="20"/>
      <c r="AD623" s="20"/>
      <c r="AE623" s="149"/>
      <c r="AH623" s="161"/>
      <c r="AI623" s="136"/>
      <c r="AJ623" s="136"/>
      <c r="AK623" s="136"/>
    </row>
    <row r="624" spans="1:37" ht="15" customHeight="1" x14ac:dyDescent="0.2">
      <c r="A624" s="439" t="s">
        <v>139</v>
      </c>
      <c r="B624" s="440"/>
      <c r="C624" s="440"/>
      <c r="D624" s="440"/>
      <c r="E624" s="440"/>
      <c r="F624" s="440"/>
      <c r="G624" s="440"/>
      <c r="H624" s="440"/>
      <c r="I624" s="440"/>
      <c r="J624" s="440"/>
      <c r="K624" s="440"/>
      <c r="L624" s="440"/>
      <c r="M624" s="440"/>
      <c r="N624" s="440"/>
      <c r="O624" s="440"/>
      <c r="P624" s="440"/>
      <c r="Q624" s="440"/>
      <c r="R624" s="440"/>
      <c r="S624" s="440"/>
      <c r="T624" s="440"/>
      <c r="U624" s="440"/>
      <c r="V624" s="440"/>
      <c r="W624" s="440"/>
      <c r="X624" s="440"/>
      <c r="Y624" s="440"/>
      <c r="Z624" s="440"/>
      <c r="AA624" s="440"/>
      <c r="AB624" s="440"/>
      <c r="AC624" s="440"/>
      <c r="AD624" s="90" t="s">
        <v>4</v>
      </c>
      <c r="AE624" s="144" t="s">
        <v>5</v>
      </c>
      <c r="AH624" s="161"/>
      <c r="AI624" s="136"/>
      <c r="AJ624" s="136"/>
      <c r="AK624" s="136"/>
    </row>
    <row r="625" spans="1:37" ht="30" customHeight="1" x14ac:dyDescent="0.2">
      <c r="A625" s="434" t="s">
        <v>337</v>
      </c>
      <c r="B625" s="434"/>
      <c r="C625" s="434"/>
      <c r="D625" s="434"/>
      <c r="E625" s="434"/>
      <c r="F625" s="434"/>
      <c r="G625" s="434"/>
      <c r="H625" s="434"/>
      <c r="I625" s="434"/>
      <c r="J625" s="434"/>
      <c r="K625" s="434"/>
      <c r="L625" s="434"/>
      <c r="M625" s="434"/>
      <c r="N625" s="434"/>
      <c r="O625" s="434"/>
      <c r="P625" s="434"/>
      <c r="Q625" s="423"/>
      <c r="R625" s="423"/>
      <c r="S625" s="423"/>
      <c r="T625" s="423"/>
      <c r="U625" s="423"/>
      <c r="V625" s="423"/>
      <c r="W625" s="423"/>
      <c r="X625" s="423"/>
      <c r="Y625" s="423"/>
      <c r="Z625" s="423"/>
      <c r="AA625" s="423"/>
      <c r="AB625" s="423"/>
      <c r="AC625" s="423"/>
      <c r="AD625" s="73">
        <f>'Art. 121'!Q576</f>
        <v>0</v>
      </c>
      <c r="AE625" s="153">
        <f>IF(AG625=1,AK625,AG625)</f>
        <v>0</v>
      </c>
      <c r="AF625" s="76">
        <f>IF(AD625=2,1,IF(AD625=1,0.5,IF(AD625=0,0," ")))</f>
        <v>0</v>
      </c>
      <c r="AG625" s="76">
        <f>IF(AND(AF625&gt;=0,AF625&lt;=2),1,"No aplica")</f>
        <v>1</v>
      </c>
      <c r="AH625" s="163">
        <f>AD625/(AG625*2)</f>
        <v>0</v>
      </c>
      <c r="AI625" s="95">
        <f>IF(AG625=1,AG625/$AG$628,"No aplica")</f>
        <v>0.33333333333333331</v>
      </c>
      <c r="AJ625" s="95">
        <f>AF625*AI625</f>
        <v>0</v>
      </c>
      <c r="AK625" s="95">
        <f>AJ625*$AE$611</f>
        <v>0</v>
      </c>
    </row>
    <row r="626" spans="1:37" ht="30" customHeight="1" x14ac:dyDescent="0.2">
      <c r="A626" s="434" t="s">
        <v>812</v>
      </c>
      <c r="B626" s="434"/>
      <c r="C626" s="434"/>
      <c r="D626" s="434"/>
      <c r="E626" s="434"/>
      <c r="F626" s="434"/>
      <c r="G626" s="434"/>
      <c r="H626" s="434"/>
      <c r="I626" s="434"/>
      <c r="J626" s="434"/>
      <c r="K626" s="434"/>
      <c r="L626" s="434"/>
      <c r="M626" s="434"/>
      <c r="N626" s="434"/>
      <c r="O626" s="434"/>
      <c r="P626" s="434"/>
      <c r="Q626" s="423"/>
      <c r="R626" s="423"/>
      <c r="S626" s="423"/>
      <c r="T626" s="423"/>
      <c r="U626" s="423"/>
      <c r="V626" s="423"/>
      <c r="W626" s="423"/>
      <c r="X626" s="423"/>
      <c r="Y626" s="423"/>
      <c r="Z626" s="423"/>
      <c r="AA626" s="423"/>
      <c r="AB626" s="423"/>
      <c r="AC626" s="423"/>
      <c r="AD626" s="73">
        <f>'Art. 121'!Q577</f>
        <v>0</v>
      </c>
      <c r="AE626" s="153">
        <f>IF(AG626=1,AK626,AG626)</f>
        <v>0</v>
      </c>
      <c r="AF626" s="76">
        <f>IF(AD626=2,1,IF(AD626=1,0.5,IF(AD626=0,0," ")))</f>
        <v>0</v>
      </c>
      <c r="AG626" s="76">
        <f>IF(AND(AF626&gt;=0,AF626&lt;=2),1,"No aplica")</f>
        <v>1</v>
      </c>
      <c r="AH626" s="163">
        <f>AD626/(AG626*2)</f>
        <v>0</v>
      </c>
      <c r="AI626" s="95">
        <f>IF(AG626=1,AG626/$AG$628,"No aplica")</f>
        <v>0.33333333333333331</v>
      </c>
      <c r="AJ626" s="95">
        <f>AF626*AI626</f>
        <v>0</v>
      </c>
      <c r="AK626" s="95">
        <f>AJ626*$AE$611</f>
        <v>0</v>
      </c>
    </row>
    <row r="627" spans="1:37" ht="30" customHeight="1" x14ac:dyDescent="0.2">
      <c r="A627" s="434" t="s">
        <v>813</v>
      </c>
      <c r="B627" s="434"/>
      <c r="C627" s="434"/>
      <c r="D627" s="434"/>
      <c r="E627" s="434"/>
      <c r="F627" s="434"/>
      <c r="G627" s="434"/>
      <c r="H627" s="434"/>
      <c r="I627" s="434"/>
      <c r="J627" s="434"/>
      <c r="K627" s="434"/>
      <c r="L627" s="434"/>
      <c r="M627" s="434"/>
      <c r="N627" s="434"/>
      <c r="O627" s="434"/>
      <c r="P627" s="434"/>
      <c r="Q627" s="423"/>
      <c r="R627" s="423"/>
      <c r="S627" s="423"/>
      <c r="T627" s="423"/>
      <c r="U627" s="423"/>
      <c r="V627" s="423"/>
      <c r="W627" s="423"/>
      <c r="X627" s="423"/>
      <c r="Y627" s="423"/>
      <c r="Z627" s="423"/>
      <c r="AA627" s="423"/>
      <c r="AB627" s="423"/>
      <c r="AC627" s="423"/>
      <c r="AD627" s="73">
        <f>'Art. 121'!Q578</f>
        <v>0</v>
      </c>
      <c r="AE627" s="153">
        <f>IF(AG627=1,AK627,AG627)</f>
        <v>0</v>
      </c>
      <c r="AF627" s="76">
        <f>IF(AD627=2,1,IF(AD627=1,0.5,IF(AD627=0,0," ")))</f>
        <v>0</v>
      </c>
      <c r="AG627" s="76">
        <f>IF(AND(AF627&gt;=0,AF627&lt;=2),1,"No aplica")</f>
        <v>1</v>
      </c>
      <c r="AH627" s="163">
        <f>AD627/(AG627*2)</f>
        <v>0</v>
      </c>
      <c r="AI627" s="95">
        <f>IF(AG627=1,AG627/$AG$628,"No aplica")</f>
        <v>0.33333333333333331</v>
      </c>
      <c r="AJ627" s="95">
        <f>AF627*AI627</f>
        <v>0</v>
      </c>
      <c r="AK627" s="95">
        <f>AJ627*$AE$611</f>
        <v>0</v>
      </c>
    </row>
    <row r="628" spans="1:37" ht="30" customHeight="1" x14ac:dyDescent="0.2">
      <c r="A628" s="435" t="s">
        <v>814</v>
      </c>
      <c r="B628" s="435"/>
      <c r="C628" s="435"/>
      <c r="D628" s="435"/>
      <c r="E628" s="435"/>
      <c r="F628" s="435"/>
      <c r="G628" s="435"/>
      <c r="H628" s="435"/>
      <c r="I628" s="435"/>
      <c r="J628" s="435"/>
      <c r="K628" s="435"/>
      <c r="L628" s="435"/>
      <c r="M628" s="435"/>
      <c r="N628" s="435"/>
      <c r="O628" s="435"/>
      <c r="P628" s="435"/>
      <c r="Q628" s="435"/>
      <c r="R628" s="435"/>
      <c r="S628" s="435"/>
      <c r="T628" s="435"/>
      <c r="U628" s="435"/>
      <c r="V628" s="435"/>
      <c r="W628" s="435"/>
      <c r="X628" s="435"/>
      <c r="Y628" s="435"/>
      <c r="Z628" s="435"/>
      <c r="AA628" s="435"/>
      <c r="AB628" s="435"/>
      <c r="AC628" s="435"/>
      <c r="AD628" s="435"/>
      <c r="AE628" s="143">
        <f>SUM(AE625:AE627)</f>
        <v>0</v>
      </c>
      <c r="AG628" s="74">
        <f>SUM(AG625:AG627)</f>
        <v>3</v>
      </c>
      <c r="AH628" s="163"/>
      <c r="AI628" s="95"/>
      <c r="AJ628" s="95"/>
      <c r="AK628" s="95"/>
    </row>
    <row r="629" spans="1:37" ht="30" customHeight="1" x14ac:dyDescent="0.2">
      <c r="A629" s="435" t="s">
        <v>815</v>
      </c>
      <c r="B629" s="435"/>
      <c r="C629" s="435"/>
      <c r="D629" s="435"/>
      <c r="E629" s="435"/>
      <c r="F629" s="435"/>
      <c r="G629" s="435"/>
      <c r="H629" s="435"/>
      <c r="I629" s="435"/>
      <c r="J629" s="435"/>
      <c r="K629" s="435"/>
      <c r="L629" s="435"/>
      <c r="M629" s="435"/>
      <c r="N629" s="435"/>
      <c r="O629" s="435"/>
      <c r="P629" s="435"/>
      <c r="Q629" s="435"/>
      <c r="R629" s="435"/>
      <c r="S629" s="435"/>
      <c r="T629" s="435"/>
      <c r="U629" s="435"/>
      <c r="V629" s="435"/>
      <c r="W629" s="435"/>
      <c r="X629" s="435"/>
      <c r="Y629" s="435"/>
      <c r="Z629" s="435"/>
      <c r="AA629" s="435"/>
      <c r="AB629" s="435"/>
      <c r="AC629" s="435"/>
      <c r="AD629" s="435"/>
      <c r="AE629" s="143">
        <f>AE628/AE611*100</f>
        <v>0</v>
      </c>
      <c r="AH629" s="163"/>
      <c r="AI629" s="95"/>
      <c r="AJ629" s="95"/>
      <c r="AK629" s="95"/>
    </row>
    <row r="630" spans="1:37" ht="15" customHeight="1" x14ac:dyDescent="0.2">
      <c r="A630" s="23"/>
      <c r="B630" s="23"/>
      <c r="C630" s="23"/>
      <c r="D630" s="23"/>
      <c r="E630" s="23"/>
      <c r="F630" s="23"/>
      <c r="G630" s="23"/>
      <c r="H630" s="23"/>
      <c r="I630" s="23"/>
      <c r="J630" s="23"/>
      <c r="K630" s="23"/>
      <c r="L630" s="23"/>
      <c r="M630" s="23"/>
      <c r="N630" s="23"/>
      <c r="O630" s="23"/>
      <c r="P630" s="23"/>
      <c r="Q630" s="40"/>
      <c r="R630" s="20"/>
      <c r="S630" s="20"/>
      <c r="T630" s="20"/>
      <c r="U630" s="20"/>
      <c r="V630" s="20"/>
      <c r="W630" s="20"/>
      <c r="X630" s="20"/>
      <c r="Y630" s="20"/>
      <c r="Z630" s="20"/>
      <c r="AA630" s="20"/>
      <c r="AB630" s="20"/>
      <c r="AC630" s="20"/>
      <c r="AD630" s="20"/>
      <c r="AE630" s="149"/>
      <c r="AH630" s="161"/>
      <c r="AI630" s="136"/>
      <c r="AJ630" s="136"/>
      <c r="AK630" s="136"/>
    </row>
    <row r="631" spans="1:37" ht="15" customHeight="1" x14ac:dyDescent="0.2">
      <c r="A631" s="439" t="s">
        <v>140</v>
      </c>
      <c r="B631" s="440"/>
      <c r="C631" s="440"/>
      <c r="D631" s="440"/>
      <c r="E631" s="440"/>
      <c r="F631" s="440"/>
      <c r="G631" s="440"/>
      <c r="H631" s="440"/>
      <c r="I631" s="440"/>
      <c r="J631" s="440"/>
      <c r="K631" s="440"/>
      <c r="L631" s="440"/>
      <c r="M631" s="440"/>
      <c r="N631" s="440"/>
      <c r="O631" s="440"/>
      <c r="P631" s="440"/>
      <c r="Q631" s="440"/>
      <c r="R631" s="440"/>
      <c r="S631" s="440"/>
      <c r="T631" s="440"/>
      <c r="U631" s="440"/>
      <c r="V631" s="440"/>
      <c r="W631" s="440"/>
      <c r="X631" s="440"/>
      <c r="Y631" s="440"/>
      <c r="Z631" s="440"/>
      <c r="AA631" s="440"/>
      <c r="AB631" s="440"/>
      <c r="AC631" s="440"/>
      <c r="AD631" s="90" t="s">
        <v>4</v>
      </c>
      <c r="AE631" s="144" t="s">
        <v>5</v>
      </c>
      <c r="AH631" s="161"/>
      <c r="AI631" s="136"/>
      <c r="AJ631" s="136"/>
      <c r="AK631" s="136"/>
    </row>
    <row r="632" spans="1:37" ht="30" customHeight="1" x14ac:dyDescent="0.2">
      <c r="A632" s="434" t="s">
        <v>338</v>
      </c>
      <c r="B632" s="434"/>
      <c r="C632" s="434"/>
      <c r="D632" s="434"/>
      <c r="E632" s="434"/>
      <c r="F632" s="434"/>
      <c r="G632" s="434"/>
      <c r="H632" s="434"/>
      <c r="I632" s="434"/>
      <c r="J632" s="434"/>
      <c r="K632" s="434"/>
      <c r="L632" s="434"/>
      <c r="M632" s="434"/>
      <c r="N632" s="434"/>
      <c r="O632" s="434"/>
      <c r="P632" s="434"/>
      <c r="Q632" s="423"/>
      <c r="R632" s="423"/>
      <c r="S632" s="423"/>
      <c r="T632" s="423"/>
      <c r="U632" s="423"/>
      <c r="V632" s="423"/>
      <c r="W632" s="423"/>
      <c r="X632" s="423"/>
      <c r="Y632" s="423"/>
      <c r="Z632" s="423"/>
      <c r="AA632" s="423"/>
      <c r="AB632" s="423"/>
      <c r="AC632" s="423"/>
      <c r="AD632" s="73">
        <f>'Art. 121'!Q581</f>
        <v>0</v>
      </c>
      <c r="AE632" s="153">
        <f>IF(AG632=1,AK632,AG632)</f>
        <v>0</v>
      </c>
      <c r="AF632" s="76">
        <f>IF(AD632=2,1,IF(AD632=1,0.5,IF(AD632=0,0," ")))</f>
        <v>0</v>
      </c>
      <c r="AG632" s="76">
        <f>IF(AND(AF632&gt;=0,AF632&lt;=2),1,"No aplica")</f>
        <v>1</v>
      </c>
      <c r="AH632" s="163">
        <f>AD632/(AG632*2)</f>
        <v>0</v>
      </c>
      <c r="AI632" s="95">
        <f>IF(AG632=1,AG632/$AG$635,"No aplica")</f>
        <v>0.33333333333333331</v>
      </c>
      <c r="AJ632" s="95">
        <f>AF632*AI632</f>
        <v>0</v>
      </c>
      <c r="AK632" s="95">
        <f>AJ632*$AE$611</f>
        <v>0</v>
      </c>
    </row>
    <row r="633" spans="1:37" ht="30" customHeight="1" x14ac:dyDescent="0.2">
      <c r="A633" s="434" t="s">
        <v>493</v>
      </c>
      <c r="B633" s="434"/>
      <c r="C633" s="434"/>
      <c r="D633" s="434"/>
      <c r="E633" s="434"/>
      <c r="F633" s="434"/>
      <c r="G633" s="434"/>
      <c r="H633" s="434"/>
      <c r="I633" s="434"/>
      <c r="J633" s="434"/>
      <c r="K633" s="434"/>
      <c r="L633" s="434"/>
      <c r="M633" s="434"/>
      <c r="N633" s="434"/>
      <c r="O633" s="434"/>
      <c r="P633" s="434"/>
      <c r="Q633" s="423"/>
      <c r="R633" s="423"/>
      <c r="S633" s="423"/>
      <c r="T633" s="423"/>
      <c r="U633" s="423"/>
      <c r="V633" s="423"/>
      <c r="W633" s="423"/>
      <c r="X633" s="423"/>
      <c r="Y633" s="423"/>
      <c r="Z633" s="423"/>
      <c r="AA633" s="423"/>
      <c r="AB633" s="423"/>
      <c r="AC633" s="423"/>
      <c r="AD633" s="73">
        <f>'Art. 121'!Q582</f>
        <v>0</v>
      </c>
      <c r="AE633" s="153">
        <f>IF(AG633=1,AK633,AG633)</f>
        <v>0</v>
      </c>
      <c r="AF633" s="76">
        <f>IF(AD633=2,1,IF(AD633=1,0.5,IF(AD633=0,0," ")))</f>
        <v>0</v>
      </c>
      <c r="AG633" s="76">
        <f>IF(AND(AF633&gt;=0,AF633&lt;=2),1,"No aplica")</f>
        <v>1</v>
      </c>
      <c r="AH633" s="163">
        <f>AD633/(AG633*2)</f>
        <v>0</v>
      </c>
      <c r="AI633" s="95">
        <f>IF(AG633=1,AG633/$AG$635,"No aplica")</f>
        <v>0.33333333333333331</v>
      </c>
      <c r="AJ633" s="95">
        <f>AF633*AI633</f>
        <v>0</v>
      </c>
      <c r="AK633" s="95">
        <f>AJ633*$AE$611</f>
        <v>0</v>
      </c>
    </row>
    <row r="634" spans="1:37" ht="30" customHeight="1" x14ac:dyDescent="0.2">
      <c r="A634" s="434" t="s">
        <v>512</v>
      </c>
      <c r="B634" s="434"/>
      <c r="C634" s="434"/>
      <c r="D634" s="434"/>
      <c r="E634" s="434"/>
      <c r="F634" s="434"/>
      <c r="G634" s="434"/>
      <c r="H634" s="434"/>
      <c r="I634" s="434"/>
      <c r="J634" s="434"/>
      <c r="K634" s="434"/>
      <c r="L634" s="434"/>
      <c r="M634" s="434"/>
      <c r="N634" s="434"/>
      <c r="O634" s="434"/>
      <c r="P634" s="434"/>
      <c r="Q634" s="423"/>
      <c r="R634" s="423"/>
      <c r="S634" s="423"/>
      <c r="T634" s="423"/>
      <c r="U634" s="423"/>
      <c r="V634" s="423"/>
      <c r="W634" s="423"/>
      <c r="X634" s="423"/>
      <c r="Y634" s="423"/>
      <c r="Z634" s="423"/>
      <c r="AA634" s="423"/>
      <c r="AB634" s="423"/>
      <c r="AC634" s="423"/>
      <c r="AD634" s="73">
        <f>'Art. 121'!Q583</f>
        <v>0</v>
      </c>
      <c r="AE634" s="153">
        <f>IF(AG634=1,AK634,AG634)</f>
        <v>0</v>
      </c>
      <c r="AF634" s="76">
        <f>IF(AD634=2,1,IF(AD634=1,0.5,IF(AD634=0,0," ")))</f>
        <v>0</v>
      </c>
      <c r="AG634" s="76">
        <f>IF(AND(AF634&gt;=0,AF634&lt;=2),1,"No aplica")</f>
        <v>1</v>
      </c>
      <c r="AH634" s="163">
        <f>AD634/(AG634*2)</f>
        <v>0</v>
      </c>
      <c r="AI634" s="95">
        <f>IF(AG634=1,AG634/$AG$635,"No aplica")</f>
        <v>0.33333333333333331</v>
      </c>
      <c r="AJ634" s="95">
        <f>AF634*AI634</f>
        <v>0</v>
      </c>
      <c r="AK634" s="95">
        <f>AJ634*$AE$611</f>
        <v>0</v>
      </c>
    </row>
    <row r="635" spans="1:37" ht="30" customHeight="1" x14ac:dyDescent="0.2">
      <c r="A635" s="435" t="s">
        <v>816</v>
      </c>
      <c r="B635" s="435"/>
      <c r="C635" s="435"/>
      <c r="D635" s="435"/>
      <c r="E635" s="435"/>
      <c r="F635" s="435"/>
      <c r="G635" s="435"/>
      <c r="H635" s="435"/>
      <c r="I635" s="435"/>
      <c r="J635" s="435"/>
      <c r="K635" s="435"/>
      <c r="L635" s="435"/>
      <c r="M635" s="435"/>
      <c r="N635" s="435"/>
      <c r="O635" s="435"/>
      <c r="P635" s="435"/>
      <c r="Q635" s="435"/>
      <c r="R635" s="435"/>
      <c r="S635" s="435"/>
      <c r="T635" s="435"/>
      <c r="U635" s="435"/>
      <c r="V635" s="435"/>
      <c r="W635" s="435"/>
      <c r="X635" s="435"/>
      <c r="Y635" s="435"/>
      <c r="Z635" s="435"/>
      <c r="AA635" s="435"/>
      <c r="AB635" s="435"/>
      <c r="AC635" s="435"/>
      <c r="AD635" s="435"/>
      <c r="AE635" s="143">
        <f>SUM(AE632:AE634)</f>
        <v>0</v>
      </c>
      <c r="AG635" s="74">
        <f>SUM(AG632:AG634)</f>
        <v>3</v>
      </c>
      <c r="AH635" s="161"/>
      <c r="AI635" s="136"/>
      <c r="AJ635" s="136"/>
      <c r="AK635" s="136"/>
    </row>
    <row r="636" spans="1:37" ht="30" customHeight="1" x14ac:dyDescent="0.2">
      <c r="A636" s="435" t="s">
        <v>817</v>
      </c>
      <c r="B636" s="435"/>
      <c r="C636" s="435"/>
      <c r="D636" s="435"/>
      <c r="E636" s="435"/>
      <c r="F636" s="435"/>
      <c r="G636" s="435"/>
      <c r="H636" s="435"/>
      <c r="I636" s="435"/>
      <c r="J636" s="435"/>
      <c r="K636" s="435"/>
      <c r="L636" s="435"/>
      <c r="M636" s="435"/>
      <c r="N636" s="435"/>
      <c r="O636" s="435"/>
      <c r="P636" s="435"/>
      <c r="Q636" s="435"/>
      <c r="R636" s="435"/>
      <c r="S636" s="435"/>
      <c r="T636" s="435"/>
      <c r="U636" s="435"/>
      <c r="V636" s="435"/>
      <c r="W636" s="435"/>
      <c r="X636" s="435"/>
      <c r="Y636" s="435"/>
      <c r="Z636" s="435"/>
      <c r="AA636" s="435"/>
      <c r="AB636" s="435"/>
      <c r="AC636" s="435"/>
      <c r="AD636" s="435"/>
      <c r="AE636" s="143">
        <f>AE635/AE611*100</f>
        <v>0</v>
      </c>
      <c r="AH636" s="161"/>
      <c r="AI636" s="136"/>
      <c r="AJ636" s="136"/>
      <c r="AK636" s="136"/>
    </row>
    <row r="637" spans="1:37" ht="15" customHeight="1" x14ac:dyDescent="0.2">
      <c r="A637" s="23"/>
      <c r="B637" s="23"/>
      <c r="C637" s="23"/>
      <c r="D637" s="23"/>
      <c r="E637" s="23"/>
      <c r="F637" s="23"/>
      <c r="G637" s="23"/>
      <c r="H637" s="23"/>
      <c r="I637" s="23"/>
      <c r="J637" s="23"/>
      <c r="K637" s="23"/>
      <c r="L637" s="23"/>
      <c r="M637" s="23"/>
      <c r="N637" s="23"/>
      <c r="O637" s="23"/>
      <c r="P637" s="23"/>
      <c r="Q637" s="40"/>
      <c r="R637" s="20"/>
      <c r="S637" s="20"/>
      <c r="T637" s="20"/>
      <c r="U637" s="20"/>
      <c r="V637" s="20"/>
      <c r="W637" s="20"/>
      <c r="X637" s="20"/>
      <c r="Y637" s="20"/>
      <c r="Z637" s="20"/>
      <c r="AA637" s="20"/>
      <c r="AB637" s="20"/>
      <c r="AC637" s="20"/>
      <c r="AD637" s="20"/>
      <c r="AE637" s="149"/>
      <c r="AH637" s="161"/>
      <c r="AI637" s="136"/>
      <c r="AJ637" s="136"/>
      <c r="AK637" s="136"/>
    </row>
    <row r="638" spans="1:37" ht="15" customHeight="1" x14ac:dyDescent="0.2">
      <c r="A638" s="436" t="s">
        <v>141</v>
      </c>
      <c r="B638" s="437"/>
      <c r="C638" s="437"/>
      <c r="D638" s="437"/>
      <c r="E638" s="437"/>
      <c r="F638" s="437"/>
      <c r="G638" s="437"/>
      <c r="H638" s="437"/>
      <c r="I638" s="437"/>
      <c r="J638" s="437"/>
      <c r="K638" s="437"/>
      <c r="L638" s="437"/>
      <c r="M638" s="437"/>
      <c r="N638" s="437"/>
      <c r="O638" s="437"/>
      <c r="P638" s="437"/>
      <c r="Q638" s="437"/>
      <c r="R638" s="437"/>
      <c r="S638" s="437"/>
      <c r="T638" s="437"/>
      <c r="U638" s="437"/>
      <c r="V638" s="437"/>
      <c r="W638" s="437"/>
      <c r="X638" s="437"/>
      <c r="Y638" s="437"/>
      <c r="Z638" s="437"/>
      <c r="AA638" s="437"/>
      <c r="AB638" s="437"/>
      <c r="AC638" s="438"/>
      <c r="AD638" s="90" t="s">
        <v>4</v>
      </c>
      <c r="AE638" s="144" t="s">
        <v>5</v>
      </c>
      <c r="AH638" s="161"/>
      <c r="AI638" s="136"/>
      <c r="AJ638" s="136"/>
      <c r="AK638" s="136"/>
    </row>
    <row r="639" spans="1:37" ht="30" customHeight="1" x14ac:dyDescent="0.2">
      <c r="A639" s="434" t="s">
        <v>818</v>
      </c>
      <c r="B639" s="434"/>
      <c r="C639" s="434"/>
      <c r="D639" s="434"/>
      <c r="E639" s="434"/>
      <c r="F639" s="434"/>
      <c r="G639" s="434"/>
      <c r="H639" s="434"/>
      <c r="I639" s="434"/>
      <c r="J639" s="434"/>
      <c r="K639" s="434"/>
      <c r="L639" s="434"/>
      <c r="M639" s="434"/>
      <c r="N639" s="434"/>
      <c r="O639" s="434"/>
      <c r="P639" s="434"/>
      <c r="Q639" s="423"/>
      <c r="R639" s="423"/>
      <c r="S639" s="423"/>
      <c r="T639" s="423"/>
      <c r="U639" s="423"/>
      <c r="V639" s="423"/>
      <c r="W639" s="423"/>
      <c r="X639" s="423"/>
      <c r="Y639" s="423"/>
      <c r="Z639" s="423"/>
      <c r="AA639" s="423"/>
      <c r="AB639" s="423"/>
      <c r="AC639" s="423"/>
      <c r="AD639" s="73">
        <f>'Art. 121'!Q586</f>
        <v>0</v>
      </c>
      <c r="AE639" s="153">
        <f>IF(AG639=1,AK639,AG639)</f>
        <v>0</v>
      </c>
      <c r="AF639" s="76">
        <f>IF(AD639=2,1,IF(AD639=1,0.5,IF(AD639=0,0," ")))</f>
        <v>0</v>
      </c>
      <c r="AG639" s="76">
        <f>IF(AND(AF639&gt;=0,AF639&lt;=2),1,"No aplica")</f>
        <v>1</v>
      </c>
      <c r="AH639" s="163">
        <f>AD639/(AG639*2)</f>
        <v>0</v>
      </c>
      <c r="AI639" s="95">
        <f>IF(AG639=1,AG639/$AG$641,"No aplica")</f>
        <v>0.5</v>
      </c>
      <c r="AJ639" s="95">
        <f>AF639*AI639</f>
        <v>0</v>
      </c>
      <c r="AK639" s="95">
        <f>AJ639*$AE$611</f>
        <v>0</v>
      </c>
    </row>
    <row r="640" spans="1:37" ht="30" customHeight="1" x14ac:dyDescent="0.2">
      <c r="A640" s="434" t="s">
        <v>819</v>
      </c>
      <c r="B640" s="434"/>
      <c r="C640" s="434"/>
      <c r="D640" s="434"/>
      <c r="E640" s="434"/>
      <c r="F640" s="434"/>
      <c r="G640" s="434"/>
      <c r="H640" s="434"/>
      <c r="I640" s="434"/>
      <c r="J640" s="434"/>
      <c r="K640" s="434"/>
      <c r="L640" s="434"/>
      <c r="M640" s="434"/>
      <c r="N640" s="434"/>
      <c r="O640" s="434"/>
      <c r="P640" s="434"/>
      <c r="Q640" s="423"/>
      <c r="R640" s="423"/>
      <c r="S640" s="423"/>
      <c r="T640" s="423"/>
      <c r="U640" s="423"/>
      <c r="V640" s="423"/>
      <c r="W640" s="423"/>
      <c r="X640" s="423"/>
      <c r="Y640" s="423"/>
      <c r="Z640" s="423"/>
      <c r="AA640" s="423"/>
      <c r="AB640" s="423"/>
      <c r="AC640" s="423"/>
      <c r="AD640" s="73">
        <f>'Art. 121'!Q587</f>
        <v>0</v>
      </c>
      <c r="AE640" s="153">
        <f>IF(AG640=1,AK640,AG640)</f>
        <v>0</v>
      </c>
      <c r="AF640" s="76">
        <f>IF(AD640=2,1,IF(AD640=1,0.5,IF(AD640=0,0," ")))</f>
        <v>0</v>
      </c>
      <c r="AG640" s="76">
        <f>IF(AND(AF640&gt;=0,AF640&lt;=2),1,"No aplica")</f>
        <v>1</v>
      </c>
      <c r="AH640" s="163">
        <f>AD640/(AG640*2)</f>
        <v>0</v>
      </c>
      <c r="AI640" s="95">
        <f>IF(AG640=1,AG640/$AG$641,"No aplica")</f>
        <v>0.5</v>
      </c>
      <c r="AJ640" s="95">
        <f>AF640*AI640</f>
        <v>0</v>
      </c>
      <c r="AK640" s="95">
        <f>AJ640*$AE$611</f>
        <v>0</v>
      </c>
    </row>
    <row r="641" spans="1:37" ht="30" customHeight="1" x14ac:dyDescent="0.2">
      <c r="A641" s="435" t="s">
        <v>820</v>
      </c>
      <c r="B641" s="435"/>
      <c r="C641" s="435"/>
      <c r="D641" s="435"/>
      <c r="E641" s="435"/>
      <c r="F641" s="435"/>
      <c r="G641" s="435"/>
      <c r="H641" s="435"/>
      <c r="I641" s="435"/>
      <c r="J641" s="435"/>
      <c r="K641" s="435"/>
      <c r="L641" s="435"/>
      <c r="M641" s="435"/>
      <c r="N641" s="435"/>
      <c r="O641" s="435"/>
      <c r="P641" s="435"/>
      <c r="Q641" s="435"/>
      <c r="R641" s="435"/>
      <c r="S641" s="435"/>
      <c r="T641" s="435"/>
      <c r="U641" s="435"/>
      <c r="V641" s="435"/>
      <c r="W641" s="435"/>
      <c r="X641" s="435"/>
      <c r="Y641" s="435"/>
      <c r="Z641" s="435"/>
      <c r="AA641" s="435"/>
      <c r="AB641" s="435"/>
      <c r="AC641" s="435"/>
      <c r="AD641" s="435"/>
      <c r="AE641" s="143">
        <f>SUM(AE639:AE640)</f>
        <v>0</v>
      </c>
      <c r="AG641" s="74">
        <f>SUM(AG639:AG640)</f>
        <v>2</v>
      </c>
      <c r="AH641" s="161"/>
      <c r="AI641" s="136"/>
      <c r="AJ641" s="136"/>
      <c r="AK641" s="136"/>
    </row>
    <row r="642" spans="1:37" ht="30" customHeight="1" x14ac:dyDescent="0.2">
      <c r="A642" s="435" t="s">
        <v>821</v>
      </c>
      <c r="B642" s="435"/>
      <c r="C642" s="435"/>
      <c r="D642" s="435"/>
      <c r="E642" s="435"/>
      <c r="F642" s="435"/>
      <c r="G642" s="435"/>
      <c r="H642" s="435"/>
      <c r="I642" s="435"/>
      <c r="J642" s="435"/>
      <c r="K642" s="435"/>
      <c r="L642" s="435"/>
      <c r="M642" s="435"/>
      <c r="N642" s="435"/>
      <c r="O642" s="435"/>
      <c r="P642" s="435"/>
      <c r="Q642" s="435"/>
      <c r="R642" s="435"/>
      <c r="S642" s="435"/>
      <c r="T642" s="435"/>
      <c r="U642" s="435"/>
      <c r="V642" s="435"/>
      <c r="W642" s="435"/>
      <c r="X642" s="435"/>
      <c r="Y642" s="435"/>
      <c r="Z642" s="435"/>
      <c r="AA642" s="435"/>
      <c r="AB642" s="435"/>
      <c r="AC642" s="435"/>
      <c r="AD642" s="435"/>
      <c r="AE642" s="143">
        <f>AE641/AE611*100</f>
        <v>0</v>
      </c>
      <c r="AH642" s="161"/>
      <c r="AI642" s="136"/>
      <c r="AJ642" s="136"/>
      <c r="AK642" s="136"/>
    </row>
    <row r="643" spans="1:37" ht="15" customHeight="1" x14ac:dyDescent="0.2">
      <c r="A643" s="7"/>
      <c r="B643" s="7"/>
      <c r="C643" s="7"/>
      <c r="D643" s="7"/>
      <c r="E643" s="7"/>
      <c r="F643" s="7"/>
      <c r="G643" s="7"/>
      <c r="H643" s="7"/>
      <c r="I643" s="7"/>
      <c r="J643" s="7"/>
      <c r="K643" s="7"/>
      <c r="L643" s="7"/>
      <c r="M643" s="7"/>
      <c r="N643" s="7"/>
      <c r="O643" s="7"/>
      <c r="P643" s="7"/>
      <c r="Q643" s="40"/>
      <c r="R643" s="20"/>
      <c r="S643" s="20"/>
      <c r="T643" s="20"/>
      <c r="U643" s="20"/>
      <c r="V643" s="20"/>
      <c r="W643" s="20"/>
      <c r="X643" s="20"/>
      <c r="Y643" s="20"/>
      <c r="Z643" s="20"/>
      <c r="AA643" s="20"/>
      <c r="AB643" s="20"/>
      <c r="AC643" s="20"/>
      <c r="AD643" s="20"/>
      <c r="AE643" s="149"/>
      <c r="AH643" s="161"/>
      <c r="AI643" s="136"/>
      <c r="AJ643" s="136"/>
      <c r="AK643" s="136"/>
    </row>
    <row r="644" spans="1:37" ht="15" customHeight="1" x14ac:dyDescent="0.2">
      <c r="A644" s="7"/>
      <c r="B644" s="7"/>
      <c r="C644" s="7"/>
      <c r="D644" s="7"/>
      <c r="E644" s="7"/>
      <c r="F644" s="7"/>
      <c r="G644" s="7"/>
      <c r="H644" s="7"/>
      <c r="I644" s="7"/>
      <c r="J644" s="7"/>
      <c r="K644" s="7"/>
      <c r="L644" s="7"/>
      <c r="M644" s="7"/>
      <c r="N644" s="7"/>
      <c r="O644" s="7"/>
      <c r="P644" s="7"/>
      <c r="Q644" s="38"/>
      <c r="R644" s="7"/>
      <c r="S644" s="7"/>
      <c r="T644" s="7"/>
      <c r="U644" s="7"/>
      <c r="V644" s="7"/>
      <c r="W644" s="7"/>
      <c r="X644" s="7"/>
      <c r="Y644" s="7"/>
      <c r="Z644" s="7"/>
      <c r="AA644" s="7"/>
      <c r="AB644" s="7"/>
      <c r="AC644" s="7"/>
      <c r="AD644" s="7"/>
      <c r="AE644" s="152"/>
      <c r="AH644" s="161"/>
      <c r="AI644" s="136"/>
      <c r="AJ644" s="136"/>
      <c r="AK644" s="136"/>
    </row>
    <row r="645" spans="1:37" ht="30" customHeight="1" x14ac:dyDescent="0.2">
      <c r="A645" s="365" t="s">
        <v>339</v>
      </c>
      <c r="B645" s="365"/>
      <c r="C645" s="365"/>
      <c r="D645" s="365"/>
      <c r="E645" s="365"/>
      <c r="F645" s="365"/>
      <c r="G645" s="365"/>
      <c r="H645" s="365"/>
      <c r="I645" s="365"/>
      <c r="J645" s="365"/>
      <c r="K645" s="365"/>
      <c r="L645" s="365"/>
      <c r="M645" s="365"/>
      <c r="N645" s="365"/>
      <c r="O645" s="365"/>
      <c r="P645" s="365"/>
      <c r="Q645" s="365"/>
      <c r="R645" s="365"/>
      <c r="S645" s="365"/>
      <c r="T645" s="365"/>
      <c r="U645" s="365"/>
      <c r="V645" s="365"/>
      <c r="W645" s="365"/>
      <c r="X645" s="365"/>
      <c r="Y645" s="365"/>
      <c r="Z645" s="365"/>
      <c r="AA645" s="365"/>
      <c r="AB645" s="365"/>
      <c r="AC645" s="365"/>
      <c r="AD645" s="365"/>
      <c r="AE645" s="365"/>
      <c r="AH645" s="161"/>
      <c r="AI645" s="136"/>
      <c r="AJ645" s="136"/>
      <c r="AK645" s="136"/>
    </row>
    <row r="646" spans="1:37" ht="15" customHeight="1" x14ac:dyDescent="0.2">
      <c r="A646" s="20"/>
      <c r="B646" s="20"/>
      <c r="C646" s="20"/>
      <c r="D646" s="20"/>
      <c r="E646" s="20"/>
      <c r="F646" s="20"/>
      <c r="G646" s="20"/>
      <c r="H646" s="20"/>
      <c r="I646" s="20"/>
      <c r="J646" s="20"/>
      <c r="K646" s="20"/>
      <c r="L646" s="20"/>
      <c r="M646" s="20"/>
      <c r="N646" s="20"/>
      <c r="O646" s="20"/>
      <c r="P646" s="20"/>
      <c r="Q646" s="40"/>
      <c r="R646" s="20"/>
      <c r="S646" s="20"/>
      <c r="T646" s="20"/>
      <c r="U646" s="20"/>
      <c r="V646" s="20"/>
      <c r="W646" s="20"/>
      <c r="X646" s="20"/>
      <c r="Y646" s="20"/>
      <c r="Z646" s="20"/>
      <c r="AA646" s="20"/>
      <c r="AB646" s="20"/>
      <c r="AC646" s="20"/>
      <c r="AD646" s="20"/>
      <c r="AE646" s="149"/>
      <c r="AH646" s="161"/>
      <c r="AI646" s="136"/>
      <c r="AJ646" s="136"/>
      <c r="AK646" s="136"/>
    </row>
    <row r="647" spans="1:37" ht="15" customHeight="1" x14ac:dyDescent="0.2">
      <c r="A647" s="24"/>
      <c r="B647" s="24"/>
      <c r="C647" s="24"/>
      <c r="D647" s="24"/>
      <c r="E647" s="24"/>
      <c r="F647" s="24"/>
      <c r="G647" s="24"/>
      <c r="H647" s="24"/>
      <c r="I647" s="24"/>
      <c r="J647" s="24"/>
      <c r="K647" s="24"/>
      <c r="L647" s="24"/>
      <c r="M647" s="24"/>
      <c r="N647" s="24"/>
      <c r="O647" s="24"/>
      <c r="P647" s="24"/>
      <c r="Q647" s="40"/>
      <c r="R647" s="20"/>
      <c r="S647" s="20"/>
      <c r="T647" s="20"/>
      <c r="U647" s="20"/>
      <c r="V647" s="20"/>
      <c r="W647" s="20"/>
      <c r="X647" s="20"/>
      <c r="Y647" s="20"/>
      <c r="Z647" s="20"/>
      <c r="AA647" s="20"/>
      <c r="AB647" s="20"/>
      <c r="AC647" s="20"/>
      <c r="AD647" s="24"/>
      <c r="AE647" s="141">
        <f>1/$AC$17*100</f>
        <v>5.5555555555555554</v>
      </c>
      <c r="AH647" s="161"/>
      <c r="AI647" s="136"/>
      <c r="AJ647" s="136"/>
      <c r="AK647" s="136"/>
    </row>
    <row r="648" spans="1:37" ht="15" customHeight="1" x14ac:dyDescent="0.2">
      <c r="A648" s="420" t="s">
        <v>138</v>
      </c>
      <c r="B648" s="421"/>
      <c r="C648" s="421"/>
      <c r="D648" s="421"/>
      <c r="E648" s="421"/>
      <c r="F648" s="421"/>
      <c r="G648" s="421"/>
      <c r="H648" s="421"/>
      <c r="I648" s="421"/>
      <c r="J648" s="421"/>
      <c r="K648" s="421"/>
      <c r="L648" s="421"/>
      <c r="M648" s="421"/>
      <c r="N648" s="421"/>
      <c r="O648" s="421"/>
      <c r="P648" s="421"/>
      <c r="Q648" s="421"/>
      <c r="R648" s="421"/>
      <c r="S648" s="421"/>
      <c r="T648" s="421"/>
      <c r="U648" s="421"/>
      <c r="V648" s="421"/>
      <c r="W648" s="421"/>
      <c r="X648" s="421"/>
      <c r="Y648" s="421"/>
      <c r="Z648" s="421"/>
      <c r="AA648" s="421"/>
      <c r="AB648" s="421"/>
      <c r="AC648" s="421"/>
      <c r="AD648" s="91" t="s">
        <v>4</v>
      </c>
      <c r="AE648" s="142" t="s">
        <v>5</v>
      </c>
      <c r="AF648" s="76" t="s">
        <v>576</v>
      </c>
      <c r="AG648" s="76" t="s">
        <v>577</v>
      </c>
      <c r="AH648" s="76" t="s">
        <v>578</v>
      </c>
      <c r="AI648" s="77" t="s">
        <v>579</v>
      </c>
      <c r="AJ648" s="76"/>
      <c r="AK648" s="77" t="s">
        <v>580</v>
      </c>
    </row>
    <row r="649" spans="1:37" ht="30" customHeight="1" x14ac:dyDescent="0.2">
      <c r="A649" s="422" t="s">
        <v>7</v>
      </c>
      <c r="B649" s="422"/>
      <c r="C649" s="422"/>
      <c r="D649" s="422"/>
      <c r="E649" s="422"/>
      <c r="F649" s="422"/>
      <c r="G649" s="422"/>
      <c r="H649" s="422"/>
      <c r="I649" s="422"/>
      <c r="J649" s="422"/>
      <c r="K649" s="422"/>
      <c r="L649" s="422"/>
      <c r="M649" s="422"/>
      <c r="N649" s="422"/>
      <c r="O649" s="422"/>
      <c r="P649" s="422"/>
      <c r="Q649" s="423"/>
      <c r="R649" s="423"/>
      <c r="S649" s="423"/>
      <c r="T649" s="423"/>
      <c r="U649" s="423"/>
      <c r="V649" s="423"/>
      <c r="W649" s="423"/>
      <c r="X649" s="423"/>
      <c r="Y649" s="423"/>
      <c r="Z649" s="423"/>
      <c r="AA649" s="423"/>
      <c r="AB649" s="423"/>
      <c r="AC649" s="423"/>
      <c r="AD649" s="73">
        <f>'Art. 121'!Q596</f>
        <v>0</v>
      </c>
      <c r="AE649" s="153">
        <f t="shared" ref="AE649:AE658" si="72">IF(AG649=1,AK649,AG649)</f>
        <v>0</v>
      </c>
      <c r="AF649" s="76">
        <f t="shared" ref="AF649:AF658" si="73">IF(AD649=2,1,IF(AD649=1,0.5,IF(AD649=0,0," ")))</f>
        <v>0</v>
      </c>
      <c r="AG649" s="76">
        <f t="shared" ref="AG649:AG658" si="74">IF(AND(AF649&gt;=0,AF649&lt;=2),1,"No aplica")</f>
        <v>1</v>
      </c>
      <c r="AH649" s="163">
        <f>AD649/(AG649*2)</f>
        <v>0</v>
      </c>
      <c r="AI649" s="95">
        <f>IF(AG649=1,AG649/$AG$659,"No aplica")</f>
        <v>0.1</v>
      </c>
      <c r="AJ649" s="95">
        <f>AF649*AI649</f>
        <v>0</v>
      </c>
      <c r="AK649" s="95">
        <f>AJ649*$AE$647</f>
        <v>0</v>
      </c>
    </row>
    <row r="650" spans="1:37" ht="30" customHeight="1" x14ac:dyDescent="0.2">
      <c r="A650" s="422" t="s">
        <v>340</v>
      </c>
      <c r="B650" s="422"/>
      <c r="C650" s="422"/>
      <c r="D650" s="422"/>
      <c r="E650" s="422"/>
      <c r="F650" s="422"/>
      <c r="G650" s="422"/>
      <c r="H650" s="422"/>
      <c r="I650" s="422"/>
      <c r="J650" s="422"/>
      <c r="K650" s="422"/>
      <c r="L650" s="422"/>
      <c r="M650" s="422"/>
      <c r="N650" s="422"/>
      <c r="O650" s="422"/>
      <c r="P650" s="422"/>
      <c r="Q650" s="423"/>
      <c r="R650" s="423"/>
      <c r="S650" s="423"/>
      <c r="T650" s="423"/>
      <c r="U650" s="423"/>
      <c r="V650" s="423"/>
      <c r="W650" s="423"/>
      <c r="X650" s="423"/>
      <c r="Y650" s="423"/>
      <c r="Z650" s="423"/>
      <c r="AA650" s="423"/>
      <c r="AB650" s="423"/>
      <c r="AC650" s="423"/>
      <c r="AD650" s="73">
        <f>'Art. 121'!Q597</f>
        <v>0</v>
      </c>
      <c r="AE650" s="153">
        <f t="shared" si="72"/>
        <v>0</v>
      </c>
      <c r="AF650" s="76">
        <f t="shared" si="73"/>
        <v>0</v>
      </c>
      <c r="AG650" s="76">
        <f t="shared" si="74"/>
        <v>1</v>
      </c>
      <c r="AH650" s="163">
        <f t="shared" ref="AH650:AH658" si="75">AD650/(AG650*2)</f>
        <v>0</v>
      </c>
      <c r="AI650" s="95">
        <f t="shared" ref="AI650:AI658" si="76">IF(AG650=1,AG650/$AG$659,"No aplica")</f>
        <v>0.1</v>
      </c>
      <c r="AJ650" s="95">
        <f t="shared" ref="AJ650:AJ658" si="77">AF650*AI650</f>
        <v>0</v>
      </c>
      <c r="AK650" s="95">
        <f t="shared" ref="AK650:AK658" si="78">AJ650*$AE$647</f>
        <v>0</v>
      </c>
    </row>
    <row r="651" spans="1:37" ht="30" customHeight="1" x14ac:dyDescent="0.2">
      <c r="A651" s="422" t="s">
        <v>824</v>
      </c>
      <c r="B651" s="422"/>
      <c r="C651" s="422"/>
      <c r="D651" s="422"/>
      <c r="E651" s="422"/>
      <c r="F651" s="422"/>
      <c r="G651" s="422"/>
      <c r="H651" s="422"/>
      <c r="I651" s="422"/>
      <c r="J651" s="422"/>
      <c r="K651" s="422"/>
      <c r="L651" s="422"/>
      <c r="M651" s="422"/>
      <c r="N651" s="422"/>
      <c r="O651" s="422"/>
      <c r="P651" s="422"/>
      <c r="Q651" s="423"/>
      <c r="R651" s="423"/>
      <c r="S651" s="423"/>
      <c r="T651" s="423"/>
      <c r="U651" s="423"/>
      <c r="V651" s="423"/>
      <c r="W651" s="423"/>
      <c r="X651" s="423"/>
      <c r="Y651" s="423"/>
      <c r="Z651" s="423"/>
      <c r="AA651" s="423"/>
      <c r="AB651" s="423"/>
      <c r="AC651" s="423"/>
      <c r="AD651" s="73">
        <f>'Art. 121'!Q598</f>
        <v>0</v>
      </c>
      <c r="AE651" s="153">
        <f t="shared" si="72"/>
        <v>0</v>
      </c>
      <c r="AF651" s="76">
        <f t="shared" si="73"/>
        <v>0</v>
      </c>
      <c r="AG651" s="76">
        <f t="shared" si="74"/>
        <v>1</v>
      </c>
      <c r="AH651" s="163">
        <f t="shared" si="75"/>
        <v>0</v>
      </c>
      <c r="AI651" s="95">
        <f t="shared" si="76"/>
        <v>0.1</v>
      </c>
      <c r="AJ651" s="95">
        <f t="shared" si="77"/>
        <v>0</v>
      </c>
      <c r="AK651" s="95">
        <f t="shared" si="78"/>
        <v>0</v>
      </c>
    </row>
    <row r="652" spans="1:37" ht="30" customHeight="1" x14ac:dyDescent="0.2">
      <c r="A652" s="422" t="s">
        <v>341</v>
      </c>
      <c r="B652" s="422"/>
      <c r="C652" s="422"/>
      <c r="D652" s="422"/>
      <c r="E652" s="422"/>
      <c r="F652" s="422"/>
      <c r="G652" s="422"/>
      <c r="H652" s="422"/>
      <c r="I652" s="422"/>
      <c r="J652" s="422"/>
      <c r="K652" s="422"/>
      <c r="L652" s="422"/>
      <c r="M652" s="422"/>
      <c r="N652" s="422"/>
      <c r="O652" s="422"/>
      <c r="P652" s="422"/>
      <c r="Q652" s="423"/>
      <c r="R652" s="423"/>
      <c r="S652" s="423"/>
      <c r="T652" s="423"/>
      <c r="U652" s="423"/>
      <c r="V652" s="423"/>
      <c r="W652" s="423"/>
      <c r="X652" s="423"/>
      <c r="Y652" s="423"/>
      <c r="Z652" s="423"/>
      <c r="AA652" s="423"/>
      <c r="AB652" s="423"/>
      <c r="AC652" s="423"/>
      <c r="AD652" s="73">
        <f>'Art. 121'!Q599</f>
        <v>0</v>
      </c>
      <c r="AE652" s="153">
        <f t="shared" si="72"/>
        <v>0</v>
      </c>
      <c r="AF652" s="76">
        <f t="shared" si="73"/>
        <v>0</v>
      </c>
      <c r="AG652" s="76">
        <f t="shared" si="74"/>
        <v>1</v>
      </c>
      <c r="AH652" s="163">
        <f t="shared" si="75"/>
        <v>0</v>
      </c>
      <c r="AI652" s="95">
        <f t="shared" si="76"/>
        <v>0.1</v>
      </c>
      <c r="AJ652" s="95">
        <f t="shared" si="77"/>
        <v>0</v>
      </c>
      <c r="AK652" s="95">
        <f t="shared" si="78"/>
        <v>0</v>
      </c>
    </row>
    <row r="653" spans="1:37" ht="30" customHeight="1" x14ac:dyDescent="0.2">
      <c r="A653" s="422" t="s">
        <v>342</v>
      </c>
      <c r="B653" s="422"/>
      <c r="C653" s="422"/>
      <c r="D653" s="422"/>
      <c r="E653" s="422"/>
      <c r="F653" s="422"/>
      <c r="G653" s="422"/>
      <c r="H653" s="422"/>
      <c r="I653" s="422"/>
      <c r="J653" s="422"/>
      <c r="K653" s="422"/>
      <c r="L653" s="422"/>
      <c r="M653" s="422"/>
      <c r="N653" s="422"/>
      <c r="O653" s="422"/>
      <c r="P653" s="422"/>
      <c r="Q653" s="423"/>
      <c r="R653" s="423"/>
      <c r="S653" s="423"/>
      <c r="T653" s="423"/>
      <c r="U653" s="423"/>
      <c r="V653" s="423"/>
      <c r="W653" s="423"/>
      <c r="X653" s="423"/>
      <c r="Y653" s="423"/>
      <c r="Z653" s="423"/>
      <c r="AA653" s="423"/>
      <c r="AB653" s="423"/>
      <c r="AC653" s="423"/>
      <c r="AD653" s="73">
        <f>'Art. 121'!Q600</f>
        <v>0</v>
      </c>
      <c r="AE653" s="153">
        <f t="shared" si="72"/>
        <v>0</v>
      </c>
      <c r="AF653" s="76">
        <f t="shared" si="73"/>
        <v>0</v>
      </c>
      <c r="AG653" s="76">
        <f t="shared" si="74"/>
        <v>1</v>
      </c>
      <c r="AH653" s="163">
        <f t="shared" si="75"/>
        <v>0</v>
      </c>
      <c r="AI653" s="95">
        <f t="shared" si="76"/>
        <v>0.1</v>
      </c>
      <c r="AJ653" s="95">
        <f t="shared" si="77"/>
        <v>0</v>
      </c>
      <c r="AK653" s="95">
        <f t="shared" si="78"/>
        <v>0</v>
      </c>
    </row>
    <row r="654" spans="1:37" ht="30" customHeight="1" x14ac:dyDescent="0.2">
      <c r="A654" s="422" t="s">
        <v>343</v>
      </c>
      <c r="B654" s="422"/>
      <c r="C654" s="422"/>
      <c r="D654" s="422"/>
      <c r="E654" s="422"/>
      <c r="F654" s="422"/>
      <c r="G654" s="422"/>
      <c r="H654" s="422"/>
      <c r="I654" s="422"/>
      <c r="J654" s="422"/>
      <c r="K654" s="422"/>
      <c r="L654" s="422"/>
      <c r="M654" s="422"/>
      <c r="N654" s="422"/>
      <c r="O654" s="422"/>
      <c r="P654" s="422"/>
      <c r="Q654" s="423"/>
      <c r="R654" s="423"/>
      <c r="S654" s="423"/>
      <c r="T654" s="423"/>
      <c r="U654" s="423"/>
      <c r="V654" s="423"/>
      <c r="W654" s="423"/>
      <c r="X654" s="423"/>
      <c r="Y654" s="423"/>
      <c r="Z654" s="423"/>
      <c r="AA654" s="423"/>
      <c r="AB654" s="423"/>
      <c r="AC654" s="423"/>
      <c r="AD654" s="73">
        <f>'Art. 121'!Q601</f>
        <v>0</v>
      </c>
      <c r="AE654" s="153">
        <f t="shared" si="72"/>
        <v>0</v>
      </c>
      <c r="AF654" s="76">
        <f t="shared" si="73"/>
        <v>0</v>
      </c>
      <c r="AG654" s="76">
        <f t="shared" si="74"/>
        <v>1</v>
      </c>
      <c r="AH654" s="163">
        <f t="shared" si="75"/>
        <v>0</v>
      </c>
      <c r="AI654" s="95">
        <f t="shared" si="76"/>
        <v>0.1</v>
      </c>
      <c r="AJ654" s="95">
        <f t="shared" si="77"/>
        <v>0</v>
      </c>
      <c r="AK654" s="95">
        <f t="shared" si="78"/>
        <v>0</v>
      </c>
    </row>
    <row r="655" spans="1:37" ht="30" customHeight="1" x14ac:dyDescent="0.2">
      <c r="A655" s="422" t="s">
        <v>344</v>
      </c>
      <c r="B655" s="422"/>
      <c r="C655" s="422"/>
      <c r="D655" s="422"/>
      <c r="E655" s="422"/>
      <c r="F655" s="422"/>
      <c r="G655" s="422"/>
      <c r="H655" s="422"/>
      <c r="I655" s="422"/>
      <c r="J655" s="422"/>
      <c r="K655" s="422"/>
      <c r="L655" s="422"/>
      <c r="M655" s="422"/>
      <c r="N655" s="422"/>
      <c r="O655" s="422"/>
      <c r="P655" s="422"/>
      <c r="Q655" s="423"/>
      <c r="R655" s="423"/>
      <c r="S655" s="423"/>
      <c r="T655" s="423"/>
      <c r="U655" s="423"/>
      <c r="V655" s="423"/>
      <c r="W655" s="423"/>
      <c r="X655" s="423"/>
      <c r="Y655" s="423"/>
      <c r="Z655" s="423"/>
      <c r="AA655" s="423"/>
      <c r="AB655" s="423"/>
      <c r="AC655" s="423"/>
      <c r="AD655" s="73">
        <f>'Art. 121'!Q602</f>
        <v>0</v>
      </c>
      <c r="AE655" s="153">
        <f t="shared" si="72"/>
        <v>0</v>
      </c>
      <c r="AF655" s="76">
        <f t="shared" si="73"/>
        <v>0</v>
      </c>
      <c r="AG655" s="76">
        <f t="shared" si="74"/>
        <v>1</v>
      </c>
      <c r="AH655" s="163">
        <f t="shared" si="75"/>
        <v>0</v>
      </c>
      <c r="AI655" s="95">
        <f t="shared" si="76"/>
        <v>0.1</v>
      </c>
      <c r="AJ655" s="95">
        <f t="shared" si="77"/>
        <v>0</v>
      </c>
      <c r="AK655" s="95">
        <f t="shared" si="78"/>
        <v>0</v>
      </c>
    </row>
    <row r="656" spans="1:37" ht="30" customHeight="1" x14ac:dyDescent="0.2">
      <c r="A656" s="422" t="s">
        <v>345</v>
      </c>
      <c r="B656" s="422"/>
      <c r="C656" s="422"/>
      <c r="D656" s="422"/>
      <c r="E656" s="422"/>
      <c r="F656" s="422"/>
      <c r="G656" s="422"/>
      <c r="H656" s="422"/>
      <c r="I656" s="422"/>
      <c r="J656" s="422"/>
      <c r="K656" s="422"/>
      <c r="L656" s="422"/>
      <c r="M656" s="422"/>
      <c r="N656" s="422"/>
      <c r="O656" s="422"/>
      <c r="P656" s="422"/>
      <c r="Q656" s="423"/>
      <c r="R656" s="423"/>
      <c r="S656" s="423"/>
      <c r="T656" s="423"/>
      <c r="U656" s="423"/>
      <c r="V656" s="423"/>
      <c r="W656" s="423"/>
      <c r="X656" s="423"/>
      <c r="Y656" s="423"/>
      <c r="Z656" s="423"/>
      <c r="AA656" s="423"/>
      <c r="AB656" s="423"/>
      <c r="AC656" s="423"/>
      <c r="AD656" s="73">
        <f>'Art. 121'!Q603</f>
        <v>0</v>
      </c>
      <c r="AE656" s="153">
        <f t="shared" si="72"/>
        <v>0</v>
      </c>
      <c r="AF656" s="76">
        <f t="shared" si="73"/>
        <v>0</v>
      </c>
      <c r="AG656" s="76">
        <f t="shared" si="74"/>
        <v>1</v>
      </c>
      <c r="AH656" s="163">
        <f t="shared" si="75"/>
        <v>0</v>
      </c>
      <c r="AI656" s="95">
        <f t="shared" si="76"/>
        <v>0.1</v>
      </c>
      <c r="AJ656" s="95">
        <f t="shared" si="77"/>
        <v>0</v>
      </c>
      <c r="AK656" s="95">
        <f t="shared" si="78"/>
        <v>0</v>
      </c>
    </row>
    <row r="657" spans="1:37" ht="30" customHeight="1" x14ac:dyDescent="0.2">
      <c r="A657" s="422" t="s">
        <v>346</v>
      </c>
      <c r="B657" s="422"/>
      <c r="C657" s="422"/>
      <c r="D657" s="422"/>
      <c r="E657" s="422"/>
      <c r="F657" s="422"/>
      <c r="G657" s="422"/>
      <c r="H657" s="422"/>
      <c r="I657" s="422"/>
      <c r="J657" s="422"/>
      <c r="K657" s="422"/>
      <c r="L657" s="422"/>
      <c r="M657" s="422"/>
      <c r="N657" s="422"/>
      <c r="O657" s="422"/>
      <c r="P657" s="422"/>
      <c r="Q657" s="423"/>
      <c r="R657" s="423"/>
      <c r="S657" s="423"/>
      <c r="T657" s="423"/>
      <c r="U657" s="423"/>
      <c r="V657" s="423"/>
      <c r="W657" s="423"/>
      <c r="X657" s="423"/>
      <c r="Y657" s="423"/>
      <c r="Z657" s="423"/>
      <c r="AA657" s="423"/>
      <c r="AB657" s="423"/>
      <c r="AC657" s="423"/>
      <c r="AD657" s="73">
        <f>'Art. 121'!Q604</f>
        <v>0</v>
      </c>
      <c r="AE657" s="153">
        <f t="shared" si="72"/>
        <v>0</v>
      </c>
      <c r="AF657" s="76">
        <f t="shared" si="73"/>
        <v>0</v>
      </c>
      <c r="AG657" s="76">
        <f t="shared" si="74"/>
        <v>1</v>
      </c>
      <c r="AH657" s="163">
        <f t="shared" si="75"/>
        <v>0</v>
      </c>
      <c r="AI657" s="95">
        <f t="shared" si="76"/>
        <v>0.1</v>
      </c>
      <c r="AJ657" s="95">
        <f t="shared" si="77"/>
        <v>0</v>
      </c>
      <c r="AK657" s="95">
        <f t="shared" si="78"/>
        <v>0</v>
      </c>
    </row>
    <row r="658" spans="1:37" ht="30" customHeight="1" x14ac:dyDescent="0.2">
      <c r="A658" s="422" t="s">
        <v>347</v>
      </c>
      <c r="B658" s="422"/>
      <c r="C658" s="422"/>
      <c r="D658" s="422"/>
      <c r="E658" s="422"/>
      <c r="F658" s="422"/>
      <c r="G658" s="422"/>
      <c r="H658" s="422"/>
      <c r="I658" s="422"/>
      <c r="J658" s="422"/>
      <c r="K658" s="422"/>
      <c r="L658" s="422"/>
      <c r="M658" s="422"/>
      <c r="N658" s="422"/>
      <c r="O658" s="422"/>
      <c r="P658" s="422"/>
      <c r="Q658" s="423"/>
      <c r="R658" s="423"/>
      <c r="S658" s="423"/>
      <c r="T658" s="423"/>
      <c r="U658" s="423"/>
      <c r="V658" s="423"/>
      <c r="W658" s="423"/>
      <c r="X658" s="423"/>
      <c r="Y658" s="423"/>
      <c r="Z658" s="423"/>
      <c r="AA658" s="423"/>
      <c r="AB658" s="423"/>
      <c r="AC658" s="423"/>
      <c r="AD658" s="73">
        <f>'Art. 121'!Q605</f>
        <v>0</v>
      </c>
      <c r="AE658" s="153">
        <f t="shared" si="72"/>
        <v>0</v>
      </c>
      <c r="AF658" s="76">
        <f t="shared" si="73"/>
        <v>0</v>
      </c>
      <c r="AG658" s="76">
        <f t="shared" si="74"/>
        <v>1</v>
      </c>
      <c r="AH658" s="163">
        <f t="shared" si="75"/>
        <v>0</v>
      </c>
      <c r="AI658" s="95">
        <f t="shared" si="76"/>
        <v>0.1</v>
      </c>
      <c r="AJ658" s="95">
        <f t="shared" si="77"/>
        <v>0</v>
      </c>
      <c r="AK658" s="95">
        <f t="shared" si="78"/>
        <v>0</v>
      </c>
    </row>
    <row r="659" spans="1:37" ht="30" customHeight="1" x14ac:dyDescent="0.2">
      <c r="A659" s="435" t="s">
        <v>825</v>
      </c>
      <c r="B659" s="435"/>
      <c r="C659" s="435"/>
      <c r="D659" s="435"/>
      <c r="E659" s="435"/>
      <c r="F659" s="435"/>
      <c r="G659" s="435"/>
      <c r="H659" s="435"/>
      <c r="I659" s="435"/>
      <c r="J659" s="435"/>
      <c r="K659" s="435"/>
      <c r="L659" s="435"/>
      <c r="M659" s="435"/>
      <c r="N659" s="435"/>
      <c r="O659" s="435"/>
      <c r="P659" s="435"/>
      <c r="Q659" s="435"/>
      <c r="R659" s="435"/>
      <c r="S659" s="435"/>
      <c r="T659" s="435"/>
      <c r="U659" s="435"/>
      <c r="V659" s="435"/>
      <c r="W659" s="435"/>
      <c r="X659" s="435"/>
      <c r="Y659" s="435"/>
      <c r="Z659" s="435"/>
      <c r="AA659" s="435"/>
      <c r="AB659" s="435"/>
      <c r="AC659" s="435"/>
      <c r="AD659" s="435"/>
      <c r="AE659" s="143">
        <f>SUM(AE649:AE658)</f>
        <v>0</v>
      </c>
      <c r="AG659" s="74">
        <f>SUM(AG649:AG658)</f>
        <v>10</v>
      </c>
      <c r="AH659" s="163"/>
      <c r="AI659" s="95"/>
      <c r="AJ659" s="95"/>
      <c r="AK659" s="95"/>
    </row>
    <row r="660" spans="1:37" ht="30" customHeight="1" x14ac:dyDescent="0.2">
      <c r="A660" s="435" t="s">
        <v>826</v>
      </c>
      <c r="B660" s="435"/>
      <c r="C660" s="435"/>
      <c r="D660" s="435"/>
      <c r="E660" s="435"/>
      <c r="F660" s="435"/>
      <c r="G660" s="435"/>
      <c r="H660" s="435"/>
      <c r="I660" s="435"/>
      <c r="J660" s="435"/>
      <c r="K660" s="435"/>
      <c r="L660" s="435"/>
      <c r="M660" s="435"/>
      <c r="N660" s="435"/>
      <c r="O660" s="435"/>
      <c r="P660" s="435"/>
      <c r="Q660" s="435"/>
      <c r="R660" s="435"/>
      <c r="S660" s="435"/>
      <c r="T660" s="435"/>
      <c r="U660" s="435"/>
      <c r="V660" s="435"/>
      <c r="W660" s="435"/>
      <c r="X660" s="435"/>
      <c r="Y660" s="435"/>
      <c r="Z660" s="435"/>
      <c r="AA660" s="435"/>
      <c r="AB660" s="435"/>
      <c r="AC660" s="435"/>
      <c r="AD660" s="435"/>
      <c r="AE660" s="143">
        <f>AE659/AE647*100</f>
        <v>0</v>
      </c>
      <c r="AH660" s="163"/>
      <c r="AI660" s="95"/>
      <c r="AJ660" s="95"/>
      <c r="AK660" s="95"/>
    </row>
    <row r="661" spans="1:37" ht="15" customHeight="1" x14ac:dyDescent="0.2">
      <c r="A661" s="24"/>
      <c r="B661" s="24"/>
      <c r="C661" s="24"/>
      <c r="D661" s="24"/>
      <c r="E661" s="24"/>
      <c r="F661" s="24"/>
      <c r="G661" s="24"/>
      <c r="H661" s="24"/>
      <c r="I661" s="24"/>
      <c r="J661" s="24"/>
      <c r="K661" s="24"/>
      <c r="L661" s="24"/>
      <c r="M661" s="24"/>
      <c r="N661" s="24"/>
      <c r="O661" s="24"/>
      <c r="P661" s="24"/>
      <c r="Q661" s="40"/>
      <c r="R661" s="20"/>
      <c r="S661" s="20"/>
      <c r="T661" s="20"/>
      <c r="U661" s="20"/>
      <c r="V661" s="20"/>
      <c r="W661" s="20"/>
      <c r="X661" s="20"/>
      <c r="Y661" s="20"/>
      <c r="Z661" s="20"/>
      <c r="AA661" s="20"/>
      <c r="AB661" s="20"/>
      <c r="AC661" s="20"/>
      <c r="AD661" s="20"/>
      <c r="AE661" s="149"/>
      <c r="AH661" s="161"/>
      <c r="AI661" s="136"/>
      <c r="AJ661" s="136"/>
      <c r="AK661" s="136"/>
    </row>
    <row r="662" spans="1:37" ht="15" customHeight="1" x14ac:dyDescent="0.2">
      <c r="A662" s="439" t="s">
        <v>139</v>
      </c>
      <c r="B662" s="440"/>
      <c r="C662" s="440"/>
      <c r="D662" s="440"/>
      <c r="E662" s="440"/>
      <c r="F662" s="440"/>
      <c r="G662" s="440"/>
      <c r="H662" s="440"/>
      <c r="I662" s="440"/>
      <c r="J662" s="440"/>
      <c r="K662" s="440"/>
      <c r="L662" s="440"/>
      <c r="M662" s="440"/>
      <c r="N662" s="440"/>
      <c r="O662" s="440"/>
      <c r="P662" s="440"/>
      <c r="Q662" s="440"/>
      <c r="R662" s="440"/>
      <c r="S662" s="440"/>
      <c r="T662" s="440"/>
      <c r="U662" s="440"/>
      <c r="V662" s="440"/>
      <c r="W662" s="440"/>
      <c r="X662" s="440"/>
      <c r="Y662" s="440"/>
      <c r="Z662" s="440"/>
      <c r="AA662" s="440"/>
      <c r="AB662" s="440"/>
      <c r="AC662" s="440"/>
      <c r="AD662" s="90" t="s">
        <v>4</v>
      </c>
      <c r="AE662" s="144" t="s">
        <v>5</v>
      </c>
      <c r="AH662" s="161"/>
      <c r="AI662" s="136"/>
      <c r="AJ662" s="136"/>
      <c r="AK662" s="136"/>
    </row>
    <row r="663" spans="1:37" ht="30" customHeight="1" x14ac:dyDescent="0.2">
      <c r="A663" s="434" t="s">
        <v>348</v>
      </c>
      <c r="B663" s="434"/>
      <c r="C663" s="434"/>
      <c r="D663" s="434"/>
      <c r="E663" s="434"/>
      <c r="F663" s="434"/>
      <c r="G663" s="434"/>
      <c r="H663" s="434"/>
      <c r="I663" s="434"/>
      <c r="J663" s="434"/>
      <c r="K663" s="434"/>
      <c r="L663" s="434"/>
      <c r="M663" s="434"/>
      <c r="N663" s="434"/>
      <c r="O663" s="434"/>
      <c r="P663" s="434"/>
      <c r="Q663" s="423"/>
      <c r="R663" s="423"/>
      <c r="S663" s="423"/>
      <c r="T663" s="423"/>
      <c r="U663" s="423"/>
      <c r="V663" s="423"/>
      <c r="W663" s="423"/>
      <c r="X663" s="423"/>
      <c r="Y663" s="423"/>
      <c r="Z663" s="423"/>
      <c r="AA663" s="423"/>
      <c r="AB663" s="423"/>
      <c r="AC663" s="423"/>
      <c r="AD663" s="73">
        <f>'Art. 121'!Q608</f>
        <v>0</v>
      </c>
      <c r="AE663" s="153">
        <f>IF(AG663=1,AK663,AG663)</f>
        <v>0</v>
      </c>
      <c r="AF663" s="76">
        <f>IF(AD663=2,1,IF(AD663=1,0.5,IF(AD663=0,0," ")))</f>
        <v>0</v>
      </c>
      <c r="AG663" s="76">
        <f>IF(AND(AF663&gt;=0,AF663&lt;=2),1,"No aplica")</f>
        <v>1</v>
      </c>
      <c r="AH663" s="163">
        <f>AD663/(AG663*2)</f>
        <v>0</v>
      </c>
      <c r="AI663" s="95">
        <f>IF(AG663=1,AG663/$AG$666,"No aplica")</f>
        <v>0.33333333333333331</v>
      </c>
      <c r="AJ663" s="95">
        <f>AF663*AI663</f>
        <v>0</v>
      </c>
      <c r="AK663" s="95">
        <f>AJ663*$AE$647</f>
        <v>0</v>
      </c>
    </row>
    <row r="664" spans="1:37" ht="30" customHeight="1" x14ac:dyDescent="0.2">
      <c r="A664" s="434" t="s">
        <v>827</v>
      </c>
      <c r="B664" s="434"/>
      <c r="C664" s="434"/>
      <c r="D664" s="434"/>
      <c r="E664" s="434"/>
      <c r="F664" s="434"/>
      <c r="G664" s="434"/>
      <c r="H664" s="434"/>
      <c r="I664" s="434"/>
      <c r="J664" s="434"/>
      <c r="K664" s="434"/>
      <c r="L664" s="434"/>
      <c r="M664" s="434"/>
      <c r="N664" s="434"/>
      <c r="O664" s="434"/>
      <c r="P664" s="434"/>
      <c r="Q664" s="423"/>
      <c r="R664" s="423"/>
      <c r="S664" s="423"/>
      <c r="T664" s="423"/>
      <c r="U664" s="423"/>
      <c r="V664" s="423"/>
      <c r="W664" s="423"/>
      <c r="X664" s="423"/>
      <c r="Y664" s="423"/>
      <c r="Z664" s="423"/>
      <c r="AA664" s="423"/>
      <c r="AB664" s="423"/>
      <c r="AC664" s="423"/>
      <c r="AD664" s="73">
        <f>'Art. 121'!Q609</f>
        <v>0</v>
      </c>
      <c r="AE664" s="153">
        <f>IF(AG664=1,AK664,AG664)</f>
        <v>0</v>
      </c>
      <c r="AF664" s="76">
        <f>IF(AD664=2,1,IF(AD664=1,0.5,IF(AD664=0,0," ")))</f>
        <v>0</v>
      </c>
      <c r="AG664" s="76">
        <f>IF(AND(AF664&gt;=0,AF664&lt;=2),1,"No aplica")</f>
        <v>1</v>
      </c>
      <c r="AH664" s="163">
        <f>AD664/(AG664*2)</f>
        <v>0</v>
      </c>
      <c r="AI664" s="95">
        <f>IF(AG664=1,AG664/$AG$666,"No aplica")</f>
        <v>0.33333333333333331</v>
      </c>
      <c r="AJ664" s="95">
        <f>AF664*AI664</f>
        <v>0</v>
      </c>
      <c r="AK664" s="95">
        <f>AJ664*$AE$647</f>
        <v>0</v>
      </c>
    </row>
    <row r="665" spans="1:37" ht="30" customHeight="1" x14ac:dyDescent="0.2">
      <c r="A665" s="434" t="s">
        <v>828</v>
      </c>
      <c r="B665" s="434"/>
      <c r="C665" s="434"/>
      <c r="D665" s="434"/>
      <c r="E665" s="434"/>
      <c r="F665" s="434"/>
      <c r="G665" s="434"/>
      <c r="H665" s="434"/>
      <c r="I665" s="434"/>
      <c r="J665" s="434"/>
      <c r="K665" s="434"/>
      <c r="L665" s="434"/>
      <c r="M665" s="434"/>
      <c r="N665" s="434"/>
      <c r="O665" s="434"/>
      <c r="P665" s="434"/>
      <c r="Q665" s="423"/>
      <c r="R665" s="423"/>
      <c r="S665" s="423"/>
      <c r="T665" s="423"/>
      <c r="U665" s="423"/>
      <c r="V665" s="423"/>
      <c r="W665" s="423"/>
      <c r="X665" s="423"/>
      <c r="Y665" s="423"/>
      <c r="Z665" s="423"/>
      <c r="AA665" s="423"/>
      <c r="AB665" s="423"/>
      <c r="AC665" s="423"/>
      <c r="AD665" s="73">
        <f>'Art. 121'!Q610</f>
        <v>0</v>
      </c>
      <c r="AE665" s="153">
        <f>IF(AG665=1,AK665,AG665)</f>
        <v>0</v>
      </c>
      <c r="AF665" s="76">
        <f>IF(AD665=2,1,IF(AD665=1,0.5,IF(AD665=0,0," ")))</f>
        <v>0</v>
      </c>
      <c r="AG665" s="76">
        <f>IF(AND(AF665&gt;=0,AF665&lt;=2),1,"No aplica")</f>
        <v>1</v>
      </c>
      <c r="AH665" s="163">
        <f>AD665/(AG665*2)</f>
        <v>0</v>
      </c>
      <c r="AI665" s="95">
        <f>IF(AG665=1,AG665/$AG$666,"No aplica")</f>
        <v>0.33333333333333331</v>
      </c>
      <c r="AJ665" s="95">
        <f>AF665*AI665</f>
        <v>0</v>
      </c>
      <c r="AK665" s="95">
        <f>AJ665*$AE$647</f>
        <v>0</v>
      </c>
    </row>
    <row r="666" spans="1:37" ht="30" customHeight="1" x14ac:dyDescent="0.2">
      <c r="A666" s="435" t="s">
        <v>829</v>
      </c>
      <c r="B666" s="435"/>
      <c r="C666" s="435"/>
      <c r="D666" s="435"/>
      <c r="E666" s="435"/>
      <c r="F666" s="435"/>
      <c r="G666" s="435"/>
      <c r="H666" s="435"/>
      <c r="I666" s="435"/>
      <c r="J666" s="435"/>
      <c r="K666" s="435"/>
      <c r="L666" s="435"/>
      <c r="M666" s="435"/>
      <c r="N666" s="435"/>
      <c r="O666" s="435"/>
      <c r="P666" s="435"/>
      <c r="Q666" s="435"/>
      <c r="R666" s="435"/>
      <c r="S666" s="435"/>
      <c r="T666" s="435"/>
      <c r="U666" s="435"/>
      <c r="V666" s="435"/>
      <c r="W666" s="435"/>
      <c r="X666" s="435"/>
      <c r="Y666" s="435"/>
      <c r="Z666" s="435"/>
      <c r="AA666" s="435"/>
      <c r="AB666" s="435"/>
      <c r="AC666" s="435"/>
      <c r="AD666" s="435"/>
      <c r="AE666" s="143">
        <f>SUM(AE663:AE665)</f>
        <v>0</v>
      </c>
      <c r="AG666" s="74">
        <f>SUM(AG663:AG665)</f>
        <v>3</v>
      </c>
      <c r="AH666" s="163"/>
      <c r="AI666" s="95"/>
      <c r="AJ666" s="95"/>
      <c r="AK666" s="95"/>
    </row>
    <row r="667" spans="1:37" ht="30" customHeight="1" x14ac:dyDescent="0.2">
      <c r="A667" s="435" t="s">
        <v>830</v>
      </c>
      <c r="B667" s="435"/>
      <c r="C667" s="435"/>
      <c r="D667" s="435"/>
      <c r="E667" s="435"/>
      <c r="F667" s="435"/>
      <c r="G667" s="435"/>
      <c r="H667" s="435"/>
      <c r="I667" s="435"/>
      <c r="J667" s="435"/>
      <c r="K667" s="435"/>
      <c r="L667" s="435"/>
      <c r="M667" s="435"/>
      <c r="N667" s="435"/>
      <c r="O667" s="435"/>
      <c r="P667" s="435"/>
      <c r="Q667" s="435"/>
      <c r="R667" s="435"/>
      <c r="S667" s="435"/>
      <c r="T667" s="435"/>
      <c r="U667" s="435"/>
      <c r="V667" s="435"/>
      <c r="W667" s="435"/>
      <c r="X667" s="435"/>
      <c r="Y667" s="435"/>
      <c r="Z667" s="435"/>
      <c r="AA667" s="435"/>
      <c r="AB667" s="435"/>
      <c r="AC667" s="435"/>
      <c r="AD667" s="435"/>
      <c r="AE667" s="143">
        <f>AE666/AE647*100</f>
        <v>0</v>
      </c>
      <c r="AH667" s="163"/>
      <c r="AI667" s="95"/>
      <c r="AJ667" s="95"/>
      <c r="AK667" s="95"/>
    </row>
    <row r="668" spans="1:37" ht="15" customHeight="1" x14ac:dyDescent="0.2">
      <c r="A668" s="23"/>
      <c r="B668" s="23"/>
      <c r="C668" s="23"/>
      <c r="D668" s="23"/>
      <c r="E668" s="23"/>
      <c r="F668" s="23"/>
      <c r="G668" s="23"/>
      <c r="H668" s="23"/>
      <c r="I668" s="23"/>
      <c r="J668" s="23"/>
      <c r="K668" s="23"/>
      <c r="L668" s="23"/>
      <c r="M668" s="23"/>
      <c r="N668" s="23"/>
      <c r="O668" s="23"/>
      <c r="P668" s="23"/>
      <c r="Q668" s="40"/>
      <c r="R668" s="20"/>
      <c r="S668" s="20"/>
      <c r="T668" s="20"/>
      <c r="U668" s="20"/>
      <c r="V668" s="20"/>
      <c r="W668" s="20"/>
      <c r="X668" s="20"/>
      <c r="Y668" s="20"/>
      <c r="Z668" s="20"/>
      <c r="AA668" s="20"/>
      <c r="AB668" s="20"/>
      <c r="AC668" s="20"/>
      <c r="AD668" s="20"/>
      <c r="AE668" s="149"/>
      <c r="AH668" s="161"/>
      <c r="AI668" s="136"/>
      <c r="AJ668" s="136"/>
      <c r="AK668" s="136"/>
    </row>
    <row r="669" spans="1:37" ht="15" customHeight="1" x14ac:dyDescent="0.2">
      <c r="A669" s="436" t="s">
        <v>140</v>
      </c>
      <c r="B669" s="437"/>
      <c r="C669" s="437"/>
      <c r="D669" s="437"/>
      <c r="E669" s="437"/>
      <c r="F669" s="437"/>
      <c r="G669" s="437"/>
      <c r="H669" s="437"/>
      <c r="I669" s="437"/>
      <c r="J669" s="437"/>
      <c r="K669" s="437"/>
      <c r="L669" s="437"/>
      <c r="M669" s="437"/>
      <c r="N669" s="437"/>
      <c r="O669" s="437"/>
      <c r="P669" s="437"/>
      <c r="Q669" s="437"/>
      <c r="R669" s="437"/>
      <c r="S669" s="437"/>
      <c r="T669" s="437"/>
      <c r="U669" s="437"/>
      <c r="V669" s="437"/>
      <c r="W669" s="437"/>
      <c r="X669" s="437"/>
      <c r="Y669" s="437"/>
      <c r="Z669" s="437"/>
      <c r="AA669" s="437"/>
      <c r="AB669" s="437"/>
      <c r="AC669" s="438"/>
      <c r="AD669" s="90" t="s">
        <v>4</v>
      </c>
      <c r="AE669" s="144" t="s">
        <v>5</v>
      </c>
      <c r="AH669" s="161"/>
      <c r="AI669" s="136"/>
      <c r="AJ669" s="136"/>
      <c r="AK669" s="136"/>
    </row>
    <row r="670" spans="1:37" ht="30" customHeight="1" x14ac:dyDescent="0.2">
      <c r="A670" s="434" t="s">
        <v>349</v>
      </c>
      <c r="B670" s="434"/>
      <c r="C670" s="434"/>
      <c r="D670" s="434"/>
      <c r="E670" s="434"/>
      <c r="F670" s="434"/>
      <c r="G670" s="434"/>
      <c r="H670" s="434"/>
      <c r="I670" s="434"/>
      <c r="J670" s="434"/>
      <c r="K670" s="434"/>
      <c r="L670" s="434"/>
      <c r="M670" s="434"/>
      <c r="N670" s="434"/>
      <c r="O670" s="434"/>
      <c r="P670" s="434"/>
      <c r="Q670" s="423"/>
      <c r="R670" s="423"/>
      <c r="S670" s="423"/>
      <c r="T670" s="423"/>
      <c r="U670" s="423"/>
      <c r="V670" s="423"/>
      <c r="W670" s="423"/>
      <c r="X670" s="423"/>
      <c r="Y670" s="423"/>
      <c r="Z670" s="423"/>
      <c r="AA670" s="423"/>
      <c r="AB670" s="423"/>
      <c r="AC670" s="423"/>
      <c r="AD670" s="73">
        <f>'Art. 121'!Q613</f>
        <v>0</v>
      </c>
      <c r="AE670" s="153">
        <f>IF(AG670=1,AK670,AG670)</f>
        <v>0</v>
      </c>
      <c r="AF670" s="76">
        <f>IF(AD670=2,1,IF(AD670=1,0.5,IF(AD670=0,0," ")))</f>
        <v>0</v>
      </c>
      <c r="AG670" s="76">
        <f>IF(AND(AF670&gt;=0,AF670&lt;=2),1,"No aplica")</f>
        <v>1</v>
      </c>
      <c r="AH670" s="163">
        <f>AD670/(AG670*2)</f>
        <v>0</v>
      </c>
      <c r="AI670" s="95">
        <f>IF(AG670=1,AG670/$AG$673,"No aplica")</f>
        <v>0.33333333333333331</v>
      </c>
      <c r="AJ670" s="95">
        <f>AF670*AI670</f>
        <v>0</v>
      </c>
      <c r="AK670" s="95">
        <f>AJ670*$AE$647</f>
        <v>0</v>
      </c>
    </row>
    <row r="671" spans="1:37" ht="30" customHeight="1" x14ac:dyDescent="0.2">
      <c r="A671" s="434" t="s">
        <v>513</v>
      </c>
      <c r="B671" s="434"/>
      <c r="C671" s="434"/>
      <c r="D671" s="434"/>
      <c r="E671" s="434"/>
      <c r="F671" s="434"/>
      <c r="G671" s="434"/>
      <c r="H671" s="434"/>
      <c r="I671" s="434"/>
      <c r="J671" s="434"/>
      <c r="K671" s="434"/>
      <c r="L671" s="434"/>
      <c r="M671" s="434"/>
      <c r="N671" s="434"/>
      <c r="O671" s="434"/>
      <c r="P671" s="434"/>
      <c r="Q671" s="423"/>
      <c r="R671" s="423"/>
      <c r="S671" s="423"/>
      <c r="T671" s="423"/>
      <c r="U671" s="423"/>
      <c r="V671" s="423"/>
      <c r="W671" s="423"/>
      <c r="X671" s="423"/>
      <c r="Y671" s="423"/>
      <c r="Z671" s="423"/>
      <c r="AA671" s="423"/>
      <c r="AB671" s="423"/>
      <c r="AC671" s="423"/>
      <c r="AD671" s="73">
        <f>'Art. 121'!Q614</f>
        <v>0</v>
      </c>
      <c r="AE671" s="153">
        <f>IF(AG671=1,AK671,AG671)</f>
        <v>0</v>
      </c>
      <c r="AF671" s="76">
        <f>IF(AD671=2,1,IF(AD671=1,0.5,IF(AD671=0,0," ")))</f>
        <v>0</v>
      </c>
      <c r="AG671" s="76">
        <f>IF(AND(AF671&gt;=0,AF671&lt;=2),1,"No aplica")</f>
        <v>1</v>
      </c>
      <c r="AH671" s="163">
        <f>AD671/(AG671*2)</f>
        <v>0</v>
      </c>
      <c r="AI671" s="95">
        <f>IF(AG671=1,AG671/$AG$673,"No aplica")</f>
        <v>0.33333333333333331</v>
      </c>
      <c r="AJ671" s="95">
        <f>AF671*AI671</f>
        <v>0</v>
      </c>
      <c r="AK671" s="95">
        <f>AJ671*$AE$647</f>
        <v>0</v>
      </c>
    </row>
    <row r="672" spans="1:37" ht="30" customHeight="1" x14ac:dyDescent="0.2">
      <c r="A672" s="434" t="s">
        <v>514</v>
      </c>
      <c r="B672" s="434"/>
      <c r="C672" s="434"/>
      <c r="D672" s="434"/>
      <c r="E672" s="434"/>
      <c r="F672" s="434"/>
      <c r="G672" s="434"/>
      <c r="H672" s="434"/>
      <c r="I672" s="434"/>
      <c r="J672" s="434"/>
      <c r="K672" s="434"/>
      <c r="L672" s="434"/>
      <c r="M672" s="434"/>
      <c r="N672" s="434"/>
      <c r="O672" s="434"/>
      <c r="P672" s="434"/>
      <c r="Q672" s="423"/>
      <c r="R672" s="423"/>
      <c r="S672" s="423"/>
      <c r="T672" s="423"/>
      <c r="U672" s="423"/>
      <c r="V672" s="423"/>
      <c r="W672" s="423"/>
      <c r="X672" s="423"/>
      <c r="Y672" s="423"/>
      <c r="Z672" s="423"/>
      <c r="AA672" s="423"/>
      <c r="AB672" s="423"/>
      <c r="AC672" s="423"/>
      <c r="AD672" s="73">
        <f>'Art. 121'!Q615</f>
        <v>0</v>
      </c>
      <c r="AE672" s="153">
        <f>IF(AG672=1,AK672,AG672)</f>
        <v>0</v>
      </c>
      <c r="AF672" s="76">
        <f>IF(AD672=2,1,IF(AD672=1,0.5,IF(AD672=0,0," ")))</f>
        <v>0</v>
      </c>
      <c r="AG672" s="76">
        <f>IF(AND(AF672&gt;=0,AF672&lt;=2),1,"No aplica")</f>
        <v>1</v>
      </c>
      <c r="AH672" s="163">
        <f>AD672/(AG672*2)</f>
        <v>0</v>
      </c>
      <c r="AI672" s="95">
        <f>IF(AG672=1,AG672/$AG$673,"No aplica")</f>
        <v>0.33333333333333331</v>
      </c>
      <c r="AJ672" s="95">
        <f>AF672*AI672</f>
        <v>0</v>
      </c>
      <c r="AK672" s="95">
        <f>AJ672*$AE$647</f>
        <v>0</v>
      </c>
    </row>
    <row r="673" spans="1:37" ht="30" customHeight="1" x14ac:dyDescent="0.2">
      <c r="A673" s="435" t="s">
        <v>831</v>
      </c>
      <c r="B673" s="435"/>
      <c r="C673" s="435"/>
      <c r="D673" s="435"/>
      <c r="E673" s="435"/>
      <c r="F673" s="435"/>
      <c r="G673" s="435"/>
      <c r="H673" s="435"/>
      <c r="I673" s="435"/>
      <c r="J673" s="435"/>
      <c r="K673" s="435"/>
      <c r="L673" s="435"/>
      <c r="M673" s="435"/>
      <c r="N673" s="435"/>
      <c r="O673" s="435"/>
      <c r="P673" s="435"/>
      <c r="Q673" s="435"/>
      <c r="R673" s="435"/>
      <c r="S673" s="435"/>
      <c r="T673" s="435"/>
      <c r="U673" s="435"/>
      <c r="V673" s="435"/>
      <c r="W673" s="435"/>
      <c r="X673" s="435"/>
      <c r="Y673" s="435"/>
      <c r="Z673" s="435"/>
      <c r="AA673" s="435"/>
      <c r="AB673" s="435"/>
      <c r="AC673" s="435"/>
      <c r="AD673" s="435"/>
      <c r="AE673" s="143">
        <f>SUM(AE670:AE672)</f>
        <v>0</v>
      </c>
      <c r="AG673" s="74">
        <f>SUM(AG670:AG672)</f>
        <v>3</v>
      </c>
      <c r="AH673" s="161"/>
      <c r="AI673" s="136"/>
      <c r="AJ673" s="136"/>
      <c r="AK673" s="136"/>
    </row>
    <row r="674" spans="1:37" ht="30" customHeight="1" x14ac:dyDescent="0.2">
      <c r="A674" s="435" t="s">
        <v>832</v>
      </c>
      <c r="B674" s="435"/>
      <c r="C674" s="435"/>
      <c r="D674" s="435"/>
      <c r="E674" s="435"/>
      <c r="F674" s="435"/>
      <c r="G674" s="435"/>
      <c r="H674" s="435"/>
      <c r="I674" s="435"/>
      <c r="J674" s="435"/>
      <c r="K674" s="435"/>
      <c r="L674" s="435"/>
      <c r="M674" s="435"/>
      <c r="N674" s="435"/>
      <c r="O674" s="435"/>
      <c r="P674" s="435"/>
      <c r="Q674" s="435"/>
      <c r="R674" s="435"/>
      <c r="S674" s="435"/>
      <c r="T674" s="435"/>
      <c r="U674" s="435"/>
      <c r="V674" s="435"/>
      <c r="W674" s="435"/>
      <c r="X674" s="435"/>
      <c r="Y674" s="435"/>
      <c r="Z674" s="435"/>
      <c r="AA674" s="435"/>
      <c r="AB674" s="435"/>
      <c r="AC674" s="435"/>
      <c r="AD674" s="435"/>
      <c r="AE674" s="143">
        <f>AE673/AE647*100</f>
        <v>0</v>
      </c>
      <c r="AH674" s="161"/>
      <c r="AI674" s="136"/>
      <c r="AJ674" s="136"/>
      <c r="AK674" s="136"/>
    </row>
    <row r="675" spans="1:37" ht="15" customHeight="1" x14ac:dyDescent="0.2">
      <c r="A675" s="23"/>
      <c r="B675" s="23"/>
      <c r="C675" s="23"/>
      <c r="D675" s="23"/>
      <c r="E675" s="23"/>
      <c r="F675" s="23"/>
      <c r="G675" s="23"/>
      <c r="H675" s="23"/>
      <c r="I675" s="23"/>
      <c r="J675" s="23"/>
      <c r="K675" s="23"/>
      <c r="L675" s="23"/>
      <c r="M675" s="23"/>
      <c r="N675" s="23"/>
      <c r="O675" s="23"/>
      <c r="P675" s="23"/>
      <c r="Q675" s="40"/>
      <c r="R675" s="20"/>
      <c r="S675" s="20"/>
      <c r="T675" s="20"/>
      <c r="U675" s="20"/>
      <c r="V675" s="20"/>
      <c r="W675" s="20"/>
      <c r="X675" s="20"/>
      <c r="Y675" s="20"/>
      <c r="Z675" s="20"/>
      <c r="AA675" s="20"/>
      <c r="AB675" s="20"/>
      <c r="AC675" s="20"/>
      <c r="AD675" s="20"/>
      <c r="AE675" s="149"/>
      <c r="AH675" s="161"/>
      <c r="AI675" s="136"/>
      <c r="AJ675" s="136"/>
      <c r="AK675" s="136"/>
    </row>
    <row r="676" spans="1:37" ht="15" customHeight="1" x14ac:dyDescent="0.2">
      <c r="A676" s="436" t="s">
        <v>141</v>
      </c>
      <c r="B676" s="437"/>
      <c r="C676" s="437"/>
      <c r="D676" s="437"/>
      <c r="E676" s="437"/>
      <c r="F676" s="437"/>
      <c r="G676" s="437"/>
      <c r="H676" s="437"/>
      <c r="I676" s="437"/>
      <c r="J676" s="437"/>
      <c r="K676" s="437"/>
      <c r="L676" s="437"/>
      <c r="M676" s="437"/>
      <c r="N676" s="437"/>
      <c r="O676" s="437"/>
      <c r="P676" s="437"/>
      <c r="Q676" s="437"/>
      <c r="R676" s="437"/>
      <c r="S676" s="437"/>
      <c r="T676" s="437"/>
      <c r="U676" s="437"/>
      <c r="V676" s="437"/>
      <c r="W676" s="437"/>
      <c r="X676" s="437"/>
      <c r="Y676" s="437"/>
      <c r="Z676" s="437"/>
      <c r="AA676" s="437"/>
      <c r="AB676" s="437"/>
      <c r="AC676" s="438"/>
      <c r="AD676" s="90" t="s">
        <v>4</v>
      </c>
      <c r="AE676" s="144" t="s">
        <v>5</v>
      </c>
      <c r="AH676" s="161"/>
      <c r="AI676" s="136"/>
      <c r="AJ676" s="136"/>
      <c r="AK676" s="136"/>
    </row>
    <row r="677" spans="1:37" ht="30" customHeight="1" x14ac:dyDescent="0.2">
      <c r="A677" s="434" t="s">
        <v>350</v>
      </c>
      <c r="B677" s="434"/>
      <c r="C677" s="434"/>
      <c r="D677" s="434"/>
      <c r="E677" s="434"/>
      <c r="F677" s="434"/>
      <c r="G677" s="434"/>
      <c r="H677" s="434"/>
      <c r="I677" s="434"/>
      <c r="J677" s="434"/>
      <c r="K677" s="434"/>
      <c r="L677" s="434"/>
      <c r="M677" s="434"/>
      <c r="N677" s="434"/>
      <c r="O677" s="434"/>
      <c r="P677" s="434"/>
      <c r="Q677" s="423"/>
      <c r="R677" s="423"/>
      <c r="S677" s="423"/>
      <c r="T677" s="423"/>
      <c r="U677" s="423"/>
      <c r="V677" s="423"/>
      <c r="W677" s="423"/>
      <c r="X677" s="423"/>
      <c r="Y677" s="423"/>
      <c r="Z677" s="423"/>
      <c r="AA677" s="423"/>
      <c r="AB677" s="423"/>
      <c r="AC677" s="423"/>
      <c r="AD677" s="73">
        <f>'Art. 121'!Q618</f>
        <v>0</v>
      </c>
      <c r="AE677" s="153">
        <f>IF(AG677=1,AK677,AG677)</f>
        <v>0</v>
      </c>
      <c r="AF677" s="76">
        <f>IF(AD677=2,1,IF(AD677=1,0.5,IF(AD677=0,0," ")))</f>
        <v>0</v>
      </c>
      <c r="AG677" s="76">
        <f>IF(AND(AF677&gt;=0,AF677&lt;=2),1,"No aplica")</f>
        <v>1</v>
      </c>
      <c r="AH677" s="163">
        <f>AD677/(AG677*2)</f>
        <v>0</v>
      </c>
      <c r="AI677" s="95">
        <f>IF(AG677=1,AG677/$AG$679,"No aplica")</f>
        <v>0.5</v>
      </c>
      <c r="AJ677" s="95">
        <f>AF677*AI677</f>
        <v>0</v>
      </c>
      <c r="AK677" s="95">
        <f>AJ677*$AE$647</f>
        <v>0</v>
      </c>
    </row>
    <row r="678" spans="1:37" ht="30" customHeight="1" x14ac:dyDescent="0.2">
      <c r="A678" s="434" t="s">
        <v>351</v>
      </c>
      <c r="B678" s="434"/>
      <c r="C678" s="434"/>
      <c r="D678" s="434"/>
      <c r="E678" s="434"/>
      <c r="F678" s="434"/>
      <c r="G678" s="434"/>
      <c r="H678" s="434"/>
      <c r="I678" s="434"/>
      <c r="J678" s="434"/>
      <c r="K678" s="434"/>
      <c r="L678" s="434"/>
      <c r="M678" s="434"/>
      <c r="N678" s="434"/>
      <c r="O678" s="434"/>
      <c r="P678" s="434"/>
      <c r="Q678" s="423"/>
      <c r="R678" s="423"/>
      <c r="S678" s="423"/>
      <c r="T678" s="423"/>
      <c r="U678" s="423"/>
      <c r="V678" s="423"/>
      <c r="W678" s="423"/>
      <c r="X678" s="423"/>
      <c r="Y678" s="423"/>
      <c r="Z678" s="423"/>
      <c r="AA678" s="423"/>
      <c r="AB678" s="423"/>
      <c r="AC678" s="423"/>
      <c r="AD678" s="73">
        <f>'Art. 121'!Q619</f>
        <v>0</v>
      </c>
      <c r="AE678" s="153">
        <f>IF(AG678=1,AK678,AG678)</f>
        <v>0</v>
      </c>
      <c r="AF678" s="76">
        <f>IF(AD678=2,1,IF(AD678=1,0.5,IF(AD678=0,0," ")))</f>
        <v>0</v>
      </c>
      <c r="AG678" s="76">
        <f>IF(AND(AF678&gt;=0,AF678&lt;=2),1,"No aplica")</f>
        <v>1</v>
      </c>
      <c r="AH678" s="163">
        <f>AD678/(AG678*2)</f>
        <v>0</v>
      </c>
      <c r="AI678" s="95">
        <f>IF(AG678=1,AG678/$AG$679,"No aplica")</f>
        <v>0.5</v>
      </c>
      <c r="AJ678" s="95">
        <f>AF678*AI678</f>
        <v>0</v>
      </c>
      <c r="AK678" s="95">
        <f>AJ678*$AE$647</f>
        <v>0</v>
      </c>
    </row>
    <row r="679" spans="1:37" ht="30" customHeight="1" x14ac:dyDescent="0.2">
      <c r="A679" s="435" t="s">
        <v>833</v>
      </c>
      <c r="B679" s="435"/>
      <c r="C679" s="435"/>
      <c r="D679" s="435"/>
      <c r="E679" s="435"/>
      <c r="F679" s="435"/>
      <c r="G679" s="435"/>
      <c r="H679" s="435"/>
      <c r="I679" s="435"/>
      <c r="J679" s="435"/>
      <c r="K679" s="435"/>
      <c r="L679" s="435"/>
      <c r="M679" s="435"/>
      <c r="N679" s="435"/>
      <c r="O679" s="435"/>
      <c r="P679" s="435"/>
      <c r="Q679" s="435"/>
      <c r="R679" s="435"/>
      <c r="S679" s="435"/>
      <c r="T679" s="435"/>
      <c r="U679" s="435"/>
      <c r="V679" s="435"/>
      <c r="W679" s="435"/>
      <c r="X679" s="435"/>
      <c r="Y679" s="435"/>
      <c r="Z679" s="435"/>
      <c r="AA679" s="435"/>
      <c r="AB679" s="435"/>
      <c r="AC679" s="435"/>
      <c r="AD679" s="435"/>
      <c r="AE679" s="143">
        <f>SUM(AE677:AE678)</f>
        <v>0</v>
      </c>
      <c r="AG679" s="74">
        <f>SUM(AG677:AG678)</f>
        <v>2</v>
      </c>
      <c r="AH679" s="161"/>
      <c r="AI679" s="136"/>
      <c r="AJ679" s="136"/>
      <c r="AK679" s="136"/>
    </row>
    <row r="680" spans="1:37" ht="30" customHeight="1" x14ac:dyDescent="0.2">
      <c r="A680" s="435" t="s">
        <v>834</v>
      </c>
      <c r="B680" s="435"/>
      <c r="C680" s="435"/>
      <c r="D680" s="435"/>
      <c r="E680" s="435"/>
      <c r="F680" s="435"/>
      <c r="G680" s="435"/>
      <c r="H680" s="435"/>
      <c r="I680" s="435"/>
      <c r="J680" s="435"/>
      <c r="K680" s="435"/>
      <c r="L680" s="435"/>
      <c r="M680" s="435"/>
      <c r="N680" s="435"/>
      <c r="O680" s="435"/>
      <c r="P680" s="435"/>
      <c r="Q680" s="435"/>
      <c r="R680" s="435"/>
      <c r="S680" s="435"/>
      <c r="T680" s="435"/>
      <c r="U680" s="435"/>
      <c r="V680" s="435"/>
      <c r="W680" s="435"/>
      <c r="X680" s="435"/>
      <c r="Y680" s="435"/>
      <c r="Z680" s="435"/>
      <c r="AA680" s="435"/>
      <c r="AB680" s="435"/>
      <c r="AC680" s="435"/>
      <c r="AD680" s="435"/>
      <c r="AE680" s="143">
        <f>AE679/AE647*100</f>
        <v>0</v>
      </c>
      <c r="AH680" s="161"/>
      <c r="AI680" s="136"/>
      <c r="AJ680" s="136"/>
      <c r="AK680" s="136"/>
    </row>
    <row r="681" spans="1:37" ht="15" customHeight="1" x14ac:dyDescent="0.2">
      <c r="A681" s="7"/>
      <c r="B681" s="7"/>
      <c r="C681" s="7"/>
      <c r="D681" s="7"/>
      <c r="E681" s="7"/>
      <c r="F681" s="7"/>
      <c r="G681" s="7"/>
      <c r="H681" s="7"/>
      <c r="I681" s="7"/>
      <c r="J681" s="7"/>
      <c r="K681" s="7"/>
      <c r="L681" s="7"/>
      <c r="M681" s="7"/>
      <c r="N681" s="7"/>
      <c r="O681" s="7"/>
      <c r="P681" s="7"/>
      <c r="Q681" s="38"/>
      <c r="R681" s="7"/>
      <c r="S681" s="7"/>
      <c r="T681" s="7"/>
      <c r="U681" s="7"/>
      <c r="V681" s="7"/>
      <c r="W681" s="7"/>
      <c r="X681" s="7"/>
      <c r="Y681" s="7"/>
      <c r="Z681" s="7"/>
      <c r="AA681" s="7"/>
      <c r="AB681" s="7"/>
      <c r="AC681" s="7"/>
      <c r="AD681" s="7"/>
      <c r="AE681" s="152"/>
      <c r="AH681" s="161"/>
      <c r="AI681" s="136"/>
      <c r="AJ681" s="136"/>
      <c r="AK681" s="136"/>
    </row>
    <row r="682" spans="1:37" ht="15" customHeight="1" x14ac:dyDescent="0.2">
      <c r="A682" s="7"/>
      <c r="B682" s="7"/>
      <c r="C682" s="7"/>
      <c r="D682" s="7"/>
      <c r="E682" s="7"/>
      <c r="F682" s="7"/>
      <c r="G682" s="7"/>
      <c r="H682" s="7"/>
      <c r="I682" s="7"/>
      <c r="J682" s="7"/>
      <c r="K682" s="7"/>
      <c r="L682" s="7"/>
      <c r="M682" s="7"/>
      <c r="N682" s="7"/>
      <c r="O682" s="7"/>
      <c r="P682" s="7"/>
      <c r="Q682" s="38"/>
      <c r="R682" s="7"/>
      <c r="S682" s="7"/>
      <c r="T682" s="7"/>
      <c r="U682" s="7"/>
      <c r="V682" s="7"/>
      <c r="W682" s="7"/>
      <c r="X682" s="7"/>
      <c r="Y682" s="7"/>
      <c r="Z682" s="7"/>
      <c r="AA682" s="7"/>
      <c r="AB682" s="7"/>
      <c r="AC682" s="7"/>
      <c r="AD682" s="7"/>
      <c r="AE682" s="152"/>
      <c r="AH682" s="161"/>
      <c r="AI682" s="136"/>
      <c r="AJ682" s="136"/>
      <c r="AK682" s="136"/>
    </row>
    <row r="683" spans="1:37" ht="30" customHeight="1" x14ac:dyDescent="0.2">
      <c r="A683" s="365" t="s">
        <v>352</v>
      </c>
      <c r="B683" s="365"/>
      <c r="C683" s="365"/>
      <c r="D683" s="365"/>
      <c r="E683" s="365"/>
      <c r="F683" s="365"/>
      <c r="G683" s="365"/>
      <c r="H683" s="365"/>
      <c r="I683" s="365"/>
      <c r="J683" s="365"/>
      <c r="K683" s="365"/>
      <c r="L683" s="365"/>
      <c r="M683" s="365"/>
      <c r="N683" s="365"/>
      <c r="O683" s="365"/>
      <c r="P683" s="365"/>
      <c r="Q683" s="365"/>
      <c r="R683" s="365"/>
      <c r="S683" s="365"/>
      <c r="T683" s="365"/>
      <c r="U683" s="365"/>
      <c r="V683" s="365"/>
      <c r="W683" s="365"/>
      <c r="X683" s="365"/>
      <c r="Y683" s="365"/>
      <c r="Z683" s="365"/>
      <c r="AA683" s="365"/>
      <c r="AB683" s="365"/>
      <c r="AC683" s="365"/>
      <c r="AD683" s="365"/>
      <c r="AE683" s="365"/>
      <c r="AH683" s="161"/>
      <c r="AI683" s="136"/>
      <c r="AJ683" s="136"/>
      <c r="AK683" s="136"/>
    </row>
    <row r="684" spans="1:37" ht="15" customHeight="1" x14ac:dyDescent="0.2">
      <c r="A684" s="281" t="s">
        <v>1385</v>
      </c>
      <c r="B684" s="92"/>
      <c r="C684" s="92"/>
      <c r="D684" s="92"/>
      <c r="E684" s="92"/>
      <c r="F684" s="92"/>
      <c r="G684" s="92"/>
      <c r="H684" s="92"/>
      <c r="I684" s="92"/>
      <c r="J684" s="92"/>
      <c r="K684" s="92"/>
      <c r="L684" s="92"/>
      <c r="M684" s="92"/>
      <c r="N684" s="92"/>
      <c r="O684" s="92"/>
      <c r="P684" s="92"/>
      <c r="Q684" s="92"/>
      <c r="R684" s="92"/>
      <c r="S684" s="92"/>
      <c r="T684" s="92"/>
      <c r="U684" s="92"/>
      <c r="V684" s="92"/>
      <c r="W684" s="92"/>
      <c r="X684" s="92"/>
      <c r="Y684" s="92"/>
      <c r="Z684" s="92"/>
      <c r="AA684" s="92"/>
      <c r="AB684" s="92"/>
      <c r="AC684" s="92"/>
      <c r="AD684" s="92"/>
      <c r="AE684" s="145"/>
      <c r="AH684" s="161"/>
      <c r="AI684" s="136"/>
      <c r="AJ684" s="136"/>
      <c r="AK684" s="136"/>
    </row>
    <row r="685" spans="1:37" ht="15" customHeight="1" x14ac:dyDescent="0.2">
      <c r="A685" s="20"/>
      <c r="B685" s="20"/>
      <c r="C685" s="20"/>
      <c r="D685" s="20"/>
      <c r="E685" s="20"/>
      <c r="F685" s="20"/>
      <c r="G685" s="20"/>
      <c r="H685" s="20"/>
      <c r="I685" s="20"/>
      <c r="J685" s="20"/>
      <c r="K685" s="20"/>
      <c r="L685" s="20"/>
      <c r="M685" s="20"/>
      <c r="N685" s="20"/>
      <c r="O685" s="20"/>
      <c r="P685" s="20"/>
      <c r="Q685" s="40"/>
      <c r="R685" s="20"/>
      <c r="S685" s="20"/>
      <c r="T685" s="20"/>
      <c r="U685" s="20"/>
      <c r="V685" s="20"/>
      <c r="W685" s="20"/>
      <c r="X685" s="20"/>
      <c r="Y685" s="20"/>
      <c r="Z685" s="20"/>
      <c r="AA685" s="20"/>
      <c r="AB685" s="20"/>
      <c r="AC685" s="20"/>
      <c r="AD685" s="20"/>
      <c r="AE685" s="149"/>
      <c r="AH685" s="161"/>
      <c r="AI685" s="136"/>
      <c r="AJ685" s="136"/>
      <c r="AK685" s="136"/>
    </row>
    <row r="686" spans="1:37" ht="15" customHeight="1" x14ac:dyDescent="0.2">
      <c r="A686" s="7"/>
      <c r="B686" s="7"/>
      <c r="C686" s="7"/>
      <c r="D686" s="7"/>
      <c r="E686" s="7"/>
      <c r="F686" s="7"/>
      <c r="G686" s="7"/>
      <c r="H686" s="7"/>
      <c r="I686" s="7"/>
      <c r="J686" s="7"/>
      <c r="K686" s="7"/>
      <c r="L686" s="7"/>
      <c r="M686" s="7"/>
      <c r="N686" s="7"/>
      <c r="O686" s="7"/>
      <c r="P686" s="7"/>
      <c r="Q686" s="38"/>
      <c r="R686" s="7"/>
      <c r="S686" s="7"/>
      <c r="T686" s="7"/>
      <c r="U686" s="7"/>
      <c r="V686" s="7"/>
      <c r="W686" s="7"/>
      <c r="X686" s="7"/>
      <c r="Y686" s="7"/>
      <c r="Z686" s="7"/>
      <c r="AA686" s="7"/>
      <c r="AB686" s="7"/>
      <c r="AC686" s="7"/>
      <c r="AD686" s="7"/>
      <c r="AE686" s="152"/>
      <c r="AH686" s="161"/>
      <c r="AI686" s="136"/>
      <c r="AJ686" s="136"/>
      <c r="AK686" s="136"/>
    </row>
    <row r="687" spans="1:37" ht="30" customHeight="1" x14ac:dyDescent="0.2">
      <c r="A687" s="365" t="s">
        <v>354</v>
      </c>
      <c r="B687" s="365"/>
      <c r="C687" s="365"/>
      <c r="D687" s="365"/>
      <c r="E687" s="365"/>
      <c r="F687" s="365"/>
      <c r="G687" s="365"/>
      <c r="H687" s="365"/>
      <c r="I687" s="365"/>
      <c r="J687" s="365"/>
      <c r="K687" s="365"/>
      <c r="L687" s="365"/>
      <c r="M687" s="365"/>
      <c r="N687" s="365"/>
      <c r="O687" s="365"/>
      <c r="P687" s="365"/>
      <c r="Q687" s="365"/>
      <c r="R687" s="365"/>
      <c r="S687" s="365"/>
      <c r="T687" s="365"/>
      <c r="U687" s="365"/>
      <c r="V687" s="365"/>
      <c r="W687" s="365"/>
      <c r="X687" s="365"/>
      <c r="Y687" s="365"/>
      <c r="Z687" s="365"/>
      <c r="AA687" s="365"/>
      <c r="AB687" s="365"/>
      <c r="AC687" s="365"/>
      <c r="AD687" s="365"/>
      <c r="AE687" s="365"/>
      <c r="AH687" s="161"/>
      <c r="AI687" s="136"/>
      <c r="AJ687" s="136"/>
      <c r="AK687" s="136"/>
    </row>
    <row r="688" spans="1:37" ht="15" customHeight="1" x14ac:dyDescent="0.2">
      <c r="A688" s="281" t="s">
        <v>1385</v>
      </c>
      <c r="B688" s="92"/>
      <c r="C688" s="92"/>
      <c r="D688" s="92"/>
      <c r="E688" s="92"/>
      <c r="F688" s="92"/>
      <c r="G688" s="92"/>
      <c r="H688" s="92"/>
      <c r="I688" s="92"/>
      <c r="J688" s="92"/>
      <c r="K688" s="92"/>
      <c r="L688" s="92"/>
      <c r="M688" s="92"/>
      <c r="N688" s="92"/>
      <c r="O688" s="92"/>
      <c r="P688" s="92"/>
      <c r="Q688" s="92"/>
      <c r="R688" s="92"/>
      <c r="S688" s="92"/>
      <c r="T688" s="92"/>
      <c r="U688" s="92"/>
      <c r="V688" s="92"/>
      <c r="W688" s="92"/>
      <c r="X688" s="92"/>
      <c r="Y688" s="92"/>
      <c r="Z688" s="92"/>
      <c r="AA688" s="92"/>
      <c r="AB688" s="92"/>
      <c r="AC688" s="92"/>
      <c r="AD688" s="92"/>
      <c r="AE688" s="145"/>
      <c r="AH688" s="161"/>
      <c r="AI688" s="136"/>
      <c r="AJ688" s="136"/>
      <c r="AK688" s="136"/>
    </row>
    <row r="689" spans="1:37" ht="15" customHeight="1" x14ac:dyDescent="0.2">
      <c r="A689" s="20"/>
      <c r="B689" s="20"/>
      <c r="C689" s="20"/>
      <c r="D689" s="20"/>
      <c r="E689" s="20"/>
      <c r="F689" s="20"/>
      <c r="G689" s="20"/>
      <c r="H689" s="20"/>
      <c r="I689" s="20"/>
      <c r="J689" s="20"/>
      <c r="K689" s="20"/>
      <c r="L689" s="20"/>
      <c r="M689" s="20"/>
      <c r="N689" s="20"/>
      <c r="O689" s="20"/>
      <c r="P689" s="20"/>
      <c r="Q689" s="40"/>
      <c r="R689" s="20"/>
      <c r="S689" s="20"/>
      <c r="T689" s="20"/>
      <c r="U689" s="20"/>
      <c r="V689" s="20"/>
      <c r="W689" s="20"/>
      <c r="X689" s="20"/>
      <c r="Y689" s="20"/>
      <c r="Z689" s="20"/>
      <c r="AA689" s="20"/>
      <c r="AB689" s="20"/>
      <c r="AC689" s="20"/>
      <c r="AD689" s="20"/>
      <c r="AE689" s="149"/>
      <c r="AH689" s="161"/>
      <c r="AI689" s="136"/>
      <c r="AJ689" s="136"/>
      <c r="AK689" s="136"/>
    </row>
    <row r="690" spans="1:37" ht="15" customHeight="1" x14ac:dyDescent="0.2">
      <c r="A690" s="7"/>
      <c r="B690" s="7"/>
      <c r="C690" s="7"/>
      <c r="D690" s="7"/>
      <c r="E690" s="7"/>
      <c r="F690" s="7"/>
      <c r="G690" s="7"/>
      <c r="H690" s="7"/>
      <c r="I690" s="7"/>
      <c r="J690" s="7"/>
      <c r="K690" s="7"/>
      <c r="L690" s="7"/>
      <c r="M690" s="7"/>
      <c r="N690" s="7"/>
      <c r="O690" s="7"/>
      <c r="P690" s="7"/>
      <c r="Q690" s="38"/>
      <c r="R690" s="7"/>
      <c r="S690" s="7"/>
      <c r="T690" s="7"/>
      <c r="U690" s="7"/>
      <c r="V690" s="7"/>
      <c r="W690" s="7"/>
      <c r="X690" s="7"/>
      <c r="Y690" s="7"/>
      <c r="Z690" s="7"/>
      <c r="AA690" s="7"/>
      <c r="AB690" s="7"/>
      <c r="AC690" s="7"/>
      <c r="AD690" s="7"/>
      <c r="AE690" s="152"/>
      <c r="AH690" s="161"/>
      <c r="AI690" s="136"/>
      <c r="AJ690" s="136"/>
      <c r="AK690" s="136"/>
    </row>
    <row r="691" spans="1:37" ht="30" customHeight="1" x14ac:dyDescent="0.2">
      <c r="A691" s="365" t="s">
        <v>355</v>
      </c>
      <c r="B691" s="365"/>
      <c r="C691" s="365"/>
      <c r="D691" s="365"/>
      <c r="E691" s="365"/>
      <c r="F691" s="365"/>
      <c r="G691" s="365"/>
      <c r="H691" s="365"/>
      <c r="I691" s="365"/>
      <c r="J691" s="365"/>
      <c r="K691" s="365"/>
      <c r="L691" s="365"/>
      <c r="M691" s="365"/>
      <c r="N691" s="365"/>
      <c r="O691" s="365"/>
      <c r="P691" s="365"/>
      <c r="Q691" s="365"/>
      <c r="R691" s="365"/>
      <c r="S691" s="365"/>
      <c r="T691" s="365"/>
      <c r="U691" s="365"/>
      <c r="V691" s="365"/>
      <c r="W691" s="365"/>
      <c r="X691" s="365"/>
      <c r="Y691" s="365"/>
      <c r="Z691" s="365"/>
      <c r="AA691" s="365"/>
      <c r="AB691" s="365"/>
      <c r="AC691" s="365"/>
      <c r="AD691" s="365"/>
      <c r="AE691" s="365"/>
      <c r="AH691" s="161"/>
      <c r="AI691" s="136"/>
      <c r="AJ691" s="136"/>
      <c r="AK691" s="136"/>
    </row>
    <row r="692" spans="1:37" ht="15" customHeight="1" x14ac:dyDescent="0.2">
      <c r="A692" s="281" t="s">
        <v>1385</v>
      </c>
      <c r="B692" s="92"/>
      <c r="C692" s="92"/>
      <c r="D692" s="92"/>
      <c r="E692" s="92"/>
      <c r="F692" s="92"/>
      <c r="G692" s="92"/>
      <c r="H692" s="92"/>
      <c r="I692" s="92"/>
      <c r="J692" s="92"/>
      <c r="K692" s="92"/>
      <c r="L692" s="92"/>
      <c r="M692" s="92"/>
      <c r="N692" s="92"/>
      <c r="O692" s="92"/>
      <c r="P692" s="92"/>
      <c r="Q692" s="92"/>
      <c r="R692" s="92"/>
      <c r="S692" s="92"/>
      <c r="T692" s="92"/>
      <c r="U692" s="92"/>
      <c r="V692" s="92"/>
      <c r="W692" s="92"/>
      <c r="X692" s="92"/>
      <c r="Y692" s="92"/>
      <c r="Z692" s="92"/>
      <c r="AA692" s="92"/>
      <c r="AB692" s="92"/>
      <c r="AC692" s="92"/>
      <c r="AD692" s="92"/>
      <c r="AE692" s="145"/>
      <c r="AH692" s="161"/>
      <c r="AI692" s="136"/>
      <c r="AJ692" s="136"/>
      <c r="AK692" s="136"/>
    </row>
    <row r="693" spans="1:37" ht="15" customHeight="1" x14ac:dyDescent="0.2">
      <c r="A693" s="20"/>
      <c r="B693" s="20"/>
      <c r="C693" s="20"/>
      <c r="D693" s="20"/>
      <c r="E693" s="20"/>
      <c r="F693" s="20"/>
      <c r="G693" s="20"/>
      <c r="H693" s="20"/>
      <c r="I693" s="20"/>
      <c r="J693" s="20"/>
      <c r="K693" s="20"/>
      <c r="L693" s="20"/>
      <c r="M693" s="20"/>
      <c r="N693" s="20"/>
      <c r="O693" s="20"/>
      <c r="P693" s="20"/>
      <c r="Q693" s="40"/>
      <c r="R693" s="20"/>
      <c r="S693" s="20"/>
      <c r="T693" s="20"/>
      <c r="U693" s="20"/>
      <c r="V693" s="20"/>
      <c r="W693" s="20"/>
      <c r="X693" s="20"/>
      <c r="Y693" s="20"/>
      <c r="Z693" s="20"/>
      <c r="AA693" s="20"/>
      <c r="AB693" s="20"/>
      <c r="AC693" s="20"/>
      <c r="AD693" s="20"/>
      <c r="AE693" s="149"/>
      <c r="AH693" s="161"/>
      <c r="AI693" s="136"/>
      <c r="AJ693" s="136"/>
      <c r="AK693" s="136"/>
    </row>
    <row r="694" spans="1:37" ht="15" customHeight="1" x14ac:dyDescent="0.2">
      <c r="A694" s="7"/>
      <c r="B694" s="7"/>
      <c r="C694" s="7"/>
      <c r="D694" s="7"/>
      <c r="E694" s="7"/>
      <c r="F694" s="7"/>
      <c r="G694" s="7"/>
      <c r="H694" s="7"/>
      <c r="I694" s="7"/>
      <c r="J694" s="7"/>
      <c r="K694" s="7"/>
      <c r="L694" s="7"/>
      <c r="M694" s="7"/>
      <c r="N694" s="7"/>
      <c r="O694" s="7"/>
      <c r="P694" s="7"/>
      <c r="Q694" s="38"/>
      <c r="R694" s="7"/>
      <c r="S694" s="7"/>
      <c r="T694" s="7"/>
      <c r="U694" s="7"/>
      <c r="V694" s="7"/>
      <c r="W694" s="7"/>
      <c r="X694" s="7"/>
      <c r="Y694" s="7"/>
      <c r="Z694" s="7"/>
      <c r="AA694" s="7"/>
      <c r="AB694" s="7"/>
      <c r="AC694" s="7"/>
      <c r="AD694" s="7"/>
      <c r="AE694" s="152"/>
      <c r="AH694" s="161"/>
      <c r="AI694" s="136"/>
      <c r="AJ694" s="136"/>
      <c r="AK694" s="136"/>
    </row>
    <row r="695" spans="1:37" ht="30" customHeight="1" x14ac:dyDescent="0.2">
      <c r="A695" s="365" t="s">
        <v>356</v>
      </c>
      <c r="B695" s="365"/>
      <c r="C695" s="365"/>
      <c r="D695" s="365"/>
      <c r="E695" s="365"/>
      <c r="F695" s="365"/>
      <c r="G695" s="365"/>
      <c r="H695" s="365"/>
      <c r="I695" s="365"/>
      <c r="J695" s="365"/>
      <c r="K695" s="365"/>
      <c r="L695" s="365"/>
      <c r="M695" s="365"/>
      <c r="N695" s="365"/>
      <c r="O695" s="365"/>
      <c r="P695" s="365"/>
      <c r="Q695" s="365"/>
      <c r="R695" s="365"/>
      <c r="S695" s="365"/>
      <c r="T695" s="365"/>
      <c r="U695" s="365"/>
      <c r="V695" s="365"/>
      <c r="W695" s="365"/>
      <c r="X695" s="365"/>
      <c r="Y695" s="365"/>
      <c r="Z695" s="365"/>
      <c r="AA695" s="365"/>
      <c r="AB695" s="365"/>
      <c r="AC695" s="365"/>
      <c r="AD695" s="365"/>
      <c r="AE695" s="365"/>
      <c r="AH695" s="161"/>
      <c r="AI695" s="136"/>
      <c r="AJ695" s="136"/>
      <c r="AK695" s="136"/>
    </row>
    <row r="696" spans="1:37" ht="15" customHeight="1" x14ac:dyDescent="0.2">
      <c r="A696" s="20"/>
      <c r="B696" s="20"/>
      <c r="C696" s="20"/>
      <c r="D696" s="20"/>
      <c r="E696" s="20"/>
      <c r="F696" s="20"/>
      <c r="G696" s="20"/>
      <c r="H696" s="20"/>
      <c r="I696" s="20"/>
      <c r="J696" s="20"/>
      <c r="K696" s="20"/>
      <c r="L696" s="20"/>
      <c r="M696" s="20"/>
      <c r="N696" s="20"/>
      <c r="O696" s="20"/>
      <c r="P696" s="20"/>
      <c r="Q696" s="40"/>
      <c r="R696" s="20"/>
      <c r="S696" s="20"/>
      <c r="T696" s="20"/>
      <c r="U696" s="20"/>
      <c r="V696" s="20"/>
      <c r="W696" s="20"/>
      <c r="X696" s="20"/>
      <c r="Y696" s="20"/>
      <c r="Z696" s="20"/>
      <c r="AA696" s="20"/>
      <c r="AB696" s="20"/>
      <c r="AC696" s="20"/>
      <c r="AD696" s="20"/>
      <c r="AE696" s="149"/>
      <c r="AH696" s="161"/>
      <c r="AI696" s="136"/>
      <c r="AJ696" s="136"/>
      <c r="AK696" s="136"/>
    </row>
    <row r="697" spans="1:37" ht="15" customHeight="1" x14ac:dyDescent="0.2">
      <c r="A697" s="24"/>
      <c r="B697" s="24"/>
      <c r="C697" s="24"/>
      <c r="D697" s="24"/>
      <c r="E697" s="24"/>
      <c r="F697" s="24"/>
      <c r="G697" s="24"/>
      <c r="H697" s="24"/>
      <c r="I697" s="24"/>
      <c r="J697" s="24"/>
      <c r="K697" s="24"/>
      <c r="L697" s="24"/>
      <c r="M697" s="24"/>
      <c r="N697" s="24"/>
      <c r="O697" s="24"/>
      <c r="P697" s="24"/>
      <c r="Q697" s="40"/>
      <c r="R697" s="20"/>
      <c r="S697" s="20"/>
      <c r="T697" s="20"/>
      <c r="U697" s="20"/>
      <c r="V697" s="20"/>
      <c r="W697" s="20"/>
      <c r="X697" s="20"/>
      <c r="Y697" s="20"/>
      <c r="Z697" s="20"/>
      <c r="AA697" s="20"/>
      <c r="AB697" s="20"/>
      <c r="AC697" s="20"/>
      <c r="AD697" s="24"/>
      <c r="AE697" s="141">
        <f>1/$AC$17*100</f>
        <v>5.5555555555555554</v>
      </c>
      <c r="AH697" s="161"/>
      <c r="AI697" s="136"/>
      <c r="AJ697" s="136"/>
      <c r="AK697" s="136"/>
    </row>
    <row r="698" spans="1:37" ht="15" customHeight="1" x14ac:dyDescent="0.2">
      <c r="A698" s="420" t="s">
        <v>138</v>
      </c>
      <c r="B698" s="421"/>
      <c r="C698" s="421"/>
      <c r="D698" s="421"/>
      <c r="E698" s="421"/>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91" t="s">
        <v>4</v>
      </c>
      <c r="AE698" s="142" t="s">
        <v>5</v>
      </c>
      <c r="AF698" s="76" t="s">
        <v>576</v>
      </c>
      <c r="AG698" s="76" t="s">
        <v>577</v>
      </c>
      <c r="AH698" s="76" t="s">
        <v>578</v>
      </c>
      <c r="AI698" s="77" t="s">
        <v>579</v>
      </c>
      <c r="AJ698" s="76"/>
      <c r="AK698" s="77" t="s">
        <v>580</v>
      </c>
    </row>
    <row r="699" spans="1:37" ht="30" customHeight="1" x14ac:dyDescent="0.2">
      <c r="A699" s="422" t="s">
        <v>847</v>
      </c>
      <c r="B699" s="422"/>
      <c r="C699" s="422"/>
      <c r="D699" s="422"/>
      <c r="E699" s="422"/>
      <c r="F699" s="422"/>
      <c r="G699" s="422"/>
      <c r="H699" s="422"/>
      <c r="I699" s="422"/>
      <c r="J699" s="422"/>
      <c r="K699" s="422"/>
      <c r="L699" s="422"/>
      <c r="M699" s="422"/>
      <c r="N699" s="422"/>
      <c r="O699" s="422"/>
      <c r="P699" s="422"/>
      <c r="Q699" s="423"/>
      <c r="R699" s="423"/>
      <c r="S699" s="423"/>
      <c r="T699" s="423"/>
      <c r="U699" s="423"/>
      <c r="V699" s="423"/>
      <c r="W699" s="423"/>
      <c r="X699" s="423"/>
      <c r="Y699" s="423"/>
      <c r="Z699" s="423"/>
      <c r="AA699" s="423"/>
      <c r="AB699" s="423"/>
      <c r="AC699" s="423"/>
      <c r="AD699" s="73">
        <f>'Art. 121'!Q640</f>
        <v>0</v>
      </c>
      <c r="AE699" s="153">
        <f t="shared" ref="AE699:AE734" si="79">IF(AG699=1,AK699,AG699)</f>
        <v>0</v>
      </c>
      <c r="AF699" s="76">
        <f t="shared" ref="AF699:AF734" si="80">IF(AD699=2,1,IF(AD699=1,0.5,IF(AD699=0,0," ")))</f>
        <v>0</v>
      </c>
      <c r="AG699" s="76">
        <f t="shared" ref="AG699:AG734" si="81">IF(AND(AF699&gt;=0,AF699&lt;=2),1,"No aplica")</f>
        <v>1</v>
      </c>
      <c r="AH699" s="163">
        <f>AD699/(AG699*2)</f>
        <v>0</v>
      </c>
      <c r="AI699" s="95">
        <f>IF(AG699=1,AG699/$AG$735,"No aplica")</f>
        <v>2.7777777777777776E-2</v>
      </c>
      <c r="AJ699" s="95">
        <f>AF699*AI699</f>
        <v>0</v>
      </c>
      <c r="AK699" s="95">
        <f>AJ699*$AE$697</f>
        <v>0</v>
      </c>
    </row>
    <row r="700" spans="1:37" ht="30" customHeight="1" x14ac:dyDescent="0.2">
      <c r="A700" s="422" t="s">
        <v>148</v>
      </c>
      <c r="B700" s="422"/>
      <c r="C700" s="422"/>
      <c r="D700" s="422"/>
      <c r="E700" s="422"/>
      <c r="F700" s="422"/>
      <c r="G700" s="422"/>
      <c r="H700" s="422"/>
      <c r="I700" s="422"/>
      <c r="J700" s="422"/>
      <c r="K700" s="422"/>
      <c r="L700" s="422"/>
      <c r="M700" s="422"/>
      <c r="N700" s="422"/>
      <c r="O700" s="422"/>
      <c r="P700" s="422"/>
      <c r="Q700" s="423"/>
      <c r="R700" s="423"/>
      <c r="S700" s="423"/>
      <c r="T700" s="423"/>
      <c r="U700" s="423"/>
      <c r="V700" s="423"/>
      <c r="W700" s="423"/>
      <c r="X700" s="423"/>
      <c r="Y700" s="423"/>
      <c r="Z700" s="423"/>
      <c r="AA700" s="423"/>
      <c r="AB700" s="423"/>
      <c r="AC700" s="423"/>
      <c r="AD700" s="73">
        <f>'Art. 121'!Q641</f>
        <v>0</v>
      </c>
      <c r="AE700" s="153">
        <f t="shared" si="79"/>
        <v>0</v>
      </c>
      <c r="AF700" s="76">
        <f t="shared" si="80"/>
        <v>0</v>
      </c>
      <c r="AG700" s="76">
        <f t="shared" si="81"/>
        <v>1</v>
      </c>
      <c r="AH700" s="163">
        <f t="shared" ref="AH700:AH734" si="82">AD700/(AG700*2)</f>
        <v>0</v>
      </c>
      <c r="AI700" s="95">
        <f t="shared" ref="AI700:AI734" si="83">IF(AG700=1,AG700/$AG$735,"No aplica")</f>
        <v>2.7777777777777776E-2</v>
      </c>
      <c r="AJ700" s="95">
        <f t="shared" ref="AJ700:AJ734" si="84">AF700*AI700</f>
        <v>0</v>
      </c>
      <c r="AK700" s="95">
        <f t="shared" ref="AK700:AK734" si="85">AJ700*$AE$697</f>
        <v>0</v>
      </c>
    </row>
    <row r="701" spans="1:37" ht="30" customHeight="1" x14ac:dyDescent="0.2">
      <c r="A701" s="422" t="s">
        <v>357</v>
      </c>
      <c r="B701" s="422"/>
      <c r="C701" s="422"/>
      <c r="D701" s="422"/>
      <c r="E701" s="422"/>
      <c r="F701" s="422"/>
      <c r="G701" s="422"/>
      <c r="H701" s="422"/>
      <c r="I701" s="422"/>
      <c r="J701" s="422"/>
      <c r="K701" s="422"/>
      <c r="L701" s="422"/>
      <c r="M701" s="422"/>
      <c r="N701" s="422"/>
      <c r="O701" s="422"/>
      <c r="P701" s="422"/>
      <c r="Q701" s="423"/>
      <c r="R701" s="423"/>
      <c r="S701" s="423"/>
      <c r="T701" s="423"/>
      <c r="U701" s="423"/>
      <c r="V701" s="423"/>
      <c r="W701" s="423"/>
      <c r="X701" s="423"/>
      <c r="Y701" s="423"/>
      <c r="Z701" s="423"/>
      <c r="AA701" s="423"/>
      <c r="AB701" s="423"/>
      <c r="AC701" s="423"/>
      <c r="AD701" s="73">
        <f>'Art. 121'!Q642</f>
        <v>0</v>
      </c>
      <c r="AE701" s="153">
        <f t="shared" si="79"/>
        <v>0</v>
      </c>
      <c r="AF701" s="76">
        <f t="shared" si="80"/>
        <v>0</v>
      </c>
      <c r="AG701" s="76">
        <f t="shared" si="81"/>
        <v>1</v>
      </c>
      <c r="AH701" s="163">
        <f t="shared" si="82"/>
        <v>0</v>
      </c>
      <c r="AI701" s="95">
        <f t="shared" si="83"/>
        <v>2.7777777777777776E-2</v>
      </c>
      <c r="AJ701" s="95">
        <f t="shared" si="84"/>
        <v>0</v>
      </c>
      <c r="AK701" s="95">
        <f t="shared" si="85"/>
        <v>0</v>
      </c>
    </row>
    <row r="702" spans="1:37" ht="30" customHeight="1" x14ac:dyDescent="0.2">
      <c r="A702" s="422" t="s">
        <v>358</v>
      </c>
      <c r="B702" s="422"/>
      <c r="C702" s="422"/>
      <c r="D702" s="422"/>
      <c r="E702" s="422"/>
      <c r="F702" s="422"/>
      <c r="G702" s="422"/>
      <c r="H702" s="422"/>
      <c r="I702" s="422"/>
      <c r="J702" s="422"/>
      <c r="K702" s="422"/>
      <c r="L702" s="422"/>
      <c r="M702" s="422"/>
      <c r="N702" s="422"/>
      <c r="O702" s="422"/>
      <c r="P702" s="422"/>
      <c r="Q702" s="423"/>
      <c r="R702" s="423"/>
      <c r="S702" s="423"/>
      <c r="T702" s="423"/>
      <c r="U702" s="423"/>
      <c r="V702" s="423"/>
      <c r="W702" s="423"/>
      <c r="X702" s="423"/>
      <c r="Y702" s="423"/>
      <c r="Z702" s="423"/>
      <c r="AA702" s="423"/>
      <c r="AB702" s="423"/>
      <c r="AC702" s="423"/>
      <c r="AD702" s="73">
        <f>'Art. 121'!Q643</f>
        <v>0</v>
      </c>
      <c r="AE702" s="153">
        <f t="shared" si="79"/>
        <v>0</v>
      </c>
      <c r="AF702" s="76">
        <f t="shared" si="80"/>
        <v>0</v>
      </c>
      <c r="AG702" s="76">
        <f t="shared" si="81"/>
        <v>1</v>
      </c>
      <c r="AH702" s="163">
        <f t="shared" si="82"/>
        <v>0</v>
      </c>
      <c r="AI702" s="95">
        <f t="shared" si="83"/>
        <v>2.7777777777777776E-2</v>
      </c>
      <c r="AJ702" s="95">
        <f t="shared" si="84"/>
        <v>0</v>
      </c>
      <c r="AK702" s="95">
        <f t="shared" si="85"/>
        <v>0</v>
      </c>
    </row>
    <row r="703" spans="1:37" ht="30" customHeight="1" x14ac:dyDescent="0.2">
      <c r="A703" s="422" t="s">
        <v>359</v>
      </c>
      <c r="B703" s="422"/>
      <c r="C703" s="422"/>
      <c r="D703" s="422"/>
      <c r="E703" s="422"/>
      <c r="F703" s="422"/>
      <c r="G703" s="422"/>
      <c r="H703" s="422"/>
      <c r="I703" s="422"/>
      <c r="J703" s="422"/>
      <c r="K703" s="422"/>
      <c r="L703" s="422"/>
      <c r="M703" s="422"/>
      <c r="N703" s="422"/>
      <c r="O703" s="422"/>
      <c r="P703" s="422"/>
      <c r="Q703" s="423"/>
      <c r="R703" s="423"/>
      <c r="S703" s="423"/>
      <c r="T703" s="423"/>
      <c r="U703" s="423"/>
      <c r="V703" s="423"/>
      <c r="W703" s="423"/>
      <c r="X703" s="423"/>
      <c r="Y703" s="423"/>
      <c r="Z703" s="423"/>
      <c r="AA703" s="423"/>
      <c r="AB703" s="423"/>
      <c r="AC703" s="423"/>
      <c r="AD703" s="73">
        <f>'Art. 121'!Q644</f>
        <v>0</v>
      </c>
      <c r="AE703" s="153">
        <f t="shared" si="79"/>
        <v>0</v>
      </c>
      <c r="AF703" s="76">
        <f t="shared" si="80"/>
        <v>0</v>
      </c>
      <c r="AG703" s="76">
        <f t="shared" si="81"/>
        <v>1</v>
      </c>
      <c r="AH703" s="163">
        <f t="shared" si="82"/>
        <v>0</v>
      </c>
      <c r="AI703" s="95">
        <f t="shared" si="83"/>
        <v>2.7777777777777776E-2</v>
      </c>
      <c r="AJ703" s="95">
        <f t="shared" si="84"/>
        <v>0</v>
      </c>
      <c r="AK703" s="95">
        <f t="shared" si="85"/>
        <v>0</v>
      </c>
    </row>
    <row r="704" spans="1:37" ht="30" customHeight="1" x14ac:dyDescent="0.2">
      <c r="A704" s="422" t="s">
        <v>360</v>
      </c>
      <c r="B704" s="422"/>
      <c r="C704" s="422"/>
      <c r="D704" s="422"/>
      <c r="E704" s="422"/>
      <c r="F704" s="422"/>
      <c r="G704" s="422"/>
      <c r="H704" s="422"/>
      <c r="I704" s="422"/>
      <c r="J704" s="422"/>
      <c r="K704" s="422"/>
      <c r="L704" s="422"/>
      <c r="M704" s="422"/>
      <c r="N704" s="422"/>
      <c r="O704" s="422"/>
      <c r="P704" s="422"/>
      <c r="Q704" s="423"/>
      <c r="R704" s="423"/>
      <c r="S704" s="423"/>
      <c r="T704" s="423"/>
      <c r="U704" s="423"/>
      <c r="V704" s="423"/>
      <c r="W704" s="423"/>
      <c r="X704" s="423"/>
      <c r="Y704" s="423"/>
      <c r="Z704" s="423"/>
      <c r="AA704" s="423"/>
      <c r="AB704" s="423"/>
      <c r="AC704" s="423"/>
      <c r="AD704" s="73">
        <f>'Art. 121'!Q645</f>
        <v>0</v>
      </c>
      <c r="AE704" s="153">
        <f t="shared" si="79"/>
        <v>0</v>
      </c>
      <c r="AF704" s="76">
        <f t="shared" si="80"/>
        <v>0</v>
      </c>
      <c r="AG704" s="76">
        <f t="shared" si="81"/>
        <v>1</v>
      </c>
      <c r="AH704" s="163">
        <f t="shared" si="82"/>
        <v>0</v>
      </c>
      <c r="AI704" s="95">
        <f t="shared" si="83"/>
        <v>2.7777777777777776E-2</v>
      </c>
      <c r="AJ704" s="95">
        <f t="shared" si="84"/>
        <v>0</v>
      </c>
      <c r="AK704" s="95">
        <f t="shared" si="85"/>
        <v>0</v>
      </c>
    </row>
    <row r="705" spans="1:37" ht="30" customHeight="1" x14ac:dyDescent="0.2">
      <c r="A705" s="422" t="s">
        <v>361</v>
      </c>
      <c r="B705" s="422"/>
      <c r="C705" s="422"/>
      <c r="D705" s="422"/>
      <c r="E705" s="422"/>
      <c r="F705" s="422"/>
      <c r="G705" s="422"/>
      <c r="H705" s="422"/>
      <c r="I705" s="422"/>
      <c r="J705" s="422"/>
      <c r="K705" s="422"/>
      <c r="L705" s="422"/>
      <c r="M705" s="422"/>
      <c r="N705" s="422"/>
      <c r="O705" s="422"/>
      <c r="P705" s="422"/>
      <c r="Q705" s="423"/>
      <c r="R705" s="423"/>
      <c r="S705" s="423"/>
      <c r="T705" s="423"/>
      <c r="U705" s="423"/>
      <c r="V705" s="423"/>
      <c r="W705" s="423"/>
      <c r="X705" s="423"/>
      <c r="Y705" s="423"/>
      <c r="Z705" s="423"/>
      <c r="AA705" s="423"/>
      <c r="AB705" s="423"/>
      <c r="AC705" s="423"/>
      <c r="AD705" s="73">
        <f>'Art. 121'!Q646</f>
        <v>0</v>
      </c>
      <c r="AE705" s="153">
        <f t="shared" si="79"/>
        <v>0</v>
      </c>
      <c r="AF705" s="76">
        <f t="shared" si="80"/>
        <v>0</v>
      </c>
      <c r="AG705" s="76">
        <f t="shared" si="81"/>
        <v>1</v>
      </c>
      <c r="AH705" s="163">
        <f t="shared" si="82"/>
        <v>0</v>
      </c>
      <c r="AI705" s="95">
        <f t="shared" si="83"/>
        <v>2.7777777777777776E-2</v>
      </c>
      <c r="AJ705" s="95">
        <f t="shared" si="84"/>
        <v>0</v>
      </c>
      <c r="AK705" s="95">
        <f t="shared" si="85"/>
        <v>0</v>
      </c>
    </row>
    <row r="706" spans="1:37" ht="30" customHeight="1" x14ac:dyDescent="0.2">
      <c r="A706" s="422" t="s">
        <v>362</v>
      </c>
      <c r="B706" s="422"/>
      <c r="C706" s="422"/>
      <c r="D706" s="422"/>
      <c r="E706" s="422"/>
      <c r="F706" s="422"/>
      <c r="G706" s="422"/>
      <c r="H706" s="422"/>
      <c r="I706" s="422"/>
      <c r="J706" s="422"/>
      <c r="K706" s="422"/>
      <c r="L706" s="422"/>
      <c r="M706" s="422"/>
      <c r="N706" s="422"/>
      <c r="O706" s="422"/>
      <c r="P706" s="422"/>
      <c r="Q706" s="423"/>
      <c r="R706" s="423"/>
      <c r="S706" s="423"/>
      <c r="T706" s="423"/>
      <c r="U706" s="423"/>
      <c r="V706" s="423"/>
      <c r="W706" s="423"/>
      <c r="X706" s="423"/>
      <c r="Y706" s="423"/>
      <c r="Z706" s="423"/>
      <c r="AA706" s="423"/>
      <c r="AB706" s="423"/>
      <c r="AC706" s="423"/>
      <c r="AD706" s="73">
        <f>'Art. 121'!Q647</f>
        <v>0</v>
      </c>
      <c r="AE706" s="153">
        <f t="shared" si="79"/>
        <v>0</v>
      </c>
      <c r="AF706" s="76">
        <f t="shared" si="80"/>
        <v>0</v>
      </c>
      <c r="AG706" s="76">
        <f t="shared" si="81"/>
        <v>1</v>
      </c>
      <c r="AH706" s="163">
        <f t="shared" si="82"/>
        <v>0</v>
      </c>
      <c r="AI706" s="95">
        <f t="shared" si="83"/>
        <v>2.7777777777777776E-2</v>
      </c>
      <c r="AJ706" s="95">
        <f t="shared" si="84"/>
        <v>0</v>
      </c>
      <c r="AK706" s="95">
        <f t="shared" si="85"/>
        <v>0</v>
      </c>
    </row>
    <row r="707" spans="1:37" ht="30" customHeight="1" x14ac:dyDescent="0.2">
      <c r="A707" s="422" t="s">
        <v>363</v>
      </c>
      <c r="B707" s="422"/>
      <c r="C707" s="422"/>
      <c r="D707" s="422"/>
      <c r="E707" s="422"/>
      <c r="F707" s="422"/>
      <c r="G707" s="422"/>
      <c r="H707" s="422"/>
      <c r="I707" s="422"/>
      <c r="J707" s="422"/>
      <c r="K707" s="422"/>
      <c r="L707" s="422"/>
      <c r="M707" s="422"/>
      <c r="N707" s="422"/>
      <c r="O707" s="422"/>
      <c r="P707" s="422"/>
      <c r="Q707" s="423"/>
      <c r="R707" s="423"/>
      <c r="S707" s="423"/>
      <c r="T707" s="423"/>
      <c r="U707" s="423"/>
      <c r="V707" s="423"/>
      <c r="W707" s="423"/>
      <c r="X707" s="423"/>
      <c r="Y707" s="423"/>
      <c r="Z707" s="423"/>
      <c r="AA707" s="423"/>
      <c r="AB707" s="423"/>
      <c r="AC707" s="423"/>
      <c r="AD707" s="73">
        <f>'Art. 121'!Q648</f>
        <v>0</v>
      </c>
      <c r="AE707" s="153">
        <f t="shared" si="79"/>
        <v>0</v>
      </c>
      <c r="AF707" s="76">
        <f t="shared" si="80"/>
        <v>0</v>
      </c>
      <c r="AG707" s="76">
        <f t="shared" si="81"/>
        <v>1</v>
      </c>
      <c r="AH707" s="163">
        <f t="shared" si="82"/>
        <v>0</v>
      </c>
      <c r="AI707" s="95">
        <f t="shared" si="83"/>
        <v>2.7777777777777776E-2</v>
      </c>
      <c r="AJ707" s="95">
        <f t="shared" si="84"/>
        <v>0</v>
      </c>
      <c r="AK707" s="95">
        <f t="shared" si="85"/>
        <v>0</v>
      </c>
    </row>
    <row r="708" spans="1:37" ht="30" customHeight="1" x14ac:dyDescent="0.2">
      <c r="A708" s="422" t="s">
        <v>848</v>
      </c>
      <c r="B708" s="422"/>
      <c r="C708" s="422"/>
      <c r="D708" s="422"/>
      <c r="E708" s="422"/>
      <c r="F708" s="422"/>
      <c r="G708" s="422"/>
      <c r="H708" s="422"/>
      <c r="I708" s="422"/>
      <c r="J708" s="422"/>
      <c r="K708" s="422"/>
      <c r="L708" s="422"/>
      <c r="M708" s="422"/>
      <c r="N708" s="422"/>
      <c r="O708" s="422"/>
      <c r="P708" s="422"/>
      <c r="Q708" s="423"/>
      <c r="R708" s="423"/>
      <c r="S708" s="423"/>
      <c r="T708" s="423"/>
      <c r="U708" s="423"/>
      <c r="V708" s="423"/>
      <c r="W708" s="423"/>
      <c r="X708" s="423"/>
      <c r="Y708" s="423"/>
      <c r="Z708" s="423"/>
      <c r="AA708" s="423"/>
      <c r="AB708" s="423"/>
      <c r="AC708" s="423"/>
      <c r="AD708" s="73">
        <f>'Art. 121'!Q649</f>
        <v>0</v>
      </c>
      <c r="AE708" s="153">
        <f t="shared" si="79"/>
        <v>0</v>
      </c>
      <c r="AF708" s="76">
        <f t="shared" si="80"/>
        <v>0</v>
      </c>
      <c r="AG708" s="76">
        <f t="shared" si="81"/>
        <v>1</v>
      </c>
      <c r="AH708" s="163">
        <f t="shared" si="82"/>
        <v>0</v>
      </c>
      <c r="AI708" s="95">
        <f t="shared" si="83"/>
        <v>2.7777777777777776E-2</v>
      </c>
      <c r="AJ708" s="95">
        <f t="shared" si="84"/>
        <v>0</v>
      </c>
      <c r="AK708" s="95">
        <f t="shared" si="85"/>
        <v>0</v>
      </c>
    </row>
    <row r="709" spans="1:37" ht="30" customHeight="1" x14ac:dyDescent="0.2">
      <c r="A709" s="422" t="s">
        <v>365</v>
      </c>
      <c r="B709" s="422"/>
      <c r="C709" s="422"/>
      <c r="D709" s="422"/>
      <c r="E709" s="422"/>
      <c r="F709" s="422"/>
      <c r="G709" s="422"/>
      <c r="H709" s="422"/>
      <c r="I709" s="422"/>
      <c r="J709" s="422"/>
      <c r="K709" s="422"/>
      <c r="L709" s="422"/>
      <c r="M709" s="422"/>
      <c r="N709" s="422"/>
      <c r="O709" s="422"/>
      <c r="P709" s="422"/>
      <c r="Q709" s="423"/>
      <c r="R709" s="423"/>
      <c r="S709" s="423"/>
      <c r="T709" s="423"/>
      <c r="U709" s="423"/>
      <c r="V709" s="423"/>
      <c r="W709" s="423"/>
      <c r="X709" s="423"/>
      <c r="Y709" s="423"/>
      <c r="Z709" s="423"/>
      <c r="AA709" s="423"/>
      <c r="AB709" s="423"/>
      <c r="AC709" s="423"/>
      <c r="AD709" s="73">
        <f>'Art. 121'!Q650</f>
        <v>0</v>
      </c>
      <c r="AE709" s="153">
        <f t="shared" si="79"/>
        <v>0</v>
      </c>
      <c r="AF709" s="76">
        <f t="shared" si="80"/>
        <v>0</v>
      </c>
      <c r="AG709" s="76">
        <f t="shared" si="81"/>
        <v>1</v>
      </c>
      <c r="AH709" s="163">
        <f t="shared" si="82"/>
        <v>0</v>
      </c>
      <c r="AI709" s="95">
        <f t="shared" si="83"/>
        <v>2.7777777777777776E-2</v>
      </c>
      <c r="AJ709" s="95">
        <f t="shared" si="84"/>
        <v>0</v>
      </c>
      <c r="AK709" s="95">
        <f t="shared" si="85"/>
        <v>0</v>
      </c>
    </row>
    <row r="710" spans="1:37" ht="30" customHeight="1" x14ac:dyDescent="0.2">
      <c r="A710" s="422" t="s">
        <v>366</v>
      </c>
      <c r="B710" s="422"/>
      <c r="C710" s="422"/>
      <c r="D710" s="422"/>
      <c r="E710" s="422"/>
      <c r="F710" s="422"/>
      <c r="G710" s="422"/>
      <c r="H710" s="422"/>
      <c r="I710" s="422"/>
      <c r="J710" s="422"/>
      <c r="K710" s="422"/>
      <c r="L710" s="422"/>
      <c r="M710" s="422"/>
      <c r="N710" s="422"/>
      <c r="O710" s="422"/>
      <c r="P710" s="422"/>
      <c r="Q710" s="423"/>
      <c r="R710" s="423"/>
      <c r="S710" s="423"/>
      <c r="T710" s="423"/>
      <c r="U710" s="423"/>
      <c r="V710" s="423"/>
      <c r="W710" s="423"/>
      <c r="X710" s="423"/>
      <c r="Y710" s="423"/>
      <c r="Z710" s="423"/>
      <c r="AA710" s="423"/>
      <c r="AB710" s="423"/>
      <c r="AC710" s="423"/>
      <c r="AD710" s="73">
        <f>'Art. 121'!Q651</f>
        <v>0</v>
      </c>
      <c r="AE710" s="153">
        <f t="shared" si="79"/>
        <v>0</v>
      </c>
      <c r="AF710" s="76">
        <f t="shared" si="80"/>
        <v>0</v>
      </c>
      <c r="AG710" s="76">
        <f t="shared" si="81"/>
        <v>1</v>
      </c>
      <c r="AH710" s="163">
        <f t="shared" si="82"/>
        <v>0</v>
      </c>
      <c r="AI710" s="95">
        <f t="shared" si="83"/>
        <v>2.7777777777777776E-2</v>
      </c>
      <c r="AJ710" s="95">
        <f t="shared" si="84"/>
        <v>0</v>
      </c>
      <c r="AK710" s="95">
        <f t="shared" si="85"/>
        <v>0</v>
      </c>
    </row>
    <row r="711" spans="1:37" ht="30" customHeight="1" x14ac:dyDescent="0.2">
      <c r="A711" s="422" t="s">
        <v>367</v>
      </c>
      <c r="B711" s="422"/>
      <c r="C711" s="422"/>
      <c r="D711" s="422"/>
      <c r="E711" s="422"/>
      <c r="F711" s="422"/>
      <c r="G711" s="422"/>
      <c r="H711" s="422"/>
      <c r="I711" s="422"/>
      <c r="J711" s="422"/>
      <c r="K711" s="422"/>
      <c r="L711" s="422"/>
      <c r="M711" s="422"/>
      <c r="N711" s="422"/>
      <c r="O711" s="422"/>
      <c r="P711" s="422"/>
      <c r="Q711" s="423"/>
      <c r="R711" s="423"/>
      <c r="S711" s="423"/>
      <c r="T711" s="423"/>
      <c r="U711" s="423"/>
      <c r="V711" s="423"/>
      <c r="W711" s="423"/>
      <c r="X711" s="423"/>
      <c r="Y711" s="423"/>
      <c r="Z711" s="423"/>
      <c r="AA711" s="423"/>
      <c r="AB711" s="423"/>
      <c r="AC711" s="423"/>
      <c r="AD711" s="73">
        <f>'Art. 121'!Q652</f>
        <v>0</v>
      </c>
      <c r="AE711" s="153">
        <f t="shared" si="79"/>
        <v>0</v>
      </c>
      <c r="AF711" s="76">
        <f t="shared" si="80"/>
        <v>0</v>
      </c>
      <c r="AG711" s="76">
        <f t="shared" si="81"/>
        <v>1</v>
      </c>
      <c r="AH711" s="163">
        <f t="shared" si="82"/>
        <v>0</v>
      </c>
      <c r="AI711" s="95">
        <f t="shared" si="83"/>
        <v>2.7777777777777776E-2</v>
      </c>
      <c r="AJ711" s="95">
        <f t="shared" si="84"/>
        <v>0</v>
      </c>
      <c r="AK711" s="95">
        <f t="shared" si="85"/>
        <v>0</v>
      </c>
    </row>
    <row r="712" spans="1:37" ht="30" customHeight="1" x14ac:dyDescent="0.2">
      <c r="A712" s="422" t="s">
        <v>840</v>
      </c>
      <c r="B712" s="422"/>
      <c r="C712" s="422"/>
      <c r="D712" s="422"/>
      <c r="E712" s="422"/>
      <c r="F712" s="422"/>
      <c r="G712" s="422"/>
      <c r="H712" s="422"/>
      <c r="I712" s="422"/>
      <c r="J712" s="422"/>
      <c r="K712" s="422"/>
      <c r="L712" s="422"/>
      <c r="M712" s="422"/>
      <c r="N712" s="422"/>
      <c r="O712" s="422"/>
      <c r="P712" s="422"/>
      <c r="Q712" s="423"/>
      <c r="R712" s="423"/>
      <c r="S712" s="423"/>
      <c r="T712" s="423"/>
      <c r="U712" s="423"/>
      <c r="V712" s="423"/>
      <c r="W712" s="423"/>
      <c r="X712" s="423"/>
      <c r="Y712" s="423"/>
      <c r="Z712" s="423"/>
      <c r="AA712" s="423"/>
      <c r="AB712" s="423"/>
      <c r="AC712" s="423"/>
      <c r="AD712" s="73">
        <f>'Art. 121'!Q653</f>
        <v>0</v>
      </c>
      <c r="AE712" s="153">
        <f t="shared" si="79"/>
        <v>0</v>
      </c>
      <c r="AF712" s="76">
        <f t="shared" si="80"/>
        <v>0</v>
      </c>
      <c r="AG712" s="76">
        <f t="shared" si="81"/>
        <v>1</v>
      </c>
      <c r="AH712" s="163">
        <f t="shared" si="82"/>
        <v>0</v>
      </c>
      <c r="AI712" s="95">
        <f t="shared" si="83"/>
        <v>2.7777777777777776E-2</v>
      </c>
      <c r="AJ712" s="95">
        <f t="shared" si="84"/>
        <v>0</v>
      </c>
      <c r="AK712" s="95">
        <f t="shared" si="85"/>
        <v>0</v>
      </c>
    </row>
    <row r="713" spans="1:37" ht="30" customHeight="1" x14ac:dyDescent="0.2">
      <c r="A713" s="422" t="s">
        <v>368</v>
      </c>
      <c r="B713" s="422"/>
      <c r="C713" s="422"/>
      <c r="D713" s="422"/>
      <c r="E713" s="422"/>
      <c r="F713" s="422"/>
      <c r="G713" s="422"/>
      <c r="H713" s="422"/>
      <c r="I713" s="422"/>
      <c r="J713" s="422"/>
      <c r="K713" s="422"/>
      <c r="L713" s="422"/>
      <c r="M713" s="422"/>
      <c r="N713" s="422"/>
      <c r="O713" s="422"/>
      <c r="P713" s="422"/>
      <c r="Q713" s="423"/>
      <c r="R713" s="423"/>
      <c r="S713" s="423"/>
      <c r="T713" s="423"/>
      <c r="U713" s="423"/>
      <c r="V713" s="423"/>
      <c r="W713" s="423"/>
      <c r="X713" s="423"/>
      <c r="Y713" s="423"/>
      <c r="Z713" s="423"/>
      <c r="AA713" s="423"/>
      <c r="AB713" s="423"/>
      <c r="AC713" s="423"/>
      <c r="AD713" s="73">
        <f>'Art. 121'!Q654</f>
        <v>0</v>
      </c>
      <c r="AE713" s="153">
        <f t="shared" si="79"/>
        <v>0</v>
      </c>
      <c r="AF713" s="76">
        <f t="shared" si="80"/>
        <v>0</v>
      </c>
      <c r="AG713" s="76">
        <f t="shared" si="81"/>
        <v>1</v>
      </c>
      <c r="AH713" s="163">
        <f t="shared" si="82"/>
        <v>0</v>
      </c>
      <c r="AI713" s="95">
        <f t="shared" si="83"/>
        <v>2.7777777777777776E-2</v>
      </c>
      <c r="AJ713" s="95">
        <f t="shared" si="84"/>
        <v>0</v>
      </c>
      <c r="AK713" s="95">
        <f t="shared" si="85"/>
        <v>0</v>
      </c>
    </row>
    <row r="714" spans="1:37" ht="30" customHeight="1" x14ac:dyDescent="0.2">
      <c r="A714" s="422" t="s">
        <v>841</v>
      </c>
      <c r="B714" s="422"/>
      <c r="C714" s="422"/>
      <c r="D714" s="422"/>
      <c r="E714" s="422"/>
      <c r="F714" s="422"/>
      <c r="G714" s="422"/>
      <c r="H714" s="422"/>
      <c r="I714" s="422"/>
      <c r="J714" s="422"/>
      <c r="K714" s="422"/>
      <c r="L714" s="422"/>
      <c r="M714" s="422"/>
      <c r="N714" s="422"/>
      <c r="O714" s="422"/>
      <c r="P714" s="422"/>
      <c r="Q714" s="423"/>
      <c r="R714" s="423"/>
      <c r="S714" s="423"/>
      <c r="T714" s="423"/>
      <c r="U714" s="423"/>
      <c r="V714" s="423"/>
      <c r="W714" s="423"/>
      <c r="X714" s="423"/>
      <c r="Y714" s="423"/>
      <c r="Z714" s="423"/>
      <c r="AA714" s="423"/>
      <c r="AB714" s="423"/>
      <c r="AC714" s="423"/>
      <c r="AD714" s="73">
        <f>'Art. 121'!Q655</f>
        <v>0</v>
      </c>
      <c r="AE714" s="153">
        <f t="shared" si="79"/>
        <v>0</v>
      </c>
      <c r="AF714" s="76">
        <f t="shared" si="80"/>
        <v>0</v>
      </c>
      <c r="AG714" s="76">
        <f t="shared" si="81"/>
        <v>1</v>
      </c>
      <c r="AH714" s="163">
        <f t="shared" si="82"/>
        <v>0</v>
      </c>
      <c r="AI714" s="95">
        <f t="shared" si="83"/>
        <v>2.7777777777777776E-2</v>
      </c>
      <c r="AJ714" s="95">
        <f t="shared" si="84"/>
        <v>0</v>
      </c>
      <c r="AK714" s="95">
        <f t="shared" si="85"/>
        <v>0</v>
      </c>
    </row>
    <row r="715" spans="1:37" ht="30" customHeight="1" x14ac:dyDescent="0.2">
      <c r="A715" s="422" t="s">
        <v>369</v>
      </c>
      <c r="B715" s="422"/>
      <c r="C715" s="422"/>
      <c r="D715" s="422"/>
      <c r="E715" s="422"/>
      <c r="F715" s="422"/>
      <c r="G715" s="422"/>
      <c r="H715" s="422"/>
      <c r="I715" s="422"/>
      <c r="J715" s="422"/>
      <c r="K715" s="422"/>
      <c r="L715" s="422"/>
      <c r="M715" s="422"/>
      <c r="N715" s="422"/>
      <c r="O715" s="422"/>
      <c r="P715" s="422"/>
      <c r="Q715" s="423"/>
      <c r="R715" s="423"/>
      <c r="S715" s="423"/>
      <c r="T715" s="423"/>
      <c r="U715" s="423"/>
      <c r="V715" s="423"/>
      <c r="W715" s="423"/>
      <c r="X715" s="423"/>
      <c r="Y715" s="423"/>
      <c r="Z715" s="423"/>
      <c r="AA715" s="423"/>
      <c r="AB715" s="423"/>
      <c r="AC715" s="423"/>
      <c r="AD715" s="73">
        <f>'Art. 121'!Q656</f>
        <v>0</v>
      </c>
      <c r="AE715" s="153">
        <f t="shared" si="79"/>
        <v>0</v>
      </c>
      <c r="AF715" s="76">
        <f t="shared" si="80"/>
        <v>0</v>
      </c>
      <c r="AG715" s="76">
        <f t="shared" si="81"/>
        <v>1</v>
      </c>
      <c r="AH715" s="163">
        <f t="shared" si="82"/>
        <v>0</v>
      </c>
      <c r="AI715" s="95">
        <f t="shared" si="83"/>
        <v>2.7777777777777776E-2</v>
      </c>
      <c r="AJ715" s="95">
        <f t="shared" si="84"/>
        <v>0</v>
      </c>
      <c r="AK715" s="95">
        <f t="shared" si="85"/>
        <v>0</v>
      </c>
    </row>
    <row r="716" spans="1:37" ht="30" customHeight="1" x14ac:dyDescent="0.2">
      <c r="A716" s="422" t="s">
        <v>842</v>
      </c>
      <c r="B716" s="422"/>
      <c r="C716" s="422"/>
      <c r="D716" s="422"/>
      <c r="E716" s="422"/>
      <c r="F716" s="422"/>
      <c r="G716" s="422"/>
      <c r="H716" s="422"/>
      <c r="I716" s="422"/>
      <c r="J716" s="422"/>
      <c r="K716" s="422"/>
      <c r="L716" s="422"/>
      <c r="M716" s="422"/>
      <c r="N716" s="422"/>
      <c r="O716" s="422"/>
      <c r="P716" s="422"/>
      <c r="Q716" s="423"/>
      <c r="R716" s="423"/>
      <c r="S716" s="423"/>
      <c r="T716" s="423"/>
      <c r="U716" s="423"/>
      <c r="V716" s="423"/>
      <c r="W716" s="423"/>
      <c r="X716" s="423"/>
      <c r="Y716" s="423"/>
      <c r="Z716" s="423"/>
      <c r="AA716" s="423"/>
      <c r="AB716" s="423"/>
      <c r="AC716" s="423"/>
      <c r="AD716" s="73">
        <f>'Art. 121'!Q657</f>
        <v>0</v>
      </c>
      <c r="AE716" s="153">
        <f t="shared" si="79"/>
        <v>0</v>
      </c>
      <c r="AF716" s="76">
        <f t="shared" si="80"/>
        <v>0</v>
      </c>
      <c r="AG716" s="76">
        <f t="shared" si="81"/>
        <v>1</v>
      </c>
      <c r="AH716" s="163">
        <f t="shared" si="82"/>
        <v>0</v>
      </c>
      <c r="AI716" s="95">
        <f t="shared" si="83"/>
        <v>2.7777777777777776E-2</v>
      </c>
      <c r="AJ716" s="95">
        <f t="shared" si="84"/>
        <v>0</v>
      </c>
      <c r="AK716" s="95">
        <f t="shared" si="85"/>
        <v>0</v>
      </c>
    </row>
    <row r="717" spans="1:37" ht="30" customHeight="1" x14ac:dyDescent="0.2">
      <c r="A717" s="422" t="s">
        <v>370</v>
      </c>
      <c r="B717" s="422"/>
      <c r="C717" s="422"/>
      <c r="D717" s="422"/>
      <c r="E717" s="422"/>
      <c r="F717" s="422"/>
      <c r="G717" s="422"/>
      <c r="H717" s="422"/>
      <c r="I717" s="422"/>
      <c r="J717" s="422"/>
      <c r="K717" s="422"/>
      <c r="L717" s="422"/>
      <c r="M717" s="422"/>
      <c r="N717" s="422"/>
      <c r="O717" s="422"/>
      <c r="P717" s="422"/>
      <c r="Q717" s="423"/>
      <c r="R717" s="423"/>
      <c r="S717" s="423"/>
      <c r="T717" s="423"/>
      <c r="U717" s="423"/>
      <c r="V717" s="423"/>
      <c r="W717" s="423"/>
      <c r="X717" s="423"/>
      <c r="Y717" s="423"/>
      <c r="Z717" s="423"/>
      <c r="AA717" s="423"/>
      <c r="AB717" s="423"/>
      <c r="AC717" s="423"/>
      <c r="AD717" s="73">
        <f>'Art. 121'!Q658</f>
        <v>0</v>
      </c>
      <c r="AE717" s="153">
        <f t="shared" si="79"/>
        <v>0</v>
      </c>
      <c r="AF717" s="76">
        <f t="shared" si="80"/>
        <v>0</v>
      </c>
      <c r="AG717" s="76">
        <f t="shared" si="81"/>
        <v>1</v>
      </c>
      <c r="AH717" s="163">
        <f t="shared" si="82"/>
        <v>0</v>
      </c>
      <c r="AI717" s="95">
        <f t="shared" si="83"/>
        <v>2.7777777777777776E-2</v>
      </c>
      <c r="AJ717" s="95">
        <f t="shared" si="84"/>
        <v>0</v>
      </c>
      <c r="AK717" s="95">
        <f t="shared" si="85"/>
        <v>0</v>
      </c>
    </row>
    <row r="718" spans="1:37" ht="30" customHeight="1" x14ac:dyDescent="0.2">
      <c r="A718" s="422" t="s">
        <v>371</v>
      </c>
      <c r="B718" s="422"/>
      <c r="C718" s="422"/>
      <c r="D718" s="422"/>
      <c r="E718" s="422"/>
      <c r="F718" s="422"/>
      <c r="G718" s="422"/>
      <c r="H718" s="422"/>
      <c r="I718" s="422"/>
      <c r="J718" s="422"/>
      <c r="K718" s="422"/>
      <c r="L718" s="422"/>
      <c r="M718" s="422"/>
      <c r="N718" s="422"/>
      <c r="O718" s="422"/>
      <c r="P718" s="422"/>
      <c r="Q718" s="423"/>
      <c r="R718" s="423"/>
      <c r="S718" s="423"/>
      <c r="T718" s="423"/>
      <c r="U718" s="423"/>
      <c r="V718" s="423"/>
      <c r="W718" s="423"/>
      <c r="X718" s="423"/>
      <c r="Y718" s="423"/>
      <c r="Z718" s="423"/>
      <c r="AA718" s="423"/>
      <c r="AB718" s="423"/>
      <c r="AC718" s="423"/>
      <c r="AD718" s="73">
        <f>'Art. 121'!Q659</f>
        <v>0</v>
      </c>
      <c r="AE718" s="153">
        <f t="shared" si="79"/>
        <v>0</v>
      </c>
      <c r="AF718" s="76">
        <f t="shared" si="80"/>
        <v>0</v>
      </c>
      <c r="AG718" s="76">
        <f t="shared" si="81"/>
        <v>1</v>
      </c>
      <c r="AH718" s="163">
        <f t="shared" si="82"/>
        <v>0</v>
      </c>
      <c r="AI718" s="95">
        <f t="shared" si="83"/>
        <v>2.7777777777777776E-2</v>
      </c>
      <c r="AJ718" s="95">
        <f t="shared" si="84"/>
        <v>0</v>
      </c>
      <c r="AK718" s="95">
        <f t="shared" si="85"/>
        <v>0</v>
      </c>
    </row>
    <row r="719" spans="1:37" ht="30" customHeight="1" x14ac:dyDescent="0.2">
      <c r="A719" s="422" t="s">
        <v>372</v>
      </c>
      <c r="B719" s="422"/>
      <c r="C719" s="422"/>
      <c r="D719" s="422"/>
      <c r="E719" s="422"/>
      <c r="F719" s="422"/>
      <c r="G719" s="422"/>
      <c r="H719" s="422"/>
      <c r="I719" s="422"/>
      <c r="J719" s="422"/>
      <c r="K719" s="422"/>
      <c r="L719" s="422"/>
      <c r="M719" s="422"/>
      <c r="N719" s="422"/>
      <c r="O719" s="422"/>
      <c r="P719" s="422"/>
      <c r="Q719" s="423"/>
      <c r="R719" s="423"/>
      <c r="S719" s="423"/>
      <c r="T719" s="423"/>
      <c r="U719" s="423"/>
      <c r="V719" s="423"/>
      <c r="W719" s="423"/>
      <c r="X719" s="423"/>
      <c r="Y719" s="423"/>
      <c r="Z719" s="423"/>
      <c r="AA719" s="423"/>
      <c r="AB719" s="423"/>
      <c r="AC719" s="423"/>
      <c r="AD719" s="73">
        <f>'Art. 121'!Q660</f>
        <v>0</v>
      </c>
      <c r="AE719" s="153">
        <f t="shared" si="79"/>
        <v>0</v>
      </c>
      <c r="AF719" s="76">
        <f t="shared" si="80"/>
        <v>0</v>
      </c>
      <c r="AG719" s="76">
        <f t="shared" si="81"/>
        <v>1</v>
      </c>
      <c r="AH719" s="163">
        <f t="shared" si="82"/>
        <v>0</v>
      </c>
      <c r="AI719" s="95">
        <f t="shared" si="83"/>
        <v>2.7777777777777776E-2</v>
      </c>
      <c r="AJ719" s="95">
        <f t="shared" si="84"/>
        <v>0</v>
      </c>
      <c r="AK719" s="95">
        <f t="shared" si="85"/>
        <v>0</v>
      </c>
    </row>
    <row r="720" spans="1:37" ht="30" customHeight="1" x14ac:dyDescent="0.2">
      <c r="A720" s="422" t="s">
        <v>373</v>
      </c>
      <c r="B720" s="422"/>
      <c r="C720" s="422"/>
      <c r="D720" s="422"/>
      <c r="E720" s="422"/>
      <c r="F720" s="422"/>
      <c r="G720" s="422"/>
      <c r="H720" s="422"/>
      <c r="I720" s="422"/>
      <c r="J720" s="422"/>
      <c r="K720" s="422"/>
      <c r="L720" s="422"/>
      <c r="M720" s="422"/>
      <c r="N720" s="422"/>
      <c r="O720" s="422"/>
      <c r="P720" s="422"/>
      <c r="Q720" s="423"/>
      <c r="R720" s="423"/>
      <c r="S720" s="423"/>
      <c r="T720" s="423"/>
      <c r="U720" s="423"/>
      <c r="V720" s="423"/>
      <c r="W720" s="423"/>
      <c r="X720" s="423"/>
      <c r="Y720" s="423"/>
      <c r="Z720" s="423"/>
      <c r="AA720" s="423"/>
      <c r="AB720" s="423"/>
      <c r="AC720" s="423"/>
      <c r="AD720" s="73">
        <f>'Art. 121'!Q661</f>
        <v>0</v>
      </c>
      <c r="AE720" s="153">
        <f t="shared" si="79"/>
        <v>0</v>
      </c>
      <c r="AF720" s="76">
        <f t="shared" si="80"/>
        <v>0</v>
      </c>
      <c r="AG720" s="76">
        <f t="shared" si="81"/>
        <v>1</v>
      </c>
      <c r="AH720" s="163">
        <f t="shared" si="82"/>
        <v>0</v>
      </c>
      <c r="AI720" s="95">
        <f t="shared" si="83"/>
        <v>2.7777777777777776E-2</v>
      </c>
      <c r="AJ720" s="95">
        <f t="shared" si="84"/>
        <v>0</v>
      </c>
      <c r="AK720" s="95">
        <f t="shared" si="85"/>
        <v>0</v>
      </c>
    </row>
    <row r="721" spans="1:37" ht="30" customHeight="1" x14ac:dyDescent="0.2">
      <c r="A721" s="422" t="s">
        <v>374</v>
      </c>
      <c r="B721" s="422"/>
      <c r="C721" s="422"/>
      <c r="D721" s="422"/>
      <c r="E721" s="422"/>
      <c r="F721" s="422"/>
      <c r="G721" s="422"/>
      <c r="H721" s="422"/>
      <c r="I721" s="422"/>
      <c r="J721" s="422"/>
      <c r="K721" s="422"/>
      <c r="L721" s="422"/>
      <c r="M721" s="422"/>
      <c r="N721" s="422"/>
      <c r="O721" s="422"/>
      <c r="P721" s="422"/>
      <c r="Q721" s="423"/>
      <c r="R721" s="423"/>
      <c r="S721" s="423"/>
      <c r="T721" s="423"/>
      <c r="U721" s="423"/>
      <c r="V721" s="423"/>
      <c r="W721" s="423"/>
      <c r="X721" s="423"/>
      <c r="Y721" s="423"/>
      <c r="Z721" s="423"/>
      <c r="AA721" s="423"/>
      <c r="AB721" s="423"/>
      <c r="AC721" s="423"/>
      <c r="AD721" s="73">
        <f>'Art. 121'!Q662</f>
        <v>0</v>
      </c>
      <c r="AE721" s="153">
        <f t="shared" si="79"/>
        <v>0</v>
      </c>
      <c r="AF721" s="76">
        <f t="shared" si="80"/>
        <v>0</v>
      </c>
      <c r="AG721" s="76">
        <f t="shared" si="81"/>
        <v>1</v>
      </c>
      <c r="AH721" s="163">
        <f t="shared" si="82"/>
        <v>0</v>
      </c>
      <c r="AI721" s="95">
        <f t="shared" si="83"/>
        <v>2.7777777777777776E-2</v>
      </c>
      <c r="AJ721" s="95">
        <f t="shared" si="84"/>
        <v>0</v>
      </c>
      <c r="AK721" s="95">
        <f t="shared" si="85"/>
        <v>0</v>
      </c>
    </row>
    <row r="722" spans="1:37" ht="30" customHeight="1" x14ac:dyDescent="0.2">
      <c r="A722" s="422" t="s">
        <v>375</v>
      </c>
      <c r="B722" s="422"/>
      <c r="C722" s="422"/>
      <c r="D722" s="422"/>
      <c r="E722" s="422"/>
      <c r="F722" s="422"/>
      <c r="G722" s="422"/>
      <c r="H722" s="422"/>
      <c r="I722" s="422"/>
      <c r="J722" s="422"/>
      <c r="K722" s="422"/>
      <c r="L722" s="422"/>
      <c r="M722" s="422"/>
      <c r="N722" s="422"/>
      <c r="O722" s="422"/>
      <c r="P722" s="422"/>
      <c r="Q722" s="423"/>
      <c r="R722" s="423"/>
      <c r="S722" s="423"/>
      <c r="T722" s="423"/>
      <c r="U722" s="423"/>
      <c r="V722" s="423"/>
      <c r="W722" s="423"/>
      <c r="X722" s="423"/>
      <c r="Y722" s="423"/>
      <c r="Z722" s="423"/>
      <c r="AA722" s="423"/>
      <c r="AB722" s="423"/>
      <c r="AC722" s="423"/>
      <c r="AD722" s="73">
        <f>'Art. 121'!Q663</f>
        <v>0</v>
      </c>
      <c r="AE722" s="153">
        <f t="shared" si="79"/>
        <v>0</v>
      </c>
      <c r="AF722" s="76">
        <f t="shared" si="80"/>
        <v>0</v>
      </c>
      <c r="AG722" s="76">
        <f t="shared" si="81"/>
        <v>1</v>
      </c>
      <c r="AH722" s="163">
        <f t="shared" si="82"/>
        <v>0</v>
      </c>
      <c r="AI722" s="95">
        <f t="shared" si="83"/>
        <v>2.7777777777777776E-2</v>
      </c>
      <c r="AJ722" s="95">
        <f t="shared" si="84"/>
        <v>0</v>
      </c>
      <c r="AK722" s="95">
        <f t="shared" si="85"/>
        <v>0</v>
      </c>
    </row>
    <row r="723" spans="1:37" ht="30" customHeight="1" x14ac:dyDescent="0.2">
      <c r="A723" s="422" t="s">
        <v>376</v>
      </c>
      <c r="B723" s="422"/>
      <c r="C723" s="422"/>
      <c r="D723" s="422"/>
      <c r="E723" s="422"/>
      <c r="F723" s="422"/>
      <c r="G723" s="422"/>
      <c r="H723" s="422"/>
      <c r="I723" s="422"/>
      <c r="J723" s="422"/>
      <c r="K723" s="422"/>
      <c r="L723" s="422"/>
      <c r="M723" s="422"/>
      <c r="N723" s="422"/>
      <c r="O723" s="422"/>
      <c r="P723" s="422"/>
      <c r="Q723" s="423"/>
      <c r="R723" s="423"/>
      <c r="S723" s="423"/>
      <c r="T723" s="423"/>
      <c r="U723" s="423"/>
      <c r="V723" s="423"/>
      <c r="W723" s="423"/>
      <c r="X723" s="423"/>
      <c r="Y723" s="423"/>
      <c r="Z723" s="423"/>
      <c r="AA723" s="423"/>
      <c r="AB723" s="423"/>
      <c r="AC723" s="423"/>
      <c r="AD723" s="73">
        <f>'Art. 121'!Q664</f>
        <v>0</v>
      </c>
      <c r="AE723" s="153">
        <f t="shared" si="79"/>
        <v>0</v>
      </c>
      <c r="AF723" s="76">
        <f t="shared" si="80"/>
        <v>0</v>
      </c>
      <c r="AG723" s="76">
        <f t="shared" si="81"/>
        <v>1</v>
      </c>
      <c r="AH723" s="163">
        <f t="shared" si="82"/>
        <v>0</v>
      </c>
      <c r="AI723" s="95">
        <f t="shared" si="83"/>
        <v>2.7777777777777776E-2</v>
      </c>
      <c r="AJ723" s="95">
        <f t="shared" si="84"/>
        <v>0</v>
      </c>
      <c r="AK723" s="95">
        <f t="shared" si="85"/>
        <v>0</v>
      </c>
    </row>
    <row r="724" spans="1:37" ht="30" customHeight="1" x14ac:dyDescent="0.2">
      <c r="A724" s="422" t="s">
        <v>849</v>
      </c>
      <c r="B724" s="422"/>
      <c r="C724" s="422"/>
      <c r="D724" s="422"/>
      <c r="E724" s="422"/>
      <c r="F724" s="422"/>
      <c r="G724" s="422"/>
      <c r="H724" s="422"/>
      <c r="I724" s="422"/>
      <c r="J724" s="422"/>
      <c r="K724" s="422"/>
      <c r="L724" s="422"/>
      <c r="M724" s="422"/>
      <c r="N724" s="422"/>
      <c r="O724" s="422"/>
      <c r="P724" s="422"/>
      <c r="Q724" s="423"/>
      <c r="R724" s="423"/>
      <c r="S724" s="423"/>
      <c r="T724" s="423"/>
      <c r="U724" s="423"/>
      <c r="V724" s="423"/>
      <c r="W724" s="423"/>
      <c r="X724" s="423"/>
      <c r="Y724" s="423"/>
      <c r="Z724" s="423"/>
      <c r="AA724" s="423"/>
      <c r="AB724" s="423"/>
      <c r="AC724" s="423"/>
      <c r="AD724" s="73">
        <f>'Art. 121'!Q665</f>
        <v>0</v>
      </c>
      <c r="AE724" s="153">
        <f t="shared" si="79"/>
        <v>0</v>
      </c>
      <c r="AF724" s="76">
        <f t="shared" si="80"/>
        <v>0</v>
      </c>
      <c r="AG724" s="76">
        <f t="shared" si="81"/>
        <v>1</v>
      </c>
      <c r="AH724" s="163">
        <f t="shared" si="82"/>
        <v>0</v>
      </c>
      <c r="AI724" s="95">
        <f t="shared" si="83"/>
        <v>2.7777777777777776E-2</v>
      </c>
      <c r="AJ724" s="95">
        <f t="shared" si="84"/>
        <v>0</v>
      </c>
      <c r="AK724" s="95">
        <f t="shared" si="85"/>
        <v>0</v>
      </c>
    </row>
    <row r="725" spans="1:37" ht="30" customHeight="1" x14ac:dyDescent="0.2">
      <c r="A725" s="422" t="s">
        <v>378</v>
      </c>
      <c r="B725" s="422"/>
      <c r="C725" s="422"/>
      <c r="D725" s="422"/>
      <c r="E725" s="422"/>
      <c r="F725" s="422"/>
      <c r="G725" s="422"/>
      <c r="H725" s="422"/>
      <c r="I725" s="422"/>
      <c r="J725" s="422"/>
      <c r="K725" s="422"/>
      <c r="L725" s="422"/>
      <c r="M725" s="422"/>
      <c r="N725" s="422"/>
      <c r="O725" s="422"/>
      <c r="P725" s="422"/>
      <c r="Q725" s="423"/>
      <c r="R725" s="423"/>
      <c r="S725" s="423"/>
      <c r="T725" s="423"/>
      <c r="U725" s="423"/>
      <c r="V725" s="423"/>
      <c r="W725" s="423"/>
      <c r="X725" s="423"/>
      <c r="Y725" s="423"/>
      <c r="Z725" s="423"/>
      <c r="AA725" s="423"/>
      <c r="AB725" s="423"/>
      <c r="AC725" s="423"/>
      <c r="AD725" s="73">
        <f>'Art. 121'!Q666</f>
        <v>0</v>
      </c>
      <c r="AE725" s="153">
        <f t="shared" si="79"/>
        <v>0</v>
      </c>
      <c r="AF725" s="76">
        <f t="shared" si="80"/>
        <v>0</v>
      </c>
      <c r="AG725" s="76">
        <f t="shared" si="81"/>
        <v>1</v>
      </c>
      <c r="AH725" s="163">
        <f t="shared" si="82"/>
        <v>0</v>
      </c>
      <c r="AI725" s="95">
        <f t="shared" si="83"/>
        <v>2.7777777777777776E-2</v>
      </c>
      <c r="AJ725" s="95">
        <f t="shared" si="84"/>
        <v>0</v>
      </c>
      <c r="AK725" s="95">
        <f t="shared" si="85"/>
        <v>0</v>
      </c>
    </row>
    <row r="726" spans="1:37" ht="30" customHeight="1" x14ac:dyDescent="0.2">
      <c r="A726" s="422" t="s">
        <v>379</v>
      </c>
      <c r="B726" s="422"/>
      <c r="C726" s="422"/>
      <c r="D726" s="422"/>
      <c r="E726" s="422"/>
      <c r="F726" s="422"/>
      <c r="G726" s="422"/>
      <c r="H726" s="422"/>
      <c r="I726" s="422"/>
      <c r="J726" s="422"/>
      <c r="K726" s="422"/>
      <c r="L726" s="422"/>
      <c r="M726" s="422"/>
      <c r="N726" s="422"/>
      <c r="O726" s="422"/>
      <c r="P726" s="422"/>
      <c r="Q726" s="423"/>
      <c r="R726" s="423"/>
      <c r="S726" s="423"/>
      <c r="T726" s="423"/>
      <c r="U726" s="423"/>
      <c r="V726" s="423"/>
      <c r="W726" s="423"/>
      <c r="X726" s="423"/>
      <c r="Y726" s="423"/>
      <c r="Z726" s="423"/>
      <c r="AA726" s="423"/>
      <c r="AB726" s="423"/>
      <c r="AC726" s="423"/>
      <c r="AD726" s="73">
        <f>'Art. 121'!Q667</f>
        <v>0</v>
      </c>
      <c r="AE726" s="153">
        <f t="shared" si="79"/>
        <v>0</v>
      </c>
      <c r="AF726" s="76">
        <f t="shared" si="80"/>
        <v>0</v>
      </c>
      <c r="AG726" s="76">
        <f t="shared" si="81"/>
        <v>1</v>
      </c>
      <c r="AH726" s="163">
        <f t="shared" si="82"/>
        <v>0</v>
      </c>
      <c r="AI726" s="95">
        <f t="shared" si="83"/>
        <v>2.7777777777777776E-2</v>
      </c>
      <c r="AJ726" s="95">
        <f t="shared" si="84"/>
        <v>0</v>
      </c>
      <c r="AK726" s="95">
        <f t="shared" si="85"/>
        <v>0</v>
      </c>
    </row>
    <row r="727" spans="1:37" ht="30" customHeight="1" x14ac:dyDescent="0.2">
      <c r="A727" s="422" t="s">
        <v>380</v>
      </c>
      <c r="B727" s="422"/>
      <c r="C727" s="422"/>
      <c r="D727" s="422"/>
      <c r="E727" s="422"/>
      <c r="F727" s="422"/>
      <c r="G727" s="422"/>
      <c r="H727" s="422"/>
      <c r="I727" s="422"/>
      <c r="J727" s="422"/>
      <c r="K727" s="422"/>
      <c r="L727" s="422"/>
      <c r="M727" s="422"/>
      <c r="N727" s="422"/>
      <c r="O727" s="422"/>
      <c r="P727" s="422"/>
      <c r="Q727" s="423"/>
      <c r="R727" s="423"/>
      <c r="S727" s="423"/>
      <c r="T727" s="423"/>
      <c r="U727" s="423"/>
      <c r="V727" s="423"/>
      <c r="W727" s="423"/>
      <c r="X727" s="423"/>
      <c r="Y727" s="423"/>
      <c r="Z727" s="423"/>
      <c r="AA727" s="423"/>
      <c r="AB727" s="423"/>
      <c r="AC727" s="423"/>
      <c r="AD727" s="73">
        <f>'Art. 121'!Q668</f>
        <v>0</v>
      </c>
      <c r="AE727" s="153">
        <f t="shared" si="79"/>
        <v>0</v>
      </c>
      <c r="AF727" s="76">
        <f t="shared" si="80"/>
        <v>0</v>
      </c>
      <c r="AG727" s="76">
        <f t="shared" si="81"/>
        <v>1</v>
      </c>
      <c r="AH727" s="163">
        <f t="shared" si="82"/>
        <v>0</v>
      </c>
      <c r="AI727" s="95">
        <f t="shared" si="83"/>
        <v>2.7777777777777776E-2</v>
      </c>
      <c r="AJ727" s="95">
        <f t="shared" si="84"/>
        <v>0</v>
      </c>
      <c r="AK727" s="95">
        <f t="shared" si="85"/>
        <v>0</v>
      </c>
    </row>
    <row r="728" spans="1:37" ht="30" customHeight="1" x14ac:dyDescent="0.2">
      <c r="A728" s="422" t="s">
        <v>843</v>
      </c>
      <c r="B728" s="422"/>
      <c r="C728" s="422"/>
      <c r="D728" s="422"/>
      <c r="E728" s="422"/>
      <c r="F728" s="422"/>
      <c r="G728" s="422"/>
      <c r="H728" s="422"/>
      <c r="I728" s="422"/>
      <c r="J728" s="422"/>
      <c r="K728" s="422"/>
      <c r="L728" s="422"/>
      <c r="M728" s="422"/>
      <c r="N728" s="422"/>
      <c r="O728" s="422"/>
      <c r="P728" s="422"/>
      <c r="Q728" s="423"/>
      <c r="R728" s="423"/>
      <c r="S728" s="423"/>
      <c r="T728" s="423"/>
      <c r="U728" s="423"/>
      <c r="V728" s="423"/>
      <c r="W728" s="423"/>
      <c r="X728" s="423"/>
      <c r="Y728" s="423"/>
      <c r="Z728" s="423"/>
      <c r="AA728" s="423"/>
      <c r="AB728" s="423"/>
      <c r="AC728" s="423"/>
      <c r="AD728" s="73">
        <f>'Art. 121'!Q669</f>
        <v>0</v>
      </c>
      <c r="AE728" s="153">
        <f t="shared" si="79"/>
        <v>0</v>
      </c>
      <c r="AF728" s="76">
        <f t="shared" si="80"/>
        <v>0</v>
      </c>
      <c r="AG728" s="76">
        <f t="shared" si="81"/>
        <v>1</v>
      </c>
      <c r="AH728" s="163">
        <f t="shared" si="82"/>
        <v>0</v>
      </c>
      <c r="AI728" s="95">
        <f t="shared" si="83"/>
        <v>2.7777777777777776E-2</v>
      </c>
      <c r="AJ728" s="95">
        <f t="shared" si="84"/>
        <v>0</v>
      </c>
      <c r="AK728" s="95">
        <f t="shared" si="85"/>
        <v>0</v>
      </c>
    </row>
    <row r="729" spans="1:37" ht="30" customHeight="1" x14ac:dyDescent="0.2">
      <c r="A729" s="422" t="s">
        <v>381</v>
      </c>
      <c r="B729" s="422"/>
      <c r="C729" s="422"/>
      <c r="D729" s="422"/>
      <c r="E729" s="422"/>
      <c r="F729" s="422"/>
      <c r="G729" s="422"/>
      <c r="H729" s="422"/>
      <c r="I729" s="422"/>
      <c r="J729" s="422"/>
      <c r="K729" s="422"/>
      <c r="L729" s="422"/>
      <c r="M729" s="422"/>
      <c r="N729" s="422"/>
      <c r="O729" s="422"/>
      <c r="P729" s="422"/>
      <c r="Q729" s="423"/>
      <c r="R729" s="423"/>
      <c r="S729" s="423"/>
      <c r="T729" s="423"/>
      <c r="U729" s="423"/>
      <c r="V729" s="423"/>
      <c r="W729" s="423"/>
      <c r="X729" s="423"/>
      <c r="Y729" s="423"/>
      <c r="Z729" s="423"/>
      <c r="AA729" s="423"/>
      <c r="AB729" s="423"/>
      <c r="AC729" s="423"/>
      <c r="AD729" s="73">
        <f>'Art. 121'!Q670</f>
        <v>0</v>
      </c>
      <c r="AE729" s="153">
        <f t="shared" si="79"/>
        <v>0</v>
      </c>
      <c r="AF729" s="76">
        <f t="shared" si="80"/>
        <v>0</v>
      </c>
      <c r="AG729" s="76">
        <f t="shared" si="81"/>
        <v>1</v>
      </c>
      <c r="AH729" s="163">
        <f t="shared" si="82"/>
        <v>0</v>
      </c>
      <c r="AI729" s="95">
        <f t="shared" si="83"/>
        <v>2.7777777777777776E-2</v>
      </c>
      <c r="AJ729" s="95">
        <f t="shared" si="84"/>
        <v>0</v>
      </c>
      <c r="AK729" s="95">
        <f t="shared" si="85"/>
        <v>0</v>
      </c>
    </row>
    <row r="730" spans="1:37" ht="30" customHeight="1" x14ac:dyDescent="0.2">
      <c r="A730" s="422" t="s">
        <v>844</v>
      </c>
      <c r="B730" s="422"/>
      <c r="C730" s="422"/>
      <c r="D730" s="422"/>
      <c r="E730" s="422"/>
      <c r="F730" s="422"/>
      <c r="G730" s="422"/>
      <c r="H730" s="422"/>
      <c r="I730" s="422"/>
      <c r="J730" s="422"/>
      <c r="K730" s="422"/>
      <c r="L730" s="422"/>
      <c r="M730" s="422"/>
      <c r="N730" s="422"/>
      <c r="O730" s="422"/>
      <c r="P730" s="422"/>
      <c r="Q730" s="423"/>
      <c r="R730" s="423"/>
      <c r="S730" s="423"/>
      <c r="T730" s="423"/>
      <c r="U730" s="423"/>
      <c r="V730" s="423"/>
      <c r="W730" s="423"/>
      <c r="X730" s="423"/>
      <c r="Y730" s="423"/>
      <c r="Z730" s="423"/>
      <c r="AA730" s="423"/>
      <c r="AB730" s="423"/>
      <c r="AC730" s="423"/>
      <c r="AD730" s="73">
        <f>'Art. 121'!Q671</f>
        <v>0</v>
      </c>
      <c r="AE730" s="153">
        <f t="shared" si="79"/>
        <v>0</v>
      </c>
      <c r="AF730" s="76">
        <f t="shared" si="80"/>
        <v>0</v>
      </c>
      <c r="AG730" s="76">
        <f t="shared" si="81"/>
        <v>1</v>
      </c>
      <c r="AH730" s="163">
        <f t="shared" si="82"/>
        <v>0</v>
      </c>
      <c r="AI730" s="95">
        <f t="shared" si="83"/>
        <v>2.7777777777777776E-2</v>
      </c>
      <c r="AJ730" s="95">
        <f t="shared" si="84"/>
        <v>0</v>
      </c>
      <c r="AK730" s="95">
        <f t="shared" si="85"/>
        <v>0</v>
      </c>
    </row>
    <row r="731" spans="1:37" ht="30" customHeight="1" x14ac:dyDescent="0.2">
      <c r="A731" s="422" t="s">
        <v>382</v>
      </c>
      <c r="B731" s="422"/>
      <c r="C731" s="422"/>
      <c r="D731" s="422"/>
      <c r="E731" s="422"/>
      <c r="F731" s="422"/>
      <c r="G731" s="422"/>
      <c r="H731" s="422"/>
      <c r="I731" s="422"/>
      <c r="J731" s="422"/>
      <c r="K731" s="422"/>
      <c r="L731" s="422"/>
      <c r="M731" s="422"/>
      <c r="N731" s="422"/>
      <c r="O731" s="422"/>
      <c r="P731" s="422"/>
      <c r="Q731" s="423"/>
      <c r="R731" s="423"/>
      <c r="S731" s="423"/>
      <c r="T731" s="423"/>
      <c r="U731" s="423"/>
      <c r="V731" s="423"/>
      <c r="W731" s="423"/>
      <c r="X731" s="423"/>
      <c r="Y731" s="423"/>
      <c r="Z731" s="423"/>
      <c r="AA731" s="423"/>
      <c r="AB731" s="423"/>
      <c r="AC731" s="423"/>
      <c r="AD731" s="73">
        <f>'Art. 121'!Q672</f>
        <v>0</v>
      </c>
      <c r="AE731" s="153">
        <f t="shared" si="79"/>
        <v>0</v>
      </c>
      <c r="AF731" s="76">
        <f t="shared" si="80"/>
        <v>0</v>
      </c>
      <c r="AG731" s="76">
        <f t="shared" si="81"/>
        <v>1</v>
      </c>
      <c r="AH731" s="163">
        <f t="shared" si="82"/>
        <v>0</v>
      </c>
      <c r="AI731" s="95">
        <f t="shared" si="83"/>
        <v>2.7777777777777776E-2</v>
      </c>
      <c r="AJ731" s="95">
        <f t="shared" si="84"/>
        <v>0</v>
      </c>
      <c r="AK731" s="95">
        <f t="shared" si="85"/>
        <v>0</v>
      </c>
    </row>
    <row r="732" spans="1:37" ht="30" customHeight="1" x14ac:dyDescent="0.2">
      <c r="A732" s="422" t="s">
        <v>383</v>
      </c>
      <c r="B732" s="422"/>
      <c r="C732" s="422"/>
      <c r="D732" s="422"/>
      <c r="E732" s="422"/>
      <c r="F732" s="422"/>
      <c r="G732" s="422"/>
      <c r="H732" s="422"/>
      <c r="I732" s="422"/>
      <c r="J732" s="422"/>
      <c r="K732" s="422"/>
      <c r="L732" s="422"/>
      <c r="M732" s="422"/>
      <c r="N732" s="422"/>
      <c r="O732" s="422"/>
      <c r="P732" s="422"/>
      <c r="Q732" s="423"/>
      <c r="R732" s="423"/>
      <c r="S732" s="423"/>
      <c r="T732" s="423"/>
      <c r="U732" s="423"/>
      <c r="V732" s="423"/>
      <c r="W732" s="423"/>
      <c r="X732" s="423"/>
      <c r="Y732" s="423"/>
      <c r="Z732" s="423"/>
      <c r="AA732" s="423"/>
      <c r="AB732" s="423"/>
      <c r="AC732" s="423"/>
      <c r="AD732" s="73">
        <f>'Art. 121'!Q673</f>
        <v>0</v>
      </c>
      <c r="AE732" s="153">
        <f t="shared" si="79"/>
        <v>0</v>
      </c>
      <c r="AF732" s="76">
        <f t="shared" si="80"/>
        <v>0</v>
      </c>
      <c r="AG732" s="76">
        <f t="shared" si="81"/>
        <v>1</v>
      </c>
      <c r="AH732" s="163">
        <f t="shared" si="82"/>
        <v>0</v>
      </c>
      <c r="AI732" s="95">
        <f t="shared" si="83"/>
        <v>2.7777777777777776E-2</v>
      </c>
      <c r="AJ732" s="95">
        <f t="shared" si="84"/>
        <v>0</v>
      </c>
      <c r="AK732" s="95">
        <f t="shared" si="85"/>
        <v>0</v>
      </c>
    </row>
    <row r="733" spans="1:37" ht="30" customHeight="1" x14ac:dyDescent="0.2">
      <c r="A733" s="422" t="s">
        <v>845</v>
      </c>
      <c r="B733" s="422"/>
      <c r="C733" s="422"/>
      <c r="D733" s="422"/>
      <c r="E733" s="422"/>
      <c r="F733" s="422"/>
      <c r="G733" s="422"/>
      <c r="H733" s="422"/>
      <c r="I733" s="422"/>
      <c r="J733" s="422"/>
      <c r="K733" s="422"/>
      <c r="L733" s="422"/>
      <c r="M733" s="422"/>
      <c r="N733" s="422"/>
      <c r="O733" s="422"/>
      <c r="P733" s="422"/>
      <c r="Q733" s="423"/>
      <c r="R733" s="423"/>
      <c r="S733" s="423"/>
      <c r="T733" s="423"/>
      <c r="U733" s="423"/>
      <c r="V733" s="423"/>
      <c r="W733" s="423"/>
      <c r="X733" s="423"/>
      <c r="Y733" s="423"/>
      <c r="Z733" s="423"/>
      <c r="AA733" s="423"/>
      <c r="AB733" s="423"/>
      <c r="AC733" s="423"/>
      <c r="AD733" s="73">
        <f>'Art. 121'!Q674</f>
        <v>0</v>
      </c>
      <c r="AE733" s="153">
        <f t="shared" si="79"/>
        <v>0</v>
      </c>
      <c r="AF733" s="76">
        <f t="shared" si="80"/>
        <v>0</v>
      </c>
      <c r="AG733" s="76">
        <f t="shared" si="81"/>
        <v>1</v>
      </c>
      <c r="AH733" s="163">
        <f t="shared" si="82"/>
        <v>0</v>
      </c>
      <c r="AI733" s="95">
        <f t="shared" si="83"/>
        <v>2.7777777777777776E-2</v>
      </c>
      <c r="AJ733" s="95">
        <f t="shared" si="84"/>
        <v>0</v>
      </c>
      <c r="AK733" s="95">
        <f t="shared" si="85"/>
        <v>0</v>
      </c>
    </row>
    <row r="734" spans="1:37" ht="30" customHeight="1" x14ac:dyDescent="0.2">
      <c r="A734" s="422" t="s">
        <v>384</v>
      </c>
      <c r="B734" s="422"/>
      <c r="C734" s="422"/>
      <c r="D734" s="422"/>
      <c r="E734" s="422"/>
      <c r="F734" s="422"/>
      <c r="G734" s="422"/>
      <c r="H734" s="422"/>
      <c r="I734" s="422"/>
      <c r="J734" s="422"/>
      <c r="K734" s="422"/>
      <c r="L734" s="422"/>
      <c r="M734" s="422"/>
      <c r="N734" s="422"/>
      <c r="O734" s="422"/>
      <c r="P734" s="422"/>
      <c r="Q734" s="423"/>
      <c r="R734" s="423"/>
      <c r="S734" s="423"/>
      <c r="T734" s="423"/>
      <c r="U734" s="423"/>
      <c r="V734" s="423"/>
      <c r="W734" s="423"/>
      <c r="X734" s="423"/>
      <c r="Y734" s="423"/>
      <c r="Z734" s="423"/>
      <c r="AA734" s="423"/>
      <c r="AB734" s="423"/>
      <c r="AC734" s="423"/>
      <c r="AD734" s="73">
        <f>'Art. 121'!Q675</f>
        <v>0</v>
      </c>
      <c r="AE734" s="153">
        <f t="shared" si="79"/>
        <v>0</v>
      </c>
      <c r="AF734" s="76">
        <f t="shared" si="80"/>
        <v>0</v>
      </c>
      <c r="AG734" s="76">
        <f t="shared" si="81"/>
        <v>1</v>
      </c>
      <c r="AH734" s="163">
        <f t="shared" si="82"/>
        <v>0</v>
      </c>
      <c r="AI734" s="95">
        <f t="shared" si="83"/>
        <v>2.7777777777777776E-2</v>
      </c>
      <c r="AJ734" s="95">
        <f t="shared" si="84"/>
        <v>0</v>
      </c>
      <c r="AK734" s="95">
        <f t="shared" si="85"/>
        <v>0</v>
      </c>
    </row>
    <row r="735" spans="1:37" ht="30" customHeight="1" x14ac:dyDescent="0.2">
      <c r="A735" s="435" t="s">
        <v>850</v>
      </c>
      <c r="B735" s="435"/>
      <c r="C735" s="435"/>
      <c r="D735" s="435"/>
      <c r="E735" s="435"/>
      <c r="F735" s="435"/>
      <c r="G735" s="435"/>
      <c r="H735" s="435"/>
      <c r="I735" s="435"/>
      <c r="J735" s="435"/>
      <c r="K735" s="435"/>
      <c r="L735" s="435"/>
      <c r="M735" s="435"/>
      <c r="N735" s="435"/>
      <c r="O735" s="435"/>
      <c r="P735" s="435"/>
      <c r="Q735" s="435"/>
      <c r="R735" s="435"/>
      <c r="S735" s="435"/>
      <c r="T735" s="435"/>
      <c r="U735" s="435"/>
      <c r="V735" s="435"/>
      <c r="W735" s="435"/>
      <c r="X735" s="435"/>
      <c r="Y735" s="435"/>
      <c r="Z735" s="435"/>
      <c r="AA735" s="435"/>
      <c r="AB735" s="435"/>
      <c r="AC735" s="435"/>
      <c r="AD735" s="435"/>
      <c r="AE735" s="143">
        <f>SUM(AE699:AE734)</f>
        <v>0</v>
      </c>
      <c r="AG735" s="74">
        <f>SUM(AG699:AG734)</f>
        <v>36</v>
      </c>
      <c r="AH735" s="163"/>
      <c r="AI735" s="95"/>
      <c r="AJ735" s="95"/>
      <c r="AK735" s="95"/>
    </row>
    <row r="736" spans="1:37" ht="30" customHeight="1" x14ac:dyDescent="0.2">
      <c r="A736" s="435" t="s">
        <v>851</v>
      </c>
      <c r="B736" s="435"/>
      <c r="C736" s="435"/>
      <c r="D736" s="435"/>
      <c r="E736" s="435"/>
      <c r="F736" s="435"/>
      <c r="G736" s="435"/>
      <c r="H736" s="435"/>
      <c r="I736" s="435"/>
      <c r="J736" s="435"/>
      <c r="K736" s="435"/>
      <c r="L736" s="435"/>
      <c r="M736" s="435"/>
      <c r="N736" s="435"/>
      <c r="O736" s="435"/>
      <c r="P736" s="435"/>
      <c r="Q736" s="435"/>
      <c r="R736" s="435"/>
      <c r="S736" s="435"/>
      <c r="T736" s="435"/>
      <c r="U736" s="435"/>
      <c r="V736" s="435"/>
      <c r="W736" s="435"/>
      <c r="X736" s="435"/>
      <c r="Y736" s="435"/>
      <c r="Z736" s="435"/>
      <c r="AA736" s="435"/>
      <c r="AB736" s="435"/>
      <c r="AC736" s="435"/>
      <c r="AD736" s="435"/>
      <c r="AE736" s="143">
        <f>AE735/AE697*100</f>
        <v>0</v>
      </c>
      <c r="AH736" s="163"/>
      <c r="AI736" s="95"/>
      <c r="AJ736" s="95"/>
      <c r="AK736" s="95"/>
    </row>
    <row r="737" spans="1:37" ht="15" customHeight="1" x14ac:dyDescent="0.2">
      <c r="A737" s="24"/>
      <c r="B737" s="24"/>
      <c r="C737" s="24"/>
      <c r="D737" s="24"/>
      <c r="E737" s="24"/>
      <c r="F737" s="24"/>
      <c r="G737" s="24"/>
      <c r="H737" s="24"/>
      <c r="I737" s="24"/>
      <c r="J737" s="24"/>
      <c r="K737" s="24"/>
      <c r="L737" s="24"/>
      <c r="M737" s="24"/>
      <c r="N737" s="24"/>
      <c r="O737" s="24"/>
      <c r="P737" s="24"/>
      <c r="Q737" s="40"/>
      <c r="R737" s="20"/>
      <c r="S737" s="20"/>
      <c r="T737" s="20"/>
      <c r="U737" s="20"/>
      <c r="V737" s="20"/>
      <c r="W737" s="20"/>
      <c r="X737" s="20"/>
      <c r="Y737" s="20"/>
      <c r="Z737" s="20"/>
      <c r="AA737" s="20"/>
      <c r="AB737" s="20"/>
      <c r="AC737" s="20"/>
      <c r="AD737" s="20"/>
      <c r="AE737" s="149"/>
      <c r="AH737" s="161"/>
      <c r="AI737" s="136"/>
      <c r="AJ737" s="136"/>
      <c r="AK737" s="136"/>
    </row>
    <row r="738" spans="1:37" ht="15" customHeight="1" x14ac:dyDescent="0.2">
      <c r="A738" s="439" t="s">
        <v>139</v>
      </c>
      <c r="B738" s="440"/>
      <c r="C738" s="440"/>
      <c r="D738" s="440"/>
      <c r="E738" s="440"/>
      <c r="F738" s="440"/>
      <c r="G738" s="440"/>
      <c r="H738" s="440"/>
      <c r="I738" s="440"/>
      <c r="J738" s="440"/>
      <c r="K738" s="440"/>
      <c r="L738" s="440"/>
      <c r="M738" s="440"/>
      <c r="N738" s="440"/>
      <c r="O738" s="440"/>
      <c r="P738" s="440"/>
      <c r="Q738" s="440"/>
      <c r="R738" s="440"/>
      <c r="S738" s="440"/>
      <c r="T738" s="440"/>
      <c r="U738" s="440"/>
      <c r="V738" s="440"/>
      <c r="W738" s="440"/>
      <c r="X738" s="440"/>
      <c r="Y738" s="440"/>
      <c r="Z738" s="440"/>
      <c r="AA738" s="440"/>
      <c r="AB738" s="440"/>
      <c r="AC738" s="440"/>
      <c r="AD738" s="90" t="s">
        <v>4</v>
      </c>
      <c r="AE738" s="144" t="s">
        <v>5</v>
      </c>
      <c r="AH738" s="161"/>
      <c r="AI738" s="136"/>
      <c r="AJ738" s="136"/>
      <c r="AK738" s="136"/>
    </row>
    <row r="739" spans="1:37" ht="30" customHeight="1" x14ac:dyDescent="0.2">
      <c r="A739" s="434" t="s">
        <v>385</v>
      </c>
      <c r="B739" s="434"/>
      <c r="C739" s="434"/>
      <c r="D739" s="434"/>
      <c r="E739" s="434"/>
      <c r="F739" s="434"/>
      <c r="G739" s="434"/>
      <c r="H739" s="434"/>
      <c r="I739" s="434"/>
      <c r="J739" s="434"/>
      <c r="K739" s="434"/>
      <c r="L739" s="434"/>
      <c r="M739" s="434"/>
      <c r="N739" s="434"/>
      <c r="O739" s="434"/>
      <c r="P739" s="434"/>
      <c r="Q739" s="423"/>
      <c r="R739" s="423"/>
      <c r="S739" s="423"/>
      <c r="T739" s="423"/>
      <c r="U739" s="423"/>
      <c r="V739" s="423"/>
      <c r="W739" s="423"/>
      <c r="X739" s="423"/>
      <c r="Y739" s="423"/>
      <c r="Z739" s="423"/>
      <c r="AA739" s="423"/>
      <c r="AB739" s="423"/>
      <c r="AC739" s="423"/>
      <c r="AD739" s="73">
        <f>'Art. 121'!Q678</f>
        <v>0</v>
      </c>
      <c r="AE739" s="153">
        <f>IF(AG739=1,AK739,AG739)</f>
        <v>0</v>
      </c>
      <c r="AF739" s="76">
        <f>IF(AD739=2,1,IF(AD739=1,0.5,IF(AD739=0,0," ")))</f>
        <v>0</v>
      </c>
      <c r="AG739" s="76">
        <f>IF(AND(AF739&gt;=0,AF739&lt;=2),1,"No aplica")</f>
        <v>1</v>
      </c>
      <c r="AH739" s="163">
        <f>AD739/(AG739*2)</f>
        <v>0</v>
      </c>
      <c r="AI739" s="95">
        <f>IF(AG739=1,AG739/$AG$742,"No aplica")</f>
        <v>0.33333333333333331</v>
      </c>
      <c r="AJ739" s="95">
        <f>AF739*AI739</f>
        <v>0</v>
      </c>
      <c r="AK739" s="95">
        <f>AJ739*$AE$697</f>
        <v>0</v>
      </c>
    </row>
    <row r="740" spans="1:37" ht="30" customHeight="1" x14ac:dyDescent="0.2">
      <c r="A740" s="434" t="s">
        <v>838</v>
      </c>
      <c r="B740" s="434"/>
      <c r="C740" s="434"/>
      <c r="D740" s="434"/>
      <c r="E740" s="434"/>
      <c r="F740" s="434"/>
      <c r="G740" s="434"/>
      <c r="H740" s="434"/>
      <c r="I740" s="434"/>
      <c r="J740" s="434"/>
      <c r="K740" s="434"/>
      <c r="L740" s="434"/>
      <c r="M740" s="434"/>
      <c r="N740" s="434"/>
      <c r="O740" s="434"/>
      <c r="P740" s="434"/>
      <c r="Q740" s="423"/>
      <c r="R740" s="423"/>
      <c r="S740" s="423"/>
      <c r="T740" s="423"/>
      <c r="U740" s="423"/>
      <c r="V740" s="423"/>
      <c r="W740" s="423"/>
      <c r="X740" s="423"/>
      <c r="Y740" s="423"/>
      <c r="Z740" s="423"/>
      <c r="AA740" s="423"/>
      <c r="AB740" s="423"/>
      <c r="AC740" s="423"/>
      <c r="AD740" s="73">
        <f>'Art. 121'!Q679</f>
        <v>0</v>
      </c>
      <c r="AE740" s="153">
        <f>IF(AG740=1,AK740,AG740)</f>
        <v>0</v>
      </c>
      <c r="AF740" s="76">
        <f>IF(AD740=2,1,IF(AD740=1,0.5,IF(AD740=0,0," ")))</f>
        <v>0</v>
      </c>
      <c r="AG740" s="76">
        <f>IF(AND(AF740&gt;=0,AF740&lt;=2),1,"No aplica")</f>
        <v>1</v>
      </c>
      <c r="AH740" s="163">
        <f>AD740/(AG740*2)</f>
        <v>0</v>
      </c>
      <c r="AI740" s="95">
        <f>IF(AG740=1,AG740/$AG$742,"No aplica")</f>
        <v>0.33333333333333331</v>
      </c>
      <c r="AJ740" s="95">
        <f>AF740*AI740</f>
        <v>0</v>
      </c>
      <c r="AK740" s="95">
        <f>AJ740*$AE$697</f>
        <v>0</v>
      </c>
    </row>
    <row r="741" spans="1:37" ht="30" customHeight="1" x14ac:dyDescent="0.2">
      <c r="A741" s="434" t="s">
        <v>839</v>
      </c>
      <c r="B741" s="434"/>
      <c r="C741" s="434"/>
      <c r="D741" s="434"/>
      <c r="E741" s="434"/>
      <c r="F741" s="434"/>
      <c r="G741" s="434"/>
      <c r="H741" s="434"/>
      <c r="I741" s="434"/>
      <c r="J741" s="434"/>
      <c r="K741" s="434"/>
      <c r="L741" s="434"/>
      <c r="M741" s="434"/>
      <c r="N741" s="434"/>
      <c r="O741" s="434"/>
      <c r="P741" s="434"/>
      <c r="Q741" s="423"/>
      <c r="R741" s="423"/>
      <c r="S741" s="423"/>
      <c r="T741" s="423"/>
      <c r="U741" s="423"/>
      <c r="V741" s="423"/>
      <c r="W741" s="423"/>
      <c r="X741" s="423"/>
      <c r="Y741" s="423"/>
      <c r="Z741" s="423"/>
      <c r="AA741" s="423"/>
      <c r="AB741" s="423"/>
      <c r="AC741" s="423"/>
      <c r="AD741" s="73">
        <f>'Art. 121'!Q680</f>
        <v>0</v>
      </c>
      <c r="AE741" s="153">
        <f>IF(AG741=1,AK741,AG741)</f>
        <v>0</v>
      </c>
      <c r="AF741" s="76">
        <f>IF(AD741=2,1,IF(AD741=1,0.5,IF(AD741=0,0," ")))</f>
        <v>0</v>
      </c>
      <c r="AG741" s="76">
        <f>IF(AND(AF741&gt;=0,AF741&lt;=2),1,"No aplica")</f>
        <v>1</v>
      </c>
      <c r="AH741" s="163">
        <f>AD741/(AG741*2)</f>
        <v>0</v>
      </c>
      <c r="AI741" s="95">
        <f>IF(AG741=1,AG741/$AG$742,"No aplica")</f>
        <v>0.33333333333333331</v>
      </c>
      <c r="AJ741" s="95">
        <f>AF741*AI741</f>
        <v>0</v>
      </c>
      <c r="AK741" s="95">
        <f>AJ741*$AE$697</f>
        <v>0</v>
      </c>
    </row>
    <row r="742" spans="1:37" ht="30" customHeight="1" x14ac:dyDescent="0.2">
      <c r="A742" s="435" t="s">
        <v>852</v>
      </c>
      <c r="B742" s="435"/>
      <c r="C742" s="435"/>
      <c r="D742" s="435"/>
      <c r="E742" s="435"/>
      <c r="F742" s="435"/>
      <c r="G742" s="435"/>
      <c r="H742" s="435"/>
      <c r="I742" s="435"/>
      <c r="J742" s="435"/>
      <c r="K742" s="435"/>
      <c r="L742" s="435"/>
      <c r="M742" s="435"/>
      <c r="N742" s="435"/>
      <c r="O742" s="435"/>
      <c r="P742" s="435"/>
      <c r="Q742" s="435"/>
      <c r="R742" s="435"/>
      <c r="S742" s="435"/>
      <c r="T742" s="435"/>
      <c r="U742" s="435"/>
      <c r="V742" s="435"/>
      <c r="W742" s="435"/>
      <c r="X742" s="435"/>
      <c r="Y742" s="435"/>
      <c r="Z742" s="435"/>
      <c r="AA742" s="435"/>
      <c r="AB742" s="435"/>
      <c r="AC742" s="435"/>
      <c r="AD742" s="435"/>
      <c r="AE742" s="143">
        <f>SUM(AE739:AE741)</f>
        <v>0</v>
      </c>
      <c r="AG742" s="74">
        <f>SUM(AG739:AG741)</f>
        <v>3</v>
      </c>
      <c r="AH742" s="163"/>
      <c r="AI742" s="95"/>
      <c r="AJ742" s="95"/>
      <c r="AK742" s="95"/>
    </row>
    <row r="743" spans="1:37" ht="30" customHeight="1" x14ac:dyDescent="0.2">
      <c r="A743" s="435" t="s">
        <v>853</v>
      </c>
      <c r="B743" s="435"/>
      <c r="C743" s="435"/>
      <c r="D743" s="435"/>
      <c r="E743" s="435"/>
      <c r="F743" s="435"/>
      <c r="G743" s="435"/>
      <c r="H743" s="435"/>
      <c r="I743" s="435"/>
      <c r="J743" s="435"/>
      <c r="K743" s="435"/>
      <c r="L743" s="435"/>
      <c r="M743" s="435"/>
      <c r="N743" s="435"/>
      <c r="O743" s="435"/>
      <c r="P743" s="435"/>
      <c r="Q743" s="435"/>
      <c r="R743" s="435"/>
      <c r="S743" s="435"/>
      <c r="T743" s="435"/>
      <c r="U743" s="435"/>
      <c r="V743" s="435"/>
      <c r="W743" s="435"/>
      <c r="X743" s="435"/>
      <c r="Y743" s="435"/>
      <c r="Z743" s="435"/>
      <c r="AA743" s="435"/>
      <c r="AB743" s="435"/>
      <c r="AC743" s="435"/>
      <c r="AD743" s="435"/>
      <c r="AE743" s="143">
        <f>AE742/AE697*100</f>
        <v>0</v>
      </c>
      <c r="AH743" s="163"/>
      <c r="AI743" s="95"/>
      <c r="AJ743" s="95"/>
      <c r="AK743" s="95"/>
    </row>
    <row r="744" spans="1:37" ht="15" customHeight="1" x14ac:dyDescent="0.2">
      <c r="A744" s="23"/>
      <c r="B744" s="23"/>
      <c r="C744" s="23"/>
      <c r="D744" s="23"/>
      <c r="E744" s="23"/>
      <c r="F744" s="23"/>
      <c r="G744" s="23"/>
      <c r="H744" s="23"/>
      <c r="I744" s="23"/>
      <c r="J744" s="23"/>
      <c r="K744" s="23"/>
      <c r="L744" s="23"/>
      <c r="M744" s="23"/>
      <c r="N744" s="23"/>
      <c r="O744" s="23"/>
      <c r="P744" s="23"/>
      <c r="Q744" s="40"/>
      <c r="R744" s="20"/>
      <c r="S744" s="20"/>
      <c r="T744" s="20"/>
      <c r="U744" s="20"/>
      <c r="V744" s="20"/>
      <c r="W744" s="20"/>
      <c r="X744" s="20"/>
      <c r="Y744" s="20"/>
      <c r="Z744" s="20"/>
      <c r="AA744" s="20"/>
      <c r="AB744" s="20"/>
      <c r="AC744" s="20"/>
      <c r="AD744" s="20"/>
      <c r="AE744" s="149"/>
      <c r="AH744" s="161"/>
      <c r="AI744" s="136"/>
      <c r="AJ744" s="136"/>
      <c r="AK744" s="136"/>
    </row>
    <row r="745" spans="1:37" ht="15" customHeight="1" x14ac:dyDescent="0.2">
      <c r="A745" s="439" t="s">
        <v>140</v>
      </c>
      <c r="B745" s="440"/>
      <c r="C745" s="440"/>
      <c r="D745" s="440"/>
      <c r="E745" s="440"/>
      <c r="F745" s="440"/>
      <c r="G745" s="440"/>
      <c r="H745" s="440"/>
      <c r="I745" s="440"/>
      <c r="J745" s="440"/>
      <c r="K745" s="440"/>
      <c r="L745" s="440"/>
      <c r="M745" s="440"/>
      <c r="N745" s="440"/>
      <c r="O745" s="440"/>
      <c r="P745" s="440"/>
      <c r="Q745" s="440"/>
      <c r="R745" s="440"/>
      <c r="S745" s="440"/>
      <c r="T745" s="440"/>
      <c r="U745" s="440"/>
      <c r="V745" s="440"/>
      <c r="W745" s="440"/>
      <c r="X745" s="440"/>
      <c r="Y745" s="440"/>
      <c r="Z745" s="440"/>
      <c r="AA745" s="440"/>
      <c r="AB745" s="440"/>
      <c r="AC745" s="440"/>
      <c r="AD745" s="90" t="s">
        <v>4</v>
      </c>
      <c r="AE745" s="144" t="s">
        <v>5</v>
      </c>
      <c r="AH745" s="161"/>
      <c r="AI745" s="136"/>
      <c r="AJ745" s="136"/>
      <c r="AK745" s="136"/>
    </row>
    <row r="746" spans="1:37" ht="30" customHeight="1" x14ac:dyDescent="0.2">
      <c r="A746" s="434" t="s">
        <v>386</v>
      </c>
      <c r="B746" s="434"/>
      <c r="C746" s="434"/>
      <c r="D746" s="434"/>
      <c r="E746" s="434"/>
      <c r="F746" s="434"/>
      <c r="G746" s="434"/>
      <c r="H746" s="434"/>
      <c r="I746" s="434"/>
      <c r="J746" s="434"/>
      <c r="K746" s="434"/>
      <c r="L746" s="434"/>
      <c r="M746" s="434"/>
      <c r="N746" s="434"/>
      <c r="O746" s="434"/>
      <c r="P746" s="434"/>
      <c r="Q746" s="423"/>
      <c r="R746" s="423"/>
      <c r="S746" s="423"/>
      <c r="T746" s="423"/>
      <c r="U746" s="423"/>
      <c r="V746" s="423"/>
      <c r="W746" s="423"/>
      <c r="X746" s="423"/>
      <c r="Y746" s="423"/>
      <c r="Z746" s="423"/>
      <c r="AA746" s="423"/>
      <c r="AB746" s="423"/>
      <c r="AC746" s="423"/>
      <c r="AD746" s="73">
        <f>'Art. 121'!Q683</f>
        <v>0</v>
      </c>
      <c r="AE746" s="153">
        <f>IF(AG746=1,AK746,AG746)</f>
        <v>0</v>
      </c>
      <c r="AF746" s="76">
        <f>IF(AD746=2,1,IF(AD746=1,0.5,IF(AD746=0,0," ")))</f>
        <v>0</v>
      </c>
      <c r="AG746" s="76">
        <f>IF(AND(AF746&gt;=0,AF746&lt;=2),1,"No aplica")</f>
        <v>1</v>
      </c>
      <c r="AH746" s="163">
        <f>AD746/(AG746*2)</f>
        <v>0</v>
      </c>
      <c r="AI746" s="95">
        <f>IF(AG746=1,AG746/$AG$749,"No aplica")</f>
        <v>0.33333333333333331</v>
      </c>
      <c r="AJ746" s="95">
        <f>AF746*AI746</f>
        <v>0</v>
      </c>
      <c r="AK746" s="95">
        <f>AJ746*$AE$697</f>
        <v>0</v>
      </c>
    </row>
    <row r="747" spans="1:37" ht="30" customHeight="1" x14ac:dyDescent="0.2">
      <c r="A747" s="434" t="s">
        <v>515</v>
      </c>
      <c r="B747" s="434"/>
      <c r="C747" s="434"/>
      <c r="D747" s="434"/>
      <c r="E747" s="434"/>
      <c r="F747" s="434"/>
      <c r="G747" s="434"/>
      <c r="H747" s="434"/>
      <c r="I747" s="434"/>
      <c r="J747" s="434"/>
      <c r="K747" s="434"/>
      <c r="L747" s="434"/>
      <c r="M747" s="434"/>
      <c r="N747" s="434"/>
      <c r="O747" s="434"/>
      <c r="P747" s="434"/>
      <c r="Q747" s="423"/>
      <c r="R747" s="423"/>
      <c r="S747" s="423"/>
      <c r="T747" s="423"/>
      <c r="U747" s="423"/>
      <c r="V747" s="423"/>
      <c r="W747" s="423"/>
      <c r="X747" s="423"/>
      <c r="Y747" s="423"/>
      <c r="Z747" s="423"/>
      <c r="AA747" s="423"/>
      <c r="AB747" s="423"/>
      <c r="AC747" s="423"/>
      <c r="AD747" s="73">
        <f>'Art. 121'!Q684</f>
        <v>0</v>
      </c>
      <c r="AE747" s="153">
        <f>IF(AG747=1,AK747,AG747)</f>
        <v>0</v>
      </c>
      <c r="AF747" s="76">
        <f>IF(AD747=2,1,IF(AD747=1,0.5,IF(AD747=0,0," ")))</f>
        <v>0</v>
      </c>
      <c r="AG747" s="76">
        <f>IF(AND(AF747&gt;=0,AF747&lt;=2),1,"No aplica")</f>
        <v>1</v>
      </c>
      <c r="AH747" s="163">
        <f>AD747/(AG747*2)</f>
        <v>0</v>
      </c>
      <c r="AI747" s="95">
        <f>IF(AG747=1,AG747/$AG$749,"No aplica")</f>
        <v>0.33333333333333331</v>
      </c>
      <c r="AJ747" s="95">
        <f>AF747*AI747</f>
        <v>0</v>
      </c>
      <c r="AK747" s="95">
        <f>AJ747*$AE$697</f>
        <v>0</v>
      </c>
    </row>
    <row r="748" spans="1:37" ht="30" customHeight="1" x14ac:dyDescent="0.2">
      <c r="A748" s="434" t="s">
        <v>854</v>
      </c>
      <c r="B748" s="434"/>
      <c r="C748" s="434"/>
      <c r="D748" s="434"/>
      <c r="E748" s="434"/>
      <c r="F748" s="434"/>
      <c r="G748" s="434"/>
      <c r="H748" s="434"/>
      <c r="I748" s="434"/>
      <c r="J748" s="434"/>
      <c r="K748" s="434"/>
      <c r="L748" s="434"/>
      <c r="M748" s="434"/>
      <c r="N748" s="434"/>
      <c r="O748" s="434"/>
      <c r="P748" s="434"/>
      <c r="Q748" s="423"/>
      <c r="R748" s="423"/>
      <c r="S748" s="423"/>
      <c r="T748" s="423"/>
      <c r="U748" s="423"/>
      <c r="V748" s="423"/>
      <c r="W748" s="423"/>
      <c r="X748" s="423"/>
      <c r="Y748" s="423"/>
      <c r="Z748" s="423"/>
      <c r="AA748" s="423"/>
      <c r="AB748" s="423"/>
      <c r="AC748" s="423"/>
      <c r="AD748" s="73">
        <f>'Art. 121'!Q685</f>
        <v>0</v>
      </c>
      <c r="AE748" s="153">
        <f>IF(AG748=1,AK748,AG748)</f>
        <v>0</v>
      </c>
      <c r="AF748" s="76">
        <f>IF(AD748=2,1,IF(AD748=1,0.5,IF(AD748=0,0," ")))</f>
        <v>0</v>
      </c>
      <c r="AG748" s="76">
        <f>IF(AND(AF748&gt;=0,AF748&lt;=2),1,"No aplica")</f>
        <v>1</v>
      </c>
      <c r="AH748" s="163">
        <f>AD748/(AG748*2)</f>
        <v>0</v>
      </c>
      <c r="AI748" s="95">
        <f>IF(AG748=1,AG748/$AG$749,"No aplica")</f>
        <v>0.33333333333333331</v>
      </c>
      <c r="AJ748" s="95">
        <f>AF748*AI748</f>
        <v>0</v>
      </c>
      <c r="AK748" s="95">
        <f>AJ748*$AE$697</f>
        <v>0</v>
      </c>
    </row>
    <row r="749" spans="1:37" ht="30" customHeight="1" x14ac:dyDescent="0.2">
      <c r="A749" s="435" t="s">
        <v>855</v>
      </c>
      <c r="B749" s="435"/>
      <c r="C749" s="435"/>
      <c r="D749" s="435"/>
      <c r="E749" s="435"/>
      <c r="F749" s="435"/>
      <c r="G749" s="435"/>
      <c r="H749" s="435"/>
      <c r="I749" s="435"/>
      <c r="J749" s="435"/>
      <c r="K749" s="435"/>
      <c r="L749" s="435"/>
      <c r="M749" s="435"/>
      <c r="N749" s="435"/>
      <c r="O749" s="435"/>
      <c r="P749" s="435"/>
      <c r="Q749" s="435"/>
      <c r="R749" s="435"/>
      <c r="S749" s="435"/>
      <c r="T749" s="435"/>
      <c r="U749" s="435"/>
      <c r="V749" s="435"/>
      <c r="W749" s="435"/>
      <c r="X749" s="435"/>
      <c r="Y749" s="435"/>
      <c r="Z749" s="435"/>
      <c r="AA749" s="435"/>
      <c r="AB749" s="435"/>
      <c r="AC749" s="435"/>
      <c r="AD749" s="435"/>
      <c r="AE749" s="143">
        <f>SUM(AE746:AE748)</f>
        <v>0</v>
      </c>
      <c r="AG749" s="74">
        <f>SUM(AG746:AG748)</f>
        <v>3</v>
      </c>
      <c r="AH749" s="163"/>
      <c r="AI749" s="95"/>
      <c r="AJ749" s="95"/>
      <c r="AK749" s="95"/>
    </row>
    <row r="750" spans="1:37" ht="30" customHeight="1" x14ac:dyDescent="0.2">
      <c r="A750" s="435" t="s">
        <v>856</v>
      </c>
      <c r="B750" s="435"/>
      <c r="C750" s="435"/>
      <c r="D750" s="435"/>
      <c r="E750" s="435"/>
      <c r="F750" s="435"/>
      <c r="G750" s="435"/>
      <c r="H750" s="435"/>
      <c r="I750" s="435"/>
      <c r="J750" s="435"/>
      <c r="K750" s="435"/>
      <c r="L750" s="435"/>
      <c r="M750" s="435"/>
      <c r="N750" s="435"/>
      <c r="O750" s="435"/>
      <c r="P750" s="435"/>
      <c r="Q750" s="435"/>
      <c r="R750" s="435"/>
      <c r="S750" s="435"/>
      <c r="T750" s="435"/>
      <c r="U750" s="435"/>
      <c r="V750" s="435"/>
      <c r="W750" s="435"/>
      <c r="X750" s="435"/>
      <c r="Y750" s="435"/>
      <c r="Z750" s="435"/>
      <c r="AA750" s="435"/>
      <c r="AB750" s="435"/>
      <c r="AC750" s="435"/>
      <c r="AD750" s="435"/>
      <c r="AE750" s="143">
        <f>AE749/AE697*100</f>
        <v>0</v>
      </c>
      <c r="AH750" s="163"/>
      <c r="AI750" s="95"/>
      <c r="AJ750" s="95"/>
      <c r="AK750" s="95"/>
    </row>
    <row r="751" spans="1:37" ht="15" customHeight="1" x14ac:dyDescent="0.2">
      <c r="A751" s="23"/>
      <c r="B751" s="23"/>
      <c r="C751" s="23"/>
      <c r="D751" s="23"/>
      <c r="E751" s="23"/>
      <c r="F751" s="23"/>
      <c r="G751" s="23"/>
      <c r="H751" s="23"/>
      <c r="I751" s="23"/>
      <c r="J751" s="23"/>
      <c r="K751" s="23"/>
      <c r="L751" s="23"/>
      <c r="M751" s="23"/>
      <c r="N751" s="23"/>
      <c r="O751" s="23"/>
      <c r="P751" s="23"/>
      <c r="Q751" s="40"/>
      <c r="R751" s="20"/>
      <c r="S751" s="20"/>
      <c r="T751" s="20"/>
      <c r="U751" s="20"/>
      <c r="V751" s="20"/>
      <c r="W751" s="20"/>
      <c r="X751" s="20"/>
      <c r="Y751" s="20"/>
      <c r="Z751" s="20"/>
      <c r="AA751" s="20"/>
      <c r="AB751" s="20"/>
      <c r="AC751" s="20"/>
      <c r="AD751" s="20"/>
      <c r="AE751" s="149"/>
      <c r="AH751" s="161"/>
      <c r="AI751" s="136"/>
      <c r="AJ751" s="136"/>
      <c r="AK751" s="136"/>
    </row>
    <row r="752" spans="1:37" ht="15" customHeight="1" x14ac:dyDescent="0.2">
      <c r="A752" s="436" t="s">
        <v>141</v>
      </c>
      <c r="B752" s="437"/>
      <c r="C752" s="437"/>
      <c r="D752" s="437"/>
      <c r="E752" s="437"/>
      <c r="F752" s="437"/>
      <c r="G752" s="437"/>
      <c r="H752" s="437"/>
      <c r="I752" s="437"/>
      <c r="J752" s="437"/>
      <c r="K752" s="437"/>
      <c r="L752" s="437"/>
      <c r="M752" s="437"/>
      <c r="N752" s="437"/>
      <c r="O752" s="437"/>
      <c r="P752" s="437"/>
      <c r="Q752" s="437"/>
      <c r="R752" s="437"/>
      <c r="S752" s="437"/>
      <c r="T752" s="437"/>
      <c r="U752" s="437"/>
      <c r="V752" s="437"/>
      <c r="W752" s="437"/>
      <c r="X752" s="437"/>
      <c r="Y752" s="437"/>
      <c r="Z752" s="437"/>
      <c r="AA752" s="437"/>
      <c r="AB752" s="437"/>
      <c r="AC752" s="438"/>
      <c r="AD752" s="90" t="s">
        <v>4</v>
      </c>
      <c r="AE752" s="144" t="s">
        <v>5</v>
      </c>
      <c r="AH752" s="161"/>
      <c r="AI752" s="136"/>
      <c r="AJ752" s="136"/>
      <c r="AK752" s="136"/>
    </row>
    <row r="753" spans="1:37" ht="30" customHeight="1" x14ac:dyDescent="0.2">
      <c r="A753" s="434" t="s">
        <v>387</v>
      </c>
      <c r="B753" s="434"/>
      <c r="C753" s="434"/>
      <c r="D753" s="434"/>
      <c r="E753" s="434"/>
      <c r="F753" s="434"/>
      <c r="G753" s="434"/>
      <c r="H753" s="434"/>
      <c r="I753" s="434"/>
      <c r="J753" s="434"/>
      <c r="K753" s="434"/>
      <c r="L753" s="434"/>
      <c r="M753" s="434"/>
      <c r="N753" s="434"/>
      <c r="O753" s="434"/>
      <c r="P753" s="434"/>
      <c r="Q753" s="423"/>
      <c r="R753" s="423"/>
      <c r="S753" s="423"/>
      <c r="T753" s="423"/>
      <c r="U753" s="423"/>
      <c r="V753" s="423"/>
      <c r="W753" s="423"/>
      <c r="X753" s="423"/>
      <c r="Y753" s="423"/>
      <c r="Z753" s="423"/>
      <c r="AA753" s="423"/>
      <c r="AB753" s="423"/>
      <c r="AC753" s="423"/>
      <c r="AD753" s="73">
        <f>'Art. 121'!Q688</f>
        <v>0</v>
      </c>
      <c r="AE753" s="153">
        <f>IF(AG753=1,AK753,AG753)</f>
        <v>0</v>
      </c>
      <c r="AF753" s="76">
        <f>IF(AD753=2,1,IF(AD753=1,0.5,IF(AD753=0,0," ")))</f>
        <v>0</v>
      </c>
      <c r="AG753" s="76">
        <f>IF(AND(AF753&gt;=0,AF753&lt;=2),1,"No aplica")</f>
        <v>1</v>
      </c>
      <c r="AH753" s="163">
        <f>AD753/(AG753*2)</f>
        <v>0</v>
      </c>
      <c r="AI753" s="95">
        <f>IF(AG753=1,AG753/$AG$755,"No aplica")</f>
        <v>0.5</v>
      </c>
      <c r="AJ753" s="95">
        <f>AF753*AI753</f>
        <v>0</v>
      </c>
      <c r="AK753" s="95">
        <f>AJ753*$AE$697</f>
        <v>0</v>
      </c>
    </row>
    <row r="754" spans="1:37" ht="30" customHeight="1" x14ac:dyDescent="0.2">
      <c r="A754" s="434" t="s">
        <v>388</v>
      </c>
      <c r="B754" s="434"/>
      <c r="C754" s="434"/>
      <c r="D754" s="434"/>
      <c r="E754" s="434"/>
      <c r="F754" s="434"/>
      <c r="G754" s="434"/>
      <c r="H754" s="434"/>
      <c r="I754" s="434"/>
      <c r="J754" s="434"/>
      <c r="K754" s="434"/>
      <c r="L754" s="434"/>
      <c r="M754" s="434"/>
      <c r="N754" s="434"/>
      <c r="O754" s="434"/>
      <c r="P754" s="434"/>
      <c r="Q754" s="423"/>
      <c r="R754" s="423"/>
      <c r="S754" s="423"/>
      <c r="T754" s="423"/>
      <c r="U754" s="423"/>
      <c r="V754" s="423"/>
      <c r="W754" s="423"/>
      <c r="X754" s="423"/>
      <c r="Y754" s="423"/>
      <c r="Z754" s="423"/>
      <c r="AA754" s="423"/>
      <c r="AB754" s="423"/>
      <c r="AC754" s="423"/>
      <c r="AD754" s="73">
        <f>'Art. 121'!Q689</f>
        <v>0</v>
      </c>
      <c r="AE754" s="153">
        <f>IF(AG754=1,AK754,AG754)</f>
        <v>0</v>
      </c>
      <c r="AF754" s="76">
        <f>IF(AD754=2,1,IF(AD754=1,0.5,IF(AD754=0,0," ")))</f>
        <v>0</v>
      </c>
      <c r="AG754" s="76">
        <f>IF(AND(AF754&gt;=0,AF754&lt;=2),1,"No aplica")</f>
        <v>1</v>
      </c>
      <c r="AH754" s="163">
        <f>AD754/(AG754*2)</f>
        <v>0</v>
      </c>
      <c r="AI754" s="95">
        <f>IF(AG754=1,AG754/$AG$755,"No aplica")</f>
        <v>0.5</v>
      </c>
      <c r="AJ754" s="95">
        <f>AF754*AI754</f>
        <v>0</v>
      </c>
      <c r="AK754" s="95">
        <f>AJ754*$AE$697</f>
        <v>0</v>
      </c>
    </row>
    <row r="755" spans="1:37" ht="30" customHeight="1" x14ac:dyDescent="0.2">
      <c r="A755" s="435" t="s">
        <v>857</v>
      </c>
      <c r="B755" s="435"/>
      <c r="C755" s="435"/>
      <c r="D755" s="435"/>
      <c r="E755" s="435"/>
      <c r="F755" s="435"/>
      <c r="G755" s="435"/>
      <c r="H755" s="435"/>
      <c r="I755" s="435"/>
      <c r="J755" s="435"/>
      <c r="K755" s="435"/>
      <c r="L755" s="435"/>
      <c r="M755" s="435"/>
      <c r="N755" s="435"/>
      <c r="O755" s="435"/>
      <c r="P755" s="435"/>
      <c r="Q755" s="435"/>
      <c r="R755" s="435"/>
      <c r="S755" s="435"/>
      <c r="T755" s="435"/>
      <c r="U755" s="435"/>
      <c r="V755" s="435"/>
      <c r="W755" s="435"/>
      <c r="X755" s="435"/>
      <c r="Y755" s="435"/>
      <c r="Z755" s="435"/>
      <c r="AA755" s="435"/>
      <c r="AB755" s="435"/>
      <c r="AC755" s="435"/>
      <c r="AD755" s="435"/>
      <c r="AE755" s="143">
        <f>SUM(AE753:AE754)</f>
        <v>0</v>
      </c>
      <c r="AG755" s="74">
        <f>SUM(AG753:AG754)</f>
        <v>2</v>
      </c>
      <c r="AH755" s="163"/>
      <c r="AI755" s="95"/>
      <c r="AJ755" s="95"/>
      <c r="AK755" s="95"/>
    </row>
    <row r="756" spans="1:37" ht="30" customHeight="1" x14ac:dyDescent="0.2">
      <c r="A756" s="435" t="s">
        <v>858</v>
      </c>
      <c r="B756" s="435"/>
      <c r="C756" s="435"/>
      <c r="D756" s="435"/>
      <c r="E756" s="435"/>
      <c r="F756" s="435"/>
      <c r="G756" s="435"/>
      <c r="H756" s="435"/>
      <c r="I756" s="435"/>
      <c r="J756" s="435"/>
      <c r="K756" s="435"/>
      <c r="L756" s="435"/>
      <c r="M756" s="435"/>
      <c r="N756" s="435"/>
      <c r="O756" s="435"/>
      <c r="P756" s="435"/>
      <c r="Q756" s="435"/>
      <c r="R756" s="435"/>
      <c r="S756" s="435"/>
      <c r="T756" s="435"/>
      <c r="U756" s="435"/>
      <c r="V756" s="435"/>
      <c r="W756" s="435"/>
      <c r="X756" s="435"/>
      <c r="Y756" s="435"/>
      <c r="Z756" s="435"/>
      <c r="AA756" s="435"/>
      <c r="AB756" s="435"/>
      <c r="AC756" s="435"/>
      <c r="AD756" s="435"/>
      <c r="AE756" s="143">
        <f>AE755/AE697*100</f>
        <v>0</v>
      </c>
      <c r="AH756" s="163"/>
      <c r="AI756" s="95"/>
      <c r="AJ756" s="95"/>
      <c r="AK756" s="95"/>
    </row>
    <row r="757" spans="1:37" ht="15" customHeight="1" x14ac:dyDescent="0.2">
      <c r="A757" s="7"/>
      <c r="B757" s="7"/>
      <c r="C757" s="7"/>
      <c r="D757" s="7"/>
      <c r="E757" s="7"/>
      <c r="F757" s="7"/>
      <c r="G757" s="7"/>
      <c r="H757" s="7"/>
      <c r="I757" s="7"/>
      <c r="J757" s="7"/>
      <c r="K757" s="7"/>
      <c r="L757" s="7"/>
      <c r="M757" s="7"/>
      <c r="N757" s="7"/>
      <c r="O757" s="7"/>
      <c r="P757" s="7"/>
      <c r="Q757" s="38"/>
      <c r="R757" s="7"/>
      <c r="S757" s="7"/>
      <c r="T757" s="7"/>
      <c r="U757" s="7"/>
      <c r="V757" s="7"/>
      <c r="W757" s="7"/>
      <c r="X757" s="7"/>
      <c r="Y757" s="7"/>
      <c r="Z757" s="7"/>
      <c r="AA757" s="7"/>
      <c r="AB757" s="7"/>
      <c r="AC757" s="7"/>
      <c r="AD757" s="7"/>
      <c r="AE757" s="152"/>
      <c r="AH757" s="161"/>
      <c r="AI757" s="136"/>
      <c r="AJ757" s="136"/>
      <c r="AK757" s="136"/>
    </row>
    <row r="758" spans="1:37" ht="15" customHeight="1" x14ac:dyDescent="0.2">
      <c r="A758" s="7"/>
      <c r="B758" s="7"/>
      <c r="C758" s="7"/>
      <c r="D758" s="7"/>
      <c r="E758" s="7"/>
      <c r="F758" s="7"/>
      <c r="G758" s="7"/>
      <c r="H758" s="7"/>
      <c r="I758" s="7"/>
      <c r="J758" s="7"/>
      <c r="K758" s="7"/>
      <c r="L758" s="7"/>
      <c r="M758" s="7"/>
      <c r="N758" s="7"/>
      <c r="O758" s="7"/>
      <c r="P758" s="7"/>
      <c r="Q758" s="38"/>
      <c r="R758" s="7"/>
      <c r="S758" s="7"/>
      <c r="T758" s="7"/>
      <c r="U758" s="7"/>
      <c r="V758" s="7"/>
      <c r="W758" s="7"/>
      <c r="X758" s="7"/>
      <c r="Y758" s="7"/>
      <c r="Z758" s="7"/>
      <c r="AA758" s="7"/>
      <c r="AB758" s="7"/>
      <c r="AC758" s="7"/>
      <c r="AD758" s="7"/>
      <c r="AE758" s="152"/>
      <c r="AH758" s="161"/>
      <c r="AI758" s="136"/>
      <c r="AJ758" s="136"/>
      <c r="AK758" s="136"/>
    </row>
    <row r="759" spans="1:37" ht="30" customHeight="1" x14ac:dyDescent="0.2">
      <c r="A759" s="365" t="s">
        <v>389</v>
      </c>
      <c r="B759" s="365"/>
      <c r="C759" s="365"/>
      <c r="D759" s="365"/>
      <c r="E759" s="365"/>
      <c r="F759" s="365"/>
      <c r="G759" s="365"/>
      <c r="H759" s="365"/>
      <c r="I759" s="365"/>
      <c r="J759" s="365"/>
      <c r="K759" s="365"/>
      <c r="L759" s="365"/>
      <c r="M759" s="365"/>
      <c r="N759" s="365"/>
      <c r="O759" s="365"/>
      <c r="P759" s="365"/>
      <c r="Q759" s="365"/>
      <c r="R759" s="365"/>
      <c r="S759" s="365"/>
      <c r="T759" s="365"/>
      <c r="U759" s="365"/>
      <c r="V759" s="365"/>
      <c r="W759" s="365"/>
      <c r="X759" s="365"/>
      <c r="Y759" s="365"/>
      <c r="Z759" s="365"/>
      <c r="AA759" s="365"/>
      <c r="AB759" s="365"/>
      <c r="AC759" s="365"/>
      <c r="AD759" s="365"/>
      <c r="AE759" s="365"/>
      <c r="AH759" s="161"/>
      <c r="AI759" s="136"/>
      <c r="AJ759" s="136"/>
      <c r="AK759" s="136"/>
    </row>
    <row r="760" spans="1:37" ht="15" customHeight="1" x14ac:dyDescent="0.2">
      <c r="A760" s="281" t="s">
        <v>1385</v>
      </c>
      <c r="B760" s="92"/>
      <c r="C760" s="92"/>
      <c r="D760" s="92"/>
      <c r="E760" s="92"/>
      <c r="F760" s="92"/>
      <c r="G760" s="92"/>
      <c r="H760" s="92"/>
      <c r="I760" s="92"/>
      <c r="J760" s="92"/>
      <c r="K760" s="92"/>
      <c r="L760" s="92"/>
      <c r="M760" s="92"/>
      <c r="N760" s="92"/>
      <c r="O760" s="92"/>
      <c r="P760" s="92"/>
      <c r="Q760" s="92"/>
      <c r="R760" s="92"/>
      <c r="S760" s="92"/>
      <c r="T760" s="92"/>
      <c r="U760" s="92"/>
      <c r="V760" s="92"/>
      <c r="W760" s="92"/>
      <c r="X760" s="92"/>
      <c r="Y760" s="92"/>
      <c r="Z760" s="92"/>
      <c r="AA760" s="92"/>
      <c r="AB760" s="92"/>
      <c r="AC760" s="92"/>
      <c r="AD760" s="92"/>
      <c r="AE760" s="145"/>
      <c r="AH760" s="161"/>
      <c r="AI760" s="136"/>
      <c r="AJ760" s="136"/>
      <c r="AK760" s="136"/>
    </row>
    <row r="761" spans="1:37" ht="15" customHeight="1" x14ac:dyDescent="0.2">
      <c r="A761" s="20"/>
      <c r="B761" s="20"/>
      <c r="C761" s="20"/>
      <c r="D761" s="20"/>
      <c r="E761" s="20"/>
      <c r="F761" s="20"/>
      <c r="G761" s="20"/>
      <c r="H761" s="20"/>
      <c r="I761" s="20"/>
      <c r="J761" s="20"/>
      <c r="K761" s="20"/>
      <c r="L761" s="20"/>
      <c r="M761" s="20"/>
      <c r="N761" s="20"/>
      <c r="O761" s="20"/>
      <c r="P761" s="20"/>
      <c r="Q761" s="40"/>
      <c r="R761" s="20"/>
      <c r="S761" s="20"/>
      <c r="T761" s="20"/>
      <c r="U761" s="20"/>
      <c r="V761" s="20"/>
      <c r="W761" s="20"/>
      <c r="X761" s="20"/>
      <c r="Y761" s="20"/>
      <c r="Z761" s="20"/>
      <c r="AA761" s="20"/>
      <c r="AB761" s="20"/>
      <c r="AC761" s="20"/>
      <c r="AD761" s="20"/>
      <c r="AE761" s="149"/>
      <c r="AH761" s="161"/>
      <c r="AI761" s="136"/>
      <c r="AJ761" s="136"/>
      <c r="AK761" s="136"/>
    </row>
    <row r="762" spans="1:37" ht="15" customHeight="1" x14ac:dyDescent="0.2">
      <c r="A762" s="7"/>
      <c r="B762" s="7"/>
      <c r="C762" s="7"/>
      <c r="D762" s="7"/>
      <c r="E762" s="7"/>
      <c r="F762" s="7"/>
      <c r="G762" s="7"/>
      <c r="H762" s="7"/>
      <c r="I762" s="7"/>
      <c r="J762" s="7"/>
      <c r="K762" s="7"/>
      <c r="L762" s="7"/>
      <c r="M762" s="7"/>
      <c r="N762" s="7"/>
      <c r="O762" s="7"/>
      <c r="P762" s="7"/>
      <c r="Q762" s="38"/>
      <c r="R762" s="7"/>
      <c r="S762" s="7"/>
      <c r="T762" s="7"/>
      <c r="U762" s="7"/>
      <c r="V762" s="7"/>
      <c r="W762" s="7"/>
      <c r="X762" s="7"/>
      <c r="Y762" s="7"/>
      <c r="Z762" s="7"/>
      <c r="AA762" s="7"/>
      <c r="AB762" s="7"/>
      <c r="AC762" s="7"/>
      <c r="AD762" s="7"/>
      <c r="AE762" s="152"/>
      <c r="AH762" s="161"/>
      <c r="AI762" s="136"/>
      <c r="AJ762" s="136"/>
      <c r="AK762" s="136"/>
    </row>
    <row r="763" spans="1:37" ht="30" customHeight="1" x14ac:dyDescent="0.2">
      <c r="A763" s="365" t="s">
        <v>390</v>
      </c>
      <c r="B763" s="365"/>
      <c r="C763" s="365"/>
      <c r="D763" s="365"/>
      <c r="E763" s="365"/>
      <c r="F763" s="365"/>
      <c r="G763" s="365"/>
      <c r="H763" s="365"/>
      <c r="I763" s="365"/>
      <c r="J763" s="365"/>
      <c r="K763" s="365"/>
      <c r="L763" s="365"/>
      <c r="M763" s="365"/>
      <c r="N763" s="365"/>
      <c r="O763" s="365"/>
      <c r="P763" s="365"/>
      <c r="Q763" s="365"/>
      <c r="R763" s="365"/>
      <c r="S763" s="365"/>
      <c r="T763" s="365"/>
      <c r="U763" s="365"/>
      <c r="V763" s="365"/>
      <c r="W763" s="365"/>
      <c r="X763" s="365"/>
      <c r="Y763" s="365"/>
      <c r="Z763" s="365"/>
      <c r="AA763" s="365"/>
      <c r="AB763" s="365"/>
      <c r="AC763" s="365"/>
      <c r="AD763" s="365"/>
      <c r="AE763" s="365"/>
      <c r="AH763" s="161"/>
      <c r="AI763" s="136"/>
      <c r="AJ763" s="136"/>
      <c r="AK763" s="136"/>
    </row>
    <row r="764" spans="1:37" ht="15" customHeight="1" x14ac:dyDescent="0.2">
      <c r="A764" s="20"/>
      <c r="B764" s="20"/>
      <c r="C764" s="20"/>
      <c r="D764" s="20"/>
      <c r="E764" s="20"/>
      <c r="F764" s="20"/>
      <c r="G764" s="20"/>
      <c r="H764" s="20"/>
      <c r="I764" s="20"/>
      <c r="J764" s="20"/>
      <c r="K764" s="20"/>
      <c r="L764" s="20"/>
      <c r="M764" s="20"/>
      <c r="N764" s="20"/>
      <c r="O764" s="20"/>
      <c r="P764" s="20"/>
      <c r="Q764" s="40"/>
      <c r="R764" s="20"/>
      <c r="S764" s="20"/>
      <c r="T764" s="20"/>
      <c r="U764" s="20"/>
      <c r="V764" s="20"/>
      <c r="W764" s="20"/>
      <c r="X764" s="20"/>
      <c r="Y764" s="20"/>
      <c r="Z764" s="20"/>
      <c r="AA764" s="20"/>
      <c r="AB764" s="20"/>
      <c r="AC764" s="20"/>
      <c r="AD764" s="20"/>
      <c r="AE764" s="149"/>
      <c r="AH764" s="161"/>
      <c r="AI764" s="136"/>
      <c r="AJ764" s="136"/>
      <c r="AK764" s="136"/>
    </row>
    <row r="765" spans="1:37" ht="15" customHeight="1" x14ac:dyDescent="0.2">
      <c r="A765" s="24"/>
      <c r="B765" s="24"/>
      <c r="C765" s="24"/>
      <c r="D765" s="24"/>
      <c r="E765" s="24"/>
      <c r="F765" s="24"/>
      <c r="G765" s="24"/>
      <c r="H765" s="24"/>
      <c r="I765" s="24"/>
      <c r="J765" s="24"/>
      <c r="K765" s="24"/>
      <c r="L765" s="24"/>
      <c r="M765" s="24"/>
      <c r="N765" s="24"/>
      <c r="O765" s="24"/>
      <c r="P765" s="24"/>
      <c r="Q765" s="40"/>
      <c r="R765" s="20"/>
      <c r="S765" s="20"/>
      <c r="T765" s="20"/>
      <c r="U765" s="20"/>
      <c r="V765" s="20"/>
      <c r="W765" s="20"/>
      <c r="X765" s="20"/>
      <c r="Y765" s="20"/>
      <c r="Z765" s="20"/>
      <c r="AA765" s="20"/>
      <c r="AB765" s="20"/>
      <c r="AC765" s="20"/>
      <c r="AD765" s="24"/>
      <c r="AE765" s="141">
        <f>1/$AC$17*100</f>
        <v>5.5555555555555554</v>
      </c>
      <c r="AH765" s="161"/>
      <c r="AI765" s="136"/>
      <c r="AJ765" s="136"/>
      <c r="AK765" s="136"/>
    </row>
    <row r="766" spans="1:37" ht="15" customHeight="1" x14ac:dyDescent="0.2">
      <c r="A766" s="420" t="s">
        <v>138</v>
      </c>
      <c r="B766" s="421"/>
      <c r="C766" s="421"/>
      <c r="D766" s="421"/>
      <c r="E766" s="421"/>
      <c r="F766" s="421"/>
      <c r="G766" s="421"/>
      <c r="H766" s="421"/>
      <c r="I766" s="421"/>
      <c r="J766" s="421"/>
      <c r="K766" s="421"/>
      <c r="L766" s="421"/>
      <c r="M766" s="421"/>
      <c r="N766" s="421"/>
      <c r="O766" s="421"/>
      <c r="P766" s="421"/>
      <c r="Q766" s="421"/>
      <c r="R766" s="421"/>
      <c r="S766" s="421"/>
      <c r="T766" s="421"/>
      <c r="U766" s="421"/>
      <c r="V766" s="421"/>
      <c r="W766" s="421"/>
      <c r="X766" s="421"/>
      <c r="Y766" s="421"/>
      <c r="Z766" s="421"/>
      <c r="AA766" s="421"/>
      <c r="AB766" s="421"/>
      <c r="AC766" s="421"/>
      <c r="AD766" s="91" t="s">
        <v>4</v>
      </c>
      <c r="AE766" s="142" t="s">
        <v>5</v>
      </c>
      <c r="AF766" s="76" t="s">
        <v>576</v>
      </c>
      <c r="AG766" s="76" t="s">
        <v>577</v>
      </c>
      <c r="AH766" s="76" t="s">
        <v>578</v>
      </c>
      <c r="AI766" s="77" t="s">
        <v>579</v>
      </c>
      <c r="AJ766" s="76"/>
      <c r="AK766" s="77" t="s">
        <v>580</v>
      </c>
    </row>
    <row r="767" spans="1:37" ht="30" customHeight="1" x14ac:dyDescent="0.2">
      <c r="A767" s="422" t="s">
        <v>7</v>
      </c>
      <c r="B767" s="422"/>
      <c r="C767" s="422"/>
      <c r="D767" s="422"/>
      <c r="E767" s="422"/>
      <c r="F767" s="422"/>
      <c r="G767" s="422"/>
      <c r="H767" s="422"/>
      <c r="I767" s="422"/>
      <c r="J767" s="422"/>
      <c r="K767" s="422"/>
      <c r="L767" s="422"/>
      <c r="M767" s="422"/>
      <c r="N767" s="422"/>
      <c r="O767" s="422"/>
      <c r="P767" s="422"/>
      <c r="Q767" s="423"/>
      <c r="R767" s="423"/>
      <c r="S767" s="423"/>
      <c r="T767" s="423"/>
      <c r="U767" s="423"/>
      <c r="V767" s="423"/>
      <c r="W767" s="423"/>
      <c r="X767" s="423"/>
      <c r="Y767" s="423"/>
      <c r="Z767" s="423"/>
      <c r="AA767" s="423"/>
      <c r="AB767" s="423"/>
      <c r="AC767" s="423"/>
      <c r="AD767" s="73">
        <f>'Art. 121'!Q702</f>
        <v>0</v>
      </c>
      <c r="AE767" s="153">
        <f t="shared" ref="AE767:AE778" si="86">IF(AG767=1,AK767,AG767)</f>
        <v>0</v>
      </c>
      <c r="AF767" s="76">
        <f t="shared" ref="AF767:AF778" si="87">IF(AD767=2,1,IF(AD767=1,0.5,IF(AD767=0,0," ")))</f>
        <v>0</v>
      </c>
      <c r="AG767" s="76">
        <f t="shared" ref="AG767:AG778" si="88">IF(AND(AF767&gt;=0,AF767&lt;=2),1,"No aplica")</f>
        <v>1</v>
      </c>
      <c r="AH767" s="163">
        <f>AD767/(AG767*2)</f>
        <v>0</v>
      </c>
      <c r="AI767" s="95">
        <f>IF(AG767=1,AG767/$AG$779,"No aplica")</f>
        <v>8.3333333333333329E-2</v>
      </c>
      <c r="AJ767" s="95">
        <f>AF767*AI767</f>
        <v>0</v>
      </c>
      <c r="AK767" s="95">
        <f>AJ767*$AE$765</f>
        <v>0</v>
      </c>
    </row>
    <row r="768" spans="1:37" ht="30" customHeight="1" x14ac:dyDescent="0.2">
      <c r="A768" s="422" t="s">
        <v>353</v>
      </c>
      <c r="B768" s="422"/>
      <c r="C768" s="422"/>
      <c r="D768" s="422"/>
      <c r="E768" s="422"/>
      <c r="F768" s="422"/>
      <c r="G768" s="422"/>
      <c r="H768" s="422"/>
      <c r="I768" s="422"/>
      <c r="J768" s="422"/>
      <c r="K768" s="422"/>
      <c r="L768" s="422"/>
      <c r="M768" s="422"/>
      <c r="N768" s="422"/>
      <c r="O768" s="422"/>
      <c r="P768" s="422"/>
      <c r="Q768" s="423"/>
      <c r="R768" s="423"/>
      <c r="S768" s="423"/>
      <c r="T768" s="423"/>
      <c r="U768" s="423"/>
      <c r="V768" s="423"/>
      <c r="W768" s="423"/>
      <c r="X768" s="423"/>
      <c r="Y768" s="423"/>
      <c r="Z768" s="423"/>
      <c r="AA768" s="423"/>
      <c r="AB768" s="423"/>
      <c r="AC768" s="423"/>
      <c r="AD768" s="73">
        <f>'Art. 121'!Q703</f>
        <v>0</v>
      </c>
      <c r="AE768" s="153">
        <f t="shared" si="86"/>
        <v>0</v>
      </c>
      <c r="AF768" s="76">
        <f t="shared" si="87"/>
        <v>0</v>
      </c>
      <c r="AG768" s="76">
        <f t="shared" si="88"/>
        <v>1</v>
      </c>
      <c r="AH768" s="163">
        <f t="shared" ref="AH768:AH778" si="89">AD768/(AG768*2)</f>
        <v>0</v>
      </c>
      <c r="AI768" s="95">
        <f t="shared" ref="AI768:AI778" si="90">IF(AG768=1,AG768/$AG$779,"No aplica")</f>
        <v>8.3333333333333329E-2</v>
      </c>
      <c r="AJ768" s="95">
        <f t="shared" ref="AJ768:AJ778" si="91">AF768*AI768</f>
        <v>0</v>
      </c>
      <c r="AK768" s="95">
        <f t="shared" ref="AK768:AK778" si="92">AJ768*$AE$765</f>
        <v>0</v>
      </c>
    </row>
    <row r="769" spans="1:37" ht="30" customHeight="1" x14ac:dyDescent="0.2">
      <c r="A769" s="422" t="s">
        <v>860</v>
      </c>
      <c r="B769" s="422"/>
      <c r="C769" s="422"/>
      <c r="D769" s="422"/>
      <c r="E769" s="422"/>
      <c r="F769" s="422"/>
      <c r="G769" s="422"/>
      <c r="H769" s="422"/>
      <c r="I769" s="422"/>
      <c r="J769" s="422"/>
      <c r="K769" s="422"/>
      <c r="L769" s="422"/>
      <c r="M769" s="422"/>
      <c r="N769" s="422"/>
      <c r="O769" s="422"/>
      <c r="P769" s="422"/>
      <c r="Q769" s="423"/>
      <c r="R769" s="423"/>
      <c r="S769" s="423"/>
      <c r="T769" s="423"/>
      <c r="U769" s="423"/>
      <c r="V769" s="423"/>
      <c r="W769" s="423"/>
      <c r="X769" s="423"/>
      <c r="Y769" s="423"/>
      <c r="Z769" s="423"/>
      <c r="AA769" s="423"/>
      <c r="AB769" s="423"/>
      <c r="AC769" s="423"/>
      <c r="AD769" s="73">
        <f>'Art. 121'!Q704</f>
        <v>0</v>
      </c>
      <c r="AE769" s="153">
        <f t="shared" si="86"/>
        <v>0</v>
      </c>
      <c r="AF769" s="76">
        <f t="shared" si="87"/>
        <v>0</v>
      </c>
      <c r="AG769" s="76">
        <f t="shared" si="88"/>
        <v>1</v>
      </c>
      <c r="AH769" s="163">
        <f t="shared" si="89"/>
        <v>0</v>
      </c>
      <c r="AI769" s="95">
        <f t="shared" si="90"/>
        <v>8.3333333333333329E-2</v>
      </c>
      <c r="AJ769" s="95">
        <f t="shared" si="91"/>
        <v>0</v>
      </c>
      <c r="AK769" s="95">
        <f t="shared" si="92"/>
        <v>0</v>
      </c>
    </row>
    <row r="770" spans="1:37" ht="30" customHeight="1" x14ac:dyDescent="0.2">
      <c r="A770" s="422" t="s">
        <v>861</v>
      </c>
      <c r="B770" s="422"/>
      <c r="C770" s="422"/>
      <c r="D770" s="422"/>
      <c r="E770" s="422"/>
      <c r="F770" s="422"/>
      <c r="G770" s="422"/>
      <c r="H770" s="422"/>
      <c r="I770" s="422"/>
      <c r="J770" s="422"/>
      <c r="K770" s="422"/>
      <c r="L770" s="422"/>
      <c r="M770" s="422"/>
      <c r="N770" s="422"/>
      <c r="O770" s="422"/>
      <c r="P770" s="422"/>
      <c r="Q770" s="423"/>
      <c r="R770" s="423"/>
      <c r="S770" s="423"/>
      <c r="T770" s="423"/>
      <c r="U770" s="423"/>
      <c r="V770" s="423"/>
      <c r="W770" s="423"/>
      <c r="X770" s="423"/>
      <c r="Y770" s="423"/>
      <c r="Z770" s="423"/>
      <c r="AA770" s="423"/>
      <c r="AB770" s="423"/>
      <c r="AC770" s="423"/>
      <c r="AD770" s="73">
        <f>'Art. 121'!Q705</f>
        <v>0</v>
      </c>
      <c r="AE770" s="153">
        <f t="shared" si="86"/>
        <v>0</v>
      </c>
      <c r="AF770" s="76">
        <f t="shared" si="87"/>
        <v>0</v>
      </c>
      <c r="AG770" s="76">
        <f t="shared" si="88"/>
        <v>1</v>
      </c>
      <c r="AH770" s="163">
        <f t="shared" si="89"/>
        <v>0</v>
      </c>
      <c r="AI770" s="95">
        <f t="shared" si="90"/>
        <v>8.3333333333333329E-2</v>
      </c>
      <c r="AJ770" s="95">
        <f t="shared" si="91"/>
        <v>0</v>
      </c>
      <c r="AK770" s="95">
        <f t="shared" si="92"/>
        <v>0</v>
      </c>
    </row>
    <row r="771" spans="1:37" ht="30" customHeight="1" x14ac:dyDescent="0.2">
      <c r="A771" s="422" t="s">
        <v>862</v>
      </c>
      <c r="B771" s="422"/>
      <c r="C771" s="422"/>
      <c r="D771" s="422"/>
      <c r="E771" s="422"/>
      <c r="F771" s="422"/>
      <c r="G771" s="422"/>
      <c r="H771" s="422"/>
      <c r="I771" s="422"/>
      <c r="J771" s="422"/>
      <c r="K771" s="422"/>
      <c r="L771" s="422"/>
      <c r="M771" s="422"/>
      <c r="N771" s="422"/>
      <c r="O771" s="422"/>
      <c r="P771" s="422"/>
      <c r="Q771" s="423"/>
      <c r="R771" s="423"/>
      <c r="S771" s="423"/>
      <c r="T771" s="423"/>
      <c r="U771" s="423"/>
      <c r="V771" s="423"/>
      <c r="W771" s="423"/>
      <c r="X771" s="423"/>
      <c r="Y771" s="423"/>
      <c r="Z771" s="423"/>
      <c r="AA771" s="423"/>
      <c r="AB771" s="423"/>
      <c r="AC771" s="423"/>
      <c r="AD771" s="73">
        <f>'Art. 121'!Q706</f>
        <v>0</v>
      </c>
      <c r="AE771" s="153">
        <f t="shared" si="86"/>
        <v>0</v>
      </c>
      <c r="AF771" s="76">
        <f t="shared" si="87"/>
        <v>0</v>
      </c>
      <c r="AG771" s="76">
        <f t="shared" si="88"/>
        <v>1</v>
      </c>
      <c r="AH771" s="163">
        <f t="shared" si="89"/>
        <v>0</v>
      </c>
      <c r="AI771" s="95">
        <f t="shared" si="90"/>
        <v>8.3333333333333329E-2</v>
      </c>
      <c r="AJ771" s="95">
        <f t="shared" si="91"/>
        <v>0</v>
      </c>
      <c r="AK771" s="95">
        <f t="shared" si="92"/>
        <v>0</v>
      </c>
    </row>
    <row r="772" spans="1:37" ht="30" customHeight="1" x14ac:dyDescent="0.2">
      <c r="A772" s="422" t="s">
        <v>391</v>
      </c>
      <c r="B772" s="422"/>
      <c r="C772" s="422"/>
      <c r="D772" s="422"/>
      <c r="E772" s="422"/>
      <c r="F772" s="422"/>
      <c r="G772" s="422"/>
      <c r="H772" s="422"/>
      <c r="I772" s="422"/>
      <c r="J772" s="422"/>
      <c r="K772" s="422"/>
      <c r="L772" s="422"/>
      <c r="M772" s="422"/>
      <c r="N772" s="422"/>
      <c r="O772" s="422"/>
      <c r="P772" s="422"/>
      <c r="Q772" s="423"/>
      <c r="R772" s="423"/>
      <c r="S772" s="423"/>
      <c r="T772" s="423"/>
      <c r="U772" s="423"/>
      <c r="V772" s="423"/>
      <c r="W772" s="423"/>
      <c r="X772" s="423"/>
      <c r="Y772" s="423"/>
      <c r="Z772" s="423"/>
      <c r="AA772" s="423"/>
      <c r="AB772" s="423"/>
      <c r="AC772" s="423"/>
      <c r="AD772" s="73">
        <f>'Art. 121'!Q707</f>
        <v>0</v>
      </c>
      <c r="AE772" s="153">
        <f t="shared" si="86"/>
        <v>0</v>
      </c>
      <c r="AF772" s="76">
        <f t="shared" si="87"/>
        <v>0</v>
      </c>
      <c r="AG772" s="76">
        <f t="shared" si="88"/>
        <v>1</v>
      </c>
      <c r="AH772" s="163">
        <f t="shared" si="89"/>
        <v>0</v>
      </c>
      <c r="AI772" s="95">
        <f t="shared" si="90"/>
        <v>8.3333333333333329E-2</v>
      </c>
      <c r="AJ772" s="95">
        <f t="shared" si="91"/>
        <v>0</v>
      </c>
      <c r="AK772" s="95">
        <f t="shared" si="92"/>
        <v>0</v>
      </c>
    </row>
    <row r="773" spans="1:37" ht="30" customHeight="1" x14ac:dyDescent="0.2">
      <c r="A773" s="422" t="s">
        <v>863</v>
      </c>
      <c r="B773" s="422"/>
      <c r="C773" s="422"/>
      <c r="D773" s="422"/>
      <c r="E773" s="422"/>
      <c r="F773" s="422"/>
      <c r="G773" s="422"/>
      <c r="H773" s="422"/>
      <c r="I773" s="422"/>
      <c r="J773" s="422"/>
      <c r="K773" s="422"/>
      <c r="L773" s="422"/>
      <c r="M773" s="422"/>
      <c r="N773" s="422"/>
      <c r="O773" s="422"/>
      <c r="P773" s="422"/>
      <c r="Q773" s="423"/>
      <c r="R773" s="423"/>
      <c r="S773" s="423"/>
      <c r="T773" s="423"/>
      <c r="U773" s="423"/>
      <c r="V773" s="423"/>
      <c r="W773" s="423"/>
      <c r="X773" s="423"/>
      <c r="Y773" s="423"/>
      <c r="Z773" s="423"/>
      <c r="AA773" s="423"/>
      <c r="AB773" s="423"/>
      <c r="AC773" s="423"/>
      <c r="AD773" s="73">
        <f>'Art. 121'!Q708</f>
        <v>0</v>
      </c>
      <c r="AE773" s="153">
        <f t="shared" si="86"/>
        <v>0</v>
      </c>
      <c r="AF773" s="76">
        <f t="shared" si="87"/>
        <v>0</v>
      </c>
      <c r="AG773" s="76">
        <f t="shared" si="88"/>
        <v>1</v>
      </c>
      <c r="AH773" s="163">
        <f t="shared" si="89"/>
        <v>0</v>
      </c>
      <c r="AI773" s="95">
        <f t="shared" si="90"/>
        <v>8.3333333333333329E-2</v>
      </c>
      <c r="AJ773" s="95">
        <f t="shared" si="91"/>
        <v>0</v>
      </c>
      <c r="AK773" s="95">
        <f t="shared" si="92"/>
        <v>0</v>
      </c>
    </row>
    <row r="774" spans="1:37" ht="30" customHeight="1" x14ac:dyDescent="0.2">
      <c r="A774" s="422" t="s">
        <v>392</v>
      </c>
      <c r="B774" s="422"/>
      <c r="C774" s="422"/>
      <c r="D774" s="422"/>
      <c r="E774" s="422"/>
      <c r="F774" s="422"/>
      <c r="G774" s="422"/>
      <c r="H774" s="422"/>
      <c r="I774" s="422"/>
      <c r="J774" s="422"/>
      <c r="K774" s="422"/>
      <c r="L774" s="422"/>
      <c r="M774" s="422"/>
      <c r="N774" s="422"/>
      <c r="O774" s="422"/>
      <c r="P774" s="422"/>
      <c r="Q774" s="423"/>
      <c r="R774" s="423"/>
      <c r="S774" s="423"/>
      <c r="T774" s="423"/>
      <c r="U774" s="423"/>
      <c r="V774" s="423"/>
      <c r="W774" s="423"/>
      <c r="X774" s="423"/>
      <c r="Y774" s="423"/>
      <c r="Z774" s="423"/>
      <c r="AA774" s="423"/>
      <c r="AB774" s="423"/>
      <c r="AC774" s="423"/>
      <c r="AD774" s="73">
        <f>'Art. 121'!Q709</f>
        <v>0</v>
      </c>
      <c r="AE774" s="153">
        <f t="shared" si="86"/>
        <v>0</v>
      </c>
      <c r="AF774" s="76">
        <f t="shared" si="87"/>
        <v>0</v>
      </c>
      <c r="AG774" s="76">
        <f t="shared" si="88"/>
        <v>1</v>
      </c>
      <c r="AH774" s="163">
        <f t="shared" si="89"/>
        <v>0</v>
      </c>
      <c r="AI774" s="95">
        <f t="shared" si="90"/>
        <v>8.3333333333333329E-2</v>
      </c>
      <c r="AJ774" s="95">
        <f t="shared" si="91"/>
        <v>0</v>
      </c>
      <c r="AK774" s="95">
        <f t="shared" si="92"/>
        <v>0</v>
      </c>
    </row>
    <row r="775" spans="1:37" ht="30" customHeight="1" x14ac:dyDescent="0.2">
      <c r="A775" s="422" t="s">
        <v>866</v>
      </c>
      <c r="B775" s="422"/>
      <c r="C775" s="422"/>
      <c r="D775" s="422"/>
      <c r="E775" s="422"/>
      <c r="F775" s="422"/>
      <c r="G775" s="422"/>
      <c r="H775" s="422"/>
      <c r="I775" s="422"/>
      <c r="J775" s="422"/>
      <c r="K775" s="422"/>
      <c r="L775" s="422"/>
      <c r="M775" s="422"/>
      <c r="N775" s="422"/>
      <c r="O775" s="422"/>
      <c r="P775" s="422"/>
      <c r="Q775" s="423"/>
      <c r="R775" s="423"/>
      <c r="S775" s="423"/>
      <c r="T775" s="423"/>
      <c r="U775" s="423"/>
      <c r="V775" s="423"/>
      <c r="W775" s="423"/>
      <c r="X775" s="423"/>
      <c r="Y775" s="423"/>
      <c r="Z775" s="423"/>
      <c r="AA775" s="423"/>
      <c r="AB775" s="423"/>
      <c r="AC775" s="423"/>
      <c r="AD775" s="73">
        <f>'Art. 121'!Q710</f>
        <v>0</v>
      </c>
      <c r="AE775" s="153">
        <f t="shared" si="86"/>
        <v>0</v>
      </c>
      <c r="AF775" s="76">
        <f t="shared" si="87"/>
        <v>0</v>
      </c>
      <c r="AG775" s="76">
        <f t="shared" si="88"/>
        <v>1</v>
      </c>
      <c r="AH775" s="163">
        <f t="shared" si="89"/>
        <v>0</v>
      </c>
      <c r="AI775" s="95">
        <f t="shared" si="90"/>
        <v>8.3333333333333329E-2</v>
      </c>
      <c r="AJ775" s="95">
        <f t="shared" si="91"/>
        <v>0</v>
      </c>
      <c r="AK775" s="95">
        <f t="shared" si="92"/>
        <v>0</v>
      </c>
    </row>
    <row r="776" spans="1:37" ht="30" customHeight="1" x14ac:dyDescent="0.2">
      <c r="A776" s="422" t="s">
        <v>394</v>
      </c>
      <c r="B776" s="422"/>
      <c r="C776" s="422"/>
      <c r="D776" s="422"/>
      <c r="E776" s="422"/>
      <c r="F776" s="422"/>
      <c r="G776" s="422"/>
      <c r="H776" s="422"/>
      <c r="I776" s="422"/>
      <c r="J776" s="422"/>
      <c r="K776" s="422"/>
      <c r="L776" s="422"/>
      <c r="M776" s="422"/>
      <c r="N776" s="422"/>
      <c r="O776" s="422"/>
      <c r="P776" s="422"/>
      <c r="Q776" s="423"/>
      <c r="R776" s="423"/>
      <c r="S776" s="423"/>
      <c r="T776" s="423"/>
      <c r="U776" s="423"/>
      <c r="V776" s="423"/>
      <c r="W776" s="423"/>
      <c r="X776" s="423"/>
      <c r="Y776" s="423"/>
      <c r="Z776" s="423"/>
      <c r="AA776" s="423"/>
      <c r="AB776" s="423"/>
      <c r="AC776" s="423"/>
      <c r="AD776" s="73">
        <f>'Art. 121'!Q711</f>
        <v>0</v>
      </c>
      <c r="AE776" s="153">
        <f t="shared" si="86"/>
        <v>0</v>
      </c>
      <c r="AF776" s="76">
        <f t="shared" si="87"/>
        <v>0</v>
      </c>
      <c r="AG776" s="76">
        <f t="shared" si="88"/>
        <v>1</v>
      </c>
      <c r="AH776" s="163">
        <f t="shared" si="89"/>
        <v>0</v>
      </c>
      <c r="AI776" s="95">
        <f t="shared" si="90"/>
        <v>8.3333333333333329E-2</v>
      </c>
      <c r="AJ776" s="95">
        <f t="shared" si="91"/>
        <v>0</v>
      </c>
      <c r="AK776" s="95">
        <f t="shared" si="92"/>
        <v>0</v>
      </c>
    </row>
    <row r="777" spans="1:37" ht="30" customHeight="1" x14ac:dyDescent="0.2">
      <c r="A777" s="422" t="s">
        <v>864</v>
      </c>
      <c r="B777" s="422"/>
      <c r="C777" s="422"/>
      <c r="D777" s="422"/>
      <c r="E777" s="422"/>
      <c r="F777" s="422"/>
      <c r="G777" s="422"/>
      <c r="H777" s="422"/>
      <c r="I777" s="422"/>
      <c r="J777" s="422"/>
      <c r="K777" s="422"/>
      <c r="L777" s="422"/>
      <c r="M777" s="422"/>
      <c r="N777" s="422"/>
      <c r="O777" s="422"/>
      <c r="P777" s="422"/>
      <c r="Q777" s="423"/>
      <c r="R777" s="423"/>
      <c r="S777" s="423"/>
      <c r="T777" s="423"/>
      <c r="U777" s="423"/>
      <c r="V777" s="423"/>
      <c r="W777" s="423"/>
      <c r="X777" s="423"/>
      <c r="Y777" s="423"/>
      <c r="Z777" s="423"/>
      <c r="AA777" s="423"/>
      <c r="AB777" s="423"/>
      <c r="AC777" s="423"/>
      <c r="AD777" s="73">
        <f>'Art. 121'!Q712</f>
        <v>0</v>
      </c>
      <c r="AE777" s="153">
        <f t="shared" si="86"/>
        <v>0</v>
      </c>
      <c r="AF777" s="76">
        <f t="shared" si="87"/>
        <v>0</v>
      </c>
      <c r="AG777" s="76">
        <f t="shared" si="88"/>
        <v>1</v>
      </c>
      <c r="AH777" s="163">
        <f t="shared" si="89"/>
        <v>0</v>
      </c>
      <c r="AI777" s="95">
        <f t="shared" si="90"/>
        <v>8.3333333333333329E-2</v>
      </c>
      <c r="AJ777" s="95">
        <f t="shared" si="91"/>
        <v>0</v>
      </c>
      <c r="AK777" s="95">
        <f t="shared" si="92"/>
        <v>0</v>
      </c>
    </row>
    <row r="778" spans="1:37" ht="30" customHeight="1" x14ac:dyDescent="0.2">
      <c r="A778" s="422" t="s">
        <v>865</v>
      </c>
      <c r="B778" s="422"/>
      <c r="C778" s="422"/>
      <c r="D778" s="422"/>
      <c r="E778" s="422"/>
      <c r="F778" s="422"/>
      <c r="G778" s="422"/>
      <c r="H778" s="422"/>
      <c r="I778" s="422"/>
      <c r="J778" s="422"/>
      <c r="K778" s="422"/>
      <c r="L778" s="422"/>
      <c r="M778" s="422"/>
      <c r="N778" s="422"/>
      <c r="O778" s="422"/>
      <c r="P778" s="422"/>
      <c r="Q778" s="423"/>
      <c r="R778" s="423"/>
      <c r="S778" s="423"/>
      <c r="T778" s="423"/>
      <c r="U778" s="423"/>
      <c r="V778" s="423"/>
      <c r="W778" s="423"/>
      <c r="X778" s="423"/>
      <c r="Y778" s="423"/>
      <c r="Z778" s="423"/>
      <c r="AA778" s="423"/>
      <c r="AB778" s="423"/>
      <c r="AC778" s="423"/>
      <c r="AD778" s="73">
        <f>'Art. 121'!Q713</f>
        <v>0</v>
      </c>
      <c r="AE778" s="153">
        <f t="shared" si="86"/>
        <v>0</v>
      </c>
      <c r="AF778" s="76">
        <f t="shared" si="87"/>
        <v>0</v>
      </c>
      <c r="AG778" s="76">
        <f t="shared" si="88"/>
        <v>1</v>
      </c>
      <c r="AH778" s="163">
        <f t="shared" si="89"/>
        <v>0</v>
      </c>
      <c r="AI778" s="95">
        <f t="shared" si="90"/>
        <v>8.3333333333333329E-2</v>
      </c>
      <c r="AJ778" s="95">
        <f t="shared" si="91"/>
        <v>0</v>
      </c>
      <c r="AK778" s="95">
        <f t="shared" si="92"/>
        <v>0</v>
      </c>
    </row>
    <row r="779" spans="1:37" ht="30" customHeight="1" x14ac:dyDescent="0.2">
      <c r="A779" s="435" t="s">
        <v>867</v>
      </c>
      <c r="B779" s="435"/>
      <c r="C779" s="435"/>
      <c r="D779" s="435"/>
      <c r="E779" s="435"/>
      <c r="F779" s="435"/>
      <c r="G779" s="435"/>
      <c r="H779" s="435"/>
      <c r="I779" s="435"/>
      <c r="J779" s="435"/>
      <c r="K779" s="435"/>
      <c r="L779" s="435"/>
      <c r="M779" s="435"/>
      <c r="N779" s="435"/>
      <c r="O779" s="435"/>
      <c r="P779" s="435"/>
      <c r="Q779" s="435"/>
      <c r="R779" s="435"/>
      <c r="S779" s="435"/>
      <c r="T779" s="435"/>
      <c r="U779" s="435"/>
      <c r="V779" s="435"/>
      <c r="W779" s="435"/>
      <c r="X779" s="435"/>
      <c r="Y779" s="435"/>
      <c r="Z779" s="435"/>
      <c r="AA779" s="435"/>
      <c r="AB779" s="435"/>
      <c r="AC779" s="435"/>
      <c r="AD779" s="435"/>
      <c r="AE779" s="143">
        <f>SUM(AE767:AE778)</f>
        <v>0</v>
      </c>
      <c r="AG779" s="74">
        <f>SUM(AG767:AG778)</f>
        <v>12</v>
      </c>
      <c r="AH779" s="163"/>
      <c r="AI779" s="95"/>
      <c r="AJ779" s="95"/>
      <c r="AK779" s="95"/>
    </row>
    <row r="780" spans="1:37" ht="30" customHeight="1" x14ac:dyDescent="0.2">
      <c r="A780" s="435" t="s">
        <v>868</v>
      </c>
      <c r="B780" s="435"/>
      <c r="C780" s="435"/>
      <c r="D780" s="435"/>
      <c r="E780" s="435"/>
      <c r="F780" s="435"/>
      <c r="G780" s="435"/>
      <c r="H780" s="435"/>
      <c r="I780" s="435"/>
      <c r="J780" s="435"/>
      <c r="K780" s="435"/>
      <c r="L780" s="435"/>
      <c r="M780" s="435"/>
      <c r="N780" s="435"/>
      <c r="O780" s="435"/>
      <c r="P780" s="435"/>
      <c r="Q780" s="435"/>
      <c r="R780" s="435"/>
      <c r="S780" s="435"/>
      <c r="T780" s="435"/>
      <c r="U780" s="435"/>
      <c r="V780" s="435"/>
      <c r="W780" s="435"/>
      <c r="X780" s="435"/>
      <c r="Y780" s="435"/>
      <c r="Z780" s="435"/>
      <c r="AA780" s="435"/>
      <c r="AB780" s="435"/>
      <c r="AC780" s="435"/>
      <c r="AD780" s="435"/>
      <c r="AE780" s="143">
        <f>AE779/AE765*100</f>
        <v>0</v>
      </c>
      <c r="AH780" s="163"/>
      <c r="AI780" s="95"/>
      <c r="AJ780" s="95"/>
      <c r="AK780" s="95"/>
    </row>
    <row r="781" spans="1:37" ht="15" customHeight="1" x14ac:dyDescent="0.2">
      <c r="A781" s="24"/>
      <c r="B781" s="24"/>
      <c r="C781" s="24"/>
      <c r="D781" s="24"/>
      <c r="E781" s="24"/>
      <c r="F781" s="24"/>
      <c r="G781" s="24"/>
      <c r="H781" s="24"/>
      <c r="I781" s="24"/>
      <c r="J781" s="24"/>
      <c r="K781" s="24"/>
      <c r="L781" s="24"/>
      <c r="M781" s="24"/>
      <c r="N781" s="24"/>
      <c r="O781" s="24"/>
      <c r="P781" s="24"/>
      <c r="Q781" s="40"/>
      <c r="R781" s="20"/>
      <c r="S781" s="20"/>
      <c r="T781" s="20"/>
      <c r="U781" s="20"/>
      <c r="V781" s="20"/>
      <c r="W781" s="20"/>
      <c r="X781" s="20"/>
      <c r="Y781" s="20"/>
      <c r="Z781" s="20"/>
      <c r="AA781" s="20"/>
      <c r="AB781" s="20"/>
      <c r="AC781" s="20"/>
      <c r="AD781" s="20"/>
      <c r="AE781" s="149"/>
      <c r="AH781" s="161"/>
      <c r="AI781" s="136"/>
      <c r="AJ781" s="136"/>
      <c r="AK781" s="136"/>
    </row>
    <row r="782" spans="1:37" ht="15" customHeight="1" x14ac:dyDescent="0.2">
      <c r="A782" s="439" t="s">
        <v>139</v>
      </c>
      <c r="B782" s="440"/>
      <c r="C782" s="440"/>
      <c r="D782" s="440"/>
      <c r="E782" s="440"/>
      <c r="F782" s="440"/>
      <c r="G782" s="440"/>
      <c r="H782" s="440"/>
      <c r="I782" s="440"/>
      <c r="J782" s="440"/>
      <c r="K782" s="440"/>
      <c r="L782" s="440"/>
      <c r="M782" s="440"/>
      <c r="N782" s="440"/>
      <c r="O782" s="440"/>
      <c r="P782" s="440"/>
      <c r="Q782" s="440"/>
      <c r="R782" s="440"/>
      <c r="S782" s="440"/>
      <c r="T782" s="440"/>
      <c r="U782" s="440"/>
      <c r="V782" s="440"/>
      <c r="W782" s="440"/>
      <c r="X782" s="440"/>
      <c r="Y782" s="440"/>
      <c r="Z782" s="440"/>
      <c r="AA782" s="440"/>
      <c r="AB782" s="440"/>
      <c r="AC782" s="440"/>
      <c r="AD782" s="90" t="s">
        <v>4</v>
      </c>
      <c r="AE782" s="144" t="s">
        <v>5</v>
      </c>
      <c r="AH782" s="161"/>
      <c r="AI782" s="136"/>
      <c r="AJ782" s="136"/>
      <c r="AK782" s="136"/>
    </row>
    <row r="783" spans="1:37" ht="30" customHeight="1" x14ac:dyDescent="0.2">
      <c r="A783" s="434" t="s">
        <v>395</v>
      </c>
      <c r="B783" s="434"/>
      <c r="C783" s="434"/>
      <c r="D783" s="434"/>
      <c r="E783" s="434"/>
      <c r="F783" s="434"/>
      <c r="G783" s="434"/>
      <c r="H783" s="434"/>
      <c r="I783" s="434"/>
      <c r="J783" s="434"/>
      <c r="K783" s="434"/>
      <c r="L783" s="434"/>
      <c r="M783" s="434"/>
      <c r="N783" s="434"/>
      <c r="O783" s="434"/>
      <c r="P783" s="434"/>
      <c r="Q783" s="423"/>
      <c r="R783" s="423"/>
      <c r="S783" s="423"/>
      <c r="T783" s="423"/>
      <c r="U783" s="423"/>
      <c r="V783" s="423"/>
      <c r="W783" s="423"/>
      <c r="X783" s="423"/>
      <c r="Y783" s="423"/>
      <c r="Z783" s="423"/>
      <c r="AA783" s="423"/>
      <c r="AB783" s="423"/>
      <c r="AC783" s="423"/>
      <c r="AD783" s="73">
        <f>'Art. 121'!Q716</f>
        <v>0</v>
      </c>
      <c r="AE783" s="153">
        <f>IF(AG783=1,AK783,AG783)</f>
        <v>0</v>
      </c>
      <c r="AF783" s="76">
        <f>IF(AD783=2,1,IF(AD783=1,0.5,IF(AD783=0,0," ")))</f>
        <v>0</v>
      </c>
      <c r="AG783" s="76">
        <f>IF(AND(AF783&gt;=0,AF783&lt;=2),1,"No aplica")</f>
        <v>1</v>
      </c>
      <c r="AH783" s="163">
        <f>AD783/(AG783*2)</f>
        <v>0</v>
      </c>
      <c r="AI783" s="95">
        <f>IF(AG783=1,AG783/$AG$786,"No aplica")</f>
        <v>0.33333333333333331</v>
      </c>
      <c r="AJ783" s="95">
        <f>AF783*AI783</f>
        <v>0</v>
      </c>
      <c r="AK783" s="95">
        <f>AJ783*$AE$765</f>
        <v>0</v>
      </c>
    </row>
    <row r="784" spans="1:37" ht="30" customHeight="1" x14ac:dyDescent="0.2">
      <c r="A784" s="434" t="s">
        <v>835</v>
      </c>
      <c r="B784" s="434"/>
      <c r="C784" s="434"/>
      <c r="D784" s="434"/>
      <c r="E784" s="434"/>
      <c r="F784" s="434"/>
      <c r="G784" s="434"/>
      <c r="H784" s="434"/>
      <c r="I784" s="434"/>
      <c r="J784" s="434"/>
      <c r="K784" s="434"/>
      <c r="L784" s="434"/>
      <c r="M784" s="434"/>
      <c r="N784" s="434"/>
      <c r="O784" s="434"/>
      <c r="P784" s="434"/>
      <c r="Q784" s="423"/>
      <c r="R784" s="423"/>
      <c r="S784" s="423"/>
      <c r="T784" s="423"/>
      <c r="U784" s="423"/>
      <c r="V784" s="423"/>
      <c r="W784" s="423"/>
      <c r="X784" s="423"/>
      <c r="Y784" s="423"/>
      <c r="Z784" s="423"/>
      <c r="AA784" s="423"/>
      <c r="AB784" s="423"/>
      <c r="AC784" s="423"/>
      <c r="AD784" s="73">
        <f>'Art. 121'!Q717</f>
        <v>0</v>
      </c>
      <c r="AE784" s="153">
        <f>IF(AG784=1,AK784,AG784)</f>
        <v>0</v>
      </c>
      <c r="AF784" s="76">
        <f>IF(AD784=2,1,IF(AD784=1,0.5,IF(AD784=0,0," ")))</f>
        <v>0</v>
      </c>
      <c r="AG784" s="76">
        <f>IF(AND(AF784&gt;=0,AF784&lt;=2),1,"No aplica")</f>
        <v>1</v>
      </c>
      <c r="AH784" s="163">
        <f>AD784/(AG784*2)</f>
        <v>0</v>
      </c>
      <c r="AI784" s="95">
        <f>IF(AG784=1,AG784/$AG$786,"No aplica")</f>
        <v>0.33333333333333331</v>
      </c>
      <c r="AJ784" s="95">
        <f>AF784*AI784</f>
        <v>0</v>
      </c>
      <c r="AK784" s="95">
        <f>AJ784*$AE$765</f>
        <v>0</v>
      </c>
    </row>
    <row r="785" spans="1:37" ht="30" customHeight="1" x14ac:dyDescent="0.2">
      <c r="A785" s="434" t="s">
        <v>836</v>
      </c>
      <c r="B785" s="434"/>
      <c r="C785" s="434"/>
      <c r="D785" s="434"/>
      <c r="E785" s="434"/>
      <c r="F785" s="434"/>
      <c r="G785" s="434"/>
      <c r="H785" s="434"/>
      <c r="I785" s="434"/>
      <c r="J785" s="434"/>
      <c r="K785" s="434"/>
      <c r="L785" s="434"/>
      <c r="M785" s="434"/>
      <c r="N785" s="434"/>
      <c r="O785" s="434"/>
      <c r="P785" s="434"/>
      <c r="Q785" s="423"/>
      <c r="R785" s="423"/>
      <c r="S785" s="423"/>
      <c r="T785" s="423"/>
      <c r="U785" s="423"/>
      <c r="V785" s="423"/>
      <c r="W785" s="423"/>
      <c r="X785" s="423"/>
      <c r="Y785" s="423"/>
      <c r="Z785" s="423"/>
      <c r="AA785" s="423"/>
      <c r="AB785" s="423"/>
      <c r="AC785" s="423"/>
      <c r="AD785" s="73">
        <f>'Art. 121'!Q718</f>
        <v>0</v>
      </c>
      <c r="AE785" s="153">
        <f>IF(AG785=1,AK785,AG785)</f>
        <v>0</v>
      </c>
      <c r="AF785" s="76">
        <f>IF(AD785=2,1,IF(AD785=1,0.5,IF(AD785=0,0," ")))</f>
        <v>0</v>
      </c>
      <c r="AG785" s="76">
        <f>IF(AND(AF785&gt;=0,AF785&lt;=2),1,"No aplica")</f>
        <v>1</v>
      </c>
      <c r="AH785" s="163">
        <f>AD785/(AG785*2)</f>
        <v>0</v>
      </c>
      <c r="AI785" s="95">
        <f>IF(AG785=1,AG785/$AG$786,"No aplica")</f>
        <v>0.33333333333333331</v>
      </c>
      <c r="AJ785" s="95">
        <f>AF785*AI785</f>
        <v>0</v>
      </c>
      <c r="AK785" s="95">
        <f>AJ785*$AE$765</f>
        <v>0</v>
      </c>
    </row>
    <row r="786" spans="1:37" ht="30" customHeight="1" x14ac:dyDescent="0.2">
      <c r="A786" s="435" t="s">
        <v>869</v>
      </c>
      <c r="B786" s="435"/>
      <c r="C786" s="435"/>
      <c r="D786" s="435"/>
      <c r="E786" s="435"/>
      <c r="F786" s="435"/>
      <c r="G786" s="435"/>
      <c r="H786" s="435"/>
      <c r="I786" s="435"/>
      <c r="J786" s="435"/>
      <c r="K786" s="435"/>
      <c r="L786" s="435"/>
      <c r="M786" s="435"/>
      <c r="N786" s="435"/>
      <c r="O786" s="435"/>
      <c r="P786" s="435"/>
      <c r="Q786" s="435"/>
      <c r="R786" s="435"/>
      <c r="S786" s="435"/>
      <c r="T786" s="435"/>
      <c r="U786" s="435"/>
      <c r="V786" s="435"/>
      <c r="W786" s="435"/>
      <c r="X786" s="435"/>
      <c r="Y786" s="435"/>
      <c r="Z786" s="435"/>
      <c r="AA786" s="435"/>
      <c r="AB786" s="435"/>
      <c r="AC786" s="435"/>
      <c r="AD786" s="435"/>
      <c r="AE786" s="143">
        <f>SUM(AE783:AE785)</f>
        <v>0</v>
      </c>
      <c r="AG786" s="74">
        <f>SUM(AG783:AG785)</f>
        <v>3</v>
      </c>
      <c r="AH786" s="163"/>
      <c r="AI786" s="95"/>
      <c r="AJ786" s="95"/>
      <c r="AK786" s="95"/>
    </row>
    <row r="787" spans="1:37" ht="30" customHeight="1" x14ac:dyDescent="0.2">
      <c r="A787" s="435" t="s">
        <v>870</v>
      </c>
      <c r="B787" s="435"/>
      <c r="C787" s="435"/>
      <c r="D787" s="435"/>
      <c r="E787" s="435"/>
      <c r="F787" s="435"/>
      <c r="G787" s="435"/>
      <c r="H787" s="435"/>
      <c r="I787" s="435"/>
      <c r="J787" s="435"/>
      <c r="K787" s="435"/>
      <c r="L787" s="435"/>
      <c r="M787" s="435"/>
      <c r="N787" s="435"/>
      <c r="O787" s="435"/>
      <c r="P787" s="435"/>
      <c r="Q787" s="435"/>
      <c r="R787" s="435"/>
      <c r="S787" s="435"/>
      <c r="T787" s="435"/>
      <c r="U787" s="435"/>
      <c r="V787" s="435"/>
      <c r="W787" s="435"/>
      <c r="X787" s="435"/>
      <c r="Y787" s="435"/>
      <c r="Z787" s="435"/>
      <c r="AA787" s="435"/>
      <c r="AB787" s="435"/>
      <c r="AC787" s="435"/>
      <c r="AD787" s="435"/>
      <c r="AE787" s="143">
        <f>AE786/AE765*100</f>
        <v>0</v>
      </c>
      <c r="AH787" s="163"/>
      <c r="AI787" s="95"/>
      <c r="AJ787" s="95"/>
      <c r="AK787" s="95"/>
    </row>
    <row r="788" spans="1:37" ht="15" customHeight="1" x14ac:dyDescent="0.2">
      <c r="A788" s="23"/>
      <c r="B788" s="23"/>
      <c r="C788" s="23"/>
      <c r="D788" s="23"/>
      <c r="E788" s="23"/>
      <c r="F788" s="23"/>
      <c r="G788" s="23"/>
      <c r="H788" s="23"/>
      <c r="I788" s="23"/>
      <c r="J788" s="23"/>
      <c r="K788" s="23"/>
      <c r="L788" s="23"/>
      <c r="M788" s="23"/>
      <c r="N788" s="23"/>
      <c r="O788" s="23"/>
      <c r="P788" s="23"/>
      <c r="Q788" s="40"/>
      <c r="R788" s="20"/>
      <c r="S788" s="20"/>
      <c r="T788" s="20"/>
      <c r="U788" s="20"/>
      <c r="V788" s="20"/>
      <c r="W788" s="20"/>
      <c r="X788" s="20"/>
      <c r="Y788" s="20"/>
      <c r="Z788" s="20"/>
      <c r="AA788" s="20"/>
      <c r="AB788" s="20"/>
      <c r="AC788" s="20"/>
      <c r="AD788" s="20"/>
      <c r="AE788" s="149"/>
      <c r="AH788" s="161"/>
      <c r="AI788" s="136"/>
      <c r="AJ788" s="136"/>
      <c r="AK788" s="136"/>
    </row>
    <row r="789" spans="1:37" ht="15" customHeight="1" x14ac:dyDescent="0.2">
      <c r="A789" s="439" t="s">
        <v>140</v>
      </c>
      <c r="B789" s="440"/>
      <c r="C789" s="440"/>
      <c r="D789" s="440"/>
      <c r="E789" s="440"/>
      <c r="F789" s="440"/>
      <c r="G789" s="440"/>
      <c r="H789" s="440"/>
      <c r="I789" s="440"/>
      <c r="J789" s="440"/>
      <c r="K789" s="440"/>
      <c r="L789" s="440"/>
      <c r="M789" s="440"/>
      <c r="N789" s="440"/>
      <c r="O789" s="440"/>
      <c r="P789" s="440"/>
      <c r="Q789" s="440"/>
      <c r="R789" s="440"/>
      <c r="S789" s="440"/>
      <c r="T789" s="440"/>
      <c r="U789" s="440"/>
      <c r="V789" s="440"/>
      <c r="W789" s="440"/>
      <c r="X789" s="440"/>
      <c r="Y789" s="440"/>
      <c r="Z789" s="440"/>
      <c r="AA789" s="440"/>
      <c r="AB789" s="440"/>
      <c r="AC789" s="440"/>
      <c r="AD789" s="90" t="s">
        <v>4</v>
      </c>
      <c r="AE789" s="144" t="s">
        <v>5</v>
      </c>
      <c r="AH789" s="161"/>
      <c r="AI789" s="136"/>
      <c r="AJ789" s="136"/>
      <c r="AK789" s="136"/>
    </row>
    <row r="790" spans="1:37" ht="30" customHeight="1" x14ac:dyDescent="0.2">
      <c r="A790" s="434" t="s">
        <v>396</v>
      </c>
      <c r="B790" s="434"/>
      <c r="C790" s="434"/>
      <c r="D790" s="434"/>
      <c r="E790" s="434"/>
      <c r="F790" s="434"/>
      <c r="G790" s="434"/>
      <c r="H790" s="434"/>
      <c r="I790" s="434"/>
      <c r="J790" s="434"/>
      <c r="K790" s="434"/>
      <c r="L790" s="434"/>
      <c r="M790" s="434"/>
      <c r="N790" s="434"/>
      <c r="O790" s="434"/>
      <c r="P790" s="434"/>
      <c r="Q790" s="423"/>
      <c r="R790" s="423"/>
      <c r="S790" s="423"/>
      <c r="T790" s="423"/>
      <c r="U790" s="423"/>
      <c r="V790" s="423"/>
      <c r="W790" s="423"/>
      <c r="X790" s="423"/>
      <c r="Y790" s="423"/>
      <c r="Z790" s="423"/>
      <c r="AA790" s="423"/>
      <c r="AB790" s="423"/>
      <c r="AC790" s="423"/>
      <c r="AD790" s="73">
        <f>'Art. 121'!Q721</f>
        <v>0</v>
      </c>
      <c r="AE790" s="153">
        <f>IF(AG790=1,AK790,AG790)</f>
        <v>0</v>
      </c>
      <c r="AF790" s="76">
        <f>IF(AD790=2,1,IF(AD790=1,0.5,IF(AD790=0,0," ")))</f>
        <v>0</v>
      </c>
      <c r="AG790" s="76">
        <f>IF(AND(AF790&gt;=0,AF790&lt;=2),1,"No aplica")</f>
        <v>1</v>
      </c>
      <c r="AH790" s="163">
        <f>AD790/(AG790*2)</f>
        <v>0</v>
      </c>
      <c r="AI790" s="95">
        <f>IF(AG790=1,AG790/$AG$793,"No aplica")</f>
        <v>0.33333333333333331</v>
      </c>
      <c r="AJ790" s="95">
        <f>AF790*AI790</f>
        <v>0</v>
      </c>
      <c r="AK790" s="95">
        <f>AJ790*$AE$765</f>
        <v>0</v>
      </c>
    </row>
    <row r="791" spans="1:37" ht="30" customHeight="1" x14ac:dyDescent="0.2">
      <c r="A791" s="434" t="s">
        <v>397</v>
      </c>
      <c r="B791" s="434"/>
      <c r="C791" s="434"/>
      <c r="D791" s="434"/>
      <c r="E791" s="434"/>
      <c r="F791" s="434"/>
      <c r="G791" s="434"/>
      <c r="H791" s="434"/>
      <c r="I791" s="434"/>
      <c r="J791" s="434"/>
      <c r="K791" s="434"/>
      <c r="L791" s="434"/>
      <c r="M791" s="434"/>
      <c r="N791" s="434"/>
      <c r="O791" s="434"/>
      <c r="P791" s="434"/>
      <c r="Q791" s="423"/>
      <c r="R791" s="423"/>
      <c r="S791" s="423"/>
      <c r="T791" s="423"/>
      <c r="U791" s="423"/>
      <c r="V791" s="423"/>
      <c r="W791" s="423"/>
      <c r="X791" s="423"/>
      <c r="Y791" s="423"/>
      <c r="Z791" s="423"/>
      <c r="AA791" s="423"/>
      <c r="AB791" s="423"/>
      <c r="AC791" s="423"/>
      <c r="AD791" s="73">
        <f>'Art. 121'!Q722</f>
        <v>0</v>
      </c>
      <c r="AE791" s="153">
        <f>IF(AG791=1,AK791,AG791)</f>
        <v>0</v>
      </c>
      <c r="AF791" s="76">
        <f>IF(AD791=2,1,IF(AD791=1,0.5,IF(AD791=0,0," ")))</f>
        <v>0</v>
      </c>
      <c r="AG791" s="76">
        <f>IF(AND(AF791&gt;=0,AF791&lt;=2),1,"No aplica")</f>
        <v>1</v>
      </c>
      <c r="AH791" s="163">
        <f>AD791/(AG791*2)</f>
        <v>0</v>
      </c>
      <c r="AI791" s="95">
        <f>IF(AG791=1,AG791/$AG$793,"No aplica")</f>
        <v>0.33333333333333331</v>
      </c>
      <c r="AJ791" s="95">
        <f>AF791*AI791</f>
        <v>0</v>
      </c>
      <c r="AK791" s="95">
        <f>AJ791*$AE$765</f>
        <v>0</v>
      </c>
    </row>
    <row r="792" spans="1:37" ht="30" customHeight="1" x14ac:dyDescent="0.2">
      <c r="A792" s="434" t="s">
        <v>398</v>
      </c>
      <c r="B792" s="434"/>
      <c r="C792" s="434"/>
      <c r="D792" s="434"/>
      <c r="E792" s="434"/>
      <c r="F792" s="434"/>
      <c r="G792" s="434"/>
      <c r="H792" s="434"/>
      <c r="I792" s="434"/>
      <c r="J792" s="434"/>
      <c r="K792" s="434"/>
      <c r="L792" s="434"/>
      <c r="M792" s="434"/>
      <c r="N792" s="434"/>
      <c r="O792" s="434"/>
      <c r="P792" s="434"/>
      <c r="Q792" s="423"/>
      <c r="R792" s="423"/>
      <c r="S792" s="423"/>
      <c r="T792" s="423"/>
      <c r="U792" s="423"/>
      <c r="V792" s="423"/>
      <c r="W792" s="423"/>
      <c r="X792" s="423"/>
      <c r="Y792" s="423"/>
      <c r="Z792" s="423"/>
      <c r="AA792" s="423"/>
      <c r="AB792" s="423"/>
      <c r="AC792" s="423"/>
      <c r="AD792" s="73">
        <f>'Art. 121'!Q723</f>
        <v>0</v>
      </c>
      <c r="AE792" s="153">
        <f>IF(AG792=1,AK792,AG792)</f>
        <v>0</v>
      </c>
      <c r="AF792" s="76">
        <f>IF(AD792=2,1,IF(AD792=1,0.5,IF(AD792=0,0," ")))</f>
        <v>0</v>
      </c>
      <c r="AG792" s="76">
        <f>IF(AND(AF792&gt;=0,AF792&lt;=2),1,"No aplica")</f>
        <v>1</v>
      </c>
      <c r="AH792" s="163">
        <f>AD792/(AG792*2)</f>
        <v>0</v>
      </c>
      <c r="AI792" s="95">
        <f>IF(AG792=1,AG792/$AG$793,"No aplica")</f>
        <v>0.33333333333333331</v>
      </c>
      <c r="AJ792" s="95">
        <f>AF792*AI792</f>
        <v>0</v>
      </c>
      <c r="AK792" s="95">
        <f>AJ792*$AE$765</f>
        <v>0</v>
      </c>
    </row>
    <row r="793" spans="1:37" ht="30" customHeight="1" x14ac:dyDescent="0.2">
      <c r="A793" s="435" t="s">
        <v>871</v>
      </c>
      <c r="B793" s="435"/>
      <c r="C793" s="435"/>
      <c r="D793" s="435"/>
      <c r="E793" s="435"/>
      <c r="F793" s="435"/>
      <c r="G793" s="435"/>
      <c r="H793" s="435"/>
      <c r="I793" s="435"/>
      <c r="J793" s="435"/>
      <c r="K793" s="435"/>
      <c r="L793" s="435"/>
      <c r="M793" s="435"/>
      <c r="N793" s="435"/>
      <c r="O793" s="435"/>
      <c r="P793" s="435"/>
      <c r="Q793" s="435"/>
      <c r="R793" s="435"/>
      <c r="S793" s="435"/>
      <c r="T793" s="435"/>
      <c r="U793" s="435"/>
      <c r="V793" s="435"/>
      <c r="W793" s="435"/>
      <c r="X793" s="435"/>
      <c r="Y793" s="435"/>
      <c r="Z793" s="435"/>
      <c r="AA793" s="435"/>
      <c r="AB793" s="435"/>
      <c r="AC793" s="435"/>
      <c r="AD793" s="435"/>
      <c r="AE793" s="143">
        <f>SUM(AE790:AE792)</f>
        <v>0</v>
      </c>
      <c r="AG793" s="74">
        <f>SUM(AG790:AG792)</f>
        <v>3</v>
      </c>
      <c r="AH793" s="163"/>
      <c r="AI793" s="95"/>
      <c r="AJ793" s="95"/>
      <c r="AK793" s="95"/>
    </row>
    <row r="794" spans="1:37" ht="30" customHeight="1" x14ac:dyDescent="0.2">
      <c r="A794" s="435" t="s">
        <v>872</v>
      </c>
      <c r="B794" s="435"/>
      <c r="C794" s="435"/>
      <c r="D794" s="435"/>
      <c r="E794" s="435"/>
      <c r="F794" s="435"/>
      <c r="G794" s="435"/>
      <c r="H794" s="435"/>
      <c r="I794" s="435"/>
      <c r="J794" s="435"/>
      <c r="K794" s="435"/>
      <c r="L794" s="435"/>
      <c r="M794" s="435"/>
      <c r="N794" s="435"/>
      <c r="O794" s="435"/>
      <c r="P794" s="435"/>
      <c r="Q794" s="435"/>
      <c r="R794" s="435"/>
      <c r="S794" s="435"/>
      <c r="T794" s="435"/>
      <c r="U794" s="435"/>
      <c r="V794" s="435"/>
      <c r="W794" s="435"/>
      <c r="X794" s="435"/>
      <c r="Y794" s="435"/>
      <c r="Z794" s="435"/>
      <c r="AA794" s="435"/>
      <c r="AB794" s="435"/>
      <c r="AC794" s="435"/>
      <c r="AD794" s="435"/>
      <c r="AE794" s="143">
        <f>AE793/AE765*100</f>
        <v>0</v>
      </c>
      <c r="AH794" s="163"/>
      <c r="AI794" s="95"/>
      <c r="AJ794" s="95"/>
      <c r="AK794" s="95"/>
    </row>
    <row r="795" spans="1:37" ht="15" customHeight="1" x14ac:dyDescent="0.2">
      <c r="A795" s="23"/>
      <c r="B795" s="23"/>
      <c r="C795" s="23"/>
      <c r="D795" s="23"/>
      <c r="E795" s="23"/>
      <c r="F795" s="23"/>
      <c r="G795" s="23"/>
      <c r="H795" s="23"/>
      <c r="I795" s="23"/>
      <c r="J795" s="23"/>
      <c r="K795" s="23"/>
      <c r="L795" s="23"/>
      <c r="M795" s="23"/>
      <c r="N795" s="23"/>
      <c r="O795" s="23"/>
      <c r="P795" s="23"/>
      <c r="Q795" s="40"/>
      <c r="R795" s="20"/>
      <c r="S795" s="20"/>
      <c r="T795" s="20"/>
      <c r="U795" s="20"/>
      <c r="V795" s="20"/>
      <c r="W795" s="20"/>
      <c r="X795" s="20"/>
      <c r="Y795" s="20"/>
      <c r="Z795" s="20"/>
      <c r="AA795" s="20"/>
      <c r="AB795" s="20"/>
      <c r="AC795" s="20"/>
      <c r="AD795" s="20"/>
      <c r="AE795" s="149"/>
      <c r="AH795" s="161"/>
      <c r="AI795" s="136"/>
      <c r="AJ795" s="136"/>
      <c r="AK795" s="136"/>
    </row>
    <row r="796" spans="1:37" ht="15" customHeight="1" x14ac:dyDescent="0.2">
      <c r="A796" s="436" t="s">
        <v>141</v>
      </c>
      <c r="B796" s="437"/>
      <c r="C796" s="437"/>
      <c r="D796" s="437"/>
      <c r="E796" s="437"/>
      <c r="F796" s="437"/>
      <c r="G796" s="437"/>
      <c r="H796" s="437"/>
      <c r="I796" s="437"/>
      <c r="J796" s="437"/>
      <c r="K796" s="437"/>
      <c r="L796" s="437"/>
      <c r="M796" s="437"/>
      <c r="N796" s="437"/>
      <c r="O796" s="437"/>
      <c r="P796" s="437"/>
      <c r="Q796" s="437"/>
      <c r="R796" s="437"/>
      <c r="S796" s="437"/>
      <c r="T796" s="437"/>
      <c r="U796" s="437"/>
      <c r="V796" s="437"/>
      <c r="W796" s="437"/>
      <c r="X796" s="437"/>
      <c r="Y796" s="437"/>
      <c r="Z796" s="437"/>
      <c r="AA796" s="437"/>
      <c r="AB796" s="437"/>
      <c r="AC796" s="438"/>
      <c r="AD796" s="90" t="s">
        <v>4</v>
      </c>
      <c r="AE796" s="144" t="s">
        <v>5</v>
      </c>
      <c r="AH796" s="161"/>
      <c r="AI796" s="136"/>
      <c r="AJ796" s="136"/>
      <c r="AK796" s="136"/>
    </row>
    <row r="797" spans="1:37" ht="30" customHeight="1" x14ac:dyDescent="0.2">
      <c r="A797" s="434" t="s">
        <v>399</v>
      </c>
      <c r="B797" s="434"/>
      <c r="C797" s="434"/>
      <c r="D797" s="434"/>
      <c r="E797" s="434"/>
      <c r="F797" s="434"/>
      <c r="G797" s="434"/>
      <c r="H797" s="434"/>
      <c r="I797" s="434"/>
      <c r="J797" s="434"/>
      <c r="K797" s="434"/>
      <c r="L797" s="434"/>
      <c r="M797" s="434"/>
      <c r="N797" s="434"/>
      <c r="O797" s="434"/>
      <c r="P797" s="434"/>
      <c r="Q797" s="423"/>
      <c r="R797" s="423"/>
      <c r="S797" s="423"/>
      <c r="T797" s="423"/>
      <c r="U797" s="423"/>
      <c r="V797" s="423"/>
      <c r="W797" s="423"/>
      <c r="X797" s="423"/>
      <c r="Y797" s="423"/>
      <c r="Z797" s="423"/>
      <c r="AA797" s="423"/>
      <c r="AB797" s="423"/>
      <c r="AC797" s="423"/>
      <c r="AD797" s="73">
        <f>'Art. 121'!Q726</f>
        <v>0</v>
      </c>
      <c r="AE797" s="153">
        <f>IF(AG797=1,AK797,AG797)</f>
        <v>0</v>
      </c>
      <c r="AF797" s="76">
        <f>IF(AD797=2,1,IF(AD797=1,0.5,IF(AD797=0,0," ")))</f>
        <v>0</v>
      </c>
      <c r="AG797" s="76">
        <f>IF(AND(AF797&gt;=0,AF797&lt;=2),1,"No aplica")</f>
        <v>1</v>
      </c>
      <c r="AH797" s="163">
        <f>AD797/(AG797*2)</f>
        <v>0</v>
      </c>
      <c r="AI797" s="95">
        <f>IF(AG797=1,AG797/$AG$799,"No aplica")</f>
        <v>0.5</v>
      </c>
      <c r="AJ797" s="95">
        <f>AF797*AI797</f>
        <v>0</v>
      </c>
      <c r="AK797" s="95">
        <f>AJ797*$AE$765</f>
        <v>0</v>
      </c>
    </row>
    <row r="798" spans="1:37" ht="30" customHeight="1" x14ac:dyDescent="0.2">
      <c r="A798" s="434" t="s">
        <v>400</v>
      </c>
      <c r="B798" s="434"/>
      <c r="C798" s="434"/>
      <c r="D798" s="434"/>
      <c r="E798" s="434"/>
      <c r="F798" s="434"/>
      <c r="G798" s="434"/>
      <c r="H798" s="434"/>
      <c r="I798" s="434"/>
      <c r="J798" s="434"/>
      <c r="K798" s="434"/>
      <c r="L798" s="434"/>
      <c r="M798" s="434"/>
      <c r="N798" s="434"/>
      <c r="O798" s="434"/>
      <c r="P798" s="434"/>
      <c r="Q798" s="423"/>
      <c r="R798" s="423"/>
      <c r="S798" s="423"/>
      <c r="T798" s="423"/>
      <c r="U798" s="423"/>
      <c r="V798" s="423"/>
      <c r="W798" s="423"/>
      <c r="X798" s="423"/>
      <c r="Y798" s="423"/>
      <c r="Z798" s="423"/>
      <c r="AA798" s="423"/>
      <c r="AB798" s="423"/>
      <c r="AC798" s="423"/>
      <c r="AD798" s="73">
        <f>'Art. 121'!Q727</f>
        <v>0</v>
      </c>
      <c r="AE798" s="153">
        <f>IF(AG798=1,AK798,AG798)</f>
        <v>0</v>
      </c>
      <c r="AF798" s="76">
        <f>IF(AD798=2,1,IF(AD798=1,0.5,IF(AD798=0,0," ")))</f>
        <v>0</v>
      </c>
      <c r="AG798" s="76">
        <f>IF(AND(AF798&gt;=0,AF798&lt;=2),1,"No aplica")</f>
        <v>1</v>
      </c>
      <c r="AH798" s="163">
        <f>AD798/(AG798*2)</f>
        <v>0</v>
      </c>
      <c r="AI798" s="95">
        <f>IF(AG798=1,AG798/$AG$799,"No aplica")</f>
        <v>0.5</v>
      </c>
      <c r="AJ798" s="95">
        <f>AF798*AI798</f>
        <v>0</v>
      </c>
      <c r="AK798" s="95">
        <f>AJ798*$AE$765</f>
        <v>0</v>
      </c>
    </row>
    <row r="799" spans="1:37" ht="30" customHeight="1" x14ac:dyDescent="0.2">
      <c r="A799" s="435" t="s">
        <v>873</v>
      </c>
      <c r="B799" s="435"/>
      <c r="C799" s="435"/>
      <c r="D799" s="435"/>
      <c r="E799" s="435"/>
      <c r="F799" s="435"/>
      <c r="G799" s="435"/>
      <c r="H799" s="435"/>
      <c r="I799" s="435"/>
      <c r="J799" s="435"/>
      <c r="K799" s="435"/>
      <c r="L799" s="435"/>
      <c r="M799" s="435"/>
      <c r="N799" s="435"/>
      <c r="O799" s="435"/>
      <c r="P799" s="435"/>
      <c r="Q799" s="435"/>
      <c r="R799" s="435"/>
      <c r="S799" s="435"/>
      <c r="T799" s="435"/>
      <c r="U799" s="435"/>
      <c r="V799" s="435"/>
      <c r="W799" s="435"/>
      <c r="X799" s="435"/>
      <c r="Y799" s="435"/>
      <c r="Z799" s="435"/>
      <c r="AA799" s="435"/>
      <c r="AB799" s="435"/>
      <c r="AC799" s="435"/>
      <c r="AD799" s="435"/>
      <c r="AE799" s="143">
        <f>SUM(AE797:AE798)</f>
        <v>0</v>
      </c>
      <c r="AG799" s="74">
        <f>SUM(AG797:AG798)</f>
        <v>2</v>
      </c>
      <c r="AH799" s="161"/>
      <c r="AI799" s="136"/>
      <c r="AJ799" s="136"/>
      <c r="AK799" s="136"/>
    </row>
    <row r="800" spans="1:37" ht="30" customHeight="1" x14ac:dyDescent="0.2">
      <c r="A800" s="435" t="s">
        <v>874</v>
      </c>
      <c r="B800" s="435"/>
      <c r="C800" s="435"/>
      <c r="D800" s="435"/>
      <c r="E800" s="435"/>
      <c r="F800" s="435"/>
      <c r="G800" s="435"/>
      <c r="H800" s="435"/>
      <c r="I800" s="435"/>
      <c r="J800" s="435"/>
      <c r="K800" s="435"/>
      <c r="L800" s="435"/>
      <c r="M800" s="435"/>
      <c r="N800" s="435"/>
      <c r="O800" s="435"/>
      <c r="P800" s="435"/>
      <c r="Q800" s="435"/>
      <c r="R800" s="435"/>
      <c r="S800" s="435"/>
      <c r="T800" s="435"/>
      <c r="U800" s="435"/>
      <c r="V800" s="435"/>
      <c r="W800" s="435"/>
      <c r="X800" s="435"/>
      <c r="Y800" s="435"/>
      <c r="Z800" s="435"/>
      <c r="AA800" s="435"/>
      <c r="AB800" s="435"/>
      <c r="AC800" s="435"/>
      <c r="AD800" s="435"/>
      <c r="AE800" s="143">
        <f>AE799/AE765*100</f>
        <v>0</v>
      </c>
      <c r="AH800" s="161"/>
      <c r="AI800" s="136"/>
      <c r="AJ800" s="136"/>
      <c r="AK800" s="136"/>
    </row>
    <row r="801" spans="1:37" ht="15" customHeight="1" x14ac:dyDescent="0.2">
      <c r="A801" s="7"/>
      <c r="B801" s="7"/>
      <c r="C801" s="7"/>
      <c r="D801" s="7"/>
      <c r="E801" s="7"/>
      <c r="F801" s="7"/>
      <c r="G801" s="7"/>
      <c r="H801" s="7"/>
      <c r="I801" s="7"/>
      <c r="J801" s="7"/>
      <c r="K801" s="7"/>
      <c r="L801" s="7"/>
      <c r="M801" s="7"/>
      <c r="N801" s="7"/>
      <c r="O801" s="7"/>
      <c r="P801" s="7"/>
      <c r="Q801" s="38"/>
      <c r="R801" s="7"/>
      <c r="S801" s="7"/>
      <c r="T801" s="7"/>
      <c r="U801" s="7"/>
      <c r="V801" s="7"/>
      <c r="W801" s="7"/>
      <c r="X801" s="7"/>
      <c r="Y801" s="7"/>
      <c r="Z801" s="7"/>
      <c r="AA801" s="7"/>
      <c r="AB801" s="7"/>
      <c r="AC801" s="7"/>
      <c r="AD801" s="7"/>
      <c r="AE801" s="152"/>
      <c r="AH801" s="161"/>
      <c r="AI801" s="136"/>
      <c r="AJ801" s="136"/>
      <c r="AK801" s="136"/>
    </row>
    <row r="802" spans="1:37" ht="15" customHeight="1" x14ac:dyDescent="0.2">
      <c r="A802" s="7"/>
      <c r="B802" s="7"/>
      <c r="C802" s="7"/>
      <c r="D802" s="7"/>
      <c r="E802" s="7"/>
      <c r="F802" s="7"/>
      <c r="G802" s="7"/>
      <c r="H802" s="7"/>
      <c r="I802" s="7"/>
      <c r="J802" s="7"/>
      <c r="K802" s="7"/>
      <c r="L802" s="7"/>
      <c r="M802" s="7"/>
      <c r="N802" s="7"/>
      <c r="O802" s="7"/>
      <c r="P802" s="7"/>
      <c r="Q802" s="38"/>
      <c r="R802" s="7"/>
      <c r="S802" s="7"/>
      <c r="T802" s="7"/>
      <c r="U802" s="7"/>
      <c r="V802" s="7"/>
      <c r="W802" s="7"/>
      <c r="X802" s="7"/>
      <c r="Y802" s="7"/>
      <c r="Z802" s="7"/>
      <c r="AA802" s="7"/>
      <c r="AB802" s="7"/>
      <c r="AC802" s="7"/>
      <c r="AD802" s="7"/>
      <c r="AE802" s="152"/>
      <c r="AH802" s="161"/>
      <c r="AI802" s="136"/>
      <c r="AJ802" s="136"/>
      <c r="AK802" s="136"/>
    </row>
    <row r="803" spans="1:37" ht="30" customHeight="1" x14ac:dyDescent="0.2">
      <c r="A803" s="365" t="s">
        <v>401</v>
      </c>
      <c r="B803" s="365"/>
      <c r="C803" s="365"/>
      <c r="D803" s="365"/>
      <c r="E803" s="365"/>
      <c r="F803" s="365"/>
      <c r="G803" s="365"/>
      <c r="H803" s="365"/>
      <c r="I803" s="365"/>
      <c r="J803" s="365"/>
      <c r="K803" s="365"/>
      <c r="L803" s="365"/>
      <c r="M803" s="365"/>
      <c r="N803" s="365"/>
      <c r="O803" s="365"/>
      <c r="P803" s="365"/>
      <c r="Q803" s="365"/>
      <c r="R803" s="365"/>
      <c r="S803" s="365"/>
      <c r="T803" s="365"/>
      <c r="U803" s="365"/>
      <c r="V803" s="365"/>
      <c r="W803" s="365"/>
      <c r="X803" s="365"/>
      <c r="Y803" s="365"/>
      <c r="Z803" s="365"/>
      <c r="AA803" s="365"/>
      <c r="AB803" s="365"/>
      <c r="AC803" s="365"/>
      <c r="AD803" s="365"/>
      <c r="AE803" s="365"/>
      <c r="AH803" s="161"/>
      <c r="AI803" s="136"/>
      <c r="AJ803" s="136"/>
      <c r="AK803" s="136"/>
    </row>
    <row r="804" spans="1:37" ht="15" customHeight="1" x14ac:dyDescent="0.2">
      <c r="A804" s="281" t="s">
        <v>1385</v>
      </c>
      <c r="B804" s="92"/>
      <c r="C804" s="92"/>
      <c r="D804" s="92"/>
      <c r="E804" s="92"/>
      <c r="F804" s="92"/>
      <c r="G804" s="92"/>
      <c r="H804" s="92"/>
      <c r="I804" s="92"/>
      <c r="J804" s="92"/>
      <c r="K804" s="92"/>
      <c r="L804" s="92"/>
      <c r="M804" s="92"/>
      <c r="N804" s="92"/>
      <c r="O804" s="92"/>
      <c r="P804" s="92"/>
      <c r="Q804" s="92"/>
      <c r="R804" s="92"/>
      <c r="S804" s="92"/>
      <c r="T804" s="92"/>
      <c r="U804" s="92"/>
      <c r="V804" s="92"/>
      <c r="W804" s="92"/>
      <c r="X804" s="92"/>
      <c r="Y804" s="92"/>
      <c r="Z804" s="92"/>
      <c r="AA804" s="92"/>
      <c r="AB804" s="92"/>
      <c r="AC804" s="92"/>
      <c r="AD804" s="92"/>
      <c r="AE804" s="145"/>
      <c r="AH804" s="161"/>
      <c r="AI804" s="136"/>
      <c r="AJ804" s="136"/>
      <c r="AK804" s="136"/>
    </row>
    <row r="805" spans="1:37" ht="15" customHeight="1" x14ac:dyDescent="0.2">
      <c r="A805" s="20"/>
      <c r="B805" s="20"/>
      <c r="C805" s="20"/>
      <c r="D805" s="20"/>
      <c r="E805" s="20"/>
      <c r="F805" s="20"/>
      <c r="G805" s="20"/>
      <c r="H805" s="20"/>
      <c r="I805" s="20"/>
      <c r="J805" s="20"/>
      <c r="K805" s="20"/>
      <c r="L805" s="20"/>
      <c r="M805" s="20"/>
      <c r="N805" s="20"/>
      <c r="O805" s="20"/>
      <c r="P805" s="20"/>
      <c r="Q805" s="40"/>
      <c r="R805" s="20"/>
      <c r="S805" s="20"/>
      <c r="T805" s="20"/>
      <c r="U805" s="20"/>
      <c r="V805" s="20"/>
      <c r="W805" s="20"/>
      <c r="X805" s="20"/>
      <c r="Y805" s="20"/>
      <c r="Z805" s="20"/>
      <c r="AA805" s="20"/>
      <c r="AB805" s="20"/>
      <c r="AC805" s="20"/>
      <c r="AD805" s="20"/>
      <c r="AE805" s="149"/>
      <c r="AH805" s="161"/>
      <c r="AI805" s="136"/>
      <c r="AJ805" s="136"/>
      <c r="AK805" s="136"/>
    </row>
    <row r="806" spans="1:37" ht="15" customHeight="1" x14ac:dyDescent="0.2">
      <c r="A806" s="7"/>
      <c r="B806" s="7"/>
      <c r="C806" s="7"/>
      <c r="D806" s="7"/>
      <c r="E806" s="7"/>
      <c r="F806" s="7"/>
      <c r="G806" s="7"/>
      <c r="H806" s="7"/>
      <c r="I806" s="7"/>
      <c r="J806" s="7"/>
      <c r="K806" s="7"/>
      <c r="L806" s="7"/>
      <c r="M806" s="7"/>
      <c r="N806" s="7"/>
      <c r="O806" s="7"/>
      <c r="P806" s="7"/>
      <c r="Q806" s="38"/>
      <c r="R806" s="7"/>
      <c r="S806" s="7"/>
      <c r="T806" s="7"/>
      <c r="U806" s="7"/>
      <c r="V806" s="7"/>
      <c r="W806" s="7"/>
      <c r="X806" s="7"/>
      <c r="Y806" s="7"/>
      <c r="Z806" s="7"/>
      <c r="AA806" s="7"/>
      <c r="AB806" s="7"/>
      <c r="AC806" s="7"/>
      <c r="AD806" s="7"/>
      <c r="AE806" s="152"/>
      <c r="AH806" s="161"/>
      <c r="AI806" s="136"/>
      <c r="AJ806" s="136"/>
      <c r="AK806" s="136"/>
    </row>
    <row r="807" spans="1:37" ht="30" customHeight="1" x14ac:dyDescent="0.2">
      <c r="A807" s="365" t="s">
        <v>875</v>
      </c>
      <c r="B807" s="365"/>
      <c r="C807" s="365"/>
      <c r="D807" s="365"/>
      <c r="E807" s="365"/>
      <c r="F807" s="365"/>
      <c r="G807" s="365"/>
      <c r="H807" s="365"/>
      <c r="I807" s="365"/>
      <c r="J807" s="365"/>
      <c r="K807" s="365"/>
      <c r="L807" s="365"/>
      <c r="M807" s="365"/>
      <c r="N807" s="365"/>
      <c r="O807" s="365"/>
      <c r="P807" s="365"/>
      <c r="Q807" s="365"/>
      <c r="R807" s="365"/>
      <c r="S807" s="365"/>
      <c r="T807" s="365"/>
      <c r="U807" s="365"/>
      <c r="V807" s="365"/>
      <c r="W807" s="365"/>
      <c r="X807" s="365"/>
      <c r="Y807" s="365"/>
      <c r="Z807" s="365"/>
      <c r="AA807" s="365"/>
      <c r="AB807" s="365"/>
      <c r="AC807" s="365"/>
      <c r="AD807" s="365"/>
      <c r="AE807" s="365"/>
      <c r="AH807" s="161"/>
      <c r="AI807" s="136"/>
      <c r="AJ807" s="136"/>
      <c r="AK807" s="136"/>
    </row>
    <row r="808" spans="1:37" ht="15" customHeight="1" x14ac:dyDescent="0.2">
      <c r="A808" s="281" t="s">
        <v>1385</v>
      </c>
      <c r="B808" s="92"/>
      <c r="C808" s="92"/>
      <c r="D808" s="92"/>
      <c r="E808" s="92"/>
      <c r="F808" s="92"/>
      <c r="G808" s="92"/>
      <c r="H808" s="92"/>
      <c r="I808" s="92"/>
      <c r="J808" s="92"/>
      <c r="K808" s="92"/>
      <c r="L808" s="92"/>
      <c r="M808" s="92"/>
      <c r="N808" s="92"/>
      <c r="O808" s="92"/>
      <c r="P808" s="92"/>
      <c r="Q808" s="92"/>
      <c r="R808" s="92"/>
      <c r="S808" s="92"/>
      <c r="T808" s="92"/>
      <c r="U808" s="92"/>
      <c r="V808" s="92"/>
      <c r="W808" s="92"/>
      <c r="X808" s="92"/>
      <c r="Y808" s="92"/>
      <c r="Z808" s="92"/>
      <c r="AA808" s="92"/>
      <c r="AB808" s="92"/>
      <c r="AC808" s="92"/>
      <c r="AD808" s="92"/>
      <c r="AE808" s="145"/>
      <c r="AH808" s="161"/>
      <c r="AI808" s="136"/>
      <c r="AJ808" s="136"/>
      <c r="AK808" s="136"/>
    </row>
    <row r="809" spans="1:37" ht="15" customHeight="1" x14ac:dyDescent="0.2">
      <c r="A809" s="20"/>
      <c r="B809" s="20"/>
      <c r="C809" s="20"/>
      <c r="D809" s="20"/>
      <c r="E809" s="20"/>
      <c r="F809" s="20"/>
      <c r="G809" s="20"/>
      <c r="H809" s="20"/>
      <c r="I809" s="20"/>
      <c r="J809" s="20"/>
      <c r="K809" s="20"/>
      <c r="L809" s="20"/>
      <c r="M809" s="20"/>
      <c r="N809" s="20"/>
      <c r="O809" s="20"/>
      <c r="P809" s="20"/>
      <c r="Q809" s="40"/>
      <c r="R809" s="20"/>
      <c r="S809" s="20"/>
      <c r="T809" s="20"/>
      <c r="U809" s="20"/>
      <c r="V809" s="20"/>
      <c r="W809" s="20"/>
      <c r="X809" s="20"/>
      <c r="Y809" s="20"/>
      <c r="Z809" s="20"/>
      <c r="AA809" s="20"/>
      <c r="AB809" s="20"/>
      <c r="AC809" s="20"/>
      <c r="AD809" s="20"/>
      <c r="AE809" s="149"/>
      <c r="AH809" s="161"/>
      <c r="AI809" s="136"/>
      <c r="AJ809" s="136"/>
      <c r="AK809" s="136"/>
    </row>
    <row r="810" spans="1:37" ht="15" customHeight="1" x14ac:dyDescent="0.2">
      <c r="A810" s="7"/>
      <c r="B810" s="7"/>
      <c r="C810" s="7"/>
      <c r="D810" s="7"/>
      <c r="E810" s="7"/>
      <c r="F810" s="7"/>
      <c r="G810" s="7"/>
      <c r="H810" s="7"/>
      <c r="I810" s="7"/>
      <c r="J810" s="7"/>
      <c r="K810" s="7"/>
      <c r="L810" s="7"/>
      <c r="M810" s="7"/>
      <c r="N810" s="7"/>
      <c r="O810" s="7"/>
      <c r="P810" s="7"/>
      <c r="Q810" s="38"/>
      <c r="R810" s="7"/>
      <c r="S810" s="7"/>
      <c r="T810" s="7"/>
      <c r="U810" s="7"/>
      <c r="V810" s="7"/>
      <c r="W810" s="7"/>
      <c r="X810" s="7"/>
      <c r="Y810" s="7"/>
      <c r="Z810" s="7"/>
      <c r="AA810" s="7"/>
      <c r="AB810" s="7"/>
      <c r="AC810" s="7"/>
      <c r="AD810" s="7"/>
      <c r="AE810" s="152"/>
      <c r="AH810" s="161"/>
      <c r="AI810" s="136"/>
      <c r="AJ810" s="136"/>
      <c r="AK810" s="136"/>
    </row>
    <row r="811" spans="1:37" ht="30" customHeight="1" x14ac:dyDescent="0.2">
      <c r="A811" s="365" t="s">
        <v>402</v>
      </c>
      <c r="B811" s="365"/>
      <c r="C811" s="365"/>
      <c r="D811" s="365"/>
      <c r="E811" s="365"/>
      <c r="F811" s="365"/>
      <c r="G811" s="365"/>
      <c r="H811" s="365"/>
      <c r="I811" s="365"/>
      <c r="J811" s="365"/>
      <c r="K811" s="365"/>
      <c r="L811" s="365"/>
      <c r="M811" s="365"/>
      <c r="N811" s="365"/>
      <c r="O811" s="365"/>
      <c r="P811" s="365"/>
      <c r="Q811" s="365"/>
      <c r="R811" s="365"/>
      <c r="S811" s="365"/>
      <c r="T811" s="365"/>
      <c r="U811" s="365"/>
      <c r="V811" s="365"/>
      <c r="W811" s="365"/>
      <c r="X811" s="365"/>
      <c r="Y811" s="365"/>
      <c r="Z811" s="365"/>
      <c r="AA811" s="365"/>
      <c r="AB811" s="365"/>
      <c r="AC811" s="365"/>
      <c r="AD811" s="365"/>
      <c r="AE811" s="365"/>
      <c r="AH811" s="161"/>
      <c r="AI811" s="136"/>
      <c r="AJ811" s="136"/>
      <c r="AK811" s="136"/>
    </row>
    <row r="812" spans="1:37" ht="15" customHeight="1" x14ac:dyDescent="0.2">
      <c r="A812" s="281" t="s">
        <v>1385</v>
      </c>
      <c r="B812" s="92"/>
      <c r="C812" s="92"/>
      <c r="D812" s="92"/>
      <c r="E812" s="92"/>
      <c r="F812" s="92"/>
      <c r="G812" s="92"/>
      <c r="H812" s="92"/>
      <c r="I812" s="92"/>
      <c r="J812" s="92"/>
      <c r="K812" s="92"/>
      <c r="L812" s="92"/>
      <c r="M812" s="92"/>
      <c r="N812" s="92"/>
      <c r="O812" s="92"/>
      <c r="P812" s="92"/>
      <c r="Q812" s="92"/>
      <c r="R812" s="92"/>
      <c r="S812" s="92"/>
      <c r="T812" s="92"/>
      <c r="U812" s="92"/>
      <c r="V812" s="92"/>
      <c r="W812" s="92"/>
      <c r="X812" s="92"/>
      <c r="Y812" s="92"/>
      <c r="Z812" s="92"/>
      <c r="AA812" s="92"/>
      <c r="AB812" s="92"/>
      <c r="AC812" s="92"/>
      <c r="AD812" s="92"/>
      <c r="AE812" s="145"/>
      <c r="AH812" s="161"/>
      <c r="AI812" s="136"/>
      <c r="AJ812" s="136"/>
      <c r="AK812" s="136"/>
    </row>
    <row r="813" spans="1:37" ht="15" customHeight="1" x14ac:dyDescent="0.2">
      <c r="A813" s="20"/>
      <c r="B813" s="20"/>
      <c r="C813" s="20"/>
      <c r="D813" s="20"/>
      <c r="E813" s="20"/>
      <c r="F813" s="20"/>
      <c r="G813" s="20"/>
      <c r="H813" s="20"/>
      <c r="I813" s="20"/>
      <c r="J813" s="20"/>
      <c r="K813" s="20"/>
      <c r="L813" s="20"/>
      <c r="M813" s="20"/>
      <c r="N813" s="20"/>
      <c r="O813" s="20"/>
      <c r="P813" s="20"/>
      <c r="Q813" s="40"/>
      <c r="R813" s="20"/>
      <c r="S813" s="20"/>
      <c r="T813" s="20"/>
      <c r="U813" s="20"/>
      <c r="V813" s="20"/>
      <c r="W813" s="20"/>
      <c r="X813" s="20"/>
      <c r="Y813" s="20"/>
      <c r="Z813" s="20"/>
      <c r="AA813" s="20"/>
      <c r="AB813" s="20"/>
      <c r="AC813" s="20"/>
      <c r="AD813" s="20"/>
      <c r="AE813" s="149"/>
      <c r="AH813" s="161"/>
      <c r="AI813" s="136"/>
      <c r="AJ813" s="136"/>
      <c r="AK813" s="136"/>
    </row>
    <row r="814" spans="1:37" ht="15" customHeight="1" x14ac:dyDescent="0.2">
      <c r="A814" s="7"/>
      <c r="B814" s="7"/>
      <c r="C814" s="7"/>
      <c r="D814" s="7"/>
      <c r="E814" s="7"/>
      <c r="F814" s="7"/>
      <c r="G814" s="7"/>
      <c r="H814" s="7"/>
      <c r="I814" s="7"/>
      <c r="J814" s="7"/>
      <c r="K814" s="7"/>
      <c r="L814" s="7"/>
      <c r="M814" s="7"/>
      <c r="N814" s="7"/>
      <c r="O814" s="7"/>
      <c r="P814" s="7"/>
      <c r="Q814" s="38"/>
      <c r="R814" s="7"/>
      <c r="S814" s="7"/>
      <c r="T814" s="7"/>
      <c r="U814" s="7"/>
      <c r="V814" s="7"/>
      <c r="W814" s="7"/>
      <c r="X814" s="7"/>
      <c r="Y814" s="7"/>
      <c r="Z814" s="7"/>
      <c r="AA814" s="7"/>
      <c r="AB814" s="7"/>
      <c r="AC814" s="7"/>
      <c r="AD814" s="7"/>
      <c r="AE814" s="152"/>
      <c r="AH814" s="161"/>
      <c r="AI814" s="136"/>
      <c r="AJ814" s="136"/>
      <c r="AK814" s="136"/>
    </row>
    <row r="815" spans="1:37" ht="30" customHeight="1" x14ac:dyDescent="0.2">
      <c r="A815" s="365" t="s">
        <v>403</v>
      </c>
      <c r="B815" s="365"/>
      <c r="C815" s="365"/>
      <c r="D815" s="365"/>
      <c r="E815" s="365"/>
      <c r="F815" s="365"/>
      <c r="G815" s="365"/>
      <c r="H815" s="365"/>
      <c r="I815" s="365"/>
      <c r="J815" s="365"/>
      <c r="K815" s="365"/>
      <c r="L815" s="365"/>
      <c r="M815" s="365"/>
      <c r="N815" s="365"/>
      <c r="O815" s="365"/>
      <c r="P815" s="365"/>
      <c r="Q815" s="365"/>
      <c r="R815" s="365"/>
      <c r="S815" s="365"/>
      <c r="T815" s="365"/>
      <c r="U815" s="365"/>
      <c r="V815" s="365"/>
      <c r="W815" s="365"/>
      <c r="X815" s="365"/>
      <c r="Y815" s="365"/>
      <c r="Z815" s="365"/>
      <c r="AA815" s="365"/>
      <c r="AB815" s="365"/>
      <c r="AC815" s="365"/>
      <c r="AD815" s="365"/>
      <c r="AE815" s="365"/>
      <c r="AH815" s="161"/>
      <c r="AI815" s="136"/>
      <c r="AJ815" s="136"/>
      <c r="AK815" s="136"/>
    </row>
    <row r="816" spans="1:37" ht="15" customHeight="1" x14ac:dyDescent="0.2">
      <c r="A816" s="281" t="s">
        <v>1385</v>
      </c>
      <c r="B816" s="92"/>
      <c r="C816" s="92"/>
      <c r="D816" s="92"/>
      <c r="E816" s="92"/>
      <c r="F816" s="92"/>
      <c r="G816" s="92"/>
      <c r="H816" s="92"/>
      <c r="I816" s="92"/>
      <c r="J816" s="92"/>
      <c r="K816" s="92"/>
      <c r="L816" s="92"/>
      <c r="M816" s="92"/>
      <c r="N816" s="92"/>
      <c r="O816" s="92"/>
      <c r="P816" s="92"/>
      <c r="Q816" s="92"/>
      <c r="R816" s="92"/>
      <c r="S816" s="92"/>
      <c r="T816" s="92"/>
      <c r="U816" s="92"/>
      <c r="V816" s="92"/>
      <c r="W816" s="92"/>
      <c r="X816" s="92"/>
      <c r="Y816" s="92"/>
      <c r="Z816" s="92"/>
      <c r="AA816" s="92"/>
      <c r="AB816" s="92"/>
      <c r="AC816" s="92"/>
      <c r="AD816" s="92"/>
      <c r="AE816" s="145"/>
      <c r="AH816" s="161"/>
      <c r="AI816" s="136"/>
      <c r="AJ816" s="136"/>
      <c r="AK816" s="136"/>
    </row>
    <row r="817" spans="1:37" ht="15" customHeight="1" x14ac:dyDescent="0.2">
      <c r="A817" s="20"/>
      <c r="B817" s="20"/>
      <c r="C817" s="20"/>
      <c r="D817" s="20"/>
      <c r="E817" s="20"/>
      <c r="F817" s="20"/>
      <c r="G817" s="20"/>
      <c r="H817" s="20"/>
      <c r="I817" s="20"/>
      <c r="J817" s="20"/>
      <c r="K817" s="20"/>
      <c r="L817" s="20"/>
      <c r="M817" s="20"/>
      <c r="N817" s="20"/>
      <c r="O817" s="20"/>
      <c r="P817" s="20"/>
      <c r="Q817" s="40"/>
      <c r="R817" s="20"/>
      <c r="S817" s="20"/>
      <c r="T817" s="20"/>
      <c r="U817" s="20"/>
      <c r="V817" s="20"/>
      <c r="W817" s="20"/>
      <c r="X817" s="20"/>
      <c r="Y817" s="20"/>
      <c r="Z817" s="20"/>
      <c r="AA817" s="20"/>
      <c r="AB817" s="20"/>
      <c r="AC817" s="20"/>
      <c r="AD817" s="20"/>
      <c r="AE817" s="149"/>
      <c r="AH817" s="161"/>
      <c r="AI817" s="136"/>
      <c r="AJ817" s="136"/>
      <c r="AK817" s="136"/>
    </row>
    <row r="818" spans="1:37" ht="15" customHeight="1" x14ac:dyDescent="0.2">
      <c r="A818" s="7"/>
      <c r="B818" s="7"/>
      <c r="C818" s="7"/>
      <c r="D818" s="7"/>
      <c r="E818" s="7"/>
      <c r="F818" s="7"/>
      <c r="G818" s="7"/>
      <c r="H818" s="7"/>
      <c r="I818" s="7"/>
      <c r="J818" s="7"/>
      <c r="K818" s="7"/>
      <c r="L818" s="7"/>
      <c r="M818" s="7"/>
      <c r="N818" s="7"/>
      <c r="O818" s="7"/>
      <c r="P818" s="7"/>
      <c r="Q818" s="38"/>
      <c r="R818" s="7"/>
      <c r="S818" s="7"/>
      <c r="T818" s="7"/>
      <c r="U818" s="7"/>
      <c r="V818" s="7"/>
      <c r="W818" s="7"/>
      <c r="X818" s="7"/>
      <c r="Y818" s="7"/>
      <c r="Z818" s="7"/>
      <c r="AA818" s="7"/>
      <c r="AB818" s="7"/>
      <c r="AC818" s="7"/>
      <c r="AD818" s="7"/>
      <c r="AE818" s="152"/>
      <c r="AH818" s="161"/>
      <c r="AI818" s="136"/>
      <c r="AJ818" s="136"/>
      <c r="AK818" s="136"/>
    </row>
    <row r="819" spans="1:37" ht="30" customHeight="1" x14ac:dyDescent="0.2">
      <c r="A819" s="365" t="s">
        <v>408</v>
      </c>
      <c r="B819" s="365"/>
      <c r="C819" s="365"/>
      <c r="D819" s="365"/>
      <c r="E819" s="365"/>
      <c r="F819" s="365"/>
      <c r="G819" s="365"/>
      <c r="H819" s="365"/>
      <c r="I819" s="365"/>
      <c r="J819" s="365"/>
      <c r="K819" s="365"/>
      <c r="L819" s="365"/>
      <c r="M819" s="365"/>
      <c r="N819" s="365"/>
      <c r="O819" s="365"/>
      <c r="P819" s="365"/>
      <c r="Q819" s="365"/>
      <c r="R819" s="365"/>
      <c r="S819" s="365"/>
      <c r="T819" s="365"/>
      <c r="U819" s="365"/>
      <c r="V819" s="365"/>
      <c r="W819" s="365"/>
      <c r="X819" s="365"/>
      <c r="Y819" s="365"/>
      <c r="Z819" s="365"/>
      <c r="AA819" s="365"/>
      <c r="AB819" s="365"/>
      <c r="AC819" s="365"/>
      <c r="AD819" s="365"/>
      <c r="AE819" s="365"/>
      <c r="AH819" s="161"/>
      <c r="AI819" s="136"/>
      <c r="AJ819" s="136"/>
      <c r="AK819" s="136"/>
    </row>
    <row r="820" spans="1:37" ht="15" customHeight="1" x14ac:dyDescent="0.2">
      <c r="A820" s="20"/>
      <c r="B820" s="20"/>
      <c r="C820" s="20"/>
      <c r="D820" s="20"/>
      <c r="E820" s="20"/>
      <c r="F820" s="20"/>
      <c r="G820" s="20"/>
      <c r="H820" s="20"/>
      <c r="I820" s="20"/>
      <c r="J820" s="20"/>
      <c r="K820" s="20"/>
      <c r="L820" s="20"/>
      <c r="M820" s="20"/>
      <c r="N820" s="20"/>
      <c r="O820" s="20"/>
      <c r="P820" s="20"/>
      <c r="Q820" s="40"/>
      <c r="R820" s="20"/>
      <c r="S820" s="20"/>
      <c r="T820" s="20"/>
      <c r="U820" s="20"/>
      <c r="V820" s="20"/>
      <c r="W820" s="20"/>
      <c r="X820" s="20"/>
      <c r="Y820" s="20"/>
      <c r="Z820" s="20"/>
      <c r="AA820" s="20"/>
      <c r="AB820" s="20"/>
      <c r="AC820" s="20"/>
      <c r="AD820" s="20"/>
      <c r="AE820" s="149"/>
      <c r="AH820" s="161"/>
      <c r="AI820" s="136"/>
      <c r="AJ820" s="136"/>
      <c r="AK820" s="136"/>
    </row>
    <row r="821" spans="1:37" ht="15" customHeight="1" x14ac:dyDescent="0.2">
      <c r="A821" s="24"/>
      <c r="B821" s="24"/>
      <c r="C821" s="24"/>
      <c r="D821" s="24"/>
      <c r="E821" s="24"/>
      <c r="F821" s="24"/>
      <c r="G821" s="24"/>
      <c r="H821" s="24"/>
      <c r="I821" s="24"/>
      <c r="J821" s="24"/>
      <c r="K821" s="24"/>
      <c r="L821" s="24"/>
      <c r="M821" s="24"/>
      <c r="N821" s="24"/>
      <c r="O821" s="24"/>
      <c r="P821" s="24"/>
      <c r="Q821" s="40"/>
      <c r="R821" s="20"/>
      <c r="S821" s="20"/>
      <c r="T821" s="20"/>
      <c r="U821" s="20"/>
      <c r="V821" s="20"/>
      <c r="W821" s="20"/>
      <c r="X821" s="20"/>
      <c r="Y821" s="20"/>
      <c r="Z821" s="20"/>
      <c r="AA821" s="20"/>
      <c r="AB821" s="20"/>
      <c r="AC821" s="20"/>
      <c r="AD821" s="24"/>
      <c r="AE821" s="141">
        <f>1/$AC$17*100</f>
        <v>5.5555555555555554</v>
      </c>
      <c r="AH821" s="161"/>
      <c r="AI821" s="136"/>
      <c r="AJ821" s="136"/>
      <c r="AK821" s="136"/>
    </row>
    <row r="822" spans="1:37" ht="15" customHeight="1" x14ac:dyDescent="0.2">
      <c r="A822" s="420" t="s">
        <v>138</v>
      </c>
      <c r="B822" s="421"/>
      <c r="C822" s="421"/>
      <c r="D822" s="421"/>
      <c r="E822" s="421"/>
      <c r="F822" s="421"/>
      <c r="G822" s="421"/>
      <c r="H822" s="421"/>
      <c r="I822" s="421"/>
      <c r="J822" s="421"/>
      <c r="K822" s="421"/>
      <c r="L822" s="421"/>
      <c r="M822" s="421"/>
      <c r="N822" s="421"/>
      <c r="O822" s="421"/>
      <c r="P822" s="421"/>
      <c r="Q822" s="421"/>
      <c r="R822" s="421"/>
      <c r="S822" s="421"/>
      <c r="T822" s="421"/>
      <c r="U822" s="421"/>
      <c r="V822" s="421"/>
      <c r="W822" s="421"/>
      <c r="X822" s="421"/>
      <c r="Y822" s="421"/>
      <c r="Z822" s="421"/>
      <c r="AA822" s="421"/>
      <c r="AB822" s="421"/>
      <c r="AC822" s="421"/>
      <c r="AD822" s="93" t="s">
        <v>4</v>
      </c>
      <c r="AE822" s="142" t="s">
        <v>5</v>
      </c>
      <c r="AF822" s="76" t="s">
        <v>576</v>
      </c>
      <c r="AG822" s="76" t="s">
        <v>577</v>
      </c>
      <c r="AH822" s="76" t="s">
        <v>578</v>
      </c>
      <c r="AI822" s="77" t="s">
        <v>579</v>
      </c>
      <c r="AJ822" s="76"/>
      <c r="AK822" s="77" t="s">
        <v>580</v>
      </c>
    </row>
    <row r="823" spans="1:37" ht="45" customHeight="1" x14ac:dyDescent="0.2">
      <c r="A823" s="422" t="s">
        <v>903</v>
      </c>
      <c r="B823" s="422"/>
      <c r="C823" s="422"/>
      <c r="D823" s="422"/>
      <c r="E823" s="422"/>
      <c r="F823" s="422"/>
      <c r="G823" s="422"/>
      <c r="H823" s="422"/>
      <c r="I823" s="422"/>
      <c r="J823" s="422"/>
      <c r="K823" s="422"/>
      <c r="L823" s="422"/>
      <c r="M823" s="422"/>
      <c r="N823" s="422"/>
      <c r="O823" s="422"/>
      <c r="P823" s="422"/>
      <c r="Q823" s="423"/>
      <c r="R823" s="423"/>
      <c r="S823" s="423"/>
      <c r="T823" s="423"/>
      <c r="U823" s="423"/>
      <c r="V823" s="423"/>
      <c r="W823" s="423"/>
      <c r="X823" s="423"/>
      <c r="Y823" s="423"/>
      <c r="Z823" s="423"/>
      <c r="AA823" s="423"/>
      <c r="AB823" s="423"/>
      <c r="AC823" s="423"/>
      <c r="AD823" s="73">
        <f>'Art. 121'!Q752</f>
        <v>0</v>
      </c>
      <c r="AE823" s="153">
        <f t="shared" ref="AE823:AE855" si="93">IF(AG823=1,AK823,AG823)</f>
        <v>0</v>
      </c>
      <c r="AF823" s="76">
        <f>IF(AD823=2,1,IF(AD823=1,0.5,IF(AD823=0,0," ")))</f>
        <v>0</v>
      </c>
      <c r="AG823" s="76">
        <f>IF(AND(AF823&gt;=0,AF823&lt;=2),1,"No aplica")</f>
        <v>1</v>
      </c>
      <c r="AH823" s="163">
        <f t="shared" ref="AH823:AH855" si="94">AD823/(AG823*2)</f>
        <v>0</v>
      </c>
      <c r="AI823" s="95">
        <f>IF(AG823=1,AG823/$AG$856,"No aplica")</f>
        <v>3.0303030303030304E-2</v>
      </c>
      <c r="AJ823" s="95">
        <f t="shared" ref="AJ823:AJ855" si="95">AF823*AI823</f>
        <v>0</v>
      </c>
      <c r="AK823" s="95">
        <f>AJ823*$AE$821</f>
        <v>0</v>
      </c>
    </row>
    <row r="824" spans="1:37" ht="30" customHeight="1" x14ac:dyDescent="0.2">
      <c r="A824" s="422" t="s">
        <v>148</v>
      </c>
      <c r="B824" s="422"/>
      <c r="C824" s="422"/>
      <c r="D824" s="422"/>
      <c r="E824" s="422"/>
      <c r="F824" s="422"/>
      <c r="G824" s="422"/>
      <c r="H824" s="422"/>
      <c r="I824" s="422"/>
      <c r="J824" s="422"/>
      <c r="K824" s="422"/>
      <c r="L824" s="422"/>
      <c r="M824" s="422"/>
      <c r="N824" s="422"/>
      <c r="O824" s="422"/>
      <c r="P824" s="422"/>
      <c r="Q824" s="423"/>
      <c r="R824" s="423"/>
      <c r="S824" s="423"/>
      <c r="T824" s="423"/>
      <c r="U824" s="423"/>
      <c r="V824" s="423"/>
      <c r="W824" s="423"/>
      <c r="X824" s="423"/>
      <c r="Y824" s="423"/>
      <c r="Z824" s="423"/>
      <c r="AA824" s="423"/>
      <c r="AB824" s="423"/>
      <c r="AC824" s="423"/>
      <c r="AD824" s="73">
        <f>'Art. 121'!Q753</f>
        <v>0</v>
      </c>
      <c r="AE824" s="153">
        <f t="shared" si="93"/>
        <v>0</v>
      </c>
      <c r="AF824" s="76">
        <f t="shared" ref="AF824:AF855" si="96">IF(AD824=2,1,IF(AD824=1,0.5,IF(AD824=0,0," ")))</f>
        <v>0</v>
      </c>
      <c r="AG824" s="76">
        <f t="shared" ref="AG824:AG855" si="97">IF(AND(AF824&gt;=0,AF824&lt;=2),1,"No aplica")</f>
        <v>1</v>
      </c>
      <c r="AH824" s="163">
        <f t="shared" si="94"/>
        <v>0</v>
      </c>
      <c r="AI824" s="95">
        <f t="shared" ref="AI824:AI855" si="98">IF(AG824=1,AG824/$AG$856,"No aplica")</f>
        <v>3.0303030303030304E-2</v>
      </c>
      <c r="AJ824" s="95">
        <f t="shared" si="95"/>
        <v>0</v>
      </c>
      <c r="AK824" s="95">
        <f t="shared" ref="AK824:AK855" si="99">AJ824*$AE$821</f>
        <v>0</v>
      </c>
    </row>
    <row r="825" spans="1:37" ht="30" customHeight="1" x14ac:dyDescent="0.2">
      <c r="A825" s="422" t="s">
        <v>409</v>
      </c>
      <c r="B825" s="422"/>
      <c r="C825" s="422"/>
      <c r="D825" s="422"/>
      <c r="E825" s="422"/>
      <c r="F825" s="422"/>
      <c r="G825" s="422"/>
      <c r="H825" s="422"/>
      <c r="I825" s="422"/>
      <c r="J825" s="422"/>
      <c r="K825" s="422"/>
      <c r="L825" s="422"/>
      <c r="M825" s="422"/>
      <c r="N825" s="422"/>
      <c r="O825" s="422"/>
      <c r="P825" s="422"/>
      <c r="Q825" s="423"/>
      <c r="R825" s="423"/>
      <c r="S825" s="423"/>
      <c r="T825" s="423"/>
      <c r="U825" s="423"/>
      <c r="V825" s="423"/>
      <c r="W825" s="423"/>
      <c r="X825" s="423"/>
      <c r="Y825" s="423"/>
      <c r="Z825" s="423"/>
      <c r="AA825" s="423"/>
      <c r="AB825" s="423"/>
      <c r="AC825" s="423"/>
      <c r="AD825" s="73">
        <f>'Art. 121'!Q754</f>
        <v>0</v>
      </c>
      <c r="AE825" s="153">
        <f t="shared" si="93"/>
        <v>0</v>
      </c>
      <c r="AF825" s="76">
        <f t="shared" si="96"/>
        <v>0</v>
      </c>
      <c r="AG825" s="76">
        <f t="shared" si="97"/>
        <v>1</v>
      </c>
      <c r="AH825" s="163">
        <f t="shared" si="94"/>
        <v>0</v>
      </c>
      <c r="AI825" s="95">
        <f t="shared" si="98"/>
        <v>3.0303030303030304E-2</v>
      </c>
      <c r="AJ825" s="95">
        <f t="shared" si="95"/>
        <v>0</v>
      </c>
      <c r="AK825" s="95">
        <f t="shared" si="99"/>
        <v>0</v>
      </c>
    </row>
    <row r="826" spans="1:37" ht="30" customHeight="1" x14ac:dyDescent="0.2">
      <c r="A826" s="422" t="s">
        <v>902</v>
      </c>
      <c r="B826" s="422"/>
      <c r="C826" s="422"/>
      <c r="D826" s="422"/>
      <c r="E826" s="422"/>
      <c r="F826" s="422"/>
      <c r="G826" s="422"/>
      <c r="H826" s="422"/>
      <c r="I826" s="422"/>
      <c r="J826" s="422"/>
      <c r="K826" s="422"/>
      <c r="L826" s="422"/>
      <c r="M826" s="422"/>
      <c r="N826" s="422"/>
      <c r="O826" s="422"/>
      <c r="P826" s="422"/>
      <c r="Q826" s="423"/>
      <c r="R826" s="423"/>
      <c r="S826" s="423"/>
      <c r="T826" s="423"/>
      <c r="U826" s="423"/>
      <c r="V826" s="423"/>
      <c r="W826" s="423"/>
      <c r="X826" s="423"/>
      <c r="Y826" s="423"/>
      <c r="Z826" s="423"/>
      <c r="AA826" s="423"/>
      <c r="AB826" s="423"/>
      <c r="AC826" s="423"/>
      <c r="AD826" s="73">
        <f>'Art. 121'!Q755</f>
        <v>0</v>
      </c>
      <c r="AE826" s="153">
        <f t="shared" si="93"/>
        <v>0</v>
      </c>
      <c r="AF826" s="76">
        <f t="shared" si="96"/>
        <v>0</v>
      </c>
      <c r="AG826" s="76">
        <f t="shared" si="97"/>
        <v>1</v>
      </c>
      <c r="AH826" s="163">
        <f t="shared" si="94"/>
        <v>0</v>
      </c>
      <c r="AI826" s="95">
        <f t="shared" si="98"/>
        <v>3.0303030303030304E-2</v>
      </c>
      <c r="AJ826" s="95">
        <f t="shared" si="95"/>
        <v>0</v>
      </c>
      <c r="AK826" s="95">
        <f t="shared" si="99"/>
        <v>0</v>
      </c>
    </row>
    <row r="827" spans="1:37" ht="30" customHeight="1" x14ac:dyDescent="0.2">
      <c r="A827" s="422" t="s">
        <v>410</v>
      </c>
      <c r="B827" s="422"/>
      <c r="C827" s="422"/>
      <c r="D827" s="422"/>
      <c r="E827" s="422"/>
      <c r="F827" s="422"/>
      <c r="G827" s="422"/>
      <c r="H827" s="422"/>
      <c r="I827" s="422"/>
      <c r="J827" s="422"/>
      <c r="K827" s="422"/>
      <c r="L827" s="422"/>
      <c r="M827" s="422"/>
      <c r="N827" s="422"/>
      <c r="O827" s="422"/>
      <c r="P827" s="422"/>
      <c r="Q827" s="423"/>
      <c r="R827" s="423"/>
      <c r="S827" s="423"/>
      <c r="T827" s="423"/>
      <c r="U827" s="423"/>
      <c r="V827" s="423"/>
      <c r="W827" s="423"/>
      <c r="X827" s="423"/>
      <c r="Y827" s="423"/>
      <c r="Z827" s="423"/>
      <c r="AA827" s="423"/>
      <c r="AB827" s="423"/>
      <c r="AC827" s="423"/>
      <c r="AD827" s="73">
        <f>'Art. 121'!Q756</f>
        <v>0</v>
      </c>
      <c r="AE827" s="153">
        <f t="shared" si="93"/>
        <v>0</v>
      </c>
      <c r="AF827" s="76">
        <f t="shared" si="96"/>
        <v>0</v>
      </c>
      <c r="AG827" s="76">
        <f t="shared" si="97"/>
        <v>1</v>
      </c>
      <c r="AH827" s="163">
        <f t="shared" si="94"/>
        <v>0</v>
      </c>
      <c r="AI827" s="95">
        <f t="shared" si="98"/>
        <v>3.0303030303030304E-2</v>
      </c>
      <c r="AJ827" s="95">
        <f t="shared" si="95"/>
        <v>0</v>
      </c>
      <c r="AK827" s="95">
        <f t="shared" si="99"/>
        <v>0</v>
      </c>
    </row>
    <row r="828" spans="1:37" ht="30" customHeight="1" x14ac:dyDescent="0.2">
      <c r="A828" s="422" t="s">
        <v>411</v>
      </c>
      <c r="B828" s="422"/>
      <c r="C828" s="422"/>
      <c r="D828" s="422"/>
      <c r="E828" s="422"/>
      <c r="F828" s="422"/>
      <c r="G828" s="422"/>
      <c r="H828" s="422"/>
      <c r="I828" s="422"/>
      <c r="J828" s="422"/>
      <c r="K828" s="422"/>
      <c r="L828" s="422"/>
      <c r="M828" s="422"/>
      <c r="N828" s="422"/>
      <c r="O828" s="422"/>
      <c r="P828" s="422"/>
      <c r="Q828" s="423"/>
      <c r="R828" s="423"/>
      <c r="S828" s="423"/>
      <c r="T828" s="423"/>
      <c r="U828" s="423"/>
      <c r="V828" s="423"/>
      <c r="W828" s="423"/>
      <c r="X828" s="423"/>
      <c r="Y828" s="423"/>
      <c r="Z828" s="423"/>
      <c r="AA828" s="423"/>
      <c r="AB828" s="423"/>
      <c r="AC828" s="423"/>
      <c r="AD828" s="73">
        <f>'Art. 121'!Q757</f>
        <v>0</v>
      </c>
      <c r="AE828" s="153">
        <f t="shared" si="93"/>
        <v>0</v>
      </c>
      <c r="AF828" s="76">
        <f t="shared" si="96"/>
        <v>0</v>
      </c>
      <c r="AG828" s="76">
        <f t="shared" si="97"/>
        <v>1</v>
      </c>
      <c r="AH828" s="163">
        <f t="shared" si="94"/>
        <v>0</v>
      </c>
      <c r="AI828" s="95">
        <f t="shared" si="98"/>
        <v>3.0303030303030304E-2</v>
      </c>
      <c r="AJ828" s="95">
        <f t="shared" si="95"/>
        <v>0</v>
      </c>
      <c r="AK828" s="95">
        <f t="shared" si="99"/>
        <v>0</v>
      </c>
    </row>
    <row r="829" spans="1:37" ht="30" customHeight="1" x14ac:dyDescent="0.2">
      <c r="A829" s="422" t="s">
        <v>412</v>
      </c>
      <c r="B829" s="422"/>
      <c r="C829" s="422"/>
      <c r="D829" s="422"/>
      <c r="E829" s="422"/>
      <c r="F829" s="422"/>
      <c r="G829" s="422"/>
      <c r="H829" s="422"/>
      <c r="I829" s="422"/>
      <c r="J829" s="422"/>
      <c r="K829" s="422"/>
      <c r="L829" s="422"/>
      <c r="M829" s="422"/>
      <c r="N829" s="422"/>
      <c r="O829" s="422"/>
      <c r="P829" s="422"/>
      <c r="Q829" s="423"/>
      <c r="R829" s="423"/>
      <c r="S829" s="423"/>
      <c r="T829" s="423"/>
      <c r="U829" s="423"/>
      <c r="V829" s="423"/>
      <c r="W829" s="423"/>
      <c r="X829" s="423"/>
      <c r="Y829" s="423"/>
      <c r="Z829" s="423"/>
      <c r="AA829" s="423"/>
      <c r="AB829" s="423"/>
      <c r="AC829" s="423"/>
      <c r="AD829" s="73">
        <f>'Art. 121'!Q758</f>
        <v>0</v>
      </c>
      <c r="AE829" s="153">
        <f t="shared" si="93"/>
        <v>0</v>
      </c>
      <c r="AF829" s="76">
        <f t="shared" si="96"/>
        <v>0</v>
      </c>
      <c r="AG829" s="76">
        <f t="shared" si="97"/>
        <v>1</v>
      </c>
      <c r="AH829" s="163">
        <f t="shared" si="94"/>
        <v>0</v>
      </c>
      <c r="AI829" s="95">
        <f t="shared" si="98"/>
        <v>3.0303030303030304E-2</v>
      </c>
      <c r="AJ829" s="95">
        <f t="shared" si="95"/>
        <v>0</v>
      </c>
      <c r="AK829" s="95">
        <f t="shared" si="99"/>
        <v>0</v>
      </c>
    </row>
    <row r="830" spans="1:37" ht="30" customHeight="1" x14ac:dyDescent="0.2">
      <c r="A830" s="422" t="s">
        <v>413</v>
      </c>
      <c r="B830" s="422"/>
      <c r="C830" s="422"/>
      <c r="D830" s="422"/>
      <c r="E830" s="422"/>
      <c r="F830" s="422"/>
      <c r="G830" s="422"/>
      <c r="H830" s="422"/>
      <c r="I830" s="422"/>
      <c r="J830" s="422"/>
      <c r="K830" s="422"/>
      <c r="L830" s="422"/>
      <c r="M830" s="422"/>
      <c r="N830" s="422"/>
      <c r="O830" s="422"/>
      <c r="P830" s="422"/>
      <c r="Q830" s="423"/>
      <c r="R830" s="423"/>
      <c r="S830" s="423"/>
      <c r="T830" s="423"/>
      <c r="U830" s="423"/>
      <c r="V830" s="423"/>
      <c r="W830" s="423"/>
      <c r="X830" s="423"/>
      <c r="Y830" s="423"/>
      <c r="Z830" s="423"/>
      <c r="AA830" s="423"/>
      <c r="AB830" s="423"/>
      <c r="AC830" s="423"/>
      <c r="AD830" s="73">
        <f>'Art. 121'!Q759</f>
        <v>0</v>
      </c>
      <c r="AE830" s="153">
        <f t="shared" si="93"/>
        <v>0</v>
      </c>
      <c r="AF830" s="76">
        <f t="shared" si="96"/>
        <v>0</v>
      </c>
      <c r="AG830" s="76">
        <f t="shared" si="97"/>
        <v>1</v>
      </c>
      <c r="AH830" s="163">
        <f t="shared" si="94"/>
        <v>0</v>
      </c>
      <c r="AI830" s="95">
        <f t="shared" si="98"/>
        <v>3.0303030303030304E-2</v>
      </c>
      <c r="AJ830" s="95">
        <f t="shared" si="95"/>
        <v>0</v>
      </c>
      <c r="AK830" s="95">
        <f t="shared" si="99"/>
        <v>0</v>
      </c>
    </row>
    <row r="831" spans="1:37" ht="30" customHeight="1" x14ac:dyDescent="0.2">
      <c r="A831" s="422" t="s">
        <v>414</v>
      </c>
      <c r="B831" s="422"/>
      <c r="C831" s="422"/>
      <c r="D831" s="422"/>
      <c r="E831" s="422"/>
      <c r="F831" s="422"/>
      <c r="G831" s="422"/>
      <c r="H831" s="422"/>
      <c r="I831" s="422"/>
      <c r="J831" s="422"/>
      <c r="K831" s="422"/>
      <c r="L831" s="422"/>
      <c r="M831" s="422"/>
      <c r="N831" s="422"/>
      <c r="O831" s="422"/>
      <c r="P831" s="422"/>
      <c r="Q831" s="423"/>
      <c r="R831" s="423"/>
      <c r="S831" s="423"/>
      <c r="T831" s="423"/>
      <c r="U831" s="423"/>
      <c r="V831" s="423"/>
      <c r="W831" s="423"/>
      <c r="X831" s="423"/>
      <c r="Y831" s="423"/>
      <c r="Z831" s="423"/>
      <c r="AA831" s="423"/>
      <c r="AB831" s="423"/>
      <c r="AC831" s="423"/>
      <c r="AD831" s="73">
        <f>'Art. 121'!Q760</f>
        <v>0</v>
      </c>
      <c r="AE831" s="153">
        <f t="shared" si="93"/>
        <v>0</v>
      </c>
      <c r="AF831" s="76">
        <f t="shared" si="96"/>
        <v>0</v>
      </c>
      <c r="AG831" s="76">
        <f t="shared" si="97"/>
        <v>1</v>
      </c>
      <c r="AH831" s="163">
        <f t="shared" si="94"/>
        <v>0</v>
      </c>
      <c r="AI831" s="95">
        <f t="shared" si="98"/>
        <v>3.0303030303030304E-2</v>
      </c>
      <c r="AJ831" s="95">
        <f t="shared" si="95"/>
        <v>0</v>
      </c>
      <c r="AK831" s="95">
        <f t="shared" si="99"/>
        <v>0</v>
      </c>
    </row>
    <row r="832" spans="1:37" ht="30" customHeight="1" x14ac:dyDescent="0.2">
      <c r="A832" s="422" t="s">
        <v>415</v>
      </c>
      <c r="B832" s="422"/>
      <c r="C832" s="422"/>
      <c r="D832" s="422"/>
      <c r="E832" s="422"/>
      <c r="F832" s="422"/>
      <c r="G832" s="422"/>
      <c r="H832" s="422"/>
      <c r="I832" s="422"/>
      <c r="J832" s="422"/>
      <c r="K832" s="422"/>
      <c r="L832" s="422"/>
      <c r="M832" s="422"/>
      <c r="N832" s="422"/>
      <c r="O832" s="422"/>
      <c r="P832" s="422"/>
      <c r="Q832" s="423"/>
      <c r="R832" s="423"/>
      <c r="S832" s="423"/>
      <c r="T832" s="423"/>
      <c r="U832" s="423"/>
      <c r="V832" s="423"/>
      <c r="W832" s="423"/>
      <c r="X832" s="423"/>
      <c r="Y832" s="423"/>
      <c r="Z832" s="423"/>
      <c r="AA832" s="423"/>
      <c r="AB832" s="423"/>
      <c r="AC832" s="423"/>
      <c r="AD832" s="73">
        <f>'Art. 121'!Q761</f>
        <v>0</v>
      </c>
      <c r="AE832" s="153">
        <f t="shared" si="93"/>
        <v>0</v>
      </c>
      <c r="AF832" s="76">
        <f t="shared" si="96"/>
        <v>0</v>
      </c>
      <c r="AG832" s="76">
        <f t="shared" si="97"/>
        <v>1</v>
      </c>
      <c r="AH832" s="163">
        <f t="shared" si="94"/>
        <v>0</v>
      </c>
      <c r="AI832" s="95">
        <f t="shared" si="98"/>
        <v>3.0303030303030304E-2</v>
      </c>
      <c r="AJ832" s="95">
        <f t="shared" si="95"/>
        <v>0</v>
      </c>
      <c r="AK832" s="95">
        <f t="shared" si="99"/>
        <v>0</v>
      </c>
    </row>
    <row r="833" spans="1:37" ht="30" customHeight="1" x14ac:dyDescent="0.2">
      <c r="A833" s="422" t="s">
        <v>416</v>
      </c>
      <c r="B833" s="422"/>
      <c r="C833" s="422"/>
      <c r="D833" s="422"/>
      <c r="E833" s="422"/>
      <c r="F833" s="422"/>
      <c r="G833" s="422"/>
      <c r="H833" s="422"/>
      <c r="I833" s="422"/>
      <c r="J833" s="422"/>
      <c r="K833" s="422"/>
      <c r="L833" s="422"/>
      <c r="M833" s="422"/>
      <c r="N833" s="422"/>
      <c r="O833" s="422"/>
      <c r="P833" s="422"/>
      <c r="Q833" s="423"/>
      <c r="R833" s="423"/>
      <c r="S833" s="423"/>
      <c r="T833" s="423"/>
      <c r="U833" s="423"/>
      <c r="V833" s="423"/>
      <c r="W833" s="423"/>
      <c r="X833" s="423"/>
      <c r="Y833" s="423"/>
      <c r="Z833" s="423"/>
      <c r="AA833" s="423"/>
      <c r="AB833" s="423"/>
      <c r="AC833" s="423"/>
      <c r="AD833" s="73">
        <f>'Art. 121'!Q762</f>
        <v>0</v>
      </c>
      <c r="AE833" s="153">
        <f t="shared" si="93"/>
        <v>0</v>
      </c>
      <c r="AF833" s="76">
        <f t="shared" si="96"/>
        <v>0</v>
      </c>
      <c r="AG833" s="76">
        <f t="shared" si="97"/>
        <v>1</v>
      </c>
      <c r="AH833" s="163">
        <f t="shared" si="94"/>
        <v>0</v>
      </c>
      <c r="AI833" s="95">
        <f t="shared" si="98"/>
        <v>3.0303030303030304E-2</v>
      </c>
      <c r="AJ833" s="95">
        <f t="shared" si="95"/>
        <v>0</v>
      </c>
      <c r="AK833" s="95">
        <f t="shared" si="99"/>
        <v>0</v>
      </c>
    </row>
    <row r="834" spans="1:37" ht="30" customHeight="1" x14ac:dyDescent="0.2">
      <c r="A834" s="422" t="s">
        <v>904</v>
      </c>
      <c r="B834" s="422"/>
      <c r="C834" s="422"/>
      <c r="D834" s="422"/>
      <c r="E834" s="422"/>
      <c r="F834" s="422"/>
      <c r="G834" s="422"/>
      <c r="H834" s="422"/>
      <c r="I834" s="422"/>
      <c r="J834" s="422"/>
      <c r="K834" s="422"/>
      <c r="L834" s="422"/>
      <c r="M834" s="422"/>
      <c r="N834" s="422"/>
      <c r="O834" s="422"/>
      <c r="P834" s="422"/>
      <c r="Q834" s="423"/>
      <c r="R834" s="423"/>
      <c r="S834" s="423"/>
      <c r="T834" s="423"/>
      <c r="U834" s="423"/>
      <c r="V834" s="423"/>
      <c r="W834" s="423"/>
      <c r="X834" s="423"/>
      <c r="Y834" s="423"/>
      <c r="Z834" s="423"/>
      <c r="AA834" s="423"/>
      <c r="AB834" s="423"/>
      <c r="AC834" s="423"/>
      <c r="AD834" s="73">
        <f>'Art. 121'!Q763</f>
        <v>0</v>
      </c>
      <c r="AE834" s="153">
        <f t="shared" si="93"/>
        <v>0</v>
      </c>
      <c r="AF834" s="76">
        <f t="shared" si="96"/>
        <v>0</v>
      </c>
      <c r="AG834" s="76">
        <f t="shared" si="97"/>
        <v>1</v>
      </c>
      <c r="AH834" s="163">
        <f t="shared" si="94"/>
        <v>0</v>
      </c>
      <c r="AI834" s="95">
        <f t="shared" si="98"/>
        <v>3.0303030303030304E-2</v>
      </c>
      <c r="AJ834" s="95">
        <f t="shared" si="95"/>
        <v>0</v>
      </c>
      <c r="AK834" s="95">
        <f t="shared" si="99"/>
        <v>0</v>
      </c>
    </row>
    <row r="835" spans="1:37" ht="30" customHeight="1" x14ac:dyDescent="0.2">
      <c r="A835" s="422" t="s">
        <v>881</v>
      </c>
      <c r="B835" s="422"/>
      <c r="C835" s="422"/>
      <c r="D835" s="422"/>
      <c r="E835" s="422"/>
      <c r="F835" s="422"/>
      <c r="G835" s="422"/>
      <c r="H835" s="422"/>
      <c r="I835" s="422"/>
      <c r="J835" s="422"/>
      <c r="K835" s="422"/>
      <c r="L835" s="422"/>
      <c r="M835" s="422"/>
      <c r="N835" s="422"/>
      <c r="O835" s="422"/>
      <c r="P835" s="422"/>
      <c r="Q835" s="423"/>
      <c r="R835" s="423"/>
      <c r="S835" s="423"/>
      <c r="T835" s="423"/>
      <c r="U835" s="423"/>
      <c r="V835" s="423"/>
      <c r="W835" s="423"/>
      <c r="X835" s="423"/>
      <c r="Y835" s="423"/>
      <c r="Z835" s="423"/>
      <c r="AA835" s="423"/>
      <c r="AB835" s="423"/>
      <c r="AC835" s="423"/>
      <c r="AD835" s="73">
        <f>'Art. 121'!Q764</f>
        <v>0</v>
      </c>
      <c r="AE835" s="153">
        <f t="shared" si="93"/>
        <v>0</v>
      </c>
      <c r="AF835" s="76">
        <f t="shared" si="96"/>
        <v>0</v>
      </c>
      <c r="AG835" s="76">
        <f>IF(AND(AF835&gt;=0,AF835&lt;=2),1,"No aplica")</f>
        <v>1</v>
      </c>
      <c r="AH835" s="163">
        <f t="shared" si="94"/>
        <v>0</v>
      </c>
      <c r="AI835" s="95">
        <f t="shared" si="98"/>
        <v>3.0303030303030304E-2</v>
      </c>
      <c r="AJ835" s="95">
        <f t="shared" si="95"/>
        <v>0</v>
      </c>
      <c r="AK835" s="95">
        <f t="shared" si="99"/>
        <v>0</v>
      </c>
    </row>
    <row r="836" spans="1:37" ht="30" customHeight="1" x14ac:dyDescent="0.2">
      <c r="A836" s="422" t="s">
        <v>882</v>
      </c>
      <c r="B836" s="422"/>
      <c r="C836" s="422"/>
      <c r="D836" s="422"/>
      <c r="E836" s="422"/>
      <c r="F836" s="422"/>
      <c r="G836" s="422"/>
      <c r="H836" s="422"/>
      <c r="I836" s="422"/>
      <c r="J836" s="422"/>
      <c r="K836" s="422"/>
      <c r="L836" s="422"/>
      <c r="M836" s="422"/>
      <c r="N836" s="422"/>
      <c r="O836" s="422"/>
      <c r="P836" s="422"/>
      <c r="Q836" s="423"/>
      <c r="R836" s="423"/>
      <c r="S836" s="423"/>
      <c r="T836" s="423"/>
      <c r="U836" s="423"/>
      <c r="V836" s="423"/>
      <c r="W836" s="423"/>
      <c r="X836" s="423"/>
      <c r="Y836" s="423"/>
      <c r="Z836" s="423"/>
      <c r="AA836" s="423"/>
      <c r="AB836" s="423"/>
      <c r="AC836" s="423"/>
      <c r="AD836" s="73">
        <f>'Art. 121'!Q765</f>
        <v>0</v>
      </c>
      <c r="AE836" s="153">
        <f t="shared" si="93"/>
        <v>0</v>
      </c>
      <c r="AF836" s="76">
        <f t="shared" si="96"/>
        <v>0</v>
      </c>
      <c r="AG836" s="76">
        <f t="shared" si="97"/>
        <v>1</v>
      </c>
      <c r="AH836" s="163">
        <f t="shared" si="94"/>
        <v>0</v>
      </c>
      <c r="AI836" s="95">
        <f t="shared" si="98"/>
        <v>3.0303030303030304E-2</v>
      </c>
      <c r="AJ836" s="95">
        <f t="shared" si="95"/>
        <v>0</v>
      </c>
      <c r="AK836" s="95">
        <f t="shared" si="99"/>
        <v>0</v>
      </c>
    </row>
    <row r="837" spans="1:37" ht="30" customHeight="1" x14ac:dyDescent="0.2">
      <c r="A837" s="422" t="s">
        <v>883</v>
      </c>
      <c r="B837" s="422"/>
      <c r="C837" s="422"/>
      <c r="D837" s="422"/>
      <c r="E837" s="422"/>
      <c r="F837" s="422"/>
      <c r="G837" s="422"/>
      <c r="H837" s="422"/>
      <c r="I837" s="422"/>
      <c r="J837" s="422"/>
      <c r="K837" s="422"/>
      <c r="L837" s="422"/>
      <c r="M837" s="422"/>
      <c r="N837" s="422"/>
      <c r="O837" s="422"/>
      <c r="P837" s="422"/>
      <c r="Q837" s="423"/>
      <c r="R837" s="423"/>
      <c r="S837" s="423"/>
      <c r="T837" s="423"/>
      <c r="U837" s="423"/>
      <c r="V837" s="423"/>
      <c r="W837" s="423"/>
      <c r="X837" s="423"/>
      <c r="Y837" s="423"/>
      <c r="Z837" s="423"/>
      <c r="AA837" s="423"/>
      <c r="AB837" s="423"/>
      <c r="AC837" s="423"/>
      <c r="AD837" s="73">
        <f>'Art. 121'!Q766</f>
        <v>0</v>
      </c>
      <c r="AE837" s="153">
        <f t="shared" si="93"/>
        <v>0</v>
      </c>
      <c r="AF837" s="76">
        <f t="shared" si="96"/>
        <v>0</v>
      </c>
      <c r="AG837" s="76">
        <f t="shared" si="97"/>
        <v>1</v>
      </c>
      <c r="AH837" s="163">
        <f t="shared" si="94"/>
        <v>0</v>
      </c>
      <c r="AI837" s="95">
        <f t="shared" si="98"/>
        <v>3.0303030303030304E-2</v>
      </c>
      <c r="AJ837" s="95">
        <f t="shared" si="95"/>
        <v>0</v>
      </c>
      <c r="AK837" s="95">
        <f t="shared" si="99"/>
        <v>0</v>
      </c>
    </row>
    <row r="838" spans="1:37" ht="30" customHeight="1" x14ac:dyDescent="0.2">
      <c r="A838" s="422" t="s">
        <v>884</v>
      </c>
      <c r="B838" s="422"/>
      <c r="C838" s="422"/>
      <c r="D838" s="422"/>
      <c r="E838" s="422"/>
      <c r="F838" s="422"/>
      <c r="G838" s="422"/>
      <c r="H838" s="422"/>
      <c r="I838" s="422"/>
      <c r="J838" s="422"/>
      <c r="K838" s="422"/>
      <c r="L838" s="422"/>
      <c r="M838" s="422"/>
      <c r="N838" s="422"/>
      <c r="O838" s="422"/>
      <c r="P838" s="422"/>
      <c r="Q838" s="423"/>
      <c r="R838" s="423"/>
      <c r="S838" s="423"/>
      <c r="T838" s="423"/>
      <c r="U838" s="423"/>
      <c r="V838" s="423"/>
      <c r="W838" s="423"/>
      <c r="X838" s="423"/>
      <c r="Y838" s="423"/>
      <c r="Z838" s="423"/>
      <c r="AA838" s="423"/>
      <c r="AB838" s="423"/>
      <c r="AC838" s="423"/>
      <c r="AD838" s="73">
        <f>'Art. 121'!Q767</f>
        <v>0</v>
      </c>
      <c r="AE838" s="153">
        <f t="shared" si="93"/>
        <v>0</v>
      </c>
      <c r="AF838" s="76">
        <f t="shared" si="96"/>
        <v>0</v>
      </c>
      <c r="AG838" s="76">
        <f t="shared" si="97"/>
        <v>1</v>
      </c>
      <c r="AH838" s="163">
        <f t="shared" si="94"/>
        <v>0</v>
      </c>
      <c r="AI838" s="95">
        <f t="shared" si="98"/>
        <v>3.0303030303030304E-2</v>
      </c>
      <c r="AJ838" s="95">
        <f t="shared" si="95"/>
        <v>0</v>
      </c>
      <c r="AK838" s="95">
        <f t="shared" si="99"/>
        <v>0</v>
      </c>
    </row>
    <row r="839" spans="1:37" ht="30" customHeight="1" x14ac:dyDescent="0.2">
      <c r="A839" s="422" t="s">
        <v>885</v>
      </c>
      <c r="B839" s="422"/>
      <c r="C839" s="422"/>
      <c r="D839" s="422"/>
      <c r="E839" s="422"/>
      <c r="F839" s="422"/>
      <c r="G839" s="422"/>
      <c r="H839" s="422"/>
      <c r="I839" s="422"/>
      <c r="J839" s="422"/>
      <c r="K839" s="422"/>
      <c r="L839" s="422"/>
      <c r="M839" s="422"/>
      <c r="N839" s="422"/>
      <c r="O839" s="422"/>
      <c r="P839" s="422"/>
      <c r="Q839" s="423"/>
      <c r="R839" s="423"/>
      <c r="S839" s="423"/>
      <c r="T839" s="423"/>
      <c r="U839" s="423"/>
      <c r="V839" s="423"/>
      <c r="W839" s="423"/>
      <c r="X839" s="423"/>
      <c r="Y839" s="423"/>
      <c r="Z839" s="423"/>
      <c r="AA839" s="423"/>
      <c r="AB839" s="423"/>
      <c r="AC839" s="423"/>
      <c r="AD839" s="73">
        <f>'Art. 121'!Q768</f>
        <v>0</v>
      </c>
      <c r="AE839" s="153">
        <f t="shared" si="93"/>
        <v>0</v>
      </c>
      <c r="AF839" s="76">
        <f t="shared" si="96"/>
        <v>0</v>
      </c>
      <c r="AG839" s="76">
        <f t="shared" si="97"/>
        <v>1</v>
      </c>
      <c r="AH839" s="163">
        <f t="shared" si="94"/>
        <v>0</v>
      </c>
      <c r="AI839" s="95">
        <f t="shared" si="98"/>
        <v>3.0303030303030304E-2</v>
      </c>
      <c r="AJ839" s="95">
        <f t="shared" si="95"/>
        <v>0</v>
      </c>
      <c r="AK839" s="95">
        <f t="shared" si="99"/>
        <v>0</v>
      </c>
    </row>
    <row r="840" spans="1:37" ht="30" customHeight="1" x14ac:dyDescent="0.2">
      <c r="A840" s="422" t="s">
        <v>886</v>
      </c>
      <c r="B840" s="422"/>
      <c r="C840" s="422"/>
      <c r="D840" s="422"/>
      <c r="E840" s="422"/>
      <c r="F840" s="422"/>
      <c r="G840" s="422"/>
      <c r="H840" s="422"/>
      <c r="I840" s="422"/>
      <c r="J840" s="422"/>
      <c r="K840" s="422"/>
      <c r="L840" s="422"/>
      <c r="M840" s="422"/>
      <c r="N840" s="422"/>
      <c r="O840" s="422"/>
      <c r="P840" s="422"/>
      <c r="Q840" s="423"/>
      <c r="R840" s="423"/>
      <c r="S840" s="423"/>
      <c r="T840" s="423"/>
      <c r="U840" s="423"/>
      <c r="V840" s="423"/>
      <c r="W840" s="423"/>
      <c r="X840" s="423"/>
      <c r="Y840" s="423"/>
      <c r="Z840" s="423"/>
      <c r="AA840" s="423"/>
      <c r="AB840" s="423"/>
      <c r="AC840" s="423"/>
      <c r="AD840" s="73">
        <f>'Art. 121'!Q769</f>
        <v>0</v>
      </c>
      <c r="AE840" s="153">
        <f t="shared" si="93"/>
        <v>0</v>
      </c>
      <c r="AF840" s="76">
        <f t="shared" si="96"/>
        <v>0</v>
      </c>
      <c r="AG840" s="76">
        <f t="shared" si="97"/>
        <v>1</v>
      </c>
      <c r="AH840" s="163">
        <f t="shared" si="94"/>
        <v>0</v>
      </c>
      <c r="AI840" s="95">
        <f t="shared" si="98"/>
        <v>3.0303030303030304E-2</v>
      </c>
      <c r="AJ840" s="95">
        <f t="shared" si="95"/>
        <v>0</v>
      </c>
      <c r="AK840" s="95">
        <f t="shared" si="99"/>
        <v>0</v>
      </c>
    </row>
    <row r="841" spans="1:37" ht="30" customHeight="1" x14ac:dyDescent="0.2">
      <c r="A841" s="422" t="s">
        <v>887</v>
      </c>
      <c r="B841" s="422"/>
      <c r="C841" s="422"/>
      <c r="D841" s="422"/>
      <c r="E841" s="422"/>
      <c r="F841" s="422"/>
      <c r="G841" s="422"/>
      <c r="H841" s="422"/>
      <c r="I841" s="422"/>
      <c r="J841" s="422"/>
      <c r="K841" s="422"/>
      <c r="L841" s="422"/>
      <c r="M841" s="422"/>
      <c r="N841" s="422"/>
      <c r="O841" s="422"/>
      <c r="P841" s="422"/>
      <c r="Q841" s="423"/>
      <c r="R841" s="423"/>
      <c r="S841" s="423"/>
      <c r="T841" s="423"/>
      <c r="U841" s="423"/>
      <c r="V841" s="423"/>
      <c r="W841" s="423"/>
      <c r="X841" s="423"/>
      <c r="Y841" s="423"/>
      <c r="Z841" s="423"/>
      <c r="AA841" s="423"/>
      <c r="AB841" s="423"/>
      <c r="AC841" s="423"/>
      <c r="AD841" s="73">
        <f>'Art. 121'!Q770</f>
        <v>0</v>
      </c>
      <c r="AE841" s="153">
        <f t="shared" si="93"/>
        <v>0</v>
      </c>
      <c r="AF841" s="76">
        <f t="shared" si="96"/>
        <v>0</v>
      </c>
      <c r="AG841" s="76">
        <f t="shared" si="97"/>
        <v>1</v>
      </c>
      <c r="AH841" s="163">
        <f t="shared" si="94"/>
        <v>0</v>
      </c>
      <c r="AI841" s="95">
        <f t="shared" si="98"/>
        <v>3.0303030303030304E-2</v>
      </c>
      <c r="AJ841" s="95">
        <f t="shared" si="95"/>
        <v>0</v>
      </c>
      <c r="AK841" s="95">
        <f t="shared" si="99"/>
        <v>0</v>
      </c>
    </row>
    <row r="842" spans="1:37" ht="30" customHeight="1" x14ac:dyDescent="0.2">
      <c r="A842" s="422" t="s">
        <v>888</v>
      </c>
      <c r="B842" s="422"/>
      <c r="C842" s="422"/>
      <c r="D842" s="422"/>
      <c r="E842" s="422"/>
      <c r="F842" s="422"/>
      <c r="G842" s="422"/>
      <c r="H842" s="422"/>
      <c r="I842" s="422"/>
      <c r="J842" s="422"/>
      <c r="K842" s="422"/>
      <c r="L842" s="422"/>
      <c r="M842" s="422"/>
      <c r="N842" s="422"/>
      <c r="O842" s="422"/>
      <c r="P842" s="422"/>
      <c r="Q842" s="423"/>
      <c r="R842" s="423"/>
      <c r="S842" s="423"/>
      <c r="T842" s="423"/>
      <c r="U842" s="423"/>
      <c r="V842" s="423"/>
      <c r="W842" s="423"/>
      <c r="X842" s="423"/>
      <c r="Y842" s="423"/>
      <c r="Z842" s="423"/>
      <c r="AA842" s="423"/>
      <c r="AB842" s="423"/>
      <c r="AC842" s="423"/>
      <c r="AD842" s="73">
        <f>'Art. 121'!Q771</f>
        <v>0</v>
      </c>
      <c r="AE842" s="153">
        <f t="shared" si="93"/>
        <v>0</v>
      </c>
      <c r="AF842" s="76">
        <f t="shared" si="96"/>
        <v>0</v>
      </c>
      <c r="AG842" s="76">
        <f t="shared" si="97"/>
        <v>1</v>
      </c>
      <c r="AH842" s="163">
        <f t="shared" si="94"/>
        <v>0</v>
      </c>
      <c r="AI842" s="95">
        <f t="shared" si="98"/>
        <v>3.0303030303030304E-2</v>
      </c>
      <c r="AJ842" s="95">
        <f t="shared" si="95"/>
        <v>0</v>
      </c>
      <c r="AK842" s="95">
        <f t="shared" si="99"/>
        <v>0</v>
      </c>
    </row>
    <row r="843" spans="1:37" ht="30" customHeight="1" x14ac:dyDescent="0.2">
      <c r="A843" s="422" t="s">
        <v>905</v>
      </c>
      <c r="B843" s="422"/>
      <c r="C843" s="422"/>
      <c r="D843" s="422"/>
      <c r="E843" s="422"/>
      <c r="F843" s="422"/>
      <c r="G843" s="422"/>
      <c r="H843" s="422"/>
      <c r="I843" s="422"/>
      <c r="J843" s="422"/>
      <c r="K843" s="422"/>
      <c r="L843" s="422"/>
      <c r="M843" s="422"/>
      <c r="N843" s="422"/>
      <c r="O843" s="422"/>
      <c r="P843" s="422"/>
      <c r="Q843" s="423"/>
      <c r="R843" s="423"/>
      <c r="S843" s="423"/>
      <c r="T843" s="423"/>
      <c r="U843" s="423"/>
      <c r="V843" s="423"/>
      <c r="W843" s="423"/>
      <c r="X843" s="423"/>
      <c r="Y843" s="423"/>
      <c r="Z843" s="423"/>
      <c r="AA843" s="423"/>
      <c r="AB843" s="423"/>
      <c r="AC843" s="423"/>
      <c r="AD843" s="73">
        <f>'Art. 121'!Q772</f>
        <v>0</v>
      </c>
      <c r="AE843" s="153">
        <f t="shared" si="93"/>
        <v>0</v>
      </c>
      <c r="AF843" s="76">
        <f t="shared" si="96"/>
        <v>0</v>
      </c>
      <c r="AG843" s="76">
        <f t="shared" si="97"/>
        <v>1</v>
      </c>
      <c r="AH843" s="163">
        <f t="shared" si="94"/>
        <v>0</v>
      </c>
      <c r="AI843" s="95">
        <f t="shared" si="98"/>
        <v>3.0303030303030304E-2</v>
      </c>
      <c r="AJ843" s="95">
        <f t="shared" si="95"/>
        <v>0</v>
      </c>
      <c r="AK843" s="95">
        <f t="shared" si="99"/>
        <v>0</v>
      </c>
    </row>
    <row r="844" spans="1:37" ht="30" customHeight="1" x14ac:dyDescent="0.2">
      <c r="A844" s="422" t="s">
        <v>890</v>
      </c>
      <c r="B844" s="422"/>
      <c r="C844" s="422"/>
      <c r="D844" s="422"/>
      <c r="E844" s="422"/>
      <c r="F844" s="422"/>
      <c r="G844" s="422"/>
      <c r="H844" s="422"/>
      <c r="I844" s="422"/>
      <c r="J844" s="422"/>
      <c r="K844" s="422"/>
      <c r="L844" s="422"/>
      <c r="M844" s="422"/>
      <c r="N844" s="422"/>
      <c r="O844" s="422"/>
      <c r="P844" s="422"/>
      <c r="Q844" s="423"/>
      <c r="R844" s="423"/>
      <c r="S844" s="423"/>
      <c r="T844" s="423"/>
      <c r="U844" s="423"/>
      <c r="V844" s="423"/>
      <c r="W844" s="423"/>
      <c r="X844" s="423"/>
      <c r="Y844" s="423"/>
      <c r="Z844" s="423"/>
      <c r="AA844" s="423"/>
      <c r="AB844" s="423"/>
      <c r="AC844" s="423"/>
      <c r="AD844" s="73">
        <f>'Art. 121'!Q773</f>
        <v>0</v>
      </c>
      <c r="AE844" s="153">
        <f t="shared" si="93"/>
        <v>0</v>
      </c>
      <c r="AF844" s="76">
        <f t="shared" si="96"/>
        <v>0</v>
      </c>
      <c r="AG844" s="76">
        <f t="shared" si="97"/>
        <v>1</v>
      </c>
      <c r="AH844" s="163">
        <f t="shared" si="94"/>
        <v>0</v>
      </c>
      <c r="AI844" s="95">
        <f t="shared" si="98"/>
        <v>3.0303030303030304E-2</v>
      </c>
      <c r="AJ844" s="95">
        <f t="shared" si="95"/>
        <v>0</v>
      </c>
      <c r="AK844" s="95">
        <f t="shared" si="99"/>
        <v>0</v>
      </c>
    </row>
    <row r="845" spans="1:37" ht="30" customHeight="1" x14ac:dyDescent="0.2">
      <c r="A845" s="422" t="s">
        <v>891</v>
      </c>
      <c r="B845" s="422"/>
      <c r="C845" s="422"/>
      <c r="D845" s="422"/>
      <c r="E845" s="422"/>
      <c r="F845" s="422"/>
      <c r="G845" s="422"/>
      <c r="H845" s="422"/>
      <c r="I845" s="422"/>
      <c r="J845" s="422"/>
      <c r="K845" s="422"/>
      <c r="L845" s="422"/>
      <c r="M845" s="422"/>
      <c r="N845" s="422"/>
      <c r="O845" s="422"/>
      <c r="P845" s="422"/>
      <c r="Q845" s="423"/>
      <c r="R845" s="423"/>
      <c r="S845" s="423"/>
      <c r="T845" s="423"/>
      <c r="U845" s="423"/>
      <c r="V845" s="423"/>
      <c r="W845" s="423"/>
      <c r="X845" s="423"/>
      <c r="Y845" s="423"/>
      <c r="Z845" s="423"/>
      <c r="AA845" s="423"/>
      <c r="AB845" s="423"/>
      <c r="AC845" s="423"/>
      <c r="AD845" s="73">
        <f>'Art. 121'!Q774</f>
        <v>0</v>
      </c>
      <c r="AE845" s="153">
        <f t="shared" si="93"/>
        <v>0</v>
      </c>
      <c r="AF845" s="76">
        <f t="shared" si="96"/>
        <v>0</v>
      </c>
      <c r="AG845" s="76">
        <f t="shared" si="97"/>
        <v>1</v>
      </c>
      <c r="AH845" s="163">
        <f t="shared" si="94"/>
        <v>0</v>
      </c>
      <c r="AI845" s="95">
        <f t="shared" si="98"/>
        <v>3.0303030303030304E-2</v>
      </c>
      <c r="AJ845" s="95">
        <f t="shared" si="95"/>
        <v>0</v>
      </c>
      <c r="AK845" s="95">
        <f t="shared" si="99"/>
        <v>0</v>
      </c>
    </row>
    <row r="846" spans="1:37" ht="30" customHeight="1" x14ac:dyDescent="0.2">
      <c r="A846" s="422" t="s">
        <v>892</v>
      </c>
      <c r="B846" s="422"/>
      <c r="C846" s="422"/>
      <c r="D846" s="422"/>
      <c r="E846" s="422"/>
      <c r="F846" s="422"/>
      <c r="G846" s="422"/>
      <c r="H846" s="422"/>
      <c r="I846" s="422"/>
      <c r="J846" s="422"/>
      <c r="K846" s="422"/>
      <c r="L846" s="422"/>
      <c r="M846" s="422"/>
      <c r="N846" s="422"/>
      <c r="O846" s="422"/>
      <c r="P846" s="422"/>
      <c r="Q846" s="423"/>
      <c r="R846" s="423"/>
      <c r="S846" s="423"/>
      <c r="T846" s="423"/>
      <c r="U846" s="423"/>
      <c r="V846" s="423"/>
      <c r="W846" s="423"/>
      <c r="X846" s="423"/>
      <c r="Y846" s="423"/>
      <c r="Z846" s="423"/>
      <c r="AA846" s="423"/>
      <c r="AB846" s="423"/>
      <c r="AC846" s="423"/>
      <c r="AD846" s="73">
        <f>'Art. 121'!Q775</f>
        <v>0</v>
      </c>
      <c r="AE846" s="153">
        <f t="shared" si="93"/>
        <v>0</v>
      </c>
      <c r="AF846" s="76">
        <f t="shared" si="96"/>
        <v>0</v>
      </c>
      <c r="AG846" s="76">
        <f t="shared" si="97"/>
        <v>1</v>
      </c>
      <c r="AH846" s="163">
        <f t="shared" si="94"/>
        <v>0</v>
      </c>
      <c r="AI846" s="95">
        <f t="shared" si="98"/>
        <v>3.0303030303030304E-2</v>
      </c>
      <c r="AJ846" s="95">
        <f t="shared" si="95"/>
        <v>0</v>
      </c>
      <c r="AK846" s="95">
        <f t="shared" si="99"/>
        <v>0</v>
      </c>
    </row>
    <row r="847" spans="1:37" ht="45" customHeight="1" x14ac:dyDescent="0.2">
      <c r="A847" s="422" t="s">
        <v>906</v>
      </c>
      <c r="B847" s="422"/>
      <c r="C847" s="422"/>
      <c r="D847" s="422"/>
      <c r="E847" s="422"/>
      <c r="F847" s="422"/>
      <c r="G847" s="422"/>
      <c r="H847" s="422"/>
      <c r="I847" s="422"/>
      <c r="J847" s="422"/>
      <c r="K847" s="422"/>
      <c r="L847" s="422"/>
      <c r="M847" s="422"/>
      <c r="N847" s="422"/>
      <c r="O847" s="422"/>
      <c r="P847" s="422"/>
      <c r="Q847" s="423"/>
      <c r="R847" s="423"/>
      <c r="S847" s="423"/>
      <c r="T847" s="423"/>
      <c r="U847" s="423"/>
      <c r="V847" s="423"/>
      <c r="W847" s="423"/>
      <c r="X847" s="423"/>
      <c r="Y847" s="423"/>
      <c r="Z847" s="423"/>
      <c r="AA847" s="423"/>
      <c r="AB847" s="423"/>
      <c r="AC847" s="423"/>
      <c r="AD847" s="73">
        <f>'Art. 121'!Q776</f>
        <v>0</v>
      </c>
      <c r="AE847" s="153">
        <f t="shared" si="93"/>
        <v>0</v>
      </c>
      <c r="AF847" s="76">
        <f t="shared" si="96"/>
        <v>0</v>
      </c>
      <c r="AG847" s="76">
        <f t="shared" si="97"/>
        <v>1</v>
      </c>
      <c r="AH847" s="163">
        <f t="shared" si="94"/>
        <v>0</v>
      </c>
      <c r="AI847" s="95">
        <f t="shared" si="98"/>
        <v>3.0303030303030304E-2</v>
      </c>
      <c r="AJ847" s="95">
        <f t="shared" si="95"/>
        <v>0</v>
      </c>
      <c r="AK847" s="95">
        <f t="shared" si="99"/>
        <v>0</v>
      </c>
    </row>
    <row r="848" spans="1:37" ht="30" customHeight="1" x14ac:dyDescent="0.2">
      <c r="A848" s="422" t="s">
        <v>894</v>
      </c>
      <c r="B848" s="422"/>
      <c r="C848" s="422"/>
      <c r="D848" s="422"/>
      <c r="E848" s="422"/>
      <c r="F848" s="422"/>
      <c r="G848" s="422"/>
      <c r="H848" s="422"/>
      <c r="I848" s="422"/>
      <c r="J848" s="422"/>
      <c r="K848" s="422"/>
      <c r="L848" s="422"/>
      <c r="M848" s="422"/>
      <c r="N848" s="422"/>
      <c r="O848" s="422"/>
      <c r="P848" s="422"/>
      <c r="Q848" s="423"/>
      <c r="R848" s="423"/>
      <c r="S848" s="423"/>
      <c r="T848" s="423"/>
      <c r="U848" s="423"/>
      <c r="V848" s="423"/>
      <c r="W848" s="423"/>
      <c r="X848" s="423"/>
      <c r="Y848" s="423"/>
      <c r="Z848" s="423"/>
      <c r="AA848" s="423"/>
      <c r="AB848" s="423"/>
      <c r="AC848" s="423"/>
      <c r="AD848" s="73">
        <f>'Art. 121'!Q777</f>
        <v>0</v>
      </c>
      <c r="AE848" s="153">
        <f t="shared" si="93"/>
        <v>0</v>
      </c>
      <c r="AF848" s="76">
        <f t="shared" si="96"/>
        <v>0</v>
      </c>
      <c r="AG848" s="76">
        <f t="shared" si="97"/>
        <v>1</v>
      </c>
      <c r="AH848" s="163">
        <f t="shared" si="94"/>
        <v>0</v>
      </c>
      <c r="AI848" s="95">
        <f t="shared" si="98"/>
        <v>3.0303030303030304E-2</v>
      </c>
      <c r="AJ848" s="95">
        <f t="shared" si="95"/>
        <v>0</v>
      </c>
      <c r="AK848" s="95">
        <f t="shared" si="99"/>
        <v>0</v>
      </c>
    </row>
    <row r="849" spans="1:37" ht="30" customHeight="1" x14ac:dyDescent="0.2">
      <c r="A849" s="422" t="s">
        <v>895</v>
      </c>
      <c r="B849" s="422"/>
      <c r="C849" s="422"/>
      <c r="D849" s="422"/>
      <c r="E849" s="422"/>
      <c r="F849" s="422"/>
      <c r="G849" s="422"/>
      <c r="H849" s="422"/>
      <c r="I849" s="422"/>
      <c r="J849" s="422"/>
      <c r="K849" s="422"/>
      <c r="L849" s="422"/>
      <c r="M849" s="422"/>
      <c r="N849" s="422"/>
      <c r="O849" s="422"/>
      <c r="P849" s="422"/>
      <c r="Q849" s="423"/>
      <c r="R849" s="423"/>
      <c r="S849" s="423"/>
      <c r="T849" s="423"/>
      <c r="U849" s="423"/>
      <c r="V849" s="423"/>
      <c r="W849" s="423"/>
      <c r="X849" s="423"/>
      <c r="Y849" s="423"/>
      <c r="Z849" s="423"/>
      <c r="AA849" s="423"/>
      <c r="AB849" s="423"/>
      <c r="AC849" s="423"/>
      <c r="AD849" s="73">
        <f>'Art. 121'!Q778</f>
        <v>0</v>
      </c>
      <c r="AE849" s="153">
        <f t="shared" si="93"/>
        <v>0</v>
      </c>
      <c r="AF849" s="76">
        <f t="shared" si="96"/>
        <v>0</v>
      </c>
      <c r="AG849" s="76">
        <f t="shared" si="97"/>
        <v>1</v>
      </c>
      <c r="AH849" s="163">
        <f t="shared" si="94"/>
        <v>0</v>
      </c>
      <c r="AI849" s="95">
        <f t="shared" si="98"/>
        <v>3.0303030303030304E-2</v>
      </c>
      <c r="AJ849" s="95">
        <f t="shared" si="95"/>
        <v>0</v>
      </c>
      <c r="AK849" s="95">
        <f t="shared" si="99"/>
        <v>0</v>
      </c>
    </row>
    <row r="850" spans="1:37" ht="30" customHeight="1" x14ac:dyDescent="0.2">
      <c r="A850" s="422" t="s">
        <v>896</v>
      </c>
      <c r="B850" s="422"/>
      <c r="C850" s="422"/>
      <c r="D850" s="422"/>
      <c r="E850" s="422"/>
      <c r="F850" s="422"/>
      <c r="G850" s="422"/>
      <c r="H850" s="422"/>
      <c r="I850" s="422"/>
      <c r="J850" s="422"/>
      <c r="K850" s="422"/>
      <c r="L850" s="422"/>
      <c r="M850" s="422"/>
      <c r="N850" s="422"/>
      <c r="O850" s="422"/>
      <c r="P850" s="422"/>
      <c r="Q850" s="423"/>
      <c r="R850" s="423"/>
      <c r="S850" s="423"/>
      <c r="T850" s="423"/>
      <c r="U850" s="423"/>
      <c r="V850" s="423"/>
      <c r="W850" s="423"/>
      <c r="X850" s="423"/>
      <c r="Y850" s="423"/>
      <c r="Z850" s="423"/>
      <c r="AA850" s="423"/>
      <c r="AB850" s="423"/>
      <c r="AC850" s="423"/>
      <c r="AD850" s="73">
        <f>'Art. 121'!Q779</f>
        <v>0</v>
      </c>
      <c r="AE850" s="153">
        <f t="shared" si="93"/>
        <v>0</v>
      </c>
      <c r="AF850" s="76">
        <f t="shared" si="96"/>
        <v>0</v>
      </c>
      <c r="AG850" s="76">
        <f t="shared" si="97"/>
        <v>1</v>
      </c>
      <c r="AH850" s="163">
        <f t="shared" si="94"/>
        <v>0</v>
      </c>
      <c r="AI850" s="95">
        <f t="shared" si="98"/>
        <v>3.0303030303030304E-2</v>
      </c>
      <c r="AJ850" s="95">
        <f t="shared" si="95"/>
        <v>0</v>
      </c>
      <c r="AK850" s="95">
        <f t="shared" si="99"/>
        <v>0</v>
      </c>
    </row>
    <row r="851" spans="1:37" ht="30" customHeight="1" x14ac:dyDescent="0.2">
      <c r="A851" s="422" t="s">
        <v>907</v>
      </c>
      <c r="B851" s="422"/>
      <c r="C851" s="422"/>
      <c r="D851" s="422"/>
      <c r="E851" s="422"/>
      <c r="F851" s="422"/>
      <c r="G851" s="422"/>
      <c r="H851" s="422"/>
      <c r="I851" s="422"/>
      <c r="J851" s="422"/>
      <c r="K851" s="422"/>
      <c r="L851" s="422"/>
      <c r="M851" s="422"/>
      <c r="N851" s="422"/>
      <c r="O851" s="422"/>
      <c r="P851" s="422"/>
      <c r="Q851" s="423"/>
      <c r="R851" s="423"/>
      <c r="S851" s="423"/>
      <c r="T851" s="423"/>
      <c r="U851" s="423"/>
      <c r="V851" s="423"/>
      <c r="W851" s="423"/>
      <c r="X851" s="423"/>
      <c r="Y851" s="423"/>
      <c r="Z851" s="423"/>
      <c r="AA851" s="423"/>
      <c r="AB851" s="423"/>
      <c r="AC851" s="423"/>
      <c r="AD851" s="73">
        <f>'Art. 121'!Q780</f>
        <v>0</v>
      </c>
      <c r="AE851" s="153">
        <f t="shared" si="93"/>
        <v>0</v>
      </c>
      <c r="AF851" s="76">
        <f t="shared" si="96"/>
        <v>0</v>
      </c>
      <c r="AG851" s="76">
        <f t="shared" si="97"/>
        <v>1</v>
      </c>
      <c r="AH851" s="163">
        <f t="shared" si="94"/>
        <v>0</v>
      </c>
      <c r="AI851" s="95">
        <f t="shared" si="98"/>
        <v>3.0303030303030304E-2</v>
      </c>
      <c r="AJ851" s="95">
        <f t="shared" si="95"/>
        <v>0</v>
      </c>
      <c r="AK851" s="95">
        <f t="shared" si="99"/>
        <v>0</v>
      </c>
    </row>
    <row r="852" spans="1:37" ht="30" customHeight="1" x14ac:dyDescent="0.2">
      <c r="A852" s="422" t="s">
        <v>898</v>
      </c>
      <c r="B852" s="422"/>
      <c r="C852" s="422"/>
      <c r="D852" s="422"/>
      <c r="E852" s="422"/>
      <c r="F852" s="422"/>
      <c r="G852" s="422"/>
      <c r="H852" s="422"/>
      <c r="I852" s="422"/>
      <c r="J852" s="422"/>
      <c r="K852" s="422"/>
      <c r="L852" s="422"/>
      <c r="M852" s="422"/>
      <c r="N852" s="422"/>
      <c r="O852" s="422"/>
      <c r="P852" s="422"/>
      <c r="Q852" s="423"/>
      <c r="R852" s="423"/>
      <c r="S852" s="423"/>
      <c r="T852" s="423"/>
      <c r="U852" s="423"/>
      <c r="V852" s="423"/>
      <c r="W852" s="423"/>
      <c r="X852" s="423"/>
      <c r="Y852" s="423"/>
      <c r="Z852" s="423"/>
      <c r="AA852" s="423"/>
      <c r="AB852" s="423"/>
      <c r="AC852" s="423"/>
      <c r="AD852" s="73">
        <f>'Art. 121'!Q781</f>
        <v>0</v>
      </c>
      <c r="AE852" s="153">
        <f t="shared" si="93"/>
        <v>0</v>
      </c>
      <c r="AF852" s="76">
        <f t="shared" si="96"/>
        <v>0</v>
      </c>
      <c r="AG852" s="76">
        <f t="shared" si="97"/>
        <v>1</v>
      </c>
      <c r="AH852" s="163">
        <f t="shared" si="94"/>
        <v>0</v>
      </c>
      <c r="AI852" s="95">
        <f t="shared" si="98"/>
        <v>3.0303030303030304E-2</v>
      </c>
      <c r="AJ852" s="95">
        <f t="shared" si="95"/>
        <v>0</v>
      </c>
      <c r="AK852" s="95">
        <f t="shared" si="99"/>
        <v>0</v>
      </c>
    </row>
    <row r="853" spans="1:37" ht="30" customHeight="1" x14ac:dyDescent="0.2">
      <c r="A853" s="422" t="s">
        <v>899</v>
      </c>
      <c r="B853" s="422"/>
      <c r="C853" s="422"/>
      <c r="D853" s="422"/>
      <c r="E853" s="422"/>
      <c r="F853" s="422"/>
      <c r="G853" s="422"/>
      <c r="H853" s="422"/>
      <c r="I853" s="422"/>
      <c r="J853" s="422"/>
      <c r="K853" s="422"/>
      <c r="L853" s="422"/>
      <c r="M853" s="422"/>
      <c r="N853" s="422"/>
      <c r="O853" s="422"/>
      <c r="P853" s="422"/>
      <c r="Q853" s="423"/>
      <c r="R853" s="423"/>
      <c r="S853" s="423"/>
      <c r="T853" s="423"/>
      <c r="U853" s="423"/>
      <c r="V853" s="423"/>
      <c r="W853" s="423"/>
      <c r="X853" s="423"/>
      <c r="Y853" s="423"/>
      <c r="Z853" s="423"/>
      <c r="AA853" s="423"/>
      <c r="AB853" s="423"/>
      <c r="AC853" s="423"/>
      <c r="AD853" s="73">
        <f>'Art. 121'!Q782</f>
        <v>0</v>
      </c>
      <c r="AE853" s="153">
        <f t="shared" si="93"/>
        <v>0</v>
      </c>
      <c r="AF853" s="76">
        <f t="shared" si="96"/>
        <v>0</v>
      </c>
      <c r="AG853" s="76">
        <f t="shared" si="97"/>
        <v>1</v>
      </c>
      <c r="AH853" s="163">
        <f t="shared" si="94"/>
        <v>0</v>
      </c>
      <c r="AI853" s="95">
        <f t="shared" si="98"/>
        <v>3.0303030303030304E-2</v>
      </c>
      <c r="AJ853" s="95">
        <f t="shared" si="95"/>
        <v>0</v>
      </c>
      <c r="AK853" s="95">
        <f t="shared" si="99"/>
        <v>0</v>
      </c>
    </row>
    <row r="854" spans="1:37" ht="30" customHeight="1" x14ac:dyDescent="0.2">
      <c r="A854" s="422" t="s">
        <v>900</v>
      </c>
      <c r="B854" s="422"/>
      <c r="C854" s="422"/>
      <c r="D854" s="422"/>
      <c r="E854" s="422"/>
      <c r="F854" s="422"/>
      <c r="G854" s="422"/>
      <c r="H854" s="422"/>
      <c r="I854" s="422"/>
      <c r="J854" s="422"/>
      <c r="K854" s="422"/>
      <c r="L854" s="422"/>
      <c r="M854" s="422"/>
      <c r="N854" s="422"/>
      <c r="O854" s="422"/>
      <c r="P854" s="422"/>
      <c r="Q854" s="423"/>
      <c r="R854" s="423"/>
      <c r="S854" s="423"/>
      <c r="T854" s="423"/>
      <c r="U854" s="423"/>
      <c r="V854" s="423"/>
      <c r="W854" s="423"/>
      <c r="X854" s="423"/>
      <c r="Y854" s="423"/>
      <c r="Z854" s="423"/>
      <c r="AA854" s="423"/>
      <c r="AB854" s="423"/>
      <c r="AC854" s="423"/>
      <c r="AD854" s="73">
        <f>'Art. 121'!Q783</f>
        <v>0</v>
      </c>
      <c r="AE854" s="153">
        <f t="shared" si="93"/>
        <v>0</v>
      </c>
      <c r="AF854" s="76">
        <f t="shared" si="96"/>
        <v>0</v>
      </c>
      <c r="AG854" s="76">
        <f t="shared" si="97"/>
        <v>1</v>
      </c>
      <c r="AH854" s="163">
        <f t="shared" si="94"/>
        <v>0</v>
      </c>
      <c r="AI854" s="95">
        <f t="shared" si="98"/>
        <v>3.0303030303030304E-2</v>
      </c>
      <c r="AJ854" s="95">
        <f t="shared" si="95"/>
        <v>0</v>
      </c>
      <c r="AK854" s="95">
        <f t="shared" si="99"/>
        <v>0</v>
      </c>
    </row>
    <row r="855" spans="1:37" ht="30" customHeight="1" x14ac:dyDescent="0.2">
      <c r="A855" s="422" t="s">
        <v>901</v>
      </c>
      <c r="B855" s="422"/>
      <c r="C855" s="422"/>
      <c r="D855" s="422"/>
      <c r="E855" s="422"/>
      <c r="F855" s="422"/>
      <c r="G855" s="422"/>
      <c r="H855" s="422"/>
      <c r="I855" s="422"/>
      <c r="J855" s="422"/>
      <c r="K855" s="422"/>
      <c r="L855" s="422"/>
      <c r="M855" s="422"/>
      <c r="N855" s="422"/>
      <c r="O855" s="422"/>
      <c r="P855" s="422"/>
      <c r="Q855" s="423"/>
      <c r="R855" s="423"/>
      <c r="S855" s="423"/>
      <c r="T855" s="423"/>
      <c r="U855" s="423"/>
      <c r="V855" s="423"/>
      <c r="W855" s="423"/>
      <c r="X855" s="423"/>
      <c r="Y855" s="423"/>
      <c r="Z855" s="423"/>
      <c r="AA855" s="423"/>
      <c r="AB855" s="423"/>
      <c r="AC855" s="423"/>
      <c r="AD855" s="73">
        <f>'Art. 121'!Q784</f>
        <v>0</v>
      </c>
      <c r="AE855" s="153">
        <f t="shared" si="93"/>
        <v>0</v>
      </c>
      <c r="AF855" s="76">
        <f t="shared" si="96"/>
        <v>0</v>
      </c>
      <c r="AG855" s="76">
        <f t="shared" si="97"/>
        <v>1</v>
      </c>
      <c r="AH855" s="163">
        <f t="shared" si="94"/>
        <v>0</v>
      </c>
      <c r="AI855" s="95">
        <f t="shared" si="98"/>
        <v>3.0303030303030304E-2</v>
      </c>
      <c r="AJ855" s="95">
        <f t="shared" si="95"/>
        <v>0</v>
      </c>
      <c r="AK855" s="95">
        <f t="shared" si="99"/>
        <v>0</v>
      </c>
    </row>
    <row r="856" spans="1:37" ht="30" customHeight="1" x14ac:dyDescent="0.2">
      <c r="A856" s="435" t="s">
        <v>908</v>
      </c>
      <c r="B856" s="435"/>
      <c r="C856" s="435"/>
      <c r="D856" s="435"/>
      <c r="E856" s="435"/>
      <c r="F856" s="435"/>
      <c r="G856" s="435"/>
      <c r="H856" s="435"/>
      <c r="I856" s="435"/>
      <c r="J856" s="435"/>
      <c r="K856" s="435"/>
      <c r="L856" s="435"/>
      <c r="M856" s="435"/>
      <c r="N856" s="435"/>
      <c r="O856" s="435"/>
      <c r="P856" s="435"/>
      <c r="Q856" s="435"/>
      <c r="R856" s="435"/>
      <c r="S856" s="435"/>
      <c r="T856" s="435"/>
      <c r="U856" s="435"/>
      <c r="V856" s="435"/>
      <c r="W856" s="435"/>
      <c r="X856" s="435"/>
      <c r="Y856" s="435"/>
      <c r="Z856" s="435"/>
      <c r="AA856" s="435"/>
      <c r="AB856" s="435"/>
      <c r="AC856" s="435"/>
      <c r="AD856" s="435"/>
      <c r="AE856" s="143">
        <f>SUM(AE823:AE855)</f>
        <v>0</v>
      </c>
      <c r="AG856" s="74">
        <f>SUM(AG823:AG855)</f>
        <v>33</v>
      </c>
      <c r="AH856" s="161"/>
      <c r="AI856" s="136"/>
      <c r="AJ856" s="136"/>
      <c r="AK856" s="136"/>
    </row>
    <row r="857" spans="1:37" ht="30" customHeight="1" x14ac:dyDescent="0.2">
      <c r="A857" s="435" t="s">
        <v>909</v>
      </c>
      <c r="B857" s="435"/>
      <c r="C857" s="435"/>
      <c r="D857" s="435"/>
      <c r="E857" s="435"/>
      <c r="F857" s="435"/>
      <c r="G857" s="435"/>
      <c r="H857" s="435"/>
      <c r="I857" s="435"/>
      <c r="J857" s="435"/>
      <c r="K857" s="435"/>
      <c r="L857" s="435"/>
      <c r="M857" s="435"/>
      <c r="N857" s="435"/>
      <c r="O857" s="435"/>
      <c r="P857" s="435"/>
      <c r="Q857" s="435"/>
      <c r="R857" s="435"/>
      <c r="S857" s="435"/>
      <c r="T857" s="435"/>
      <c r="U857" s="435"/>
      <c r="V857" s="435"/>
      <c r="W857" s="435"/>
      <c r="X857" s="435"/>
      <c r="Y857" s="435"/>
      <c r="Z857" s="435"/>
      <c r="AA857" s="435"/>
      <c r="AB857" s="435"/>
      <c r="AC857" s="435"/>
      <c r="AD857" s="435"/>
      <c r="AE857" s="143">
        <f>AE856/AE821*100</f>
        <v>0</v>
      </c>
      <c r="AH857" s="161"/>
      <c r="AI857" s="136"/>
      <c r="AJ857" s="136"/>
      <c r="AK857" s="136"/>
    </row>
    <row r="858" spans="1:37" ht="15" customHeight="1" x14ac:dyDescent="0.2">
      <c r="A858" s="24"/>
      <c r="B858" s="24"/>
      <c r="C858" s="24"/>
      <c r="D858" s="24"/>
      <c r="E858" s="24"/>
      <c r="F858" s="24"/>
      <c r="G858" s="24"/>
      <c r="H858" s="24"/>
      <c r="I858" s="24"/>
      <c r="J858" s="24"/>
      <c r="K858" s="24"/>
      <c r="L858" s="24"/>
      <c r="M858" s="24"/>
      <c r="N858" s="24"/>
      <c r="O858" s="24"/>
      <c r="P858" s="24"/>
      <c r="Q858" s="40"/>
      <c r="R858" s="20"/>
      <c r="S858" s="20"/>
      <c r="T858" s="20"/>
      <c r="U858" s="20"/>
      <c r="V858" s="20"/>
      <c r="W858" s="20"/>
      <c r="X858" s="20"/>
      <c r="Y858" s="20"/>
      <c r="Z858" s="20"/>
      <c r="AA858" s="20"/>
      <c r="AB858" s="20"/>
      <c r="AC858" s="20"/>
      <c r="AD858" s="20"/>
      <c r="AE858" s="149"/>
      <c r="AH858" s="161"/>
      <c r="AI858" s="136"/>
      <c r="AJ858" s="136"/>
      <c r="AK858" s="136"/>
    </row>
    <row r="859" spans="1:37" ht="15" customHeight="1" x14ac:dyDescent="0.2">
      <c r="A859" s="439" t="s">
        <v>139</v>
      </c>
      <c r="B859" s="440"/>
      <c r="C859" s="440"/>
      <c r="D859" s="440"/>
      <c r="E859" s="440"/>
      <c r="F859" s="440"/>
      <c r="G859" s="440"/>
      <c r="H859" s="440"/>
      <c r="I859" s="440"/>
      <c r="J859" s="440"/>
      <c r="K859" s="440"/>
      <c r="L859" s="440"/>
      <c r="M859" s="440"/>
      <c r="N859" s="440"/>
      <c r="O859" s="440"/>
      <c r="P859" s="440"/>
      <c r="Q859" s="440"/>
      <c r="R859" s="440"/>
      <c r="S859" s="440"/>
      <c r="T859" s="440"/>
      <c r="U859" s="440"/>
      <c r="V859" s="440"/>
      <c r="W859" s="440"/>
      <c r="X859" s="440"/>
      <c r="Y859" s="440"/>
      <c r="Z859" s="440"/>
      <c r="AA859" s="440"/>
      <c r="AB859" s="440"/>
      <c r="AC859" s="440"/>
      <c r="AD859" s="94" t="s">
        <v>4</v>
      </c>
      <c r="AE859" s="144" t="s">
        <v>5</v>
      </c>
      <c r="AH859" s="161"/>
      <c r="AI859" s="136"/>
      <c r="AJ859" s="136"/>
      <c r="AK859" s="136"/>
    </row>
    <row r="860" spans="1:37" ht="30" customHeight="1" x14ac:dyDescent="0.2">
      <c r="A860" s="434" t="s">
        <v>910</v>
      </c>
      <c r="B860" s="434"/>
      <c r="C860" s="434"/>
      <c r="D860" s="434"/>
      <c r="E860" s="434"/>
      <c r="F860" s="434"/>
      <c r="G860" s="434"/>
      <c r="H860" s="434"/>
      <c r="I860" s="434"/>
      <c r="J860" s="434"/>
      <c r="K860" s="434"/>
      <c r="L860" s="434"/>
      <c r="M860" s="434"/>
      <c r="N860" s="434"/>
      <c r="O860" s="434"/>
      <c r="P860" s="434"/>
      <c r="Q860" s="423"/>
      <c r="R860" s="423"/>
      <c r="S860" s="423"/>
      <c r="T860" s="423"/>
      <c r="U860" s="423"/>
      <c r="V860" s="423"/>
      <c r="W860" s="423"/>
      <c r="X860" s="423"/>
      <c r="Y860" s="423"/>
      <c r="Z860" s="423"/>
      <c r="AA860" s="423"/>
      <c r="AB860" s="423"/>
      <c r="AC860" s="423"/>
      <c r="AD860" s="73">
        <f>'Art. 121'!Q787</f>
        <v>0</v>
      </c>
      <c r="AE860" s="153">
        <f>IF(AG860=1,AK860,AG860)</f>
        <v>0</v>
      </c>
      <c r="AF860" s="76">
        <f>IF(AD860=2,1,IF(AD860=1,0.5,IF(AD860=0,0," ")))</f>
        <v>0</v>
      </c>
      <c r="AG860" s="76">
        <f>IF(AND(AF860&gt;=0,AF860&lt;=2),1,"No aplica")</f>
        <v>1</v>
      </c>
      <c r="AH860" s="163">
        <f>AD860/(AG860*2)</f>
        <v>0</v>
      </c>
      <c r="AI860" s="95">
        <f>IF(AG860=1,AG860/$AG$863,"No aplica")</f>
        <v>0.33333333333333331</v>
      </c>
      <c r="AJ860" s="95">
        <f>AF860*AI860</f>
        <v>0</v>
      </c>
      <c r="AK860" s="95">
        <f>AJ860*$AE$821</f>
        <v>0</v>
      </c>
    </row>
    <row r="861" spans="1:37" ht="30" customHeight="1" x14ac:dyDescent="0.2">
      <c r="A861" s="434" t="s">
        <v>911</v>
      </c>
      <c r="B861" s="434"/>
      <c r="C861" s="434"/>
      <c r="D861" s="434"/>
      <c r="E861" s="434"/>
      <c r="F861" s="434"/>
      <c r="G861" s="434"/>
      <c r="H861" s="434"/>
      <c r="I861" s="434"/>
      <c r="J861" s="434"/>
      <c r="K861" s="434"/>
      <c r="L861" s="434"/>
      <c r="M861" s="434"/>
      <c r="N861" s="434"/>
      <c r="O861" s="434"/>
      <c r="P861" s="434"/>
      <c r="Q861" s="423"/>
      <c r="R861" s="423"/>
      <c r="S861" s="423"/>
      <c r="T861" s="423"/>
      <c r="U861" s="423"/>
      <c r="V861" s="423"/>
      <c r="W861" s="423"/>
      <c r="X861" s="423"/>
      <c r="Y861" s="423"/>
      <c r="Z861" s="423"/>
      <c r="AA861" s="423"/>
      <c r="AB861" s="423"/>
      <c r="AC861" s="423"/>
      <c r="AD861" s="73">
        <f>'Art. 121'!Q788</f>
        <v>0</v>
      </c>
      <c r="AE861" s="153">
        <f>IF(AG861=1,AK861,AG861)</f>
        <v>0</v>
      </c>
      <c r="AF861" s="76">
        <f>IF(AD861=2,1,IF(AD861=1,0.5,IF(AD861=0,0," ")))</f>
        <v>0</v>
      </c>
      <c r="AG861" s="76">
        <f>IF(AND(AF861&gt;=0,AF861&lt;=2),1,"No aplica")</f>
        <v>1</v>
      </c>
      <c r="AH861" s="163">
        <f>AD861/(AG861*2)</f>
        <v>0</v>
      </c>
      <c r="AI861" s="95">
        <f>IF(AG861=1,AG861/$AG$863,"No aplica")</f>
        <v>0.33333333333333331</v>
      </c>
      <c r="AJ861" s="95">
        <f>AF861*AI861</f>
        <v>0</v>
      </c>
      <c r="AK861" s="95">
        <f>AJ861*$AE$821</f>
        <v>0</v>
      </c>
    </row>
    <row r="862" spans="1:37" ht="30" customHeight="1" x14ac:dyDescent="0.2">
      <c r="A862" s="434" t="s">
        <v>912</v>
      </c>
      <c r="B862" s="434"/>
      <c r="C862" s="434"/>
      <c r="D862" s="434"/>
      <c r="E862" s="434"/>
      <c r="F862" s="434"/>
      <c r="G862" s="434"/>
      <c r="H862" s="434"/>
      <c r="I862" s="434"/>
      <c r="J862" s="434"/>
      <c r="K862" s="434"/>
      <c r="L862" s="434"/>
      <c r="M862" s="434"/>
      <c r="N862" s="434"/>
      <c r="O862" s="434"/>
      <c r="P862" s="434"/>
      <c r="Q862" s="423"/>
      <c r="R862" s="423"/>
      <c r="S862" s="423"/>
      <c r="T862" s="423"/>
      <c r="U862" s="423"/>
      <c r="V862" s="423"/>
      <c r="W862" s="423"/>
      <c r="X862" s="423"/>
      <c r="Y862" s="423"/>
      <c r="Z862" s="423"/>
      <c r="AA862" s="423"/>
      <c r="AB862" s="423"/>
      <c r="AC862" s="423"/>
      <c r="AD862" s="73">
        <f>'Art. 121'!Q789</f>
        <v>0</v>
      </c>
      <c r="AE862" s="153">
        <f>IF(AG862=1,AK862,AG862)</f>
        <v>0</v>
      </c>
      <c r="AF862" s="76">
        <f>IF(AD862=2,1,IF(AD862=1,0.5,IF(AD862=0,0," ")))</f>
        <v>0</v>
      </c>
      <c r="AG862" s="76">
        <f>IF(AND(AF862&gt;=0,AF862&lt;=2),1,"No aplica")</f>
        <v>1</v>
      </c>
      <c r="AH862" s="163">
        <f>AD862/(AG862*2)</f>
        <v>0</v>
      </c>
      <c r="AI862" s="95">
        <f>IF(AG862=1,AG862/$AG$863,"No aplica")</f>
        <v>0.33333333333333331</v>
      </c>
      <c r="AJ862" s="95">
        <f>AF862*AI862</f>
        <v>0</v>
      </c>
      <c r="AK862" s="95">
        <f>AJ862*$AE$821</f>
        <v>0</v>
      </c>
    </row>
    <row r="863" spans="1:37" ht="30" customHeight="1" x14ac:dyDescent="0.2">
      <c r="A863" s="435" t="s">
        <v>913</v>
      </c>
      <c r="B863" s="435"/>
      <c r="C863" s="435"/>
      <c r="D863" s="435"/>
      <c r="E863" s="435"/>
      <c r="F863" s="435"/>
      <c r="G863" s="435"/>
      <c r="H863" s="435"/>
      <c r="I863" s="435"/>
      <c r="J863" s="435"/>
      <c r="K863" s="435"/>
      <c r="L863" s="435"/>
      <c r="M863" s="435"/>
      <c r="N863" s="435"/>
      <c r="O863" s="435"/>
      <c r="P863" s="435"/>
      <c r="Q863" s="435"/>
      <c r="R863" s="435"/>
      <c r="S863" s="435"/>
      <c r="T863" s="435"/>
      <c r="U863" s="435"/>
      <c r="V863" s="435"/>
      <c r="W863" s="435"/>
      <c r="X863" s="435"/>
      <c r="Y863" s="435"/>
      <c r="Z863" s="435"/>
      <c r="AA863" s="435"/>
      <c r="AB863" s="435"/>
      <c r="AC863" s="435"/>
      <c r="AD863" s="435"/>
      <c r="AE863" s="143">
        <f>SUM(AE860:AE862)</f>
        <v>0</v>
      </c>
      <c r="AG863" s="74">
        <f>SUM(AG860:AG862)</f>
        <v>3</v>
      </c>
      <c r="AH863" s="161"/>
      <c r="AI863" s="136"/>
      <c r="AJ863" s="136"/>
      <c r="AK863" s="136"/>
    </row>
    <row r="864" spans="1:37" ht="30" customHeight="1" x14ac:dyDescent="0.2">
      <c r="A864" s="435" t="s">
        <v>914</v>
      </c>
      <c r="B864" s="435"/>
      <c r="C864" s="435"/>
      <c r="D864" s="435"/>
      <c r="E864" s="435"/>
      <c r="F864" s="435"/>
      <c r="G864" s="435"/>
      <c r="H864" s="435"/>
      <c r="I864" s="435"/>
      <c r="J864" s="435"/>
      <c r="K864" s="435"/>
      <c r="L864" s="435"/>
      <c r="M864" s="435"/>
      <c r="N864" s="435"/>
      <c r="O864" s="435"/>
      <c r="P864" s="435"/>
      <c r="Q864" s="435"/>
      <c r="R864" s="435"/>
      <c r="S864" s="435"/>
      <c r="T864" s="435"/>
      <c r="U864" s="435"/>
      <c r="V864" s="435"/>
      <c r="W864" s="435"/>
      <c r="X864" s="435"/>
      <c r="Y864" s="435"/>
      <c r="Z864" s="435"/>
      <c r="AA864" s="435"/>
      <c r="AB864" s="435"/>
      <c r="AC864" s="435"/>
      <c r="AD864" s="435"/>
      <c r="AE864" s="143">
        <f>AE863/AE821*100</f>
        <v>0</v>
      </c>
      <c r="AH864" s="161"/>
      <c r="AI864" s="136"/>
      <c r="AJ864" s="136"/>
      <c r="AK864" s="136"/>
    </row>
    <row r="865" spans="1:37" ht="15" customHeight="1" x14ac:dyDescent="0.2">
      <c r="A865" s="23"/>
      <c r="B865" s="23"/>
      <c r="C865" s="23"/>
      <c r="D865" s="23"/>
      <c r="E865" s="23"/>
      <c r="F865" s="23"/>
      <c r="G865" s="23"/>
      <c r="H865" s="23"/>
      <c r="I865" s="23"/>
      <c r="J865" s="23"/>
      <c r="K865" s="23"/>
      <c r="L865" s="23"/>
      <c r="M865" s="23"/>
      <c r="N865" s="23"/>
      <c r="O865" s="23"/>
      <c r="P865" s="23"/>
      <c r="Q865" s="40"/>
      <c r="R865" s="20"/>
      <c r="S865" s="20"/>
      <c r="T865" s="20"/>
      <c r="U865" s="20"/>
      <c r="V865" s="20"/>
      <c r="W865" s="20"/>
      <c r="X865" s="20"/>
      <c r="Y865" s="20"/>
      <c r="Z865" s="20"/>
      <c r="AA865" s="20"/>
      <c r="AB865" s="20"/>
      <c r="AC865" s="20"/>
      <c r="AD865" s="20"/>
      <c r="AE865" s="149"/>
      <c r="AH865" s="161"/>
      <c r="AI865" s="136"/>
      <c r="AJ865" s="136"/>
      <c r="AK865" s="136"/>
    </row>
    <row r="866" spans="1:37" ht="15" customHeight="1" x14ac:dyDescent="0.2">
      <c r="A866" s="439" t="s">
        <v>140</v>
      </c>
      <c r="B866" s="440"/>
      <c r="C866" s="440"/>
      <c r="D866" s="440"/>
      <c r="E866" s="440"/>
      <c r="F866" s="440"/>
      <c r="G866" s="440"/>
      <c r="H866" s="440"/>
      <c r="I866" s="440"/>
      <c r="J866" s="440"/>
      <c r="K866" s="440"/>
      <c r="L866" s="440"/>
      <c r="M866" s="440"/>
      <c r="N866" s="440"/>
      <c r="O866" s="440"/>
      <c r="P866" s="440"/>
      <c r="Q866" s="440"/>
      <c r="R866" s="440"/>
      <c r="S866" s="440"/>
      <c r="T866" s="440"/>
      <c r="U866" s="440"/>
      <c r="V866" s="440"/>
      <c r="W866" s="440"/>
      <c r="X866" s="440"/>
      <c r="Y866" s="440"/>
      <c r="Z866" s="440"/>
      <c r="AA866" s="440"/>
      <c r="AB866" s="440"/>
      <c r="AC866" s="440"/>
      <c r="AD866" s="94" t="s">
        <v>4</v>
      </c>
      <c r="AE866" s="144" t="s">
        <v>5</v>
      </c>
      <c r="AH866" s="161"/>
      <c r="AI866" s="136"/>
      <c r="AJ866" s="136"/>
      <c r="AK866" s="136"/>
    </row>
    <row r="867" spans="1:37" ht="30" customHeight="1" x14ac:dyDescent="0.2">
      <c r="A867" s="434" t="s">
        <v>915</v>
      </c>
      <c r="B867" s="434"/>
      <c r="C867" s="434"/>
      <c r="D867" s="434"/>
      <c r="E867" s="434"/>
      <c r="F867" s="434"/>
      <c r="G867" s="434"/>
      <c r="H867" s="434"/>
      <c r="I867" s="434"/>
      <c r="J867" s="434"/>
      <c r="K867" s="434"/>
      <c r="L867" s="434"/>
      <c r="M867" s="434"/>
      <c r="N867" s="434"/>
      <c r="O867" s="434"/>
      <c r="P867" s="434"/>
      <c r="Q867" s="423"/>
      <c r="R867" s="423"/>
      <c r="S867" s="423"/>
      <c r="T867" s="423"/>
      <c r="U867" s="423"/>
      <c r="V867" s="423"/>
      <c r="W867" s="423"/>
      <c r="X867" s="423"/>
      <c r="Y867" s="423"/>
      <c r="Z867" s="423"/>
      <c r="AA867" s="423"/>
      <c r="AB867" s="423"/>
      <c r="AC867" s="423"/>
      <c r="AD867" s="73">
        <f>'Art. 121'!Q792</f>
        <v>0</v>
      </c>
      <c r="AE867" s="153">
        <f>IF(AG867=1,AK867,AG867)</f>
        <v>0</v>
      </c>
      <c r="AF867" s="76">
        <f>IF(AD867=2,1,IF(AD867=1,0.5,IF(AD867=0,0," ")))</f>
        <v>0</v>
      </c>
      <c r="AG867" s="76">
        <f>IF(AND(AF867&gt;=0,AF867&lt;=2),1,"No aplica")</f>
        <v>1</v>
      </c>
      <c r="AH867" s="163">
        <f>AD867/(AG867*2)</f>
        <v>0</v>
      </c>
      <c r="AI867" s="95">
        <f>IF(AG867=1,AG867/$AG$870,"No aplica")</f>
        <v>0.33333333333333331</v>
      </c>
      <c r="AJ867" s="95">
        <f>AF867*AI867</f>
        <v>0</v>
      </c>
      <c r="AK867" s="95">
        <f>AJ867*$AE$821</f>
        <v>0</v>
      </c>
    </row>
    <row r="868" spans="1:37" ht="30" customHeight="1" x14ac:dyDescent="0.2">
      <c r="A868" s="434" t="s">
        <v>916</v>
      </c>
      <c r="B868" s="434"/>
      <c r="C868" s="434"/>
      <c r="D868" s="434"/>
      <c r="E868" s="434"/>
      <c r="F868" s="434"/>
      <c r="G868" s="434"/>
      <c r="H868" s="434"/>
      <c r="I868" s="434"/>
      <c r="J868" s="434"/>
      <c r="K868" s="434"/>
      <c r="L868" s="434"/>
      <c r="M868" s="434"/>
      <c r="N868" s="434"/>
      <c r="O868" s="434"/>
      <c r="P868" s="434"/>
      <c r="Q868" s="423"/>
      <c r="R868" s="423"/>
      <c r="S868" s="423"/>
      <c r="T868" s="423"/>
      <c r="U868" s="423"/>
      <c r="V868" s="423"/>
      <c r="W868" s="423"/>
      <c r="X868" s="423"/>
      <c r="Y868" s="423"/>
      <c r="Z868" s="423"/>
      <c r="AA868" s="423"/>
      <c r="AB868" s="423"/>
      <c r="AC868" s="423"/>
      <c r="AD868" s="73">
        <f>'Art. 121'!Q793</f>
        <v>0</v>
      </c>
      <c r="AE868" s="153">
        <f>IF(AG868=1,AK868,AG868)</f>
        <v>0</v>
      </c>
      <c r="AF868" s="76">
        <f>IF(AD868=2,1,IF(AD868=1,0.5,IF(AD868=0,0," ")))</f>
        <v>0</v>
      </c>
      <c r="AG868" s="76">
        <f>IF(AND(AF868&gt;=0,AF868&lt;=2),1,"No aplica")</f>
        <v>1</v>
      </c>
      <c r="AH868" s="163">
        <f>AD868/(AG868*2)</f>
        <v>0</v>
      </c>
      <c r="AI868" s="95">
        <f>IF(AG868=1,AG868/$AG$870,"No aplica")</f>
        <v>0.33333333333333331</v>
      </c>
      <c r="AJ868" s="95">
        <f>AF868*AI868</f>
        <v>0</v>
      </c>
      <c r="AK868" s="95">
        <f>AJ868*$AE$821</f>
        <v>0</v>
      </c>
    </row>
    <row r="869" spans="1:37" ht="30" customHeight="1" x14ac:dyDescent="0.2">
      <c r="A869" s="434" t="s">
        <v>917</v>
      </c>
      <c r="B869" s="434"/>
      <c r="C869" s="434"/>
      <c r="D869" s="434"/>
      <c r="E869" s="434"/>
      <c r="F869" s="434"/>
      <c r="G869" s="434"/>
      <c r="H869" s="434"/>
      <c r="I869" s="434"/>
      <c r="J869" s="434"/>
      <c r="K869" s="434"/>
      <c r="L869" s="434"/>
      <c r="M869" s="434"/>
      <c r="N869" s="434"/>
      <c r="O869" s="434"/>
      <c r="P869" s="434"/>
      <c r="Q869" s="423"/>
      <c r="R869" s="423"/>
      <c r="S869" s="423"/>
      <c r="T869" s="423"/>
      <c r="U869" s="423"/>
      <c r="V869" s="423"/>
      <c r="W869" s="423"/>
      <c r="X869" s="423"/>
      <c r="Y869" s="423"/>
      <c r="Z869" s="423"/>
      <c r="AA869" s="423"/>
      <c r="AB869" s="423"/>
      <c r="AC869" s="423"/>
      <c r="AD869" s="73">
        <f>'Art. 121'!Q794</f>
        <v>0</v>
      </c>
      <c r="AE869" s="153">
        <f>IF(AG869=1,AK869,AG869)</f>
        <v>0</v>
      </c>
      <c r="AF869" s="76">
        <f>IF(AD869=2,1,IF(AD869=1,0.5,IF(AD869=0,0," ")))</f>
        <v>0</v>
      </c>
      <c r="AG869" s="76">
        <f>IF(AND(AF869&gt;=0,AF869&lt;=2),1,"No aplica")</f>
        <v>1</v>
      </c>
      <c r="AH869" s="163">
        <f>AD869/(AG869*2)</f>
        <v>0</v>
      </c>
      <c r="AI869" s="95">
        <f>IF(AG869=1,AG869/$AG$870,"No aplica")</f>
        <v>0.33333333333333331</v>
      </c>
      <c r="AJ869" s="95">
        <f>AF869*AI869</f>
        <v>0</v>
      </c>
      <c r="AK869" s="95">
        <f>AJ869*$AE$821</f>
        <v>0</v>
      </c>
    </row>
    <row r="870" spans="1:37" ht="30" customHeight="1" x14ac:dyDescent="0.2">
      <c r="A870" s="435" t="s">
        <v>918</v>
      </c>
      <c r="B870" s="435"/>
      <c r="C870" s="435"/>
      <c r="D870" s="435"/>
      <c r="E870" s="435"/>
      <c r="F870" s="435"/>
      <c r="G870" s="435"/>
      <c r="H870" s="435"/>
      <c r="I870" s="435"/>
      <c r="J870" s="435"/>
      <c r="K870" s="435"/>
      <c r="L870" s="435"/>
      <c r="M870" s="435"/>
      <c r="N870" s="435"/>
      <c r="O870" s="435"/>
      <c r="P870" s="435"/>
      <c r="Q870" s="435"/>
      <c r="R870" s="435"/>
      <c r="S870" s="435"/>
      <c r="T870" s="435"/>
      <c r="U870" s="435"/>
      <c r="V870" s="435"/>
      <c r="W870" s="435"/>
      <c r="X870" s="435"/>
      <c r="Y870" s="435"/>
      <c r="Z870" s="435"/>
      <c r="AA870" s="435"/>
      <c r="AB870" s="435"/>
      <c r="AC870" s="435"/>
      <c r="AD870" s="435"/>
      <c r="AE870" s="143">
        <f>SUM(AE867:AE869)</f>
        <v>0</v>
      </c>
      <c r="AG870" s="74">
        <f>SUM(AG867:AG869)</f>
        <v>3</v>
      </c>
      <c r="AH870" s="161"/>
      <c r="AI870" s="136"/>
      <c r="AJ870" s="136"/>
      <c r="AK870" s="136"/>
    </row>
    <row r="871" spans="1:37" ht="30" customHeight="1" x14ac:dyDescent="0.2">
      <c r="A871" s="435" t="s">
        <v>919</v>
      </c>
      <c r="B871" s="435"/>
      <c r="C871" s="435"/>
      <c r="D871" s="435"/>
      <c r="E871" s="435"/>
      <c r="F871" s="435"/>
      <c r="G871" s="435"/>
      <c r="H871" s="435"/>
      <c r="I871" s="435"/>
      <c r="J871" s="435"/>
      <c r="K871" s="435"/>
      <c r="L871" s="435"/>
      <c r="M871" s="435"/>
      <c r="N871" s="435"/>
      <c r="O871" s="435"/>
      <c r="P871" s="435"/>
      <c r="Q871" s="435"/>
      <c r="R871" s="435"/>
      <c r="S871" s="435"/>
      <c r="T871" s="435"/>
      <c r="U871" s="435"/>
      <c r="V871" s="435"/>
      <c r="W871" s="435"/>
      <c r="X871" s="435"/>
      <c r="Y871" s="435"/>
      <c r="Z871" s="435"/>
      <c r="AA871" s="435"/>
      <c r="AB871" s="435"/>
      <c r="AC871" s="435"/>
      <c r="AD871" s="435"/>
      <c r="AE871" s="143">
        <f>AE870/AE821*100</f>
        <v>0</v>
      </c>
      <c r="AH871" s="161"/>
      <c r="AI871" s="136"/>
      <c r="AJ871" s="136"/>
      <c r="AK871" s="136"/>
    </row>
    <row r="872" spans="1:37" ht="15" customHeight="1" x14ac:dyDescent="0.2">
      <c r="A872" s="23"/>
      <c r="B872" s="23"/>
      <c r="C872" s="23"/>
      <c r="D872" s="23"/>
      <c r="E872" s="23"/>
      <c r="F872" s="23"/>
      <c r="G872" s="23"/>
      <c r="H872" s="23"/>
      <c r="I872" s="23"/>
      <c r="J872" s="23"/>
      <c r="K872" s="23"/>
      <c r="L872" s="23"/>
      <c r="M872" s="23"/>
      <c r="N872" s="23"/>
      <c r="O872" s="23"/>
      <c r="P872" s="23"/>
      <c r="Q872" s="40"/>
      <c r="R872" s="20"/>
      <c r="S872" s="20"/>
      <c r="T872" s="20"/>
      <c r="U872" s="20"/>
      <c r="V872" s="20"/>
      <c r="W872" s="20"/>
      <c r="X872" s="20"/>
      <c r="Y872" s="20"/>
      <c r="Z872" s="20"/>
      <c r="AA872" s="20"/>
      <c r="AB872" s="20"/>
      <c r="AC872" s="20"/>
      <c r="AD872" s="20"/>
      <c r="AE872" s="149"/>
      <c r="AH872" s="161"/>
      <c r="AI872" s="136"/>
      <c r="AJ872" s="136"/>
      <c r="AK872" s="136"/>
    </row>
    <row r="873" spans="1:37" ht="15" customHeight="1" x14ac:dyDescent="0.2">
      <c r="A873" s="436" t="s">
        <v>141</v>
      </c>
      <c r="B873" s="437"/>
      <c r="C873" s="437"/>
      <c r="D873" s="437"/>
      <c r="E873" s="437"/>
      <c r="F873" s="437"/>
      <c r="G873" s="437"/>
      <c r="H873" s="437"/>
      <c r="I873" s="437"/>
      <c r="J873" s="437"/>
      <c r="K873" s="437"/>
      <c r="L873" s="437"/>
      <c r="M873" s="437"/>
      <c r="N873" s="437"/>
      <c r="O873" s="437"/>
      <c r="P873" s="437"/>
      <c r="Q873" s="437"/>
      <c r="R873" s="437"/>
      <c r="S873" s="437"/>
      <c r="T873" s="437"/>
      <c r="U873" s="437"/>
      <c r="V873" s="437"/>
      <c r="W873" s="437"/>
      <c r="X873" s="437"/>
      <c r="Y873" s="437"/>
      <c r="Z873" s="437"/>
      <c r="AA873" s="437"/>
      <c r="AB873" s="437"/>
      <c r="AC873" s="438"/>
      <c r="AD873" s="94" t="s">
        <v>4</v>
      </c>
      <c r="AE873" s="144" t="s">
        <v>5</v>
      </c>
      <c r="AH873" s="161"/>
      <c r="AI873" s="136"/>
      <c r="AJ873" s="136"/>
      <c r="AK873" s="136"/>
    </row>
    <row r="874" spans="1:37" ht="30" customHeight="1" x14ac:dyDescent="0.2">
      <c r="A874" s="434" t="s">
        <v>921</v>
      </c>
      <c r="B874" s="434"/>
      <c r="C874" s="434"/>
      <c r="D874" s="434"/>
      <c r="E874" s="434"/>
      <c r="F874" s="434"/>
      <c r="G874" s="434"/>
      <c r="H874" s="434"/>
      <c r="I874" s="434"/>
      <c r="J874" s="434"/>
      <c r="K874" s="434"/>
      <c r="L874" s="434"/>
      <c r="M874" s="434"/>
      <c r="N874" s="434"/>
      <c r="O874" s="434"/>
      <c r="P874" s="434"/>
      <c r="Q874" s="423"/>
      <c r="R874" s="423"/>
      <c r="S874" s="423"/>
      <c r="T874" s="423"/>
      <c r="U874" s="423"/>
      <c r="V874" s="423"/>
      <c r="W874" s="423"/>
      <c r="X874" s="423"/>
      <c r="Y874" s="423"/>
      <c r="Z874" s="423"/>
      <c r="AA874" s="423"/>
      <c r="AB874" s="423"/>
      <c r="AC874" s="423"/>
      <c r="AD874" s="73">
        <f>'Art. 121'!Q797</f>
        <v>0</v>
      </c>
      <c r="AE874" s="153">
        <f>IF(AG874=1,AK874,AG874)</f>
        <v>0</v>
      </c>
      <c r="AF874" s="76">
        <f>IF(AD874=2,1,IF(AD874=1,0.5,IF(AD874=0,0," ")))</f>
        <v>0</v>
      </c>
      <c r="AG874" s="76">
        <f>IF(AND(AF874&gt;=0,AF874&lt;=2),1,"No aplica")</f>
        <v>1</v>
      </c>
      <c r="AH874" s="163">
        <f>AD874/(AG874*2)</f>
        <v>0</v>
      </c>
      <c r="AI874" s="95">
        <f>IF(AG874=1,AG874/$AG$876,"No aplica")</f>
        <v>0.5</v>
      </c>
      <c r="AJ874" s="95">
        <f>AF874*AI874</f>
        <v>0</v>
      </c>
      <c r="AK874" s="95">
        <f>AJ874*$AE$821</f>
        <v>0</v>
      </c>
    </row>
    <row r="875" spans="1:37" ht="30" customHeight="1" x14ac:dyDescent="0.2">
      <c r="A875" s="434" t="s">
        <v>920</v>
      </c>
      <c r="B875" s="434"/>
      <c r="C875" s="434"/>
      <c r="D875" s="434"/>
      <c r="E875" s="434"/>
      <c r="F875" s="434"/>
      <c r="G875" s="434"/>
      <c r="H875" s="434"/>
      <c r="I875" s="434"/>
      <c r="J875" s="434"/>
      <c r="K875" s="434"/>
      <c r="L875" s="434"/>
      <c r="M875" s="434"/>
      <c r="N875" s="434"/>
      <c r="O875" s="434"/>
      <c r="P875" s="434"/>
      <c r="Q875" s="423"/>
      <c r="R875" s="423"/>
      <c r="S875" s="423"/>
      <c r="T875" s="423"/>
      <c r="U875" s="423"/>
      <c r="V875" s="423"/>
      <c r="W875" s="423"/>
      <c r="X875" s="423"/>
      <c r="Y875" s="423"/>
      <c r="Z875" s="423"/>
      <c r="AA875" s="423"/>
      <c r="AB875" s="423"/>
      <c r="AC875" s="423"/>
      <c r="AD875" s="73">
        <f>'Art. 121'!Q798</f>
        <v>0</v>
      </c>
      <c r="AE875" s="153">
        <f>IF(AG875=1,AK875,AG875)</f>
        <v>0</v>
      </c>
      <c r="AF875" s="76">
        <f>IF(AD875=2,1,IF(AD875=1,0.5,IF(AD875=0,0," ")))</f>
        <v>0</v>
      </c>
      <c r="AG875" s="76">
        <f>IF(AND(AF875&gt;=0,AF875&lt;=2),1,"No aplica")</f>
        <v>1</v>
      </c>
      <c r="AH875" s="163">
        <f>AD875/(AG875*2)</f>
        <v>0</v>
      </c>
      <c r="AI875" s="95">
        <f>IF(AG875=1,AG875/$AG$876,"No aplica")</f>
        <v>0.5</v>
      </c>
      <c r="AJ875" s="95">
        <f>AF875*AI875</f>
        <v>0</v>
      </c>
      <c r="AK875" s="95">
        <f>AJ875*$AE$821</f>
        <v>0</v>
      </c>
    </row>
    <row r="876" spans="1:37" ht="30" customHeight="1" x14ac:dyDescent="0.2">
      <c r="A876" s="435" t="s">
        <v>922</v>
      </c>
      <c r="B876" s="435"/>
      <c r="C876" s="435"/>
      <c r="D876" s="435"/>
      <c r="E876" s="435"/>
      <c r="F876" s="435"/>
      <c r="G876" s="435"/>
      <c r="H876" s="435"/>
      <c r="I876" s="435"/>
      <c r="J876" s="435"/>
      <c r="K876" s="435"/>
      <c r="L876" s="435"/>
      <c r="M876" s="435"/>
      <c r="N876" s="435"/>
      <c r="O876" s="435"/>
      <c r="P876" s="435"/>
      <c r="Q876" s="435"/>
      <c r="R876" s="435"/>
      <c r="S876" s="435"/>
      <c r="T876" s="435"/>
      <c r="U876" s="435"/>
      <c r="V876" s="435"/>
      <c r="W876" s="435"/>
      <c r="X876" s="435"/>
      <c r="Y876" s="435"/>
      <c r="Z876" s="435"/>
      <c r="AA876" s="435"/>
      <c r="AB876" s="435"/>
      <c r="AC876" s="435"/>
      <c r="AD876" s="435"/>
      <c r="AE876" s="143">
        <f>SUM(AE874:AE875)</f>
        <v>0</v>
      </c>
      <c r="AG876" s="74">
        <f>SUM(AG874:AG875)</f>
        <v>2</v>
      </c>
      <c r="AH876" s="161"/>
      <c r="AI876" s="136"/>
      <c r="AJ876" s="136"/>
      <c r="AK876" s="136"/>
    </row>
    <row r="877" spans="1:37" ht="30" customHeight="1" x14ac:dyDescent="0.2">
      <c r="A877" s="435" t="s">
        <v>923</v>
      </c>
      <c r="B877" s="435"/>
      <c r="C877" s="435"/>
      <c r="D877" s="435"/>
      <c r="E877" s="435"/>
      <c r="F877" s="435"/>
      <c r="G877" s="435"/>
      <c r="H877" s="435"/>
      <c r="I877" s="435"/>
      <c r="J877" s="435"/>
      <c r="K877" s="435"/>
      <c r="L877" s="435"/>
      <c r="M877" s="435"/>
      <c r="N877" s="435"/>
      <c r="O877" s="435"/>
      <c r="P877" s="435"/>
      <c r="Q877" s="435"/>
      <c r="R877" s="435"/>
      <c r="S877" s="435"/>
      <c r="T877" s="435"/>
      <c r="U877" s="435"/>
      <c r="V877" s="435"/>
      <c r="W877" s="435"/>
      <c r="X877" s="435"/>
      <c r="Y877" s="435"/>
      <c r="Z877" s="435"/>
      <c r="AA877" s="435"/>
      <c r="AB877" s="435"/>
      <c r="AC877" s="435"/>
      <c r="AD877" s="435"/>
      <c r="AE877" s="143">
        <f>AE876/AE821*100</f>
        <v>0</v>
      </c>
      <c r="AH877" s="161"/>
      <c r="AI877" s="136"/>
      <c r="AJ877" s="136"/>
      <c r="AK877" s="136"/>
    </row>
    <row r="878" spans="1:37" ht="15" customHeight="1" x14ac:dyDescent="0.2">
      <c r="A878" s="7"/>
      <c r="B878" s="7"/>
      <c r="C878" s="7"/>
      <c r="D878" s="7"/>
      <c r="E878" s="7"/>
      <c r="F878" s="7"/>
      <c r="G878" s="7"/>
      <c r="H878" s="7"/>
      <c r="I878" s="7"/>
      <c r="J878" s="7"/>
      <c r="K878" s="7"/>
      <c r="L878" s="7"/>
      <c r="M878" s="7"/>
      <c r="N878" s="7"/>
      <c r="O878" s="7"/>
      <c r="P878" s="7"/>
      <c r="Q878" s="38"/>
      <c r="R878" s="7"/>
      <c r="S878" s="7"/>
      <c r="T878" s="7"/>
      <c r="U878" s="7"/>
      <c r="V878" s="7"/>
      <c r="W878" s="7"/>
      <c r="X878" s="7"/>
      <c r="Y878" s="7"/>
      <c r="Z878" s="7"/>
      <c r="AA878" s="7"/>
      <c r="AB878" s="7"/>
      <c r="AC878" s="7"/>
      <c r="AD878" s="7"/>
      <c r="AE878" s="152"/>
      <c r="AH878" s="161"/>
      <c r="AI878" s="136"/>
      <c r="AJ878" s="136"/>
      <c r="AK878" s="136"/>
    </row>
    <row r="879" spans="1:37" ht="15" customHeight="1" x14ac:dyDescent="0.2">
      <c r="A879" s="7"/>
      <c r="B879" s="7"/>
      <c r="C879" s="7"/>
      <c r="D879" s="7"/>
      <c r="E879" s="7"/>
      <c r="F879" s="7"/>
      <c r="G879" s="7"/>
      <c r="H879" s="7"/>
      <c r="I879" s="7"/>
      <c r="J879" s="7"/>
      <c r="K879" s="7"/>
      <c r="L879" s="7"/>
      <c r="M879" s="7"/>
      <c r="N879" s="7"/>
      <c r="O879" s="7"/>
      <c r="P879" s="7"/>
      <c r="Q879" s="38"/>
      <c r="R879" s="7"/>
      <c r="S879" s="7"/>
      <c r="T879" s="7"/>
      <c r="U879" s="7"/>
      <c r="V879" s="7"/>
      <c r="W879" s="7"/>
      <c r="X879" s="7"/>
      <c r="Y879" s="7"/>
      <c r="Z879" s="7"/>
      <c r="AA879" s="7"/>
      <c r="AB879" s="7"/>
      <c r="AC879" s="7"/>
      <c r="AD879" s="7"/>
      <c r="AE879" s="152"/>
      <c r="AH879" s="161"/>
      <c r="AI879" s="136"/>
      <c r="AJ879" s="136"/>
      <c r="AK879" s="136"/>
    </row>
    <row r="880" spans="1:37" ht="30" customHeight="1" x14ac:dyDescent="0.2">
      <c r="A880" s="365" t="s">
        <v>417</v>
      </c>
      <c r="B880" s="365"/>
      <c r="C880" s="365"/>
      <c r="D880" s="365"/>
      <c r="E880" s="365"/>
      <c r="F880" s="365"/>
      <c r="G880" s="365"/>
      <c r="H880" s="365"/>
      <c r="I880" s="365"/>
      <c r="J880" s="365"/>
      <c r="K880" s="365"/>
      <c r="L880" s="365"/>
      <c r="M880" s="365"/>
      <c r="N880" s="365"/>
      <c r="O880" s="365"/>
      <c r="P880" s="365"/>
      <c r="Q880" s="365"/>
      <c r="R880" s="365"/>
      <c r="S880" s="365"/>
      <c r="T880" s="365"/>
      <c r="U880" s="365"/>
      <c r="V880" s="365"/>
      <c r="W880" s="365"/>
      <c r="X880" s="365"/>
      <c r="Y880" s="365"/>
      <c r="Z880" s="365"/>
      <c r="AA880" s="365"/>
      <c r="AB880" s="365"/>
      <c r="AC880" s="365"/>
      <c r="AD880" s="365"/>
      <c r="AE880" s="365"/>
      <c r="AH880" s="161"/>
      <c r="AI880" s="136"/>
      <c r="AJ880" s="136"/>
      <c r="AK880" s="136"/>
    </row>
    <row r="881" spans="1:37" ht="15" customHeight="1" x14ac:dyDescent="0.2">
      <c r="A881" s="281" t="s">
        <v>1385</v>
      </c>
      <c r="B881" s="92"/>
      <c r="C881" s="92"/>
      <c r="D881" s="92"/>
      <c r="E881" s="92"/>
      <c r="F881" s="92"/>
      <c r="G881" s="92"/>
      <c r="H881" s="92"/>
      <c r="I881" s="92"/>
      <c r="J881" s="92"/>
      <c r="K881" s="92"/>
      <c r="L881" s="92"/>
      <c r="M881" s="92"/>
      <c r="N881" s="92"/>
      <c r="O881" s="92"/>
      <c r="P881" s="92"/>
      <c r="Q881" s="92"/>
      <c r="R881" s="92"/>
      <c r="S881" s="92"/>
      <c r="T881" s="92"/>
      <c r="U881" s="92"/>
      <c r="V881" s="92"/>
      <c r="W881" s="92"/>
      <c r="X881" s="92"/>
      <c r="Y881" s="92"/>
      <c r="Z881" s="92"/>
      <c r="AA881" s="92"/>
      <c r="AB881" s="92"/>
      <c r="AC881" s="92"/>
      <c r="AD881" s="92"/>
      <c r="AE881" s="145"/>
      <c r="AH881" s="161"/>
      <c r="AI881" s="136"/>
      <c r="AJ881" s="136"/>
      <c r="AK881" s="136"/>
    </row>
    <row r="882" spans="1:37" ht="15" customHeight="1" x14ac:dyDescent="0.2">
      <c r="A882" s="20"/>
      <c r="B882" s="20"/>
      <c r="C882" s="20"/>
      <c r="D882" s="20"/>
      <c r="E882" s="20"/>
      <c r="F882" s="20"/>
      <c r="G882" s="20"/>
      <c r="H882" s="20"/>
      <c r="I882" s="20"/>
      <c r="J882" s="20"/>
      <c r="K882" s="20"/>
      <c r="L882" s="20"/>
      <c r="M882" s="20"/>
      <c r="N882" s="20"/>
      <c r="O882" s="20"/>
      <c r="P882" s="20"/>
      <c r="Q882" s="40"/>
      <c r="R882" s="20"/>
      <c r="S882" s="20"/>
      <c r="T882" s="20"/>
      <c r="U882" s="20"/>
      <c r="V882" s="20"/>
      <c r="W882" s="20"/>
      <c r="X882" s="20"/>
      <c r="Y882" s="20"/>
      <c r="Z882" s="20"/>
      <c r="AA882" s="20"/>
      <c r="AB882" s="20"/>
      <c r="AC882" s="20"/>
      <c r="AD882" s="20"/>
      <c r="AE882" s="149"/>
      <c r="AH882" s="161"/>
      <c r="AI882" s="136"/>
      <c r="AJ882" s="136"/>
      <c r="AK882" s="136"/>
    </row>
    <row r="883" spans="1:37" ht="15" customHeight="1" x14ac:dyDescent="0.2">
      <c r="A883" s="7"/>
      <c r="B883" s="7"/>
      <c r="C883" s="7"/>
      <c r="D883" s="7"/>
      <c r="E883" s="7"/>
      <c r="F883" s="7"/>
      <c r="G883" s="7"/>
      <c r="H883" s="7"/>
      <c r="I883" s="7"/>
      <c r="J883" s="7"/>
      <c r="K883" s="7"/>
      <c r="L883" s="7"/>
      <c r="M883" s="7"/>
      <c r="N883" s="7"/>
      <c r="O883" s="7"/>
      <c r="P883" s="7"/>
      <c r="Q883" s="38"/>
      <c r="R883" s="7"/>
      <c r="S883" s="7"/>
      <c r="T883" s="7"/>
      <c r="U883" s="7"/>
      <c r="V883" s="7"/>
      <c r="W883" s="7"/>
      <c r="X883" s="7"/>
      <c r="Y883" s="7"/>
      <c r="Z883" s="7"/>
      <c r="AA883" s="7"/>
      <c r="AB883" s="7"/>
      <c r="AC883" s="7"/>
      <c r="AD883" s="7"/>
      <c r="AE883" s="152"/>
      <c r="AH883" s="161"/>
      <c r="AI883" s="136"/>
      <c r="AJ883" s="136"/>
      <c r="AK883" s="136"/>
    </row>
    <row r="884" spans="1:37" ht="30" customHeight="1" x14ac:dyDescent="0.2">
      <c r="A884" s="365" t="s">
        <v>419</v>
      </c>
      <c r="B884" s="365"/>
      <c r="C884" s="365"/>
      <c r="D884" s="365"/>
      <c r="E884" s="365"/>
      <c r="F884" s="365"/>
      <c r="G884" s="365"/>
      <c r="H884" s="365"/>
      <c r="I884" s="365"/>
      <c r="J884" s="365"/>
      <c r="K884" s="365"/>
      <c r="L884" s="365"/>
      <c r="M884" s="365"/>
      <c r="N884" s="365"/>
      <c r="O884" s="365"/>
      <c r="P884" s="365"/>
      <c r="Q884" s="365"/>
      <c r="R884" s="365"/>
      <c r="S884" s="365"/>
      <c r="T884" s="365"/>
      <c r="U884" s="365"/>
      <c r="V884" s="365"/>
      <c r="W884" s="365"/>
      <c r="X884" s="365"/>
      <c r="Y884" s="365"/>
      <c r="Z884" s="365"/>
      <c r="AA884" s="365"/>
      <c r="AB884" s="365"/>
      <c r="AC884" s="365"/>
      <c r="AD884" s="365"/>
      <c r="AE884" s="365"/>
      <c r="AH884" s="161"/>
      <c r="AI884" s="136"/>
      <c r="AJ884" s="136"/>
      <c r="AK884" s="136"/>
    </row>
    <row r="885" spans="1:37" ht="15" customHeight="1" x14ac:dyDescent="0.2">
      <c r="A885" s="20"/>
      <c r="B885" s="20"/>
      <c r="C885" s="20"/>
      <c r="D885" s="20"/>
      <c r="E885" s="20"/>
      <c r="F885" s="20"/>
      <c r="G885" s="20"/>
      <c r="H885" s="20"/>
      <c r="I885" s="20"/>
      <c r="J885" s="20"/>
      <c r="K885" s="20"/>
      <c r="L885" s="20"/>
      <c r="M885" s="20"/>
      <c r="N885" s="20"/>
      <c r="O885" s="20"/>
      <c r="P885" s="20"/>
      <c r="Q885" s="40"/>
      <c r="R885" s="20"/>
      <c r="S885" s="20"/>
      <c r="T885" s="20"/>
      <c r="U885" s="20"/>
      <c r="V885" s="20"/>
      <c r="W885" s="20"/>
      <c r="X885" s="20"/>
      <c r="Y885" s="20"/>
      <c r="Z885" s="20"/>
      <c r="AA885" s="20"/>
      <c r="AB885" s="20"/>
      <c r="AC885" s="20"/>
      <c r="AD885" s="20"/>
      <c r="AE885" s="149"/>
      <c r="AH885" s="161"/>
      <c r="AI885" s="136"/>
      <c r="AJ885" s="136"/>
      <c r="AK885" s="136"/>
    </row>
    <row r="886" spans="1:37" ht="15" customHeight="1" x14ac:dyDescent="0.2">
      <c r="A886" s="24"/>
      <c r="B886" s="24"/>
      <c r="C886" s="24"/>
      <c r="D886" s="24"/>
      <c r="E886" s="24"/>
      <c r="F886" s="24"/>
      <c r="G886" s="24"/>
      <c r="H886" s="24"/>
      <c r="I886" s="24"/>
      <c r="J886" s="24"/>
      <c r="K886" s="24"/>
      <c r="L886" s="24"/>
      <c r="M886" s="24"/>
      <c r="N886" s="24"/>
      <c r="O886" s="24"/>
      <c r="P886" s="24"/>
      <c r="Q886" s="40"/>
      <c r="R886" s="20"/>
      <c r="S886" s="20"/>
      <c r="T886" s="20"/>
      <c r="U886" s="20"/>
      <c r="V886" s="20"/>
      <c r="W886" s="20"/>
      <c r="X886" s="20"/>
      <c r="Y886" s="20"/>
      <c r="Z886" s="20"/>
      <c r="AA886" s="20"/>
      <c r="AB886" s="20"/>
      <c r="AC886" s="20"/>
      <c r="AD886" s="24"/>
      <c r="AE886" s="141">
        <f>1/$AC$17*100</f>
        <v>5.5555555555555554</v>
      </c>
      <c r="AH886" s="161"/>
      <c r="AI886" s="136"/>
      <c r="AJ886" s="136"/>
      <c r="AK886" s="136"/>
    </row>
    <row r="887" spans="1:37" ht="15" customHeight="1" x14ac:dyDescent="0.2">
      <c r="A887" s="420" t="s">
        <v>138</v>
      </c>
      <c r="B887" s="421"/>
      <c r="C887" s="421"/>
      <c r="D887" s="421"/>
      <c r="E887" s="421"/>
      <c r="F887" s="421"/>
      <c r="G887" s="421"/>
      <c r="H887" s="421"/>
      <c r="I887" s="421"/>
      <c r="J887" s="421"/>
      <c r="K887" s="421"/>
      <c r="L887" s="421"/>
      <c r="M887" s="421"/>
      <c r="N887" s="421"/>
      <c r="O887" s="421"/>
      <c r="P887" s="421"/>
      <c r="Q887" s="421"/>
      <c r="R887" s="421"/>
      <c r="S887" s="421"/>
      <c r="T887" s="421"/>
      <c r="U887" s="421"/>
      <c r="V887" s="421"/>
      <c r="W887" s="421"/>
      <c r="X887" s="421"/>
      <c r="Y887" s="421"/>
      <c r="Z887" s="421"/>
      <c r="AA887" s="421"/>
      <c r="AB887" s="421"/>
      <c r="AC887" s="421"/>
      <c r="AD887" s="93" t="s">
        <v>4</v>
      </c>
      <c r="AE887" s="142" t="s">
        <v>5</v>
      </c>
      <c r="AF887" s="76" t="s">
        <v>576</v>
      </c>
      <c r="AG887" s="76" t="s">
        <v>577</v>
      </c>
      <c r="AH887" s="76" t="s">
        <v>578</v>
      </c>
      <c r="AI887" s="77" t="s">
        <v>579</v>
      </c>
      <c r="AJ887" s="76"/>
      <c r="AK887" s="77" t="s">
        <v>580</v>
      </c>
    </row>
    <row r="888" spans="1:37" ht="45" customHeight="1" x14ac:dyDescent="0.2">
      <c r="A888" s="422" t="s">
        <v>928</v>
      </c>
      <c r="B888" s="422"/>
      <c r="C888" s="422"/>
      <c r="D888" s="422"/>
      <c r="E888" s="422"/>
      <c r="F888" s="422"/>
      <c r="G888" s="422"/>
      <c r="H888" s="422"/>
      <c r="I888" s="422"/>
      <c r="J888" s="422"/>
      <c r="K888" s="422"/>
      <c r="L888" s="422"/>
      <c r="M888" s="422"/>
      <c r="N888" s="422"/>
      <c r="O888" s="422"/>
      <c r="P888" s="422"/>
      <c r="Q888" s="423"/>
      <c r="R888" s="423"/>
      <c r="S888" s="423"/>
      <c r="T888" s="423"/>
      <c r="U888" s="423"/>
      <c r="V888" s="423"/>
      <c r="W888" s="423"/>
      <c r="X888" s="423"/>
      <c r="Y888" s="423"/>
      <c r="Z888" s="423"/>
      <c r="AA888" s="423"/>
      <c r="AB888" s="423"/>
      <c r="AC888" s="423"/>
      <c r="AD888" s="73">
        <f>'Art. 121'!Q811</f>
        <v>0</v>
      </c>
      <c r="AE888" s="153">
        <f t="shared" ref="AE888:AE930" si="100">IF(AG888=1,AK888,AG888)</f>
        <v>0</v>
      </c>
      <c r="AF888" s="76">
        <f>IF(AD888=2,1,IF(AD888=1,0.5,IF(AD888=0,0," ")))</f>
        <v>0</v>
      </c>
      <c r="AG888" s="76">
        <f>IF(AND(AF888&gt;=0,AF888&lt;=2),1,"No aplica")</f>
        <v>1</v>
      </c>
      <c r="AH888" s="163">
        <f t="shared" ref="AH888:AH930" si="101">AD888/(AG888*2)</f>
        <v>0</v>
      </c>
      <c r="AI888" s="95">
        <f>IF(AG888=1,AG888/$AG$931,"No aplica")</f>
        <v>2.3255813953488372E-2</v>
      </c>
      <c r="AJ888" s="95">
        <f t="shared" ref="AJ888:AJ930" si="102">AF888*AI888</f>
        <v>0</v>
      </c>
      <c r="AK888" s="95">
        <f>AJ888*$AE$886</f>
        <v>0</v>
      </c>
    </row>
    <row r="889" spans="1:37" ht="30" customHeight="1" x14ac:dyDescent="0.2">
      <c r="A889" s="422" t="s">
        <v>420</v>
      </c>
      <c r="B889" s="422"/>
      <c r="C889" s="422"/>
      <c r="D889" s="422"/>
      <c r="E889" s="422"/>
      <c r="F889" s="422"/>
      <c r="G889" s="422"/>
      <c r="H889" s="422"/>
      <c r="I889" s="422"/>
      <c r="J889" s="422"/>
      <c r="K889" s="422"/>
      <c r="L889" s="422"/>
      <c r="M889" s="422"/>
      <c r="N889" s="422"/>
      <c r="O889" s="422"/>
      <c r="P889" s="422"/>
      <c r="Q889" s="423"/>
      <c r="R889" s="423"/>
      <c r="S889" s="423"/>
      <c r="T889" s="423"/>
      <c r="U889" s="423"/>
      <c r="V889" s="423"/>
      <c r="W889" s="423"/>
      <c r="X889" s="423"/>
      <c r="Y889" s="423"/>
      <c r="Z889" s="423"/>
      <c r="AA889" s="423"/>
      <c r="AB889" s="423"/>
      <c r="AC889" s="423"/>
      <c r="AD889" s="73">
        <f>'Art. 121'!Q812</f>
        <v>0</v>
      </c>
      <c r="AE889" s="153">
        <f t="shared" si="100"/>
        <v>0</v>
      </c>
      <c r="AF889" s="76">
        <f t="shared" ref="AF889:AF930" si="103">IF(AD889=2,1,IF(AD889=1,0.5,IF(AD889=0,0," ")))</f>
        <v>0</v>
      </c>
      <c r="AG889" s="76">
        <f t="shared" ref="AG889:AG930" si="104">IF(AND(AF889&gt;=0,AF889&lt;=2),1,"No aplica")</f>
        <v>1</v>
      </c>
      <c r="AH889" s="163">
        <f t="shared" si="101"/>
        <v>0</v>
      </c>
      <c r="AI889" s="95">
        <f t="shared" ref="AI889:AI930" si="105">IF(AG889=1,AG889/$AG$931,"No aplica")</f>
        <v>2.3255813953488372E-2</v>
      </c>
      <c r="AJ889" s="95">
        <f t="shared" si="102"/>
        <v>0</v>
      </c>
      <c r="AK889" s="95">
        <f t="shared" ref="AK889:AK930" si="106">AJ889*$AE$886</f>
        <v>0</v>
      </c>
    </row>
    <row r="890" spans="1:37" ht="30" customHeight="1" x14ac:dyDescent="0.2">
      <c r="A890" s="422" t="s">
        <v>421</v>
      </c>
      <c r="B890" s="422"/>
      <c r="C890" s="422"/>
      <c r="D890" s="422"/>
      <c r="E890" s="422"/>
      <c r="F890" s="422"/>
      <c r="G890" s="422"/>
      <c r="H890" s="422"/>
      <c r="I890" s="422"/>
      <c r="J890" s="422"/>
      <c r="K890" s="422"/>
      <c r="L890" s="422"/>
      <c r="M890" s="422"/>
      <c r="N890" s="422"/>
      <c r="O890" s="422"/>
      <c r="P890" s="422"/>
      <c r="Q890" s="423"/>
      <c r="R890" s="423"/>
      <c r="S890" s="423"/>
      <c r="T890" s="423"/>
      <c r="U890" s="423"/>
      <c r="V890" s="423"/>
      <c r="W890" s="423"/>
      <c r="X890" s="423"/>
      <c r="Y890" s="423"/>
      <c r="Z890" s="423"/>
      <c r="AA890" s="423"/>
      <c r="AB890" s="423"/>
      <c r="AC890" s="423"/>
      <c r="AD890" s="73">
        <f>'Art. 121'!Q813</f>
        <v>0</v>
      </c>
      <c r="AE890" s="153">
        <f t="shared" si="100"/>
        <v>0</v>
      </c>
      <c r="AF890" s="76">
        <f t="shared" si="103"/>
        <v>0</v>
      </c>
      <c r="AG890" s="76">
        <f t="shared" si="104"/>
        <v>1</v>
      </c>
      <c r="AH890" s="163">
        <f t="shared" si="101"/>
        <v>0</v>
      </c>
      <c r="AI890" s="95">
        <f t="shared" si="105"/>
        <v>2.3255813953488372E-2</v>
      </c>
      <c r="AJ890" s="95">
        <f t="shared" si="102"/>
        <v>0</v>
      </c>
      <c r="AK890" s="95">
        <f t="shared" si="106"/>
        <v>0</v>
      </c>
    </row>
    <row r="891" spans="1:37" ht="30" customHeight="1" x14ac:dyDescent="0.2">
      <c r="A891" s="422" t="s">
        <v>422</v>
      </c>
      <c r="B891" s="422"/>
      <c r="C891" s="422"/>
      <c r="D891" s="422"/>
      <c r="E891" s="422"/>
      <c r="F891" s="422"/>
      <c r="G891" s="422"/>
      <c r="H891" s="422"/>
      <c r="I891" s="422"/>
      <c r="J891" s="422"/>
      <c r="K891" s="422"/>
      <c r="L891" s="422"/>
      <c r="M891" s="422"/>
      <c r="N891" s="422"/>
      <c r="O891" s="422"/>
      <c r="P891" s="422"/>
      <c r="Q891" s="423"/>
      <c r="R891" s="423"/>
      <c r="S891" s="423"/>
      <c r="T891" s="423"/>
      <c r="U891" s="423"/>
      <c r="V891" s="423"/>
      <c r="W891" s="423"/>
      <c r="X891" s="423"/>
      <c r="Y891" s="423"/>
      <c r="Z891" s="423"/>
      <c r="AA891" s="423"/>
      <c r="AB891" s="423"/>
      <c r="AC891" s="423"/>
      <c r="AD891" s="73">
        <f>'Art. 121'!Q814</f>
        <v>0</v>
      </c>
      <c r="AE891" s="153">
        <f t="shared" si="100"/>
        <v>0</v>
      </c>
      <c r="AF891" s="76">
        <f t="shared" si="103"/>
        <v>0</v>
      </c>
      <c r="AG891" s="76">
        <f t="shared" si="104"/>
        <v>1</v>
      </c>
      <c r="AH891" s="163">
        <f t="shared" si="101"/>
        <v>0</v>
      </c>
      <c r="AI891" s="95">
        <f t="shared" si="105"/>
        <v>2.3255813953488372E-2</v>
      </c>
      <c r="AJ891" s="95">
        <f t="shared" si="102"/>
        <v>0</v>
      </c>
      <c r="AK891" s="95">
        <f t="shared" si="106"/>
        <v>0</v>
      </c>
    </row>
    <row r="892" spans="1:37" ht="30" customHeight="1" x14ac:dyDescent="0.2">
      <c r="A892" s="422" t="s">
        <v>926</v>
      </c>
      <c r="B892" s="422"/>
      <c r="C892" s="422"/>
      <c r="D892" s="422"/>
      <c r="E892" s="422"/>
      <c r="F892" s="422"/>
      <c r="G892" s="422"/>
      <c r="H892" s="422"/>
      <c r="I892" s="422"/>
      <c r="J892" s="422"/>
      <c r="K892" s="422"/>
      <c r="L892" s="422"/>
      <c r="M892" s="422"/>
      <c r="N892" s="422"/>
      <c r="O892" s="422"/>
      <c r="P892" s="422"/>
      <c r="Q892" s="423"/>
      <c r="R892" s="423"/>
      <c r="S892" s="423"/>
      <c r="T892" s="423"/>
      <c r="U892" s="423"/>
      <c r="V892" s="423"/>
      <c r="W892" s="423"/>
      <c r="X892" s="423"/>
      <c r="Y892" s="423"/>
      <c r="Z892" s="423"/>
      <c r="AA892" s="423"/>
      <c r="AB892" s="423"/>
      <c r="AC892" s="423"/>
      <c r="AD892" s="73">
        <f>'Art. 121'!Q815</f>
        <v>0</v>
      </c>
      <c r="AE892" s="153">
        <f t="shared" si="100"/>
        <v>0</v>
      </c>
      <c r="AF892" s="76">
        <f t="shared" si="103"/>
        <v>0</v>
      </c>
      <c r="AG892" s="76">
        <f t="shared" si="104"/>
        <v>1</v>
      </c>
      <c r="AH892" s="163">
        <f t="shared" si="101"/>
        <v>0</v>
      </c>
      <c r="AI892" s="95">
        <f t="shared" si="105"/>
        <v>2.3255813953488372E-2</v>
      </c>
      <c r="AJ892" s="95">
        <f t="shared" si="102"/>
        <v>0</v>
      </c>
      <c r="AK892" s="95">
        <f t="shared" si="106"/>
        <v>0</v>
      </c>
    </row>
    <row r="893" spans="1:37" ht="30" customHeight="1" x14ac:dyDescent="0.2">
      <c r="A893" s="422" t="s">
        <v>423</v>
      </c>
      <c r="B893" s="422"/>
      <c r="C893" s="422"/>
      <c r="D893" s="422"/>
      <c r="E893" s="422"/>
      <c r="F893" s="422"/>
      <c r="G893" s="422"/>
      <c r="H893" s="422"/>
      <c r="I893" s="422"/>
      <c r="J893" s="422"/>
      <c r="K893" s="422"/>
      <c r="L893" s="422"/>
      <c r="M893" s="422"/>
      <c r="N893" s="422"/>
      <c r="O893" s="422"/>
      <c r="P893" s="422"/>
      <c r="Q893" s="423"/>
      <c r="R893" s="423"/>
      <c r="S893" s="423"/>
      <c r="T893" s="423"/>
      <c r="U893" s="423"/>
      <c r="V893" s="423"/>
      <c r="W893" s="423"/>
      <c r="X893" s="423"/>
      <c r="Y893" s="423"/>
      <c r="Z893" s="423"/>
      <c r="AA893" s="423"/>
      <c r="AB893" s="423"/>
      <c r="AC893" s="423"/>
      <c r="AD893" s="73">
        <f>'Art. 121'!Q816</f>
        <v>0</v>
      </c>
      <c r="AE893" s="153">
        <f t="shared" si="100"/>
        <v>0</v>
      </c>
      <c r="AF893" s="76">
        <f t="shared" si="103"/>
        <v>0</v>
      </c>
      <c r="AG893" s="76">
        <f t="shared" si="104"/>
        <v>1</v>
      </c>
      <c r="AH893" s="163">
        <f t="shared" si="101"/>
        <v>0</v>
      </c>
      <c r="AI893" s="95">
        <f t="shared" si="105"/>
        <v>2.3255813953488372E-2</v>
      </c>
      <c r="AJ893" s="95">
        <f t="shared" si="102"/>
        <v>0</v>
      </c>
      <c r="AK893" s="95">
        <f t="shared" si="106"/>
        <v>0</v>
      </c>
    </row>
    <row r="894" spans="1:37" ht="30" customHeight="1" x14ac:dyDescent="0.2">
      <c r="A894" s="422" t="s">
        <v>424</v>
      </c>
      <c r="B894" s="422"/>
      <c r="C894" s="422"/>
      <c r="D894" s="422"/>
      <c r="E894" s="422"/>
      <c r="F894" s="422"/>
      <c r="G894" s="422"/>
      <c r="H894" s="422"/>
      <c r="I894" s="422"/>
      <c r="J894" s="422"/>
      <c r="K894" s="422"/>
      <c r="L894" s="422"/>
      <c r="M894" s="422"/>
      <c r="N894" s="422"/>
      <c r="O894" s="422"/>
      <c r="P894" s="422"/>
      <c r="Q894" s="423"/>
      <c r="R894" s="423"/>
      <c r="S894" s="423"/>
      <c r="T894" s="423"/>
      <c r="U894" s="423"/>
      <c r="V894" s="423"/>
      <c r="W894" s="423"/>
      <c r="X894" s="423"/>
      <c r="Y894" s="423"/>
      <c r="Z894" s="423"/>
      <c r="AA894" s="423"/>
      <c r="AB894" s="423"/>
      <c r="AC894" s="423"/>
      <c r="AD894" s="73">
        <f>'Art. 121'!Q817</f>
        <v>0</v>
      </c>
      <c r="AE894" s="153">
        <f t="shared" si="100"/>
        <v>0</v>
      </c>
      <c r="AF894" s="76">
        <f t="shared" si="103"/>
        <v>0</v>
      </c>
      <c r="AG894" s="76">
        <f t="shared" si="104"/>
        <v>1</v>
      </c>
      <c r="AH894" s="163">
        <f t="shared" si="101"/>
        <v>0</v>
      </c>
      <c r="AI894" s="95">
        <f t="shared" si="105"/>
        <v>2.3255813953488372E-2</v>
      </c>
      <c r="AJ894" s="95">
        <f t="shared" si="102"/>
        <v>0</v>
      </c>
      <c r="AK894" s="95">
        <f t="shared" si="106"/>
        <v>0</v>
      </c>
    </row>
    <row r="895" spans="1:37" ht="30" customHeight="1" x14ac:dyDescent="0.2">
      <c r="A895" s="422" t="s">
        <v>425</v>
      </c>
      <c r="B895" s="422"/>
      <c r="C895" s="422"/>
      <c r="D895" s="422"/>
      <c r="E895" s="422"/>
      <c r="F895" s="422"/>
      <c r="G895" s="422"/>
      <c r="H895" s="422"/>
      <c r="I895" s="422"/>
      <c r="J895" s="422"/>
      <c r="K895" s="422"/>
      <c r="L895" s="422"/>
      <c r="M895" s="422"/>
      <c r="N895" s="422"/>
      <c r="O895" s="422"/>
      <c r="P895" s="422"/>
      <c r="Q895" s="423"/>
      <c r="R895" s="423"/>
      <c r="S895" s="423"/>
      <c r="T895" s="423"/>
      <c r="U895" s="423"/>
      <c r="V895" s="423"/>
      <c r="W895" s="423"/>
      <c r="X895" s="423"/>
      <c r="Y895" s="423"/>
      <c r="Z895" s="423"/>
      <c r="AA895" s="423"/>
      <c r="AB895" s="423"/>
      <c r="AC895" s="423"/>
      <c r="AD895" s="73">
        <f>'Art. 121'!Q818</f>
        <v>0</v>
      </c>
      <c r="AE895" s="153">
        <f t="shared" si="100"/>
        <v>0</v>
      </c>
      <c r="AF895" s="76">
        <f t="shared" si="103"/>
        <v>0</v>
      </c>
      <c r="AG895" s="76">
        <f t="shared" si="104"/>
        <v>1</v>
      </c>
      <c r="AH895" s="163">
        <f t="shared" si="101"/>
        <v>0</v>
      </c>
      <c r="AI895" s="95">
        <f t="shared" si="105"/>
        <v>2.3255813953488372E-2</v>
      </c>
      <c r="AJ895" s="95">
        <f t="shared" si="102"/>
        <v>0</v>
      </c>
      <c r="AK895" s="95">
        <f t="shared" si="106"/>
        <v>0</v>
      </c>
    </row>
    <row r="896" spans="1:37" ht="30" customHeight="1" x14ac:dyDescent="0.2">
      <c r="A896" s="422" t="s">
        <v>426</v>
      </c>
      <c r="B896" s="422"/>
      <c r="C896" s="422"/>
      <c r="D896" s="422"/>
      <c r="E896" s="422"/>
      <c r="F896" s="422"/>
      <c r="G896" s="422"/>
      <c r="H896" s="422"/>
      <c r="I896" s="422"/>
      <c r="J896" s="422"/>
      <c r="K896" s="422"/>
      <c r="L896" s="422"/>
      <c r="M896" s="422"/>
      <c r="N896" s="422"/>
      <c r="O896" s="422"/>
      <c r="P896" s="422"/>
      <c r="Q896" s="423"/>
      <c r="R896" s="423"/>
      <c r="S896" s="423"/>
      <c r="T896" s="423"/>
      <c r="U896" s="423"/>
      <c r="V896" s="423"/>
      <c r="W896" s="423"/>
      <c r="X896" s="423"/>
      <c r="Y896" s="423"/>
      <c r="Z896" s="423"/>
      <c r="AA896" s="423"/>
      <c r="AB896" s="423"/>
      <c r="AC896" s="423"/>
      <c r="AD896" s="73">
        <f>'Art. 121'!Q819</f>
        <v>0</v>
      </c>
      <c r="AE896" s="153">
        <f t="shared" si="100"/>
        <v>0</v>
      </c>
      <c r="AF896" s="76">
        <f t="shared" si="103"/>
        <v>0</v>
      </c>
      <c r="AG896" s="76">
        <f t="shared" si="104"/>
        <v>1</v>
      </c>
      <c r="AH896" s="163">
        <f t="shared" si="101"/>
        <v>0</v>
      </c>
      <c r="AI896" s="95">
        <f t="shared" si="105"/>
        <v>2.3255813953488372E-2</v>
      </c>
      <c r="AJ896" s="95">
        <f t="shared" si="102"/>
        <v>0</v>
      </c>
      <c r="AK896" s="95">
        <f t="shared" si="106"/>
        <v>0</v>
      </c>
    </row>
    <row r="897" spans="1:37" ht="30" customHeight="1" x14ac:dyDescent="0.2">
      <c r="A897" s="422" t="s">
        <v>427</v>
      </c>
      <c r="B897" s="422"/>
      <c r="C897" s="422"/>
      <c r="D897" s="422"/>
      <c r="E897" s="422"/>
      <c r="F897" s="422"/>
      <c r="G897" s="422"/>
      <c r="H897" s="422"/>
      <c r="I897" s="422"/>
      <c r="J897" s="422"/>
      <c r="K897" s="422"/>
      <c r="L897" s="422"/>
      <c r="M897" s="422"/>
      <c r="N897" s="422"/>
      <c r="O897" s="422"/>
      <c r="P897" s="422"/>
      <c r="Q897" s="423"/>
      <c r="R897" s="423"/>
      <c r="S897" s="423"/>
      <c r="T897" s="423"/>
      <c r="U897" s="423"/>
      <c r="V897" s="423"/>
      <c r="W897" s="423"/>
      <c r="X897" s="423"/>
      <c r="Y897" s="423"/>
      <c r="Z897" s="423"/>
      <c r="AA897" s="423"/>
      <c r="AB897" s="423"/>
      <c r="AC897" s="423"/>
      <c r="AD897" s="73">
        <f>'Art. 121'!Q820</f>
        <v>0</v>
      </c>
      <c r="AE897" s="153">
        <f t="shared" si="100"/>
        <v>0</v>
      </c>
      <c r="AF897" s="76">
        <f t="shared" si="103"/>
        <v>0</v>
      </c>
      <c r="AG897" s="76">
        <f t="shared" si="104"/>
        <v>1</v>
      </c>
      <c r="AH897" s="163">
        <f t="shared" si="101"/>
        <v>0</v>
      </c>
      <c r="AI897" s="95">
        <f t="shared" si="105"/>
        <v>2.3255813953488372E-2</v>
      </c>
      <c r="AJ897" s="95">
        <f t="shared" si="102"/>
        <v>0</v>
      </c>
      <c r="AK897" s="95">
        <f t="shared" si="106"/>
        <v>0</v>
      </c>
    </row>
    <row r="898" spans="1:37" ht="30" customHeight="1" x14ac:dyDescent="0.2">
      <c r="A898" s="422" t="s">
        <v>428</v>
      </c>
      <c r="B898" s="422"/>
      <c r="C898" s="422"/>
      <c r="D898" s="422"/>
      <c r="E898" s="422"/>
      <c r="F898" s="422"/>
      <c r="G898" s="422"/>
      <c r="H898" s="422"/>
      <c r="I898" s="422"/>
      <c r="J898" s="422"/>
      <c r="K898" s="422"/>
      <c r="L898" s="422"/>
      <c r="M898" s="422"/>
      <c r="N898" s="422"/>
      <c r="O898" s="422"/>
      <c r="P898" s="422"/>
      <c r="Q898" s="423"/>
      <c r="R898" s="423"/>
      <c r="S898" s="423"/>
      <c r="T898" s="423"/>
      <c r="U898" s="423"/>
      <c r="V898" s="423"/>
      <c r="W898" s="423"/>
      <c r="X898" s="423"/>
      <c r="Y898" s="423"/>
      <c r="Z898" s="423"/>
      <c r="AA898" s="423"/>
      <c r="AB898" s="423"/>
      <c r="AC898" s="423"/>
      <c r="AD898" s="73">
        <f>'Art. 121'!Q821</f>
        <v>0</v>
      </c>
      <c r="AE898" s="153">
        <f t="shared" si="100"/>
        <v>0</v>
      </c>
      <c r="AF898" s="76">
        <f t="shared" si="103"/>
        <v>0</v>
      </c>
      <c r="AG898" s="76">
        <f t="shared" si="104"/>
        <v>1</v>
      </c>
      <c r="AH898" s="163">
        <f t="shared" si="101"/>
        <v>0</v>
      </c>
      <c r="AI898" s="95">
        <f t="shared" si="105"/>
        <v>2.3255813953488372E-2</v>
      </c>
      <c r="AJ898" s="95">
        <f t="shared" si="102"/>
        <v>0</v>
      </c>
      <c r="AK898" s="95">
        <f t="shared" si="106"/>
        <v>0</v>
      </c>
    </row>
    <row r="899" spans="1:37" ht="30" customHeight="1" x14ac:dyDescent="0.2">
      <c r="A899" s="422" t="s">
        <v>429</v>
      </c>
      <c r="B899" s="422"/>
      <c r="C899" s="422"/>
      <c r="D899" s="422"/>
      <c r="E899" s="422"/>
      <c r="F899" s="422"/>
      <c r="G899" s="422"/>
      <c r="H899" s="422"/>
      <c r="I899" s="422"/>
      <c r="J899" s="422"/>
      <c r="K899" s="422"/>
      <c r="L899" s="422"/>
      <c r="M899" s="422"/>
      <c r="N899" s="422"/>
      <c r="O899" s="422"/>
      <c r="P899" s="422"/>
      <c r="Q899" s="423"/>
      <c r="R899" s="423"/>
      <c r="S899" s="423"/>
      <c r="T899" s="423"/>
      <c r="U899" s="423"/>
      <c r="V899" s="423"/>
      <c r="W899" s="423"/>
      <c r="X899" s="423"/>
      <c r="Y899" s="423"/>
      <c r="Z899" s="423"/>
      <c r="AA899" s="423"/>
      <c r="AB899" s="423"/>
      <c r="AC899" s="423"/>
      <c r="AD899" s="73">
        <f>'Art. 121'!Q822</f>
        <v>0</v>
      </c>
      <c r="AE899" s="153">
        <f t="shared" si="100"/>
        <v>0</v>
      </c>
      <c r="AF899" s="76">
        <f t="shared" si="103"/>
        <v>0</v>
      </c>
      <c r="AG899" s="76">
        <f t="shared" si="104"/>
        <v>1</v>
      </c>
      <c r="AH899" s="163">
        <f t="shared" si="101"/>
        <v>0</v>
      </c>
      <c r="AI899" s="95">
        <f t="shared" si="105"/>
        <v>2.3255813953488372E-2</v>
      </c>
      <c r="AJ899" s="95">
        <f t="shared" si="102"/>
        <v>0</v>
      </c>
      <c r="AK899" s="95">
        <f t="shared" si="106"/>
        <v>0</v>
      </c>
    </row>
    <row r="900" spans="1:37" ht="30" customHeight="1" x14ac:dyDescent="0.2">
      <c r="A900" s="422" t="s">
        <v>430</v>
      </c>
      <c r="B900" s="422"/>
      <c r="C900" s="422"/>
      <c r="D900" s="422"/>
      <c r="E900" s="422"/>
      <c r="F900" s="422"/>
      <c r="G900" s="422"/>
      <c r="H900" s="422"/>
      <c r="I900" s="422"/>
      <c r="J900" s="422"/>
      <c r="K900" s="422"/>
      <c r="L900" s="422"/>
      <c r="M900" s="422"/>
      <c r="N900" s="422"/>
      <c r="O900" s="422"/>
      <c r="P900" s="422"/>
      <c r="Q900" s="423"/>
      <c r="R900" s="423"/>
      <c r="S900" s="423"/>
      <c r="T900" s="423"/>
      <c r="U900" s="423"/>
      <c r="V900" s="423"/>
      <c r="W900" s="423"/>
      <c r="X900" s="423"/>
      <c r="Y900" s="423"/>
      <c r="Z900" s="423"/>
      <c r="AA900" s="423"/>
      <c r="AB900" s="423"/>
      <c r="AC900" s="423"/>
      <c r="AD900" s="73">
        <f>'Art. 121'!Q823</f>
        <v>0</v>
      </c>
      <c r="AE900" s="153">
        <f t="shared" si="100"/>
        <v>0</v>
      </c>
      <c r="AF900" s="76">
        <f t="shared" si="103"/>
        <v>0</v>
      </c>
      <c r="AG900" s="76">
        <f t="shared" si="104"/>
        <v>1</v>
      </c>
      <c r="AH900" s="163">
        <f t="shared" si="101"/>
        <v>0</v>
      </c>
      <c r="AI900" s="95">
        <f t="shared" si="105"/>
        <v>2.3255813953488372E-2</v>
      </c>
      <c r="AJ900" s="95">
        <f t="shared" si="102"/>
        <v>0</v>
      </c>
      <c r="AK900" s="95">
        <f t="shared" si="106"/>
        <v>0</v>
      </c>
    </row>
    <row r="901" spans="1:37" ht="30" customHeight="1" x14ac:dyDescent="0.2">
      <c r="A901" s="422" t="s">
        <v>929</v>
      </c>
      <c r="B901" s="422"/>
      <c r="C901" s="422"/>
      <c r="D901" s="422"/>
      <c r="E901" s="422"/>
      <c r="F901" s="422"/>
      <c r="G901" s="422"/>
      <c r="H901" s="422"/>
      <c r="I901" s="422"/>
      <c r="J901" s="422"/>
      <c r="K901" s="422"/>
      <c r="L901" s="422"/>
      <c r="M901" s="422"/>
      <c r="N901" s="422"/>
      <c r="O901" s="422"/>
      <c r="P901" s="422"/>
      <c r="Q901" s="423"/>
      <c r="R901" s="423"/>
      <c r="S901" s="423"/>
      <c r="T901" s="423"/>
      <c r="U901" s="423"/>
      <c r="V901" s="423"/>
      <c r="W901" s="423"/>
      <c r="X901" s="423"/>
      <c r="Y901" s="423"/>
      <c r="Z901" s="423"/>
      <c r="AA901" s="423"/>
      <c r="AB901" s="423"/>
      <c r="AC901" s="423"/>
      <c r="AD901" s="73">
        <f>'Art. 121'!Q824</f>
        <v>0</v>
      </c>
      <c r="AE901" s="153">
        <f t="shared" si="100"/>
        <v>0</v>
      </c>
      <c r="AF901" s="76">
        <f t="shared" si="103"/>
        <v>0</v>
      </c>
      <c r="AG901" s="76">
        <f t="shared" si="104"/>
        <v>1</v>
      </c>
      <c r="AH901" s="163">
        <f t="shared" si="101"/>
        <v>0</v>
      </c>
      <c r="AI901" s="95">
        <f t="shared" si="105"/>
        <v>2.3255813953488372E-2</v>
      </c>
      <c r="AJ901" s="95">
        <f t="shared" si="102"/>
        <v>0</v>
      </c>
      <c r="AK901" s="95">
        <f t="shared" si="106"/>
        <v>0</v>
      </c>
    </row>
    <row r="902" spans="1:37" ht="30" customHeight="1" x14ac:dyDescent="0.2">
      <c r="A902" s="422" t="s">
        <v>432</v>
      </c>
      <c r="B902" s="422"/>
      <c r="C902" s="422"/>
      <c r="D902" s="422"/>
      <c r="E902" s="422"/>
      <c r="F902" s="422"/>
      <c r="G902" s="422"/>
      <c r="H902" s="422"/>
      <c r="I902" s="422"/>
      <c r="J902" s="422"/>
      <c r="K902" s="422"/>
      <c r="L902" s="422"/>
      <c r="M902" s="422"/>
      <c r="N902" s="422"/>
      <c r="O902" s="422"/>
      <c r="P902" s="422"/>
      <c r="Q902" s="423"/>
      <c r="R902" s="423"/>
      <c r="S902" s="423"/>
      <c r="T902" s="423"/>
      <c r="U902" s="423"/>
      <c r="V902" s="423"/>
      <c r="W902" s="423"/>
      <c r="X902" s="423"/>
      <c r="Y902" s="423"/>
      <c r="Z902" s="423"/>
      <c r="AA902" s="423"/>
      <c r="AB902" s="423"/>
      <c r="AC902" s="423"/>
      <c r="AD902" s="73">
        <f>'Art. 121'!Q825</f>
        <v>0</v>
      </c>
      <c r="AE902" s="153">
        <f t="shared" si="100"/>
        <v>0</v>
      </c>
      <c r="AF902" s="76">
        <f t="shared" si="103"/>
        <v>0</v>
      </c>
      <c r="AG902" s="76">
        <f t="shared" si="104"/>
        <v>1</v>
      </c>
      <c r="AH902" s="163">
        <f t="shared" si="101"/>
        <v>0</v>
      </c>
      <c r="AI902" s="95">
        <f t="shared" si="105"/>
        <v>2.3255813953488372E-2</v>
      </c>
      <c r="AJ902" s="95">
        <f t="shared" si="102"/>
        <v>0</v>
      </c>
      <c r="AK902" s="95">
        <f t="shared" si="106"/>
        <v>0</v>
      </c>
    </row>
    <row r="903" spans="1:37" ht="30" customHeight="1" x14ac:dyDescent="0.2">
      <c r="A903" s="422" t="s">
        <v>433</v>
      </c>
      <c r="B903" s="422"/>
      <c r="C903" s="422"/>
      <c r="D903" s="422"/>
      <c r="E903" s="422"/>
      <c r="F903" s="422"/>
      <c r="G903" s="422"/>
      <c r="H903" s="422"/>
      <c r="I903" s="422"/>
      <c r="J903" s="422"/>
      <c r="K903" s="422"/>
      <c r="L903" s="422"/>
      <c r="M903" s="422"/>
      <c r="N903" s="422"/>
      <c r="O903" s="422"/>
      <c r="P903" s="422"/>
      <c r="Q903" s="423"/>
      <c r="R903" s="423"/>
      <c r="S903" s="423"/>
      <c r="T903" s="423"/>
      <c r="U903" s="423"/>
      <c r="V903" s="423"/>
      <c r="W903" s="423"/>
      <c r="X903" s="423"/>
      <c r="Y903" s="423"/>
      <c r="Z903" s="423"/>
      <c r="AA903" s="423"/>
      <c r="AB903" s="423"/>
      <c r="AC903" s="423"/>
      <c r="AD903" s="73">
        <f>'Art. 121'!Q826</f>
        <v>0</v>
      </c>
      <c r="AE903" s="153">
        <f t="shared" si="100"/>
        <v>0</v>
      </c>
      <c r="AF903" s="76">
        <f t="shared" si="103"/>
        <v>0</v>
      </c>
      <c r="AG903" s="76">
        <f t="shared" si="104"/>
        <v>1</v>
      </c>
      <c r="AH903" s="163">
        <f t="shared" si="101"/>
        <v>0</v>
      </c>
      <c r="AI903" s="95">
        <f t="shared" si="105"/>
        <v>2.3255813953488372E-2</v>
      </c>
      <c r="AJ903" s="95">
        <f t="shared" si="102"/>
        <v>0</v>
      </c>
      <c r="AK903" s="95">
        <f t="shared" si="106"/>
        <v>0</v>
      </c>
    </row>
    <row r="904" spans="1:37" ht="30" customHeight="1" x14ac:dyDescent="0.2">
      <c r="A904" s="422" t="s">
        <v>434</v>
      </c>
      <c r="B904" s="422"/>
      <c r="C904" s="422"/>
      <c r="D904" s="422"/>
      <c r="E904" s="422"/>
      <c r="F904" s="422"/>
      <c r="G904" s="422"/>
      <c r="H904" s="422"/>
      <c r="I904" s="422"/>
      <c r="J904" s="422"/>
      <c r="K904" s="422"/>
      <c r="L904" s="422"/>
      <c r="M904" s="422"/>
      <c r="N904" s="422"/>
      <c r="O904" s="422"/>
      <c r="P904" s="422"/>
      <c r="Q904" s="423"/>
      <c r="R904" s="423"/>
      <c r="S904" s="423"/>
      <c r="T904" s="423"/>
      <c r="U904" s="423"/>
      <c r="V904" s="423"/>
      <c r="W904" s="423"/>
      <c r="X904" s="423"/>
      <c r="Y904" s="423"/>
      <c r="Z904" s="423"/>
      <c r="AA904" s="423"/>
      <c r="AB904" s="423"/>
      <c r="AC904" s="423"/>
      <c r="AD904" s="73">
        <f>'Art. 121'!Q827</f>
        <v>0</v>
      </c>
      <c r="AE904" s="153">
        <f t="shared" si="100"/>
        <v>0</v>
      </c>
      <c r="AF904" s="76">
        <f t="shared" si="103"/>
        <v>0</v>
      </c>
      <c r="AG904" s="76">
        <f t="shared" si="104"/>
        <v>1</v>
      </c>
      <c r="AH904" s="163">
        <f t="shared" si="101"/>
        <v>0</v>
      </c>
      <c r="AI904" s="95">
        <f t="shared" si="105"/>
        <v>2.3255813953488372E-2</v>
      </c>
      <c r="AJ904" s="95">
        <f t="shared" si="102"/>
        <v>0</v>
      </c>
      <c r="AK904" s="95">
        <f t="shared" si="106"/>
        <v>0</v>
      </c>
    </row>
    <row r="905" spans="1:37" ht="30" customHeight="1" x14ac:dyDescent="0.2">
      <c r="A905" s="422" t="s">
        <v>435</v>
      </c>
      <c r="B905" s="422"/>
      <c r="C905" s="422"/>
      <c r="D905" s="422"/>
      <c r="E905" s="422"/>
      <c r="F905" s="422"/>
      <c r="G905" s="422"/>
      <c r="H905" s="422"/>
      <c r="I905" s="422"/>
      <c r="J905" s="422"/>
      <c r="K905" s="422"/>
      <c r="L905" s="422"/>
      <c r="M905" s="422"/>
      <c r="N905" s="422"/>
      <c r="O905" s="422"/>
      <c r="P905" s="422"/>
      <c r="Q905" s="423"/>
      <c r="R905" s="423"/>
      <c r="S905" s="423"/>
      <c r="T905" s="423"/>
      <c r="U905" s="423"/>
      <c r="V905" s="423"/>
      <c r="W905" s="423"/>
      <c r="X905" s="423"/>
      <c r="Y905" s="423"/>
      <c r="Z905" s="423"/>
      <c r="AA905" s="423"/>
      <c r="AB905" s="423"/>
      <c r="AC905" s="423"/>
      <c r="AD905" s="73">
        <f>'Art. 121'!Q828</f>
        <v>0</v>
      </c>
      <c r="AE905" s="153">
        <f t="shared" si="100"/>
        <v>0</v>
      </c>
      <c r="AF905" s="76">
        <f t="shared" si="103"/>
        <v>0</v>
      </c>
      <c r="AG905" s="76">
        <f t="shared" si="104"/>
        <v>1</v>
      </c>
      <c r="AH905" s="163">
        <f t="shared" si="101"/>
        <v>0</v>
      </c>
      <c r="AI905" s="95">
        <f t="shared" si="105"/>
        <v>2.3255813953488372E-2</v>
      </c>
      <c r="AJ905" s="95">
        <f t="shared" si="102"/>
        <v>0</v>
      </c>
      <c r="AK905" s="95">
        <f t="shared" si="106"/>
        <v>0</v>
      </c>
    </row>
    <row r="906" spans="1:37" ht="30" customHeight="1" x14ac:dyDescent="0.2">
      <c r="A906" s="422" t="s">
        <v>436</v>
      </c>
      <c r="B906" s="422"/>
      <c r="C906" s="422"/>
      <c r="D906" s="422"/>
      <c r="E906" s="422"/>
      <c r="F906" s="422"/>
      <c r="G906" s="422"/>
      <c r="H906" s="422"/>
      <c r="I906" s="422"/>
      <c r="J906" s="422"/>
      <c r="K906" s="422"/>
      <c r="L906" s="422"/>
      <c r="M906" s="422"/>
      <c r="N906" s="422"/>
      <c r="O906" s="422"/>
      <c r="P906" s="422"/>
      <c r="Q906" s="423"/>
      <c r="R906" s="423"/>
      <c r="S906" s="423"/>
      <c r="T906" s="423"/>
      <c r="U906" s="423"/>
      <c r="V906" s="423"/>
      <c r="W906" s="423"/>
      <c r="X906" s="423"/>
      <c r="Y906" s="423"/>
      <c r="Z906" s="423"/>
      <c r="AA906" s="423"/>
      <c r="AB906" s="423"/>
      <c r="AC906" s="423"/>
      <c r="AD906" s="73">
        <f>'Art. 121'!Q829</f>
        <v>0</v>
      </c>
      <c r="AE906" s="153">
        <f t="shared" si="100"/>
        <v>0</v>
      </c>
      <c r="AF906" s="76">
        <f t="shared" si="103"/>
        <v>0</v>
      </c>
      <c r="AG906" s="76">
        <f t="shared" si="104"/>
        <v>1</v>
      </c>
      <c r="AH906" s="163">
        <f t="shared" si="101"/>
        <v>0</v>
      </c>
      <c r="AI906" s="95">
        <f t="shared" si="105"/>
        <v>2.3255813953488372E-2</v>
      </c>
      <c r="AJ906" s="95">
        <f t="shared" si="102"/>
        <v>0</v>
      </c>
      <c r="AK906" s="95">
        <f t="shared" si="106"/>
        <v>0</v>
      </c>
    </row>
    <row r="907" spans="1:37" ht="30" customHeight="1" x14ac:dyDescent="0.2">
      <c r="A907" s="422" t="s">
        <v>437</v>
      </c>
      <c r="B907" s="422"/>
      <c r="C907" s="422"/>
      <c r="D907" s="422"/>
      <c r="E907" s="422"/>
      <c r="F907" s="422"/>
      <c r="G907" s="422"/>
      <c r="H907" s="422"/>
      <c r="I907" s="422"/>
      <c r="J907" s="422"/>
      <c r="K907" s="422"/>
      <c r="L907" s="422"/>
      <c r="M907" s="422"/>
      <c r="N907" s="422"/>
      <c r="O907" s="422"/>
      <c r="P907" s="422"/>
      <c r="Q907" s="423"/>
      <c r="R907" s="423"/>
      <c r="S907" s="423"/>
      <c r="T907" s="423"/>
      <c r="U907" s="423"/>
      <c r="V907" s="423"/>
      <c r="W907" s="423"/>
      <c r="X907" s="423"/>
      <c r="Y907" s="423"/>
      <c r="Z907" s="423"/>
      <c r="AA907" s="423"/>
      <c r="AB907" s="423"/>
      <c r="AC907" s="423"/>
      <c r="AD907" s="73">
        <f>'Art. 121'!Q830</f>
        <v>0</v>
      </c>
      <c r="AE907" s="153">
        <f t="shared" si="100"/>
        <v>0</v>
      </c>
      <c r="AF907" s="76">
        <f t="shared" si="103"/>
        <v>0</v>
      </c>
      <c r="AG907" s="76">
        <f t="shared" si="104"/>
        <v>1</v>
      </c>
      <c r="AH907" s="163">
        <f t="shared" si="101"/>
        <v>0</v>
      </c>
      <c r="AI907" s="95">
        <f t="shared" si="105"/>
        <v>2.3255813953488372E-2</v>
      </c>
      <c r="AJ907" s="95">
        <f t="shared" si="102"/>
        <v>0</v>
      </c>
      <c r="AK907" s="95">
        <f t="shared" si="106"/>
        <v>0</v>
      </c>
    </row>
    <row r="908" spans="1:37" ht="30" customHeight="1" x14ac:dyDescent="0.2">
      <c r="A908" s="422" t="s">
        <v>438</v>
      </c>
      <c r="B908" s="422"/>
      <c r="C908" s="422"/>
      <c r="D908" s="422"/>
      <c r="E908" s="422"/>
      <c r="F908" s="422"/>
      <c r="G908" s="422"/>
      <c r="H908" s="422"/>
      <c r="I908" s="422"/>
      <c r="J908" s="422"/>
      <c r="K908" s="422"/>
      <c r="L908" s="422"/>
      <c r="M908" s="422"/>
      <c r="N908" s="422"/>
      <c r="O908" s="422"/>
      <c r="P908" s="422"/>
      <c r="Q908" s="423"/>
      <c r="R908" s="423"/>
      <c r="S908" s="423"/>
      <c r="T908" s="423"/>
      <c r="U908" s="423"/>
      <c r="V908" s="423"/>
      <c r="W908" s="423"/>
      <c r="X908" s="423"/>
      <c r="Y908" s="423"/>
      <c r="Z908" s="423"/>
      <c r="AA908" s="423"/>
      <c r="AB908" s="423"/>
      <c r="AC908" s="423"/>
      <c r="AD908" s="73">
        <f>'Art. 121'!Q831</f>
        <v>0</v>
      </c>
      <c r="AE908" s="153">
        <f t="shared" si="100"/>
        <v>0</v>
      </c>
      <c r="AF908" s="76">
        <f t="shared" si="103"/>
        <v>0</v>
      </c>
      <c r="AG908" s="76">
        <f t="shared" si="104"/>
        <v>1</v>
      </c>
      <c r="AH908" s="163">
        <f t="shared" si="101"/>
        <v>0</v>
      </c>
      <c r="AI908" s="95">
        <f t="shared" si="105"/>
        <v>2.3255813953488372E-2</v>
      </c>
      <c r="AJ908" s="95">
        <f t="shared" si="102"/>
        <v>0</v>
      </c>
      <c r="AK908" s="95">
        <f t="shared" si="106"/>
        <v>0</v>
      </c>
    </row>
    <row r="909" spans="1:37" ht="30" customHeight="1" x14ac:dyDescent="0.2">
      <c r="A909" s="422" t="s">
        <v>439</v>
      </c>
      <c r="B909" s="422"/>
      <c r="C909" s="422"/>
      <c r="D909" s="422"/>
      <c r="E909" s="422"/>
      <c r="F909" s="422"/>
      <c r="G909" s="422"/>
      <c r="H909" s="422"/>
      <c r="I909" s="422"/>
      <c r="J909" s="422"/>
      <c r="K909" s="422"/>
      <c r="L909" s="422"/>
      <c r="M909" s="422"/>
      <c r="N909" s="422"/>
      <c r="O909" s="422"/>
      <c r="P909" s="422"/>
      <c r="Q909" s="423"/>
      <c r="R909" s="423"/>
      <c r="S909" s="423"/>
      <c r="T909" s="423"/>
      <c r="U909" s="423"/>
      <c r="V909" s="423"/>
      <c r="W909" s="423"/>
      <c r="X909" s="423"/>
      <c r="Y909" s="423"/>
      <c r="Z909" s="423"/>
      <c r="AA909" s="423"/>
      <c r="AB909" s="423"/>
      <c r="AC909" s="423"/>
      <c r="AD909" s="73">
        <f>'Art. 121'!Q832</f>
        <v>0</v>
      </c>
      <c r="AE909" s="153">
        <f t="shared" si="100"/>
        <v>0</v>
      </c>
      <c r="AF909" s="76">
        <f t="shared" si="103"/>
        <v>0</v>
      </c>
      <c r="AG909" s="76">
        <f t="shared" si="104"/>
        <v>1</v>
      </c>
      <c r="AH909" s="163">
        <f t="shared" si="101"/>
        <v>0</v>
      </c>
      <c r="AI909" s="95">
        <f t="shared" si="105"/>
        <v>2.3255813953488372E-2</v>
      </c>
      <c r="AJ909" s="95">
        <f t="shared" si="102"/>
        <v>0</v>
      </c>
      <c r="AK909" s="95">
        <f t="shared" si="106"/>
        <v>0</v>
      </c>
    </row>
    <row r="910" spans="1:37" ht="30" customHeight="1" x14ac:dyDescent="0.2">
      <c r="A910" s="422" t="s">
        <v>440</v>
      </c>
      <c r="B910" s="422"/>
      <c r="C910" s="422"/>
      <c r="D910" s="422"/>
      <c r="E910" s="422"/>
      <c r="F910" s="422"/>
      <c r="G910" s="422"/>
      <c r="H910" s="422"/>
      <c r="I910" s="422"/>
      <c r="J910" s="422"/>
      <c r="K910" s="422"/>
      <c r="L910" s="422"/>
      <c r="M910" s="422"/>
      <c r="N910" s="422"/>
      <c r="O910" s="422"/>
      <c r="P910" s="422"/>
      <c r="Q910" s="423"/>
      <c r="R910" s="423"/>
      <c r="S910" s="423"/>
      <c r="T910" s="423"/>
      <c r="U910" s="423"/>
      <c r="V910" s="423"/>
      <c r="W910" s="423"/>
      <c r="X910" s="423"/>
      <c r="Y910" s="423"/>
      <c r="Z910" s="423"/>
      <c r="AA910" s="423"/>
      <c r="AB910" s="423"/>
      <c r="AC910" s="423"/>
      <c r="AD910" s="73">
        <f>'Art. 121'!Q833</f>
        <v>0</v>
      </c>
      <c r="AE910" s="153">
        <f t="shared" si="100"/>
        <v>0</v>
      </c>
      <c r="AF910" s="76">
        <f t="shared" si="103"/>
        <v>0</v>
      </c>
      <c r="AG910" s="76">
        <f t="shared" si="104"/>
        <v>1</v>
      </c>
      <c r="AH910" s="163">
        <f t="shared" si="101"/>
        <v>0</v>
      </c>
      <c r="AI910" s="95">
        <f t="shared" si="105"/>
        <v>2.3255813953488372E-2</v>
      </c>
      <c r="AJ910" s="95">
        <f t="shared" si="102"/>
        <v>0</v>
      </c>
      <c r="AK910" s="95">
        <f t="shared" si="106"/>
        <v>0</v>
      </c>
    </row>
    <row r="911" spans="1:37" ht="30" customHeight="1" x14ac:dyDescent="0.2">
      <c r="A911" s="422" t="s">
        <v>441</v>
      </c>
      <c r="B911" s="422"/>
      <c r="C911" s="422"/>
      <c r="D911" s="422"/>
      <c r="E911" s="422"/>
      <c r="F911" s="422"/>
      <c r="G911" s="422"/>
      <c r="H911" s="422"/>
      <c r="I911" s="422"/>
      <c r="J911" s="422"/>
      <c r="K911" s="422"/>
      <c r="L911" s="422"/>
      <c r="M911" s="422"/>
      <c r="N911" s="422"/>
      <c r="O911" s="422"/>
      <c r="P911" s="422"/>
      <c r="Q911" s="423"/>
      <c r="R911" s="423"/>
      <c r="S911" s="423"/>
      <c r="T911" s="423"/>
      <c r="U911" s="423"/>
      <c r="V911" s="423"/>
      <c r="W911" s="423"/>
      <c r="X911" s="423"/>
      <c r="Y911" s="423"/>
      <c r="Z911" s="423"/>
      <c r="AA911" s="423"/>
      <c r="AB911" s="423"/>
      <c r="AC911" s="423"/>
      <c r="AD911" s="73">
        <f>'Art. 121'!Q834</f>
        <v>0</v>
      </c>
      <c r="AE911" s="153">
        <f t="shared" si="100"/>
        <v>0</v>
      </c>
      <c r="AF911" s="76">
        <f t="shared" si="103"/>
        <v>0</v>
      </c>
      <c r="AG911" s="76">
        <f t="shared" si="104"/>
        <v>1</v>
      </c>
      <c r="AH911" s="163">
        <f t="shared" si="101"/>
        <v>0</v>
      </c>
      <c r="AI911" s="95">
        <f t="shared" si="105"/>
        <v>2.3255813953488372E-2</v>
      </c>
      <c r="AJ911" s="95">
        <f t="shared" si="102"/>
        <v>0</v>
      </c>
      <c r="AK911" s="95">
        <f t="shared" si="106"/>
        <v>0</v>
      </c>
    </row>
    <row r="912" spans="1:37" ht="30" customHeight="1" x14ac:dyDescent="0.2">
      <c r="A912" s="422" t="s">
        <v>442</v>
      </c>
      <c r="B912" s="422"/>
      <c r="C912" s="422"/>
      <c r="D912" s="422"/>
      <c r="E912" s="422"/>
      <c r="F912" s="422"/>
      <c r="G912" s="422"/>
      <c r="H912" s="422"/>
      <c r="I912" s="422"/>
      <c r="J912" s="422"/>
      <c r="K912" s="422"/>
      <c r="L912" s="422"/>
      <c r="M912" s="422"/>
      <c r="N912" s="422"/>
      <c r="O912" s="422"/>
      <c r="P912" s="422"/>
      <c r="Q912" s="423"/>
      <c r="R912" s="423"/>
      <c r="S912" s="423"/>
      <c r="T912" s="423"/>
      <c r="U912" s="423"/>
      <c r="V912" s="423"/>
      <c r="W912" s="423"/>
      <c r="X912" s="423"/>
      <c r="Y912" s="423"/>
      <c r="Z912" s="423"/>
      <c r="AA912" s="423"/>
      <c r="AB912" s="423"/>
      <c r="AC912" s="423"/>
      <c r="AD912" s="73">
        <f>'Art. 121'!Q835</f>
        <v>0</v>
      </c>
      <c r="AE912" s="153">
        <f t="shared" si="100"/>
        <v>0</v>
      </c>
      <c r="AF912" s="76">
        <f t="shared" si="103"/>
        <v>0</v>
      </c>
      <c r="AG912" s="76">
        <f t="shared" si="104"/>
        <v>1</v>
      </c>
      <c r="AH912" s="163">
        <f t="shared" si="101"/>
        <v>0</v>
      </c>
      <c r="AI912" s="95">
        <f t="shared" si="105"/>
        <v>2.3255813953488372E-2</v>
      </c>
      <c r="AJ912" s="95">
        <f t="shared" si="102"/>
        <v>0</v>
      </c>
      <c r="AK912" s="95">
        <f t="shared" si="106"/>
        <v>0</v>
      </c>
    </row>
    <row r="913" spans="1:37" ht="30" customHeight="1" x14ac:dyDescent="0.2">
      <c r="A913" s="422" t="s">
        <v>927</v>
      </c>
      <c r="B913" s="422"/>
      <c r="C913" s="422"/>
      <c r="D913" s="422"/>
      <c r="E913" s="422"/>
      <c r="F913" s="422"/>
      <c r="G913" s="422"/>
      <c r="H913" s="422"/>
      <c r="I913" s="422"/>
      <c r="J913" s="422"/>
      <c r="K913" s="422"/>
      <c r="L913" s="422"/>
      <c r="M913" s="422"/>
      <c r="N913" s="422"/>
      <c r="O913" s="422"/>
      <c r="P913" s="422"/>
      <c r="Q913" s="423"/>
      <c r="R913" s="423"/>
      <c r="S913" s="423"/>
      <c r="T913" s="423"/>
      <c r="U913" s="423"/>
      <c r="V913" s="423"/>
      <c r="W913" s="423"/>
      <c r="X913" s="423"/>
      <c r="Y913" s="423"/>
      <c r="Z913" s="423"/>
      <c r="AA913" s="423"/>
      <c r="AB913" s="423"/>
      <c r="AC913" s="423"/>
      <c r="AD913" s="73">
        <f>'Art. 121'!Q836</f>
        <v>0</v>
      </c>
      <c r="AE913" s="153">
        <f t="shared" si="100"/>
        <v>0</v>
      </c>
      <c r="AF913" s="76">
        <f t="shared" si="103"/>
        <v>0</v>
      </c>
      <c r="AG913" s="76">
        <f t="shared" si="104"/>
        <v>1</v>
      </c>
      <c r="AH913" s="163">
        <f t="shared" si="101"/>
        <v>0</v>
      </c>
      <c r="AI913" s="95">
        <f t="shared" si="105"/>
        <v>2.3255813953488372E-2</v>
      </c>
      <c r="AJ913" s="95">
        <f t="shared" si="102"/>
        <v>0</v>
      </c>
      <c r="AK913" s="95">
        <f t="shared" si="106"/>
        <v>0</v>
      </c>
    </row>
    <row r="914" spans="1:37" ht="45" customHeight="1" x14ac:dyDescent="0.2">
      <c r="A914" s="422" t="s">
        <v>930</v>
      </c>
      <c r="B914" s="422"/>
      <c r="C914" s="422"/>
      <c r="D914" s="422"/>
      <c r="E914" s="422"/>
      <c r="F914" s="422"/>
      <c r="G914" s="422"/>
      <c r="H914" s="422"/>
      <c r="I914" s="422"/>
      <c r="J914" s="422"/>
      <c r="K914" s="422"/>
      <c r="L914" s="422"/>
      <c r="M914" s="422"/>
      <c r="N914" s="422"/>
      <c r="O914" s="422"/>
      <c r="P914" s="422"/>
      <c r="Q914" s="423"/>
      <c r="R914" s="423"/>
      <c r="S914" s="423"/>
      <c r="T914" s="423"/>
      <c r="U914" s="423"/>
      <c r="V914" s="423"/>
      <c r="W914" s="423"/>
      <c r="X914" s="423"/>
      <c r="Y914" s="423"/>
      <c r="Z914" s="423"/>
      <c r="AA914" s="423"/>
      <c r="AB914" s="423"/>
      <c r="AC914" s="423"/>
      <c r="AD914" s="73">
        <f>'Art. 121'!Q837</f>
        <v>0</v>
      </c>
      <c r="AE914" s="153">
        <f t="shared" si="100"/>
        <v>0</v>
      </c>
      <c r="AF914" s="76">
        <f t="shared" si="103"/>
        <v>0</v>
      </c>
      <c r="AG914" s="76">
        <f t="shared" si="104"/>
        <v>1</v>
      </c>
      <c r="AH914" s="163">
        <f t="shared" si="101"/>
        <v>0</v>
      </c>
      <c r="AI914" s="95">
        <f t="shared" si="105"/>
        <v>2.3255813953488372E-2</v>
      </c>
      <c r="AJ914" s="95">
        <f t="shared" si="102"/>
        <v>0</v>
      </c>
      <c r="AK914" s="95">
        <f t="shared" si="106"/>
        <v>0</v>
      </c>
    </row>
    <row r="915" spans="1:37" ht="30" customHeight="1" x14ac:dyDescent="0.2">
      <c r="A915" s="422" t="s">
        <v>444</v>
      </c>
      <c r="B915" s="422"/>
      <c r="C915" s="422"/>
      <c r="D915" s="422"/>
      <c r="E915" s="422"/>
      <c r="F915" s="422"/>
      <c r="G915" s="422"/>
      <c r="H915" s="422"/>
      <c r="I915" s="422"/>
      <c r="J915" s="422"/>
      <c r="K915" s="422"/>
      <c r="L915" s="422"/>
      <c r="M915" s="422"/>
      <c r="N915" s="422"/>
      <c r="O915" s="422"/>
      <c r="P915" s="422"/>
      <c r="Q915" s="423"/>
      <c r="R915" s="423"/>
      <c r="S915" s="423"/>
      <c r="T915" s="423"/>
      <c r="U915" s="423"/>
      <c r="V915" s="423"/>
      <c r="W915" s="423"/>
      <c r="X915" s="423"/>
      <c r="Y915" s="423"/>
      <c r="Z915" s="423"/>
      <c r="AA915" s="423"/>
      <c r="AB915" s="423"/>
      <c r="AC915" s="423"/>
      <c r="AD915" s="73">
        <f>'Art. 121'!Q838</f>
        <v>0</v>
      </c>
      <c r="AE915" s="153">
        <f t="shared" si="100"/>
        <v>0</v>
      </c>
      <c r="AF915" s="76">
        <f t="shared" si="103"/>
        <v>0</v>
      </c>
      <c r="AG915" s="76">
        <f t="shared" si="104"/>
        <v>1</v>
      </c>
      <c r="AH915" s="163">
        <f t="shared" si="101"/>
        <v>0</v>
      </c>
      <c r="AI915" s="95">
        <f t="shared" si="105"/>
        <v>2.3255813953488372E-2</v>
      </c>
      <c r="AJ915" s="95">
        <f t="shared" si="102"/>
        <v>0</v>
      </c>
      <c r="AK915" s="95">
        <f t="shared" si="106"/>
        <v>0</v>
      </c>
    </row>
    <row r="916" spans="1:37" ht="30" customHeight="1" x14ac:dyDescent="0.2">
      <c r="A916" s="422" t="s">
        <v>445</v>
      </c>
      <c r="B916" s="422"/>
      <c r="C916" s="422"/>
      <c r="D916" s="422"/>
      <c r="E916" s="422"/>
      <c r="F916" s="422"/>
      <c r="G916" s="422"/>
      <c r="H916" s="422"/>
      <c r="I916" s="422"/>
      <c r="J916" s="422"/>
      <c r="K916" s="422"/>
      <c r="L916" s="422"/>
      <c r="M916" s="422"/>
      <c r="N916" s="422"/>
      <c r="O916" s="422"/>
      <c r="P916" s="422"/>
      <c r="Q916" s="423"/>
      <c r="R916" s="423"/>
      <c r="S916" s="423"/>
      <c r="T916" s="423"/>
      <c r="U916" s="423"/>
      <c r="V916" s="423"/>
      <c r="W916" s="423"/>
      <c r="X916" s="423"/>
      <c r="Y916" s="423"/>
      <c r="Z916" s="423"/>
      <c r="AA916" s="423"/>
      <c r="AB916" s="423"/>
      <c r="AC916" s="423"/>
      <c r="AD916" s="73">
        <f>'Art. 121'!Q839</f>
        <v>0</v>
      </c>
      <c r="AE916" s="153">
        <f t="shared" si="100"/>
        <v>0</v>
      </c>
      <c r="AF916" s="76">
        <f t="shared" si="103"/>
        <v>0</v>
      </c>
      <c r="AG916" s="76">
        <f t="shared" si="104"/>
        <v>1</v>
      </c>
      <c r="AH916" s="163">
        <f t="shared" si="101"/>
        <v>0</v>
      </c>
      <c r="AI916" s="95">
        <f t="shared" si="105"/>
        <v>2.3255813953488372E-2</v>
      </c>
      <c r="AJ916" s="95">
        <f t="shared" si="102"/>
        <v>0</v>
      </c>
      <c r="AK916" s="95">
        <f t="shared" si="106"/>
        <v>0</v>
      </c>
    </row>
    <row r="917" spans="1:37" ht="30" customHeight="1" x14ac:dyDescent="0.2">
      <c r="A917" s="422" t="s">
        <v>446</v>
      </c>
      <c r="B917" s="422"/>
      <c r="C917" s="422"/>
      <c r="D917" s="422"/>
      <c r="E917" s="422"/>
      <c r="F917" s="422"/>
      <c r="G917" s="422"/>
      <c r="H917" s="422"/>
      <c r="I917" s="422"/>
      <c r="J917" s="422"/>
      <c r="K917" s="422"/>
      <c r="L917" s="422"/>
      <c r="M917" s="422"/>
      <c r="N917" s="422"/>
      <c r="O917" s="422"/>
      <c r="P917" s="422"/>
      <c r="Q917" s="423"/>
      <c r="R917" s="423"/>
      <c r="S917" s="423"/>
      <c r="T917" s="423"/>
      <c r="U917" s="423"/>
      <c r="V917" s="423"/>
      <c r="W917" s="423"/>
      <c r="X917" s="423"/>
      <c r="Y917" s="423"/>
      <c r="Z917" s="423"/>
      <c r="AA917" s="423"/>
      <c r="AB917" s="423"/>
      <c r="AC917" s="423"/>
      <c r="AD917" s="73">
        <f>'Art. 121'!Q840</f>
        <v>0</v>
      </c>
      <c r="AE917" s="153">
        <f t="shared" si="100"/>
        <v>0</v>
      </c>
      <c r="AF917" s="76">
        <f t="shared" si="103"/>
        <v>0</v>
      </c>
      <c r="AG917" s="76">
        <f t="shared" si="104"/>
        <v>1</v>
      </c>
      <c r="AH917" s="163">
        <f t="shared" si="101"/>
        <v>0</v>
      </c>
      <c r="AI917" s="95">
        <f t="shared" si="105"/>
        <v>2.3255813953488372E-2</v>
      </c>
      <c r="AJ917" s="95">
        <f t="shared" si="102"/>
        <v>0</v>
      </c>
      <c r="AK917" s="95">
        <f t="shared" si="106"/>
        <v>0</v>
      </c>
    </row>
    <row r="918" spans="1:37" ht="30" customHeight="1" x14ac:dyDescent="0.2">
      <c r="A918" s="422" t="s">
        <v>447</v>
      </c>
      <c r="B918" s="422"/>
      <c r="C918" s="422"/>
      <c r="D918" s="422"/>
      <c r="E918" s="422"/>
      <c r="F918" s="422"/>
      <c r="G918" s="422"/>
      <c r="H918" s="422"/>
      <c r="I918" s="422"/>
      <c r="J918" s="422"/>
      <c r="K918" s="422"/>
      <c r="L918" s="422"/>
      <c r="M918" s="422"/>
      <c r="N918" s="422"/>
      <c r="O918" s="422"/>
      <c r="P918" s="422"/>
      <c r="Q918" s="423"/>
      <c r="R918" s="423"/>
      <c r="S918" s="423"/>
      <c r="T918" s="423"/>
      <c r="U918" s="423"/>
      <c r="V918" s="423"/>
      <c r="W918" s="423"/>
      <c r="X918" s="423"/>
      <c r="Y918" s="423"/>
      <c r="Z918" s="423"/>
      <c r="AA918" s="423"/>
      <c r="AB918" s="423"/>
      <c r="AC918" s="423"/>
      <c r="AD918" s="73">
        <f>'Art. 121'!Q841</f>
        <v>0</v>
      </c>
      <c r="AE918" s="153">
        <f t="shared" si="100"/>
        <v>0</v>
      </c>
      <c r="AF918" s="76">
        <f t="shared" si="103"/>
        <v>0</v>
      </c>
      <c r="AG918" s="76">
        <f t="shared" si="104"/>
        <v>1</v>
      </c>
      <c r="AH918" s="163">
        <f t="shared" si="101"/>
        <v>0</v>
      </c>
      <c r="AI918" s="95">
        <f t="shared" si="105"/>
        <v>2.3255813953488372E-2</v>
      </c>
      <c r="AJ918" s="95">
        <f t="shared" si="102"/>
        <v>0</v>
      </c>
      <c r="AK918" s="95">
        <f t="shared" si="106"/>
        <v>0</v>
      </c>
    </row>
    <row r="919" spans="1:37" ht="30" customHeight="1" x14ac:dyDescent="0.2">
      <c r="A919" s="422" t="s">
        <v>448</v>
      </c>
      <c r="B919" s="422"/>
      <c r="C919" s="422"/>
      <c r="D919" s="422"/>
      <c r="E919" s="422"/>
      <c r="F919" s="422"/>
      <c r="G919" s="422"/>
      <c r="H919" s="422"/>
      <c r="I919" s="422"/>
      <c r="J919" s="422"/>
      <c r="K919" s="422"/>
      <c r="L919" s="422"/>
      <c r="M919" s="422"/>
      <c r="N919" s="422"/>
      <c r="O919" s="422"/>
      <c r="P919" s="422"/>
      <c r="Q919" s="423"/>
      <c r="R919" s="423"/>
      <c r="S919" s="423"/>
      <c r="T919" s="423"/>
      <c r="U919" s="423"/>
      <c r="V919" s="423"/>
      <c r="W919" s="423"/>
      <c r="X919" s="423"/>
      <c r="Y919" s="423"/>
      <c r="Z919" s="423"/>
      <c r="AA919" s="423"/>
      <c r="AB919" s="423"/>
      <c r="AC919" s="423"/>
      <c r="AD919" s="73">
        <f>'Art. 121'!Q842</f>
        <v>0</v>
      </c>
      <c r="AE919" s="153">
        <f t="shared" si="100"/>
        <v>0</v>
      </c>
      <c r="AF919" s="76">
        <f t="shared" si="103"/>
        <v>0</v>
      </c>
      <c r="AG919" s="76">
        <f t="shared" si="104"/>
        <v>1</v>
      </c>
      <c r="AH919" s="163">
        <f t="shared" si="101"/>
        <v>0</v>
      </c>
      <c r="AI919" s="95">
        <f t="shared" si="105"/>
        <v>2.3255813953488372E-2</v>
      </c>
      <c r="AJ919" s="95">
        <f t="shared" si="102"/>
        <v>0</v>
      </c>
      <c r="AK919" s="95">
        <f t="shared" si="106"/>
        <v>0</v>
      </c>
    </row>
    <row r="920" spans="1:37" ht="30" customHeight="1" x14ac:dyDescent="0.2">
      <c r="A920" s="422" t="s">
        <v>449</v>
      </c>
      <c r="B920" s="422"/>
      <c r="C920" s="422"/>
      <c r="D920" s="422"/>
      <c r="E920" s="422"/>
      <c r="F920" s="422"/>
      <c r="G920" s="422"/>
      <c r="H920" s="422"/>
      <c r="I920" s="422"/>
      <c r="J920" s="422"/>
      <c r="K920" s="422"/>
      <c r="L920" s="422"/>
      <c r="M920" s="422"/>
      <c r="N920" s="422"/>
      <c r="O920" s="422"/>
      <c r="P920" s="422"/>
      <c r="Q920" s="423"/>
      <c r="R920" s="423"/>
      <c r="S920" s="423"/>
      <c r="T920" s="423"/>
      <c r="U920" s="423"/>
      <c r="V920" s="423"/>
      <c r="W920" s="423"/>
      <c r="X920" s="423"/>
      <c r="Y920" s="423"/>
      <c r="Z920" s="423"/>
      <c r="AA920" s="423"/>
      <c r="AB920" s="423"/>
      <c r="AC920" s="423"/>
      <c r="AD920" s="73">
        <f>'Art. 121'!Q843</f>
        <v>0</v>
      </c>
      <c r="AE920" s="153">
        <f t="shared" si="100"/>
        <v>0</v>
      </c>
      <c r="AF920" s="76">
        <f t="shared" si="103"/>
        <v>0</v>
      </c>
      <c r="AG920" s="76">
        <f t="shared" si="104"/>
        <v>1</v>
      </c>
      <c r="AH920" s="163">
        <f t="shared" si="101"/>
        <v>0</v>
      </c>
      <c r="AI920" s="95">
        <f t="shared" si="105"/>
        <v>2.3255813953488372E-2</v>
      </c>
      <c r="AJ920" s="95">
        <f t="shared" si="102"/>
        <v>0</v>
      </c>
      <c r="AK920" s="95">
        <f t="shared" si="106"/>
        <v>0</v>
      </c>
    </row>
    <row r="921" spans="1:37" ht="30" customHeight="1" x14ac:dyDescent="0.2">
      <c r="A921" s="422" t="s">
        <v>450</v>
      </c>
      <c r="B921" s="422"/>
      <c r="C921" s="422"/>
      <c r="D921" s="422"/>
      <c r="E921" s="422"/>
      <c r="F921" s="422"/>
      <c r="G921" s="422"/>
      <c r="H921" s="422"/>
      <c r="I921" s="422"/>
      <c r="J921" s="422"/>
      <c r="K921" s="422"/>
      <c r="L921" s="422"/>
      <c r="M921" s="422"/>
      <c r="N921" s="422"/>
      <c r="O921" s="422"/>
      <c r="P921" s="422"/>
      <c r="Q921" s="423"/>
      <c r="R921" s="423"/>
      <c r="S921" s="423"/>
      <c r="T921" s="423"/>
      <c r="U921" s="423"/>
      <c r="V921" s="423"/>
      <c r="W921" s="423"/>
      <c r="X921" s="423"/>
      <c r="Y921" s="423"/>
      <c r="Z921" s="423"/>
      <c r="AA921" s="423"/>
      <c r="AB921" s="423"/>
      <c r="AC921" s="423"/>
      <c r="AD921" s="73">
        <f>'Art. 121'!Q844</f>
        <v>0</v>
      </c>
      <c r="AE921" s="153">
        <f t="shared" si="100"/>
        <v>0</v>
      </c>
      <c r="AF921" s="76">
        <f t="shared" si="103"/>
        <v>0</v>
      </c>
      <c r="AG921" s="76">
        <f t="shared" si="104"/>
        <v>1</v>
      </c>
      <c r="AH921" s="163">
        <f t="shared" si="101"/>
        <v>0</v>
      </c>
      <c r="AI921" s="95">
        <f t="shared" si="105"/>
        <v>2.3255813953488372E-2</v>
      </c>
      <c r="AJ921" s="95">
        <f t="shared" si="102"/>
        <v>0</v>
      </c>
      <c r="AK921" s="95">
        <f t="shared" si="106"/>
        <v>0</v>
      </c>
    </row>
    <row r="922" spans="1:37" ht="30" customHeight="1" x14ac:dyDescent="0.2">
      <c r="A922" s="422" t="s">
        <v>451</v>
      </c>
      <c r="B922" s="422"/>
      <c r="C922" s="422"/>
      <c r="D922" s="422"/>
      <c r="E922" s="422"/>
      <c r="F922" s="422"/>
      <c r="G922" s="422"/>
      <c r="H922" s="422"/>
      <c r="I922" s="422"/>
      <c r="J922" s="422"/>
      <c r="K922" s="422"/>
      <c r="L922" s="422"/>
      <c r="M922" s="422"/>
      <c r="N922" s="422"/>
      <c r="O922" s="422"/>
      <c r="P922" s="422"/>
      <c r="Q922" s="423"/>
      <c r="R922" s="423"/>
      <c r="S922" s="423"/>
      <c r="T922" s="423"/>
      <c r="U922" s="423"/>
      <c r="V922" s="423"/>
      <c r="W922" s="423"/>
      <c r="X922" s="423"/>
      <c r="Y922" s="423"/>
      <c r="Z922" s="423"/>
      <c r="AA922" s="423"/>
      <c r="AB922" s="423"/>
      <c r="AC922" s="423"/>
      <c r="AD922" s="73">
        <f>'Art. 121'!Q845</f>
        <v>0</v>
      </c>
      <c r="AE922" s="153">
        <f t="shared" si="100"/>
        <v>0</v>
      </c>
      <c r="AF922" s="76">
        <f t="shared" si="103"/>
        <v>0</v>
      </c>
      <c r="AG922" s="76">
        <f t="shared" si="104"/>
        <v>1</v>
      </c>
      <c r="AH922" s="163">
        <f t="shared" si="101"/>
        <v>0</v>
      </c>
      <c r="AI922" s="95">
        <f t="shared" si="105"/>
        <v>2.3255813953488372E-2</v>
      </c>
      <c r="AJ922" s="95">
        <f t="shared" si="102"/>
        <v>0</v>
      </c>
      <c r="AK922" s="95">
        <f t="shared" si="106"/>
        <v>0</v>
      </c>
    </row>
    <row r="923" spans="1:37" ht="30" customHeight="1" x14ac:dyDescent="0.2">
      <c r="A923" s="422" t="s">
        <v>452</v>
      </c>
      <c r="B923" s="422"/>
      <c r="C923" s="422"/>
      <c r="D923" s="422"/>
      <c r="E923" s="422"/>
      <c r="F923" s="422"/>
      <c r="G923" s="422"/>
      <c r="H923" s="422"/>
      <c r="I923" s="422"/>
      <c r="J923" s="422"/>
      <c r="K923" s="422"/>
      <c r="L923" s="422"/>
      <c r="M923" s="422"/>
      <c r="N923" s="422"/>
      <c r="O923" s="422"/>
      <c r="P923" s="422"/>
      <c r="Q923" s="423"/>
      <c r="R923" s="423"/>
      <c r="S923" s="423"/>
      <c r="T923" s="423"/>
      <c r="U923" s="423"/>
      <c r="V923" s="423"/>
      <c r="W923" s="423"/>
      <c r="X923" s="423"/>
      <c r="Y923" s="423"/>
      <c r="Z923" s="423"/>
      <c r="AA923" s="423"/>
      <c r="AB923" s="423"/>
      <c r="AC923" s="423"/>
      <c r="AD923" s="73">
        <f>'Art. 121'!Q846</f>
        <v>0</v>
      </c>
      <c r="AE923" s="153">
        <f t="shared" si="100"/>
        <v>0</v>
      </c>
      <c r="AF923" s="76">
        <f t="shared" si="103"/>
        <v>0</v>
      </c>
      <c r="AG923" s="76">
        <f t="shared" si="104"/>
        <v>1</v>
      </c>
      <c r="AH923" s="163">
        <f t="shared" si="101"/>
        <v>0</v>
      </c>
      <c r="AI923" s="95">
        <f t="shared" si="105"/>
        <v>2.3255813953488372E-2</v>
      </c>
      <c r="AJ923" s="95">
        <f t="shared" si="102"/>
        <v>0</v>
      </c>
      <c r="AK923" s="95">
        <f t="shared" si="106"/>
        <v>0</v>
      </c>
    </row>
    <row r="924" spans="1:37" ht="30" customHeight="1" x14ac:dyDescent="0.2">
      <c r="A924" s="422" t="s">
        <v>453</v>
      </c>
      <c r="B924" s="422"/>
      <c r="C924" s="422"/>
      <c r="D924" s="422"/>
      <c r="E924" s="422"/>
      <c r="F924" s="422"/>
      <c r="G924" s="422"/>
      <c r="H924" s="422"/>
      <c r="I924" s="422"/>
      <c r="J924" s="422"/>
      <c r="K924" s="422"/>
      <c r="L924" s="422"/>
      <c r="M924" s="422"/>
      <c r="N924" s="422"/>
      <c r="O924" s="422"/>
      <c r="P924" s="422"/>
      <c r="Q924" s="423"/>
      <c r="R924" s="423"/>
      <c r="S924" s="423"/>
      <c r="T924" s="423"/>
      <c r="U924" s="423"/>
      <c r="V924" s="423"/>
      <c r="W924" s="423"/>
      <c r="X924" s="423"/>
      <c r="Y924" s="423"/>
      <c r="Z924" s="423"/>
      <c r="AA924" s="423"/>
      <c r="AB924" s="423"/>
      <c r="AC924" s="423"/>
      <c r="AD924" s="73">
        <f>'Art. 121'!Q847</f>
        <v>0</v>
      </c>
      <c r="AE924" s="153">
        <f t="shared" si="100"/>
        <v>0</v>
      </c>
      <c r="AF924" s="76">
        <f t="shared" si="103"/>
        <v>0</v>
      </c>
      <c r="AG924" s="76">
        <f t="shared" si="104"/>
        <v>1</v>
      </c>
      <c r="AH924" s="163">
        <f t="shared" si="101"/>
        <v>0</v>
      </c>
      <c r="AI924" s="95">
        <f t="shared" si="105"/>
        <v>2.3255813953488372E-2</v>
      </c>
      <c r="AJ924" s="95">
        <f t="shared" si="102"/>
        <v>0</v>
      </c>
      <c r="AK924" s="95">
        <f t="shared" si="106"/>
        <v>0</v>
      </c>
    </row>
    <row r="925" spans="1:37" ht="30" customHeight="1" x14ac:dyDescent="0.2">
      <c r="A925" s="422" t="s">
        <v>454</v>
      </c>
      <c r="B925" s="422"/>
      <c r="C925" s="422"/>
      <c r="D925" s="422"/>
      <c r="E925" s="422"/>
      <c r="F925" s="422"/>
      <c r="G925" s="422"/>
      <c r="H925" s="422"/>
      <c r="I925" s="422"/>
      <c r="J925" s="422"/>
      <c r="K925" s="422"/>
      <c r="L925" s="422"/>
      <c r="M925" s="422"/>
      <c r="N925" s="422"/>
      <c r="O925" s="422"/>
      <c r="P925" s="422"/>
      <c r="Q925" s="423"/>
      <c r="R925" s="423"/>
      <c r="S925" s="423"/>
      <c r="T925" s="423"/>
      <c r="U925" s="423"/>
      <c r="V925" s="423"/>
      <c r="W925" s="423"/>
      <c r="X925" s="423"/>
      <c r="Y925" s="423"/>
      <c r="Z925" s="423"/>
      <c r="AA925" s="423"/>
      <c r="AB925" s="423"/>
      <c r="AC925" s="423"/>
      <c r="AD925" s="73">
        <f>'Art. 121'!Q848</f>
        <v>0</v>
      </c>
      <c r="AE925" s="153">
        <f t="shared" si="100"/>
        <v>0</v>
      </c>
      <c r="AF925" s="76">
        <f t="shared" si="103"/>
        <v>0</v>
      </c>
      <c r="AG925" s="76">
        <f t="shared" si="104"/>
        <v>1</v>
      </c>
      <c r="AH925" s="163">
        <f t="shared" si="101"/>
        <v>0</v>
      </c>
      <c r="AI925" s="95">
        <f t="shared" si="105"/>
        <v>2.3255813953488372E-2</v>
      </c>
      <c r="AJ925" s="95">
        <f t="shared" si="102"/>
        <v>0</v>
      </c>
      <c r="AK925" s="95">
        <f t="shared" si="106"/>
        <v>0</v>
      </c>
    </row>
    <row r="926" spans="1:37" ht="30" customHeight="1" x14ac:dyDescent="0.2">
      <c r="A926" s="422" t="s">
        <v>455</v>
      </c>
      <c r="B926" s="422"/>
      <c r="C926" s="422"/>
      <c r="D926" s="422"/>
      <c r="E926" s="422"/>
      <c r="F926" s="422"/>
      <c r="G926" s="422"/>
      <c r="H926" s="422"/>
      <c r="I926" s="422"/>
      <c r="J926" s="422"/>
      <c r="K926" s="422"/>
      <c r="L926" s="422"/>
      <c r="M926" s="422"/>
      <c r="N926" s="422"/>
      <c r="O926" s="422"/>
      <c r="P926" s="422"/>
      <c r="Q926" s="423"/>
      <c r="R926" s="423"/>
      <c r="S926" s="423"/>
      <c r="T926" s="423"/>
      <c r="U926" s="423"/>
      <c r="V926" s="423"/>
      <c r="W926" s="423"/>
      <c r="X926" s="423"/>
      <c r="Y926" s="423"/>
      <c r="Z926" s="423"/>
      <c r="AA926" s="423"/>
      <c r="AB926" s="423"/>
      <c r="AC926" s="423"/>
      <c r="AD926" s="73">
        <f>'Art. 121'!Q849</f>
        <v>0</v>
      </c>
      <c r="AE926" s="153">
        <f t="shared" si="100"/>
        <v>0</v>
      </c>
      <c r="AF926" s="76">
        <f t="shared" si="103"/>
        <v>0</v>
      </c>
      <c r="AG926" s="76">
        <f t="shared" si="104"/>
        <v>1</v>
      </c>
      <c r="AH926" s="163">
        <f t="shared" si="101"/>
        <v>0</v>
      </c>
      <c r="AI926" s="95">
        <f t="shared" si="105"/>
        <v>2.3255813953488372E-2</v>
      </c>
      <c r="AJ926" s="95">
        <f t="shared" si="102"/>
        <v>0</v>
      </c>
      <c r="AK926" s="95">
        <f t="shared" si="106"/>
        <v>0</v>
      </c>
    </row>
    <row r="927" spans="1:37" ht="30" customHeight="1" x14ac:dyDescent="0.2">
      <c r="A927" s="422" t="s">
        <v>456</v>
      </c>
      <c r="B927" s="422"/>
      <c r="C927" s="422"/>
      <c r="D927" s="422"/>
      <c r="E927" s="422"/>
      <c r="F927" s="422"/>
      <c r="G927" s="422"/>
      <c r="H927" s="422"/>
      <c r="I927" s="422"/>
      <c r="J927" s="422"/>
      <c r="K927" s="422"/>
      <c r="L927" s="422"/>
      <c r="M927" s="422"/>
      <c r="N927" s="422"/>
      <c r="O927" s="422"/>
      <c r="P927" s="422"/>
      <c r="Q927" s="423"/>
      <c r="R927" s="423"/>
      <c r="S927" s="423"/>
      <c r="T927" s="423"/>
      <c r="U927" s="423"/>
      <c r="V927" s="423"/>
      <c r="W927" s="423"/>
      <c r="X927" s="423"/>
      <c r="Y927" s="423"/>
      <c r="Z927" s="423"/>
      <c r="AA927" s="423"/>
      <c r="AB927" s="423"/>
      <c r="AC927" s="423"/>
      <c r="AD927" s="73">
        <f>'Art. 121'!Q850</f>
        <v>0</v>
      </c>
      <c r="AE927" s="153">
        <f t="shared" si="100"/>
        <v>0</v>
      </c>
      <c r="AF927" s="76">
        <f t="shared" si="103"/>
        <v>0</v>
      </c>
      <c r="AG927" s="76">
        <f t="shared" si="104"/>
        <v>1</v>
      </c>
      <c r="AH927" s="163">
        <f t="shared" si="101"/>
        <v>0</v>
      </c>
      <c r="AI927" s="95">
        <f t="shared" si="105"/>
        <v>2.3255813953488372E-2</v>
      </c>
      <c r="AJ927" s="95">
        <f t="shared" si="102"/>
        <v>0</v>
      </c>
      <c r="AK927" s="95">
        <f t="shared" si="106"/>
        <v>0</v>
      </c>
    </row>
    <row r="928" spans="1:37" ht="30" customHeight="1" x14ac:dyDescent="0.2">
      <c r="A928" s="422" t="s">
        <v>931</v>
      </c>
      <c r="B928" s="422"/>
      <c r="C928" s="422"/>
      <c r="D928" s="422"/>
      <c r="E928" s="422"/>
      <c r="F928" s="422"/>
      <c r="G928" s="422"/>
      <c r="H928" s="422"/>
      <c r="I928" s="422"/>
      <c r="J928" s="422"/>
      <c r="K928" s="422"/>
      <c r="L928" s="422"/>
      <c r="M928" s="422"/>
      <c r="N928" s="422"/>
      <c r="O928" s="422"/>
      <c r="P928" s="422"/>
      <c r="Q928" s="423"/>
      <c r="R928" s="423"/>
      <c r="S928" s="423"/>
      <c r="T928" s="423"/>
      <c r="U928" s="423"/>
      <c r="V928" s="423"/>
      <c r="W928" s="423"/>
      <c r="X928" s="423"/>
      <c r="Y928" s="423"/>
      <c r="Z928" s="423"/>
      <c r="AA928" s="423"/>
      <c r="AB928" s="423"/>
      <c r="AC928" s="423"/>
      <c r="AD928" s="73">
        <f>'Art. 121'!Q851</f>
        <v>0</v>
      </c>
      <c r="AE928" s="153">
        <f t="shared" si="100"/>
        <v>0</v>
      </c>
      <c r="AF928" s="76">
        <f t="shared" si="103"/>
        <v>0</v>
      </c>
      <c r="AG928" s="76">
        <f t="shared" si="104"/>
        <v>1</v>
      </c>
      <c r="AH928" s="163">
        <f t="shared" si="101"/>
        <v>0</v>
      </c>
      <c r="AI928" s="95">
        <f t="shared" si="105"/>
        <v>2.3255813953488372E-2</v>
      </c>
      <c r="AJ928" s="95">
        <f t="shared" si="102"/>
        <v>0</v>
      </c>
      <c r="AK928" s="95">
        <f t="shared" si="106"/>
        <v>0</v>
      </c>
    </row>
    <row r="929" spans="1:37" ht="30" customHeight="1" x14ac:dyDescent="0.2">
      <c r="A929" s="422" t="s">
        <v>458</v>
      </c>
      <c r="B929" s="422"/>
      <c r="C929" s="422"/>
      <c r="D929" s="422"/>
      <c r="E929" s="422"/>
      <c r="F929" s="422"/>
      <c r="G929" s="422"/>
      <c r="H929" s="422"/>
      <c r="I929" s="422"/>
      <c r="J929" s="422"/>
      <c r="K929" s="422"/>
      <c r="L929" s="422"/>
      <c r="M929" s="422"/>
      <c r="N929" s="422"/>
      <c r="O929" s="422"/>
      <c r="P929" s="422"/>
      <c r="Q929" s="423"/>
      <c r="R929" s="423"/>
      <c r="S929" s="423"/>
      <c r="T929" s="423"/>
      <c r="U929" s="423"/>
      <c r="V929" s="423"/>
      <c r="W929" s="423"/>
      <c r="X929" s="423"/>
      <c r="Y929" s="423"/>
      <c r="Z929" s="423"/>
      <c r="AA929" s="423"/>
      <c r="AB929" s="423"/>
      <c r="AC929" s="423"/>
      <c r="AD929" s="73">
        <f>'Art. 121'!Q852</f>
        <v>0</v>
      </c>
      <c r="AE929" s="153">
        <f t="shared" si="100"/>
        <v>0</v>
      </c>
      <c r="AF929" s="76">
        <f t="shared" si="103"/>
        <v>0</v>
      </c>
      <c r="AG929" s="76">
        <f t="shared" si="104"/>
        <v>1</v>
      </c>
      <c r="AH929" s="163">
        <f t="shared" si="101"/>
        <v>0</v>
      </c>
      <c r="AI929" s="95">
        <f t="shared" si="105"/>
        <v>2.3255813953488372E-2</v>
      </c>
      <c r="AJ929" s="95">
        <f t="shared" si="102"/>
        <v>0</v>
      </c>
      <c r="AK929" s="95">
        <f t="shared" si="106"/>
        <v>0</v>
      </c>
    </row>
    <row r="930" spans="1:37" ht="30" customHeight="1" x14ac:dyDescent="0.2">
      <c r="A930" s="422" t="s">
        <v>459</v>
      </c>
      <c r="B930" s="422"/>
      <c r="C930" s="422"/>
      <c r="D930" s="422"/>
      <c r="E930" s="422"/>
      <c r="F930" s="422"/>
      <c r="G930" s="422"/>
      <c r="H930" s="422"/>
      <c r="I930" s="422"/>
      <c r="J930" s="422"/>
      <c r="K930" s="422"/>
      <c r="L930" s="422"/>
      <c r="M930" s="422"/>
      <c r="N930" s="422"/>
      <c r="O930" s="422"/>
      <c r="P930" s="422"/>
      <c r="Q930" s="423"/>
      <c r="R930" s="423"/>
      <c r="S930" s="423"/>
      <c r="T930" s="423"/>
      <c r="U930" s="423"/>
      <c r="V930" s="423"/>
      <c r="W930" s="423"/>
      <c r="X930" s="423"/>
      <c r="Y930" s="423"/>
      <c r="Z930" s="423"/>
      <c r="AA930" s="423"/>
      <c r="AB930" s="423"/>
      <c r="AC930" s="423"/>
      <c r="AD930" s="73">
        <f>'Art. 121'!Q853</f>
        <v>0</v>
      </c>
      <c r="AE930" s="153">
        <f t="shared" si="100"/>
        <v>0</v>
      </c>
      <c r="AF930" s="76">
        <f t="shared" si="103"/>
        <v>0</v>
      </c>
      <c r="AG930" s="76">
        <f t="shared" si="104"/>
        <v>1</v>
      </c>
      <c r="AH930" s="163">
        <f t="shared" si="101"/>
        <v>0</v>
      </c>
      <c r="AI930" s="95">
        <f t="shared" si="105"/>
        <v>2.3255813953488372E-2</v>
      </c>
      <c r="AJ930" s="95">
        <f t="shared" si="102"/>
        <v>0</v>
      </c>
      <c r="AK930" s="95">
        <f t="shared" si="106"/>
        <v>0</v>
      </c>
    </row>
    <row r="931" spans="1:37" ht="30" customHeight="1" x14ac:dyDescent="0.2">
      <c r="A931" s="435" t="s">
        <v>932</v>
      </c>
      <c r="B931" s="435"/>
      <c r="C931" s="435"/>
      <c r="D931" s="435"/>
      <c r="E931" s="435"/>
      <c r="F931" s="435"/>
      <c r="G931" s="435"/>
      <c r="H931" s="435"/>
      <c r="I931" s="435"/>
      <c r="J931" s="435"/>
      <c r="K931" s="435"/>
      <c r="L931" s="435"/>
      <c r="M931" s="435"/>
      <c r="N931" s="435"/>
      <c r="O931" s="435"/>
      <c r="P931" s="435"/>
      <c r="Q931" s="435"/>
      <c r="R931" s="435"/>
      <c r="S931" s="435"/>
      <c r="T931" s="435"/>
      <c r="U931" s="435"/>
      <c r="V931" s="435"/>
      <c r="W931" s="435"/>
      <c r="X931" s="435"/>
      <c r="Y931" s="435"/>
      <c r="Z931" s="435"/>
      <c r="AA931" s="435"/>
      <c r="AB931" s="435"/>
      <c r="AC931" s="435"/>
      <c r="AD931" s="435"/>
      <c r="AE931" s="143">
        <f>SUM(AE888:AE930)</f>
        <v>0</v>
      </c>
      <c r="AG931" s="74">
        <f>SUM(AG888:AG930)</f>
        <v>43</v>
      </c>
      <c r="AH931" s="161"/>
      <c r="AI931" s="136"/>
      <c r="AJ931" s="136"/>
      <c r="AK931" s="136"/>
    </row>
    <row r="932" spans="1:37" ht="30" customHeight="1" x14ac:dyDescent="0.2">
      <c r="A932" s="435" t="s">
        <v>933</v>
      </c>
      <c r="B932" s="435"/>
      <c r="C932" s="435"/>
      <c r="D932" s="435"/>
      <c r="E932" s="435"/>
      <c r="F932" s="435"/>
      <c r="G932" s="435"/>
      <c r="H932" s="435"/>
      <c r="I932" s="435"/>
      <c r="J932" s="435"/>
      <c r="K932" s="435"/>
      <c r="L932" s="435"/>
      <c r="M932" s="435"/>
      <c r="N932" s="435"/>
      <c r="O932" s="435"/>
      <c r="P932" s="435"/>
      <c r="Q932" s="435"/>
      <c r="R932" s="435"/>
      <c r="S932" s="435"/>
      <c r="T932" s="435"/>
      <c r="U932" s="435"/>
      <c r="V932" s="435"/>
      <c r="W932" s="435"/>
      <c r="X932" s="435"/>
      <c r="Y932" s="435"/>
      <c r="Z932" s="435"/>
      <c r="AA932" s="435"/>
      <c r="AB932" s="435"/>
      <c r="AC932" s="435"/>
      <c r="AD932" s="435"/>
      <c r="AE932" s="143">
        <f>AE931/AE886*100</f>
        <v>0</v>
      </c>
      <c r="AH932" s="161"/>
      <c r="AI932" s="136"/>
      <c r="AJ932" s="136"/>
      <c r="AK932" s="136"/>
    </row>
    <row r="933" spans="1:37" ht="15" customHeight="1" x14ac:dyDescent="0.2">
      <c r="A933" s="24"/>
      <c r="B933" s="24"/>
      <c r="C933" s="24"/>
      <c r="D933" s="24"/>
      <c r="E933" s="24"/>
      <c r="F933" s="24"/>
      <c r="G933" s="24"/>
      <c r="H933" s="24"/>
      <c r="I933" s="24"/>
      <c r="J933" s="24"/>
      <c r="K933" s="24"/>
      <c r="L933" s="24"/>
      <c r="M933" s="24"/>
      <c r="N933" s="24"/>
      <c r="O933" s="24"/>
      <c r="P933" s="24"/>
      <c r="Q933" s="40"/>
      <c r="R933" s="20"/>
      <c r="S933" s="20"/>
      <c r="T933" s="20"/>
      <c r="U933" s="20"/>
      <c r="V933" s="20"/>
      <c r="W933" s="20"/>
      <c r="X933" s="20"/>
      <c r="Y933" s="20"/>
      <c r="Z933" s="20"/>
      <c r="AA933" s="20"/>
      <c r="AB933" s="20"/>
      <c r="AC933" s="20"/>
      <c r="AD933" s="20"/>
      <c r="AE933" s="149"/>
      <c r="AH933" s="161"/>
      <c r="AI933" s="136"/>
      <c r="AJ933" s="136"/>
      <c r="AK933" s="136"/>
    </row>
    <row r="934" spans="1:37" ht="15" customHeight="1" x14ac:dyDescent="0.2">
      <c r="A934" s="439" t="s">
        <v>139</v>
      </c>
      <c r="B934" s="440"/>
      <c r="C934" s="440"/>
      <c r="D934" s="440"/>
      <c r="E934" s="440"/>
      <c r="F934" s="440"/>
      <c r="G934" s="440"/>
      <c r="H934" s="440"/>
      <c r="I934" s="440"/>
      <c r="J934" s="440"/>
      <c r="K934" s="440"/>
      <c r="L934" s="440"/>
      <c r="M934" s="440"/>
      <c r="N934" s="440"/>
      <c r="O934" s="440"/>
      <c r="P934" s="440"/>
      <c r="Q934" s="440"/>
      <c r="R934" s="440"/>
      <c r="S934" s="440"/>
      <c r="T934" s="440"/>
      <c r="U934" s="440"/>
      <c r="V934" s="440"/>
      <c r="W934" s="440"/>
      <c r="X934" s="440"/>
      <c r="Y934" s="440"/>
      <c r="Z934" s="440"/>
      <c r="AA934" s="440"/>
      <c r="AB934" s="440"/>
      <c r="AC934" s="440"/>
      <c r="AD934" s="94" t="s">
        <v>4</v>
      </c>
      <c r="AE934" s="144" t="s">
        <v>5</v>
      </c>
      <c r="AH934" s="161"/>
      <c r="AI934" s="136"/>
      <c r="AJ934" s="136"/>
      <c r="AK934" s="136"/>
    </row>
    <row r="935" spans="1:37" ht="30" customHeight="1" x14ac:dyDescent="0.2">
      <c r="A935" s="434" t="s">
        <v>460</v>
      </c>
      <c r="B935" s="434"/>
      <c r="C935" s="434"/>
      <c r="D935" s="434"/>
      <c r="E935" s="434"/>
      <c r="F935" s="434"/>
      <c r="G935" s="434"/>
      <c r="H935" s="434"/>
      <c r="I935" s="434"/>
      <c r="J935" s="434"/>
      <c r="K935" s="434"/>
      <c r="L935" s="434"/>
      <c r="M935" s="434"/>
      <c r="N935" s="434"/>
      <c r="O935" s="434"/>
      <c r="P935" s="434"/>
      <c r="Q935" s="423"/>
      <c r="R935" s="423"/>
      <c r="S935" s="423"/>
      <c r="T935" s="423"/>
      <c r="U935" s="423"/>
      <c r="V935" s="423"/>
      <c r="W935" s="423"/>
      <c r="X935" s="423"/>
      <c r="Y935" s="423"/>
      <c r="Z935" s="423"/>
      <c r="AA935" s="423"/>
      <c r="AB935" s="423"/>
      <c r="AC935" s="423"/>
      <c r="AD935" s="73">
        <f>'Art. 121'!Q856</f>
        <v>0</v>
      </c>
      <c r="AE935" s="153">
        <f>IF(AG935=1,AK935,AG935)</f>
        <v>0</v>
      </c>
      <c r="AF935" s="76">
        <f>IF(AD935=2,1,IF(AD935=1,0.5,IF(AD935=0,0," ")))</f>
        <v>0</v>
      </c>
      <c r="AG935" s="76">
        <f>IF(AND(AF935&gt;=0,AF935&lt;=2),1,"No aplica")</f>
        <v>1</v>
      </c>
      <c r="AH935" s="163">
        <f>AD935/(AG935*2)</f>
        <v>0</v>
      </c>
      <c r="AI935" s="95">
        <f>IF(AG935=1,AG935/$AG$938,"No aplica")</f>
        <v>0.33333333333333331</v>
      </c>
      <c r="AJ935" s="95">
        <f>AF935*AI935</f>
        <v>0</v>
      </c>
      <c r="AK935" s="95">
        <f>AJ935*$AE$886</f>
        <v>0</v>
      </c>
    </row>
    <row r="936" spans="1:37" ht="30" customHeight="1" x14ac:dyDescent="0.2">
      <c r="A936" s="434" t="s">
        <v>934</v>
      </c>
      <c r="B936" s="434"/>
      <c r="C936" s="434"/>
      <c r="D936" s="434"/>
      <c r="E936" s="434"/>
      <c r="F936" s="434"/>
      <c r="G936" s="434"/>
      <c r="H936" s="434"/>
      <c r="I936" s="434"/>
      <c r="J936" s="434"/>
      <c r="K936" s="434"/>
      <c r="L936" s="434"/>
      <c r="M936" s="434"/>
      <c r="N936" s="434"/>
      <c r="O936" s="434"/>
      <c r="P936" s="434"/>
      <c r="Q936" s="423"/>
      <c r="R936" s="423"/>
      <c r="S936" s="423"/>
      <c r="T936" s="423"/>
      <c r="U936" s="423"/>
      <c r="V936" s="423"/>
      <c r="W936" s="423"/>
      <c r="X936" s="423"/>
      <c r="Y936" s="423"/>
      <c r="Z936" s="423"/>
      <c r="AA936" s="423"/>
      <c r="AB936" s="423"/>
      <c r="AC936" s="423"/>
      <c r="AD936" s="73">
        <f>'Art. 121'!Q857</f>
        <v>0</v>
      </c>
      <c r="AE936" s="153">
        <f>IF(AG936=1,AK936,AG936)</f>
        <v>0</v>
      </c>
      <c r="AF936" s="76">
        <f>IF(AD936=2,1,IF(AD936=1,0.5,IF(AD936=0,0," ")))</f>
        <v>0</v>
      </c>
      <c r="AG936" s="76">
        <f>IF(AND(AF936&gt;=0,AF936&lt;=2),1,"No aplica")</f>
        <v>1</v>
      </c>
      <c r="AH936" s="163">
        <f>AD936/(AG936*2)</f>
        <v>0</v>
      </c>
      <c r="AI936" s="95">
        <f>IF(AG936=1,AG936/$AG$938,"No aplica")</f>
        <v>0.33333333333333331</v>
      </c>
      <c r="AJ936" s="95">
        <f>AF936*AI936</f>
        <v>0</v>
      </c>
      <c r="AK936" s="95">
        <f>AJ936*$AE$886</f>
        <v>0</v>
      </c>
    </row>
    <row r="937" spans="1:37" ht="30" customHeight="1" x14ac:dyDescent="0.2">
      <c r="A937" s="434" t="s">
        <v>876</v>
      </c>
      <c r="B937" s="434"/>
      <c r="C937" s="434"/>
      <c r="D937" s="434"/>
      <c r="E937" s="434"/>
      <c r="F937" s="434"/>
      <c r="G937" s="434"/>
      <c r="H937" s="434"/>
      <c r="I937" s="434"/>
      <c r="J937" s="434"/>
      <c r="K937" s="434"/>
      <c r="L937" s="434"/>
      <c r="M937" s="434"/>
      <c r="N937" s="434"/>
      <c r="O937" s="434"/>
      <c r="P937" s="434"/>
      <c r="Q937" s="423"/>
      <c r="R937" s="423"/>
      <c r="S937" s="423"/>
      <c r="T937" s="423"/>
      <c r="U937" s="423"/>
      <c r="V937" s="423"/>
      <c r="W937" s="423"/>
      <c r="X937" s="423"/>
      <c r="Y937" s="423"/>
      <c r="Z937" s="423"/>
      <c r="AA937" s="423"/>
      <c r="AB937" s="423"/>
      <c r="AC937" s="423"/>
      <c r="AD937" s="73">
        <f>'Art. 121'!Q858</f>
        <v>0</v>
      </c>
      <c r="AE937" s="153">
        <f>IF(AG937=1,AK937,AG937)</f>
        <v>0</v>
      </c>
      <c r="AF937" s="76">
        <f>IF(AD937=2,1,IF(AD937=1,0.5,IF(AD937=0,0," ")))</f>
        <v>0</v>
      </c>
      <c r="AG937" s="76">
        <f>IF(AND(AF937&gt;=0,AF937&lt;=2),1,"No aplica")</f>
        <v>1</v>
      </c>
      <c r="AH937" s="163">
        <f>AD937/(AG937*2)</f>
        <v>0</v>
      </c>
      <c r="AI937" s="95">
        <f>IF(AG937=1,AG937/$AG$938,"No aplica")</f>
        <v>0.33333333333333331</v>
      </c>
      <c r="AJ937" s="95">
        <f>AF937*AI937</f>
        <v>0</v>
      </c>
      <c r="AK937" s="95">
        <f>AJ937*$AE$886</f>
        <v>0</v>
      </c>
    </row>
    <row r="938" spans="1:37" ht="30" customHeight="1" x14ac:dyDescent="0.2">
      <c r="A938" s="435" t="s">
        <v>935</v>
      </c>
      <c r="B938" s="435"/>
      <c r="C938" s="435"/>
      <c r="D938" s="435"/>
      <c r="E938" s="435"/>
      <c r="F938" s="435"/>
      <c r="G938" s="435"/>
      <c r="H938" s="435"/>
      <c r="I938" s="435"/>
      <c r="J938" s="435"/>
      <c r="K938" s="435"/>
      <c r="L938" s="435"/>
      <c r="M938" s="435"/>
      <c r="N938" s="435"/>
      <c r="O938" s="435"/>
      <c r="P938" s="435"/>
      <c r="Q938" s="435"/>
      <c r="R938" s="435"/>
      <c r="S938" s="435"/>
      <c r="T938" s="435"/>
      <c r="U938" s="435"/>
      <c r="V938" s="435"/>
      <c r="W938" s="435"/>
      <c r="X938" s="435"/>
      <c r="Y938" s="435"/>
      <c r="Z938" s="435"/>
      <c r="AA938" s="435"/>
      <c r="AB938" s="435"/>
      <c r="AC938" s="435"/>
      <c r="AD938" s="435"/>
      <c r="AE938" s="143">
        <f>SUM(AE935:AE937)</f>
        <v>0</v>
      </c>
      <c r="AG938" s="74">
        <f>SUM(AG935:AG937)</f>
        <v>3</v>
      </c>
      <c r="AH938" s="161"/>
      <c r="AI938" s="136"/>
      <c r="AJ938" s="136"/>
      <c r="AK938" s="136"/>
    </row>
    <row r="939" spans="1:37" ht="30" customHeight="1" x14ac:dyDescent="0.2">
      <c r="A939" s="435" t="s">
        <v>936</v>
      </c>
      <c r="B939" s="435"/>
      <c r="C939" s="435"/>
      <c r="D939" s="435"/>
      <c r="E939" s="435"/>
      <c r="F939" s="435"/>
      <c r="G939" s="435"/>
      <c r="H939" s="435"/>
      <c r="I939" s="435"/>
      <c r="J939" s="435"/>
      <c r="K939" s="435"/>
      <c r="L939" s="435"/>
      <c r="M939" s="435"/>
      <c r="N939" s="435"/>
      <c r="O939" s="435"/>
      <c r="P939" s="435"/>
      <c r="Q939" s="435"/>
      <c r="R939" s="435"/>
      <c r="S939" s="435"/>
      <c r="T939" s="435"/>
      <c r="U939" s="435"/>
      <c r="V939" s="435"/>
      <c r="W939" s="435"/>
      <c r="X939" s="435"/>
      <c r="Y939" s="435"/>
      <c r="Z939" s="435"/>
      <c r="AA939" s="435"/>
      <c r="AB939" s="435"/>
      <c r="AC939" s="435"/>
      <c r="AD939" s="435"/>
      <c r="AE939" s="143">
        <f>AE938/AE886*100</f>
        <v>0</v>
      </c>
      <c r="AH939" s="161"/>
      <c r="AI939" s="136"/>
      <c r="AJ939" s="136"/>
      <c r="AK939" s="136"/>
    </row>
    <row r="940" spans="1:37" ht="15" customHeight="1" x14ac:dyDescent="0.2">
      <c r="A940" s="23"/>
      <c r="B940" s="23"/>
      <c r="C940" s="23"/>
      <c r="D940" s="23"/>
      <c r="E940" s="23"/>
      <c r="F940" s="23"/>
      <c r="G940" s="23"/>
      <c r="H940" s="23"/>
      <c r="I940" s="23"/>
      <c r="J940" s="23"/>
      <c r="K940" s="23"/>
      <c r="L940" s="23"/>
      <c r="M940" s="23"/>
      <c r="N940" s="23"/>
      <c r="O940" s="23"/>
      <c r="P940" s="23"/>
      <c r="Q940" s="40"/>
      <c r="R940" s="20"/>
      <c r="S940" s="20"/>
      <c r="T940" s="20"/>
      <c r="U940" s="20"/>
      <c r="V940" s="20"/>
      <c r="W940" s="20"/>
      <c r="X940" s="20"/>
      <c r="Y940" s="20"/>
      <c r="Z940" s="20"/>
      <c r="AA940" s="20"/>
      <c r="AB940" s="20"/>
      <c r="AC940" s="20"/>
      <c r="AD940" s="20"/>
      <c r="AE940" s="149"/>
      <c r="AH940" s="161"/>
      <c r="AI940" s="136"/>
      <c r="AJ940" s="136"/>
      <c r="AK940" s="136"/>
    </row>
    <row r="941" spans="1:37" ht="15" customHeight="1" x14ac:dyDescent="0.2">
      <c r="A941" s="439" t="s">
        <v>140</v>
      </c>
      <c r="B941" s="440"/>
      <c r="C941" s="440"/>
      <c r="D941" s="440"/>
      <c r="E941" s="440"/>
      <c r="F941" s="440"/>
      <c r="G941" s="440"/>
      <c r="H941" s="440"/>
      <c r="I941" s="440"/>
      <c r="J941" s="440"/>
      <c r="K941" s="440"/>
      <c r="L941" s="440"/>
      <c r="M941" s="440"/>
      <c r="N941" s="440"/>
      <c r="O941" s="440"/>
      <c r="P941" s="440"/>
      <c r="Q941" s="440"/>
      <c r="R941" s="440"/>
      <c r="S941" s="440"/>
      <c r="T941" s="440"/>
      <c r="U941" s="440"/>
      <c r="V941" s="440"/>
      <c r="W941" s="440"/>
      <c r="X941" s="440"/>
      <c r="Y941" s="440"/>
      <c r="Z941" s="440"/>
      <c r="AA941" s="440"/>
      <c r="AB941" s="440"/>
      <c r="AC941" s="440"/>
      <c r="AD941" s="94" t="s">
        <v>4</v>
      </c>
      <c r="AE941" s="144" t="s">
        <v>5</v>
      </c>
      <c r="AH941" s="161"/>
      <c r="AI941" s="136"/>
      <c r="AJ941" s="136"/>
      <c r="AK941" s="136"/>
    </row>
    <row r="942" spans="1:37" ht="30" customHeight="1" x14ac:dyDescent="0.2">
      <c r="A942" s="434" t="s">
        <v>461</v>
      </c>
      <c r="B942" s="434"/>
      <c r="C942" s="434"/>
      <c r="D942" s="434"/>
      <c r="E942" s="434"/>
      <c r="F942" s="434"/>
      <c r="G942" s="434"/>
      <c r="H942" s="434"/>
      <c r="I942" s="434"/>
      <c r="J942" s="434"/>
      <c r="K942" s="434"/>
      <c r="L942" s="434"/>
      <c r="M942" s="434"/>
      <c r="N942" s="434"/>
      <c r="O942" s="434"/>
      <c r="P942" s="434"/>
      <c r="Q942" s="423"/>
      <c r="R942" s="423"/>
      <c r="S942" s="423"/>
      <c r="T942" s="423"/>
      <c r="U942" s="423"/>
      <c r="V942" s="423"/>
      <c r="W942" s="423"/>
      <c r="X942" s="423"/>
      <c r="Y942" s="423"/>
      <c r="Z942" s="423"/>
      <c r="AA942" s="423"/>
      <c r="AB942" s="423"/>
      <c r="AC942" s="423"/>
      <c r="AD942" s="73">
        <f>'Art. 121'!Q861</f>
        <v>0</v>
      </c>
      <c r="AE942" s="153">
        <f>IF(AG942=1,AK942,AG942)</f>
        <v>0</v>
      </c>
      <c r="AF942" s="76">
        <f>IF(AD942=2,1,IF(AD942=1,0.5,IF(AD942=0,0," ")))</f>
        <v>0</v>
      </c>
      <c r="AG942" s="76">
        <f>IF(AND(AF942&gt;=0,AF942&lt;=2),1,"No aplica")</f>
        <v>1</v>
      </c>
      <c r="AH942" s="163">
        <f>AD942/(AG942*2)</f>
        <v>0</v>
      </c>
      <c r="AI942" s="95">
        <f>IF(AG942=1,AG942/$AG$945,"No aplica")</f>
        <v>0.33333333333333331</v>
      </c>
      <c r="AJ942" s="95">
        <f>AF942*AI942</f>
        <v>0</v>
      </c>
      <c r="AK942" s="95">
        <f>AJ942*$AE$886</f>
        <v>0</v>
      </c>
    </row>
    <row r="943" spans="1:37" ht="30" customHeight="1" x14ac:dyDescent="0.2">
      <c r="A943" s="434" t="s">
        <v>462</v>
      </c>
      <c r="B943" s="434"/>
      <c r="C943" s="434"/>
      <c r="D943" s="434"/>
      <c r="E943" s="434"/>
      <c r="F943" s="434"/>
      <c r="G943" s="434"/>
      <c r="H943" s="434"/>
      <c r="I943" s="434"/>
      <c r="J943" s="434"/>
      <c r="K943" s="434"/>
      <c r="L943" s="434"/>
      <c r="M943" s="434"/>
      <c r="N943" s="434"/>
      <c r="O943" s="434"/>
      <c r="P943" s="434"/>
      <c r="Q943" s="423"/>
      <c r="R943" s="423"/>
      <c r="S943" s="423"/>
      <c r="T943" s="423"/>
      <c r="U943" s="423"/>
      <c r="V943" s="423"/>
      <c r="W943" s="423"/>
      <c r="X943" s="423"/>
      <c r="Y943" s="423"/>
      <c r="Z943" s="423"/>
      <c r="AA943" s="423"/>
      <c r="AB943" s="423"/>
      <c r="AC943" s="423"/>
      <c r="AD943" s="73">
        <f>'Art. 121'!Q862</f>
        <v>0</v>
      </c>
      <c r="AE943" s="153">
        <f>IF(AG943=1,AK943,AG943)</f>
        <v>0</v>
      </c>
      <c r="AF943" s="76">
        <f>IF(AD943=2,1,IF(AD943=1,0.5,IF(AD943=0,0," ")))</f>
        <v>0</v>
      </c>
      <c r="AG943" s="76">
        <f>IF(AND(AF943&gt;=0,AF943&lt;=2),1,"No aplica")</f>
        <v>1</v>
      </c>
      <c r="AH943" s="163">
        <f>AD943/(AG943*2)</f>
        <v>0</v>
      </c>
      <c r="AI943" s="95">
        <f>IF(AG943=1,AG943/$AG$945,"No aplica")</f>
        <v>0.33333333333333331</v>
      </c>
      <c r="AJ943" s="95">
        <f>AF943*AI943</f>
        <v>0</v>
      </c>
      <c r="AK943" s="95">
        <f>AJ943*$AE$886</f>
        <v>0</v>
      </c>
    </row>
    <row r="944" spans="1:37" ht="30" customHeight="1" x14ac:dyDescent="0.2">
      <c r="A944" s="434" t="s">
        <v>937</v>
      </c>
      <c r="B944" s="434"/>
      <c r="C944" s="434"/>
      <c r="D944" s="434"/>
      <c r="E944" s="434"/>
      <c r="F944" s="434"/>
      <c r="G944" s="434"/>
      <c r="H944" s="434"/>
      <c r="I944" s="434"/>
      <c r="J944" s="434"/>
      <c r="K944" s="434"/>
      <c r="L944" s="434"/>
      <c r="M944" s="434"/>
      <c r="N944" s="434"/>
      <c r="O944" s="434"/>
      <c r="P944" s="434"/>
      <c r="Q944" s="423"/>
      <c r="R944" s="423"/>
      <c r="S944" s="423"/>
      <c r="T944" s="423"/>
      <c r="U944" s="423"/>
      <c r="V944" s="423"/>
      <c r="W944" s="423"/>
      <c r="X944" s="423"/>
      <c r="Y944" s="423"/>
      <c r="Z944" s="423"/>
      <c r="AA944" s="423"/>
      <c r="AB944" s="423"/>
      <c r="AC944" s="423"/>
      <c r="AD944" s="73">
        <f>'Art. 121'!Q863</f>
        <v>0</v>
      </c>
      <c r="AE944" s="153">
        <f>IF(AG944=1,AK944,AG944)</f>
        <v>0</v>
      </c>
      <c r="AF944" s="76">
        <f>IF(AD944=2,1,IF(AD944=1,0.5,IF(AD944=0,0," ")))</f>
        <v>0</v>
      </c>
      <c r="AG944" s="76">
        <f>IF(AND(AF944&gt;=0,AF944&lt;=2),1,"No aplica")</f>
        <v>1</v>
      </c>
      <c r="AH944" s="163">
        <f>AD944/(AG944*2)</f>
        <v>0</v>
      </c>
      <c r="AI944" s="95">
        <f>IF(AG944=1,AG944/$AG$945,"No aplica")</f>
        <v>0.33333333333333331</v>
      </c>
      <c r="AJ944" s="95">
        <f>AF944*AI944</f>
        <v>0</v>
      </c>
      <c r="AK944" s="95">
        <f>AJ944*$AE$886</f>
        <v>0</v>
      </c>
    </row>
    <row r="945" spans="1:37" ht="30" customHeight="1" x14ac:dyDescent="0.2">
      <c r="A945" s="435" t="s">
        <v>938</v>
      </c>
      <c r="B945" s="435"/>
      <c r="C945" s="435"/>
      <c r="D945" s="435"/>
      <c r="E945" s="435"/>
      <c r="F945" s="435"/>
      <c r="G945" s="435"/>
      <c r="H945" s="435"/>
      <c r="I945" s="435"/>
      <c r="J945" s="435"/>
      <c r="K945" s="435"/>
      <c r="L945" s="435"/>
      <c r="M945" s="435"/>
      <c r="N945" s="435"/>
      <c r="O945" s="435"/>
      <c r="P945" s="435"/>
      <c r="Q945" s="435"/>
      <c r="R945" s="435"/>
      <c r="S945" s="435"/>
      <c r="T945" s="435"/>
      <c r="U945" s="435"/>
      <c r="V945" s="435"/>
      <c r="W945" s="435"/>
      <c r="X945" s="435"/>
      <c r="Y945" s="435"/>
      <c r="Z945" s="435"/>
      <c r="AA945" s="435"/>
      <c r="AB945" s="435"/>
      <c r="AC945" s="435"/>
      <c r="AD945" s="435"/>
      <c r="AE945" s="143">
        <f>SUM(AE942:AE944)</f>
        <v>0</v>
      </c>
      <c r="AG945" s="74">
        <f>SUM(AG942:AG944)</f>
        <v>3</v>
      </c>
      <c r="AH945" s="161"/>
      <c r="AI945" s="136"/>
      <c r="AJ945" s="136"/>
      <c r="AK945" s="136"/>
    </row>
    <row r="946" spans="1:37" ht="30" customHeight="1" x14ac:dyDescent="0.2">
      <c r="A946" s="435" t="s">
        <v>939</v>
      </c>
      <c r="B946" s="435"/>
      <c r="C946" s="435"/>
      <c r="D946" s="435"/>
      <c r="E946" s="435"/>
      <c r="F946" s="435"/>
      <c r="G946" s="435"/>
      <c r="H946" s="435"/>
      <c r="I946" s="435"/>
      <c r="J946" s="435"/>
      <c r="K946" s="435"/>
      <c r="L946" s="435"/>
      <c r="M946" s="435"/>
      <c r="N946" s="435"/>
      <c r="O946" s="435"/>
      <c r="P946" s="435"/>
      <c r="Q946" s="435"/>
      <c r="R946" s="435"/>
      <c r="S946" s="435"/>
      <c r="T946" s="435"/>
      <c r="U946" s="435"/>
      <c r="V946" s="435"/>
      <c r="W946" s="435"/>
      <c r="X946" s="435"/>
      <c r="Y946" s="435"/>
      <c r="Z946" s="435"/>
      <c r="AA946" s="435"/>
      <c r="AB946" s="435"/>
      <c r="AC946" s="435"/>
      <c r="AD946" s="435"/>
      <c r="AE946" s="143">
        <f>AE945/AE886*100</f>
        <v>0</v>
      </c>
      <c r="AH946" s="161"/>
      <c r="AI946" s="136"/>
      <c r="AJ946" s="136"/>
      <c r="AK946" s="136"/>
    </row>
    <row r="947" spans="1:37" ht="15" customHeight="1" x14ac:dyDescent="0.2">
      <c r="A947" s="23"/>
      <c r="B947" s="23"/>
      <c r="C947" s="23"/>
      <c r="D947" s="23"/>
      <c r="E947" s="23"/>
      <c r="F947" s="23"/>
      <c r="G947" s="23"/>
      <c r="H947" s="23"/>
      <c r="I947" s="23"/>
      <c r="J947" s="23"/>
      <c r="K947" s="23"/>
      <c r="L947" s="23"/>
      <c r="M947" s="23"/>
      <c r="N947" s="23"/>
      <c r="O947" s="23"/>
      <c r="P947" s="23"/>
      <c r="Q947" s="40"/>
      <c r="R947" s="20"/>
      <c r="S947" s="20"/>
      <c r="T947" s="20"/>
      <c r="U947" s="20"/>
      <c r="V947" s="20"/>
      <c r="W947" s="20"/>
      <c r="X947" s="20"/>
      <c r="Y947" s="20"/>
      <c r="Z947" s="20"/>
      <c r="AA947" s="20"/>
      <c r="AB947" s="20"/>
      <c r="AC947" s="20"/>
      <c r="AD947" s="20"/>
      <c r="AE947" s="149"/>
      <c r="AH947" s="161"/>
      <c r="AI947" s="136"/>
      <c r="AJ947" s="136"/>
      <c r="AK947" s="136"/>
    </row>
    <row r="948" spans="1:37" ht="15" customHeight="1" x14ac:dyDescent="0.2">
      <c r="A948" s="436" t="s">
        <v>141</v>
      </c>
      <c r="B948" s="437"/>
      <c r="C948" s="437"/>
      <c r="D948" s="437"/>
      <c r="E948" s="437"/>
      <c r="F948" s="437"/>
      <c r="G948" s="437"/>
      <c r="H948" s="437"/>
      <c r="I948" s="437"/>
      <c r="J948" s="437"/>
      <c r="K948" s="437"/>
      <c r="L948" s="437"/>
      <c r="M948" s="437"/>
      <c r="N948" s="437"/>
      <c r="O948" s="437"/>
      <c r="P948" s="437"/>
      <c r="Q948" s="437"/>
      <c r="R948" s="437"/>
      <c r="S948" s="437"/>
      <c r="T948" s="437"/>
      <c r="U948" s="437"/>
      <c r="V948" s="437"/>
      <c r="W948" s="437"/>
      <c r="X948" s="437"/>
      <c r="Y948" s="437"/>
      <c r="Z948" s="437"/>
      <c r="AA948" s="437"/>
      <c r="AB948" s="437"/>
      <c r="AC948" s="438"/>
      <c r="AD948" s="94" t="s">
        <v>4</v>
      </c>
      <c r="AE948" s="144" t="s">
        <v>5</v>
      </c>
      <c r="AH948" s="161"/>
      <c r="AI948" s="136"/>
      <c r="AJ948" s="136"/>
      <c r="AK948" s="136"/>
    </row>
    <row r="949" spans="1:37" ht="30" customHeight="1" x14ac:dyDescent="0.2">
      <c r="A949" s="434" t="s">
        <v>463</v>
      </c>
      <c r="B949" s="434"/>
      <c r="C949" s="434"/>
      <c r="D949" s="434"/>
      <c r="E949" s="434"/>
      <c r="F949" s="434"/>
      <c r="G949" s="434"/>
      <c r="H949" s="434"/>
      <c r="I949" s="434"/>
      <c r="J949" s="434"/>
      <c r="K949" s="434"/>
      <c r="L949" s="434"/>
      <c r="M949" s="434"/>
      <c r="N949" s="434"/>
      <c r="O949" s="434"/>
      <c r="P949" s="434"/>
      <c r="Q949" s="423"/>
      <c r="R949" s="423"/>
      <c r="S949" s="423"/>
      <c r="T949" s="423"/>
      <c r="U949" s="423"/>
      <c r="V949" s="423"/>
      <c r="W949" s="423"/>
      <c r="X949" s="423"/>
      <c r="Y949" s="423"/>
      <c r="Z949" s="423"/>
      <c r="AA949" s="423"/>
      <c r="AB949" s="423"/>
      <c r="AC949" s="423"/>
      <c r="AD949" s="73">
        <f>'Art. 121'!Q866</f>
        <v>0</v>
      </c>
      <c r="AE949" s="153">
        <f>IF(AG949=1,AK949,AG949)</f>
        <v>0</v>
      </c>
      <c r="AF949" s="76">
        <f>IF(AD949=2,1,IF(AD949=1,0.5,IF(AD949=0,0," ")))</f>
        <v>0</v>
      </c>
      <c r="AG949" s="76">
        <f>IF(AND(AF949&gt;=0,AF949&lt;=2),1,"No aplica")</f>
        <v>1</v>
      </c>
      <c r="AH949" s="163">
        <f>AD949/(AG949*2)</f>
        <v>0</v>
      </c>
      <c r="AI949" s="95">
        <f>IF(AG949=1,AG949/$AG$951,"No aplica")</f>
        <v>0.5</v>
      </c>
      <c r="AJ949" s="95">
        <f>AF949*AI949</f>
        <v>0</v>
      </c>
      <c r="AK949" s="95">
        <f>AJ949*$AE$886</f>
        <v>0</v>
      </c>
    </row>
    <row r="950" spans="1:37" ht="30" customHeight="1" x14ac:dyDescent="0.2">
      <c r="A950" s="434" t="s">
        <v>464</v>
      </c>
      <c r="B950" s="434"/>
      <c r="C950" s="434"/>
      <c r="D950" s="434"/>
      <c r="E950" s="434"/>
      <c r="F950" s="434"/>
      <c r="G950" s="434"/>
      <c r="H950" s="434"/>
      <c r="I950" s="434"/>
      <c r="J950" s="434"/>
      <c r="K950" s="434"/>
      <c r="L950" s="434"/>
      <c r="M950" s="434"/>
      <c r="N950" s="434"/>
      <c r="O950" s="434"/>
      <c r="P950" s="434"/>
      <c r="Q950" s="423"/>
      <c r="R950" s="423"/>
      <c r="S950" s="423"/>
      <c r="T950" s="423"/>
      <c r="U950" s="423"/>
      <c r="V950" s="423"/>
      <c r="W950" s="423"/>
      <c r="X950" s="423"/>
      <c r="Y950" s="423"/>
      <c r="Z950" s="423"/>
      <c r="AA950" s="423"/>
      <c r="AB950" s="423"/>
      <c r="AC950" s="423"/>
      <c r="AD950" s="73">
        <f>'Art. 121'!Q867</f>
        <v>0</v>
      </c>
      <c r="AE950" s="153">
        <f>IF(AG950=1,AK950,AG950)</f>
        <v>0</v>
      </c>
      <c r="AF950" s="76">
        <f>IF(AD950=2,1,IF(AD950=1,0.5,IF(AD950=0,0," ")))</f>
        <v>0</v>
      </c>
      <c r="AG950" s="76">
        <f>IF(AND(AF950&gt;=0,AF950&lt;=2),1,"No aplica")</f>
        <v>1</v>
      </c>
      <c r="AH950" s="163">
        <f>AD950/(AG950*2)</f>
        <v>0</v>
      </c>
      <c r="AI950" s="95">
        <f>IF(AG950=1,AG950/$AG$951,"No aplica")</f>
        <v>0.5</v>
      </c>
      <c r="AJ950" s="95">
        <f>AF950*AI950</f>
        <v>0</v>
      </c>
      <c r="AK950" s="95">
        <f>AJ950*$AE$886</f>
        <v>0</v>
      </c>
    </row>
    <row r="951" spans="1:37" ht="30" customHeight="1" x14ac:dyDescent="0.2">
      <c r="A951" s="435" t="s">
        <v>940</v>
      </c>
      <c r="B951" s="435"/>
      <c r="C951" s="435"/>
      <c r="D951" s="435"/>
      <c r="E951" s="435"/>
      <c r="F951" s="435"/>
      <c r="G951" s="435"/>
      <c r="H951" s="435"/>
      <c r="I951" s="435"/>
      <c r="J951" s="435"/>
      <c r="K951" s="435"/>
      <c r="L951" s="435"/>
      <c r="M951" s="435"/>
      <c r="N951" s="435"/>
      <c r="O951" s="435"/>
      <c r="P951" s="435"/>
      <c r="Q951" s="435"/>
      <c r="R951" s="435"/>
      <c r="S951" s="435"/>
      <c r="T951" s="435"/>
      <c r="U951" s="435"/>
      <c r="V951" s="435"/>
      <c r="W951" s="435"/>
      <c r="X951" s="435"/>
      <c r="Y951" s="435"/>
      <c r="Z951" s="435"/>
      <c r="AA951" s="435"/>
      <c r="AB951" s="435"/>
      <c r="AC951" s="435"/>
      <c r="AD951" s="435"/>
      <c r="AE951" s="143">
        <f>SUM(AE949:AE950)</f>
        <v>0</v>
      </c>
      <c r="AG951" s="74">
        <f>SUM(AG949:AG950)</f>
        <v>2</v>
      </c>
      <c r="AH951" s="161"/>
      <c r="AI951" s="136"/>
      <c r="AJ951" s="136"/>
      <c r="AK951" s="136"/>
    </row>
    <row r="952" spans="1:37" ht="30" customHeight="1" x14ac:dyDescent="0.2">
      <c r="A952" s="435" t="s">
        <v>941</v>
      </c>
      <c r="B952" s="435"/>
      <c r="C952" s="435"/>
      <c r="D952" s="435"/>
      <c r="E952" s="435"/>
      <c r="F952" s="435"/>
      <c r="G952" s="435"/>
      <c r="H952" s="435"/>
      <c r="I952" s="435"/>
      <c r="J952" s="435"/>
      <c r="K952" s="435"/>
      <c r="L952" s="435"/>
      <c r="M952" s="435"/>
      <c r="N952" s="435"/>
      <c r="O952" s="435"/>
      <c r="P952" s="435"/>
      <c r="Q952" s="435"/>
      <c r="R952" s="435"/>
      <c r="S952" s="435"/>
      <c r="T952" s="435"/>
      <c r="U952" s="435"/>
      <c r="V952" s="435"/>
      <c r="W952" s="435"/>
      <c r="X952" s="435"/>
      <c r="Y952" s="435"/>
      <c r="Z952" s="435"/>
      <c r="AA952" s="435"/>
      <c r="AB952" s="435"/>
      <c r="AC952" s="435"/>
      <c r="AD952" s="435"/>
      <c r="AE952" s="143">
        <f>AE951/AE886*100</f>
        <v>0</v>
      </c>
      <c r="AH952" s="161"/>
      <c r="AI952" s="136"/>
      <c r="AJ952" s="136"/>
      <c r="AK952" s="136"/>
    </row>
    <row r="953" spans="1:37" ht="15" customHeight="1" x14ac:dyDescent="0.2">
      <c r="A953" s="7"/>
      <c r="B953" s="7"/>
      <c r="C953" s="7"/>
      <c r="D953" s="7"/>
      <c r="E953" s="7"/>
      <c r="F953" s="7"/>
      <c r="G953" s="7"/>
      <c r="H953" s="7"/>
      <c r="I953" s="7"/>
      <c r="J953" s="7"/>
      <c r="K953" s="7"/>
      <c r="L953" s="7"/>
      <c r="M953" s="7"/>
      <c r="N953" s="7"/>
      <c r="O953" s="7"/>
      <c r="P953" s="7"/>
      <c r="Q953" s="38"/>
      <c r="R953" s="7"/>
      <c r="S953" s="7"/>
      <c r="T953" s="7"/>
      <c r="U953" s="7"/>
      <c r="V953" s="7"/>
      <c r="W953" s="7"/>
      <c r="X953" s="7"/>
      <c r="Y953" s="7"/>
      <c r="Z953" s="7"/>
      <c r="AA953" s="7"/>
      <c r="AB953" s="7"/>
      <c r="AC953" s="7"/>
      <c r="AD953" s="7"/>
      <c r="AE953" s="152"/>
      <c r="AH953" s="161"/>
      <c r="AI953" s="136"/>
      <c r="AJ953" s="136"/>
      <c r="AK953" s="136"/>
    </row>
    <row r="954" spans="1:37" ht="15" customHeight="1" x14ac:dyDescent="0.2">
      <c r="A954" s="7"/>
      <c r="B954" s="7"/>
      <c r="C954" s="7"/>
      <c r="D954" s="7"/>
      <c r="E954" s="7"/>
      <c r="F954" s="7"/>
      <c r="G954" s="7"/>
      <c r="H954" s="7"/>
      <c r="I954" s="7"/>
      <c r="J954" s="7"/>
      <c r="K954" s="7"/>
      <c r="L954" s="7"/>
      <c r="M954" s="7"/>
      <c r="N954" s="7"/>
      <c r="O954" s="7"/>
      <c r="P954" s="7"/>
      <c r="Q954" s="38"/>
      <c r="R954" s="7"/>
      <c r="S954" s="7"/>
      <c r="T954" s="7"/>
      <c r="U954" s="7"/>
      <c r="V954" s="7"/>
      <c r="W954" s="7"/>
      <c r="X954" s="7"/>
      <c r="Y954" s="7"/>
      <c r="Z954" s="7"/>
      <c r="AA954" s="7"/>
      <c r="AB954" s="7"/>
      <c r="AC954" s="7"/>
      <c r="AD954" s="7"/>
      <c r="AE954" s="152"/>
      <c r="AH954" s="161"/>
      <c r="AI954" s="136"/>
      <c r="AJ954" s="136"/>
      <c r="AK954" s="136"/>
    </row>
    <row r="955" spans="1:37" ht="30" customHeight="1" x14ac:dyDescent="0.2">
      <c r="A955" s="365" t="s">
        <v>465</v>
      </c>
      <c r="B955" s="365"/>
      <c r="C955" s="365"/>
      <c r="D955" s="365"/>
      <c r="E955" s="365"/>
      <c r="F955" s="365"/>
      <c r="G955" s="365"/>
      <c r="H955" s="365"/>
      <c r="I955" s="365"/>
      <c r="J955" s="365"/>
      <c r="K955" s="365"/>
      <c r="L955" s="365"/>
      <c r="M955" s="365"/>
      <c r="N955" s="365"/>
      <c r="O955" s="365"/>
      <c r="P955" s="365"/>
      <c r="Q955" s="365"/>
      <c r="R955" s="365"/>
      <c r="S955" s="365"/>
      <c r="T955" s="365"/>
      <c r="U955" s="365"/>
      <c r="V955" s="365"/>
      <c r="W955" s="365"/>
      <c r="X955" s="365"/>
      <c r="Y955" s="365"/>
      <c r="Z955" s="365"/>
      <c r="AA955" s="365"/>
      <c r="AB955" s="365"/>
      <c r="AC955" s="365"/>
      <c r="AD955" s="365"/>
      <c r="AE955" s="365"/>
      <c r="AH955" s="161"/>
      <c r="AI955" s="136"/>
      <c r="AJ955" s="136"/>
      <c r="AK955" s="136"/>
    </row>
    <row r="956" spans="1:37" ht="15" customHeight="1" x14ac:dyDescent="0.2">
      <c r="A956" s="281" t="s">
        <v>1385</v>
      </c>
      <c r="B956" s="92"/>
      <c r="C956" s="92"/>
      <c r="D956" s="92"/>
      <c r="E956" s="92"/>
      <c r="F956" s="92"/>
      <c r="G956" s="92"/>
      <c r="H956" s="92"/>
      <c r="I956" s="92"/>
      <c r="J956" s="92"/>
      <c r="K956" s="92"/>
      <c r="L956" s="92"/>
      <c r="M956" s="92"/>
      <c r="N956" s="92"/>
      <c r="O956" s="92"/>
      <c r="P956" s="92"/>
      <c r="Q956" s="92"/>
      <c r="R956" s="92"/>
      <c r="S956" s="92"/>
      <c r="T956" s="92"/>
      <c r="U956" s="92"/>
      <c r="V956" s="92"/>
      <c r="W956" s="92"/>
      <c r="X956" s="92"/>
      <c r="Y956" s="92"/>
      <c r="Z956" s="92"/>
      <c r="AA956" s="92"/>
      <c r="AB956" s="92"/>
      <c r="AC956" s="92"/>
      <c r="AD956" s="92"/>
      <c r="AE956" s="145"/>
      <c r="AH956" s="161"/>
      <c r="AI956" s="136"/>
      <c r="AJ956" s="136"/>
      <c r="AK956" s="136"/>
    </row>
    <row r="957" spans="1:37" ht="15" customHeight="1" x14ac:dyDescent="0.2">
      <c r="A957" s="20"/>
      <c r="B957" s="20"/>
      <c r="C957" s="20"/>
      <c r="D957" s="20"/>
      <c r="E957" s="20"/>
      <c r="F957" s="20"/>
      <c r="G957" s="20"/>
      <c r="H957" s="20"/>
      <c r="I957" s="20"/>
      <c r="J957" s="20"/>
      <c r="K957" s="20"/>
      <c r="L957" s="20"/>
      <c r="M957" s="20"/>
      <c r="N957" s="20"/>
      <c r="O957" s="20"/>
      <c r="P957" s="20"/>
      <c r="Q957" s="40"/>
      <c r="R957" s="20"/>
      <c r="S957" s="20"/>
      <c r="T957" s="20"/>
      <c r="U957" s="20"/>
      <c r="V957" s="20"/>
      <c r="W957" s="20"/>
      <c r="X957" s="20"/>
      <c r="Y957" s="20"/>
      <c r="Z957" s="20"/>
      <c r="AA957" s="20"/>
      <c r="AB957" s="20"/>
      <c r="AC957" s="20"/>
      <c r="AD957" s="20"/>
      <c r="AE957" s="149"/>
      <c r="AH957" s="161"/>
      <c r="AI957" s="136"/>
      <c r="AJ957" s="136"/>
      <c r="AK957" s="136"/>
    </row>
    <row r="958" spans="1:37" ht="15" customHeight="1" x14ac:dyDescent="0.2">
      <c r="A958" s="7"/>
      <c r="B958" s="7"/>
      <c r="C958" s="7"/>
      <c r="D958" s="7"/>
      <c r="E958" s="7"/>
      <c r="F958" s="7"/>
      <c r="G958" s="7"/>
      <c r="H958" s="7"/>
      <c r="I958" s="7"/>
      <c r="J958" s="7"/>
      <c r="K958" s="7"/>
      <c r="L958" s="7"/>
      <c r="M958" s="7"/>
      <c r="N958" s="7"/>
      <c r="O958" s="7"/>
      <c r="P958" s="7"/>
      <c r="Q958" s="38"/>
      <c r="R958" s="7"/>
      <c r="S958" s="7"/>
      <c r="T958" s="7"/>
      <c r="U958" s="7"/>
      <c r="V958" s="7"/>
      <c r="W958" s="7"/>
      <c r="X958" s="7"/>
      <c r="Y958" s="7"/>
      <c r="Z958" s="7"/>
      <c r="AA958" s="7"/>
      <c r="AB958" s="7"/>
      <c r="AC958" s="7"/>
      <c r="AD958" s="7"/>
      <c r="AE958" s="152"/>
      <c r="AH958" s="161"/>
      <c r="AI958" s="136"/>
      <c r="AJ958" s="136"/>
      <c r="AK958" s="136"/>
    </row>
    <row r="959" spans="1:37" ht="30" customHeight="1" x14ac:dyDescent="0.2">
      <c r="A959" s="365" t="s">
        <v>466</v>
      </c>
      <c r="B959" s="365"/>
      <c r="C959" s="365"/>
      <c r="D959" s="365"/>
      <c r="E959" s="365"/>
      <c r="F959" s="365"/>
      <c r="G959" s="365"/>
      <c r="H959" s="365"/>
      <c r="I959" s="365"/>
      <c r="J959" s="365"/>
      <c r="K959" s="365"/>
      <c r="L959" s="365"/>
      <c r="M959" s="365"/>
      <c r="N959" s="365"/>
      <c r="O959" s="365"/>
      <c r="P959" s="365"/>
      <c r="Q959" s="365"/>
      <c r="R959" s="365"/>
      <c r="S959" s="365"/>
      <c r="T959" s="365"/>
      <c r="U959" s="365"/>
      <c r="V959" s="365"/>
      <c r="W959" s="365"/>
      <c r="X959" s="365"/>
      <c r="Y959" s="365"/>
      <c r="Z959" s="365"/>
      <c r="AA959" s="365"/>
      <c r="AB959" s="365"/>
      <c r="AC959" s="365"/>
      <c r="AD959" s="365"/>
      <c r="AE959" s="365"/>
      <c r="AH959" s="161"/>
      <c r="AI959" s="136"/>
      <c r="AJ959" s="136"/>
      <c r="AK959" s="136"/>
    </row>
    <row r="960" spans="1:37" ht="15" customHeight="1" x14ac:dyDescent="0.2">
      <c r="A960" s="281" t="s">
        <v>1385</v>
      </c>
      <c r="B960" s="92"/>
      <c r="C960" s="92"/>
      <c r="D960" s="92"/>
      <c r="E960" s="92"/>
      <c r="F960" s="92"/>
      <c r="G960" s="92"/>
      <c r="H960" s="92"/>
      <c r="I960" s="92"/>
      <c r="J960" s="92"/>
      <c r="K960" s="92"/>
      <c r="L960" s="92"/>
      <c r="M960" s="92"/>
      <c r="N960" s="92"/>
      <c r="O960" s="92"/>
      <c r="P960" s="92"/>
      <c r="Q960" s="92"/>
      <c r="R960" s="92"/>
      <c r="S960" s="92"/>
      <c r="T960" s="92"/>
      <c r="U960" s="92"/>
      <c r="V960" s="92"/>
      <c r="W960" s="92"/>
      <c r="X960" s="92"/>
      <c r="Y960" s="92"/>
      <c r="Z960" s="92"/>
      <c r="AA960" s="92"/>
      <c r="AB960" s="92"/>
      <c r="AC960" s="92"/>
      <c r="AD960" s="92"/>
      <c r="AE960" s="145"/>
      <c r="AH960" s="161"/>
      <c r="AI960" s="136"/>
      <c r="AJ960" s="136"/>
      <c r="AK960" s="136"/>
    </row>
    <row r="961" spans="1:37" ht="15" customHeight="1" x14ac:dyDescent="0.2">
      <c r="A961" s="20"/>
      <c r="B961" s="20"/>
      <c r="C961" s="20"/>
      <c r="D961" s="20"/>
      <c r="E961" s="20"/>
      <c r="F961" s="20"/>
      <c r="G961" s="20"/>
      <c r="H961" s="20"/>
      <c r="I961" s="20"/>
      <c r="J961" s="20"/>
      <c r="K961" s="20"/>
      <c r="L961" s="20"/>
      <c r="M961" s="20"/>
      <c r="N961" s="20"/>
      <c r="O961" s="20"/>
      <c r="P961" s="20"/>
      <c r="Q961" s="40"/>
      <c r="R961" s="20"/>
      <c r="S961" s="20"/>
      <c r="T961" s="20"/>
      <c r="U961" s="20"/>
      <c r="V961" s="20"/>
      <c r="W961" s="20"/>
      <c r="X961" s="20"/>
      <c r="Y961" s="20"/>
      <c r="Z961" s="20"/>
      <c r="AA961" s="20"/>
      <c r="AB961" s="20"/>
      <c r="AC961" s="20"/>
      <c r="AD961" s="20"/>
      <c r="AE961" s="149"/>
      <c r="AH961" s="161"/>
      <c r="AI961" s="136"/>
      <c r="AJ961" s="136"/>
      <c r="AK961" s="136"/>
    </row>
    <row r="962" spans="1:37" ht="15" customHeight="1" x14ac:dyDescent="0.2">
      <c r="A962" s="7"/>
      <c r="B962" s="7"/>
      <c r="C962" s="7"/>
      <c r="D962" s="7"/>
      <c r="E962" s="7"/>
      <c r="F962" s="7"/>
      <c r="G962" s="7"/>
      <c r="H962" s="7"/>
      <c r="I962" s="7"/>
      <c r="J962" s="7"/>
      <c r="K962" s="7"/>
      <c r="L962" s="7"/>
      <c r="M962" s="7"/>
      <c r="N962" s="7"/>
      <c r="O962" s="7"/>
      <c r="P962" s="7"/>
      <c r="Q962" s="40"/>
      <c r="R962" s="20"/>
      <c r="S962" s="20"/>
      <c r="T962" s="20"/>
      <c r="U962" s="20"/>
      <c r="V962" s="20"/>
      <c r="W962" s="20"/>
      <c r="X962" s="20"/>
      <c r="Y962" s="20"/>
      <c r="Z962" s="20"/>
      <c r="AA962" s="20"/>
      <c r="AB962" s="20"/>
      <c r="AC962" s="20"/>
      <c r="AD962" s="20"/>
      <c r="AE962" s="149"/>
      <c r="AH962" s="161"/>
      <c r="AI962" s="136"/>
      <c r="AJ962" s="136"/>
      <c r="AK962" s="136"/>
    </row>
    <row r="963" spans="1:37" ht="30" customHeight="1" x14ac:dyDescent="0.2">
      <c r="A963" s="365" t="s">
        <v>467</v>
      </c>
      <c r="B963" s="365"/>
      <c r="C963" s="365"/>
      <c r="D963" s="365"/>
      <c r="E963" s="365"/>
      <c r="F963" s="365"/>
      <c r="G963" s="365"/>
      <c r="H963" s="365"/>
      <c r="I963" s="365"/>
      <c r="J963" s="365"/>
      <c r="K963" s="365"/>
      <c r="L963" s="365"/>
      <c r="M963" s="365"/>
      <c r="N963" s="365"/>
      <c r="O963" s="365"/>
      <c r="P963" s="365"/>
      <c r="Q963" s="365"/>
      <c r="R963" s="365"/>
      <c r="S963" s="365"/>
      <c r="T963" s="365"/>
      <c r="U963" s="365"/>
      <c r="V963" s="365"/>
      <c r="W963" s="365"/>
      <c r="X963" s="365"/>
      <c r="Y963" s="365"/>
      <c r="Z963" s="365"/>
      <c r="AA963" s="365"/>
      <c r="AB963" s="365"/>
      <c r="AC963" s="365"/>
      <c r="AD963" s="365"/>
      <c r="AE963" s="365"/>
      <c r="AH963" s="161"/>
      <c r="AI963" s="136"/>
      <c r="AJ963" s="136"/>
      <c r="AK963" s="136"/>
    </row>
    <row r="964" spans="1:37" ht="15" customHeight="1" x14ac:dyDescent="0.2">
      <c r="A964" s="281" t="s">
        <v>1385</v>
      </c>
      <c r="B964" s="92"/>
      <c r="C964" s="92"/>
      <c r="D964" s="92"/>
      <c r="E964" s="92"/>
      <c r="F964" s="92"/>
      <c r="G964" s="92"/>
      <c r="H964" s="92"/>
      <c r="I964" s="92"/>
      <c r="J964" s="92"/>
      <c r="K964" s="92"/>
      <c r="L964" s="92"/>
      <c r="M964" s="92"/>
      <c r="N964" s="92"/>
      <c r="O964" s="92"/>
      <c r="P964" s="92"/>
      <c r="Q964" s="92"/>
      <c r="R964" s="92"/>
      <c r="S964" s="92"/>
      <c r="T964" s="92"/>
      <c r="U964" s="92"/>
      <c r="V964" s="92"/>
      <c r="W964" s="92"/>
      <c r="X964" s="92"/>
      <c r="Y964" s="92"/>
      <c r="Z964" s="92"/>
      <c r="AA964" s="92"/>
      <c r="AB964" s="92"/>
      <c r="AC964" s="92"/>
      <c r="AD964" s="92"/>
      <c r="AE964" s="145"/>
      <c r="AH964" s="161"/>
      <c r="AI964" s="136"/>
      <c r="AJ964" s="136"/>
      <c r="AK964" s="136"/>
    </row>
    <row r="965" spans="1:37" ht="15" customHeight="1" x14ac:dyDescent="0.2">
      <c r="A965" s="20"/>
      <c r="B965" s="20"/>
      <c r="C965" s="20"/>
      <c r="D965" s="20"/>
      <c r="E965" s="20"/>
      <c r="F965" s="20"/>
      <c r="G965" s="20"/>
      <c r="H965" s="20"/>
      <c r="I965" s="20"/>
      <c r="J965" s="20"/>
      <c r="K965" s="20"/>
      <c r="L965" s="20"/>
      <c r="M965" s="20"/>
      <c r="N965" s="20"/>
      <c r="O965" s="20"/>
      <c r="P965" s="20"/>
      <c r="Q965" s="40"/>
      <c r="R965" s="20"/>
      <c r="S965" s="20"/>
      <c r="T965" s="20"/>
      <c r="U965" s="20"/>
      <c r="V965" s="20"/>
      <c r="W965" s="20"/>
      <c r="X965" s="20"/>
      <c r="Y965" s="20"/>
      <c r="Z965" s="20"/>
      <c r="AA965" s="20"/>
      <c r="AB965" s="20"/>
      <c r="AC965" s="20"/>
      <c r="AD965" s="20"/>
      <c r="AE965" s="149"/>
      <c r="AH965" s="161"/>
      <c r="AI965" s="136"/>
      <c r="AJ965" s="136"/>
      <c r="AK965" s="136"/>
    </row>
    <row r="966" spans="1:37" ht="15" customHeight="1" x14ac:dyDescent="0.2">
      <c r="A966" s="7"/>
      <c r="B966" s="7"/>
      <c r="C966" s="7"/>
      <c r="D966" s="7"/>
      <c r="E966" s="7"/>
      <c r="F966" s="7"/>
      <c r="G966" s="7"/>
      <c r="H966" s="7"/>
      <c r="I966" s="7"/>
      <c r="J966" s="7"/>
      <c r="K966" s="7"/>
      <c r="L966" s="7"/>
      <c r="M966" s="7"/>
      <c r="N966" s="7"/>
      <c r="O966" s="7"/>
      <c r="P966" s="7"/>
      <c r="Q966" s="38"/>
      <c r="R966" s="7"/>
      <c r="S966" s="7"/>
      <c r="T966" s="7"/>
      <c r="U966" s="7"/>
      <c r="V966" s="7"/>
      <c r="W966" s="7"/>
      <c r="X966" s="7"/>
      <c r="Y966" s="7"/>
      <c r="Z966" s="7"/>
      <c r="AA966" s="7"/>
      <c r="AB966" s="7"/>
      <c r="AC966" s="7"/>
      <c r="AD966" s="7"/>
      <c r="AE966" s="152"/>
      <c r="AH966" s="161"/>
      <c r="AI966" s="136"/>
      <c r="AJ966" s="136"/>
      <c r="AK966" s="136"/>
    </row>
    <row r="967" spans="1:37" ht="30" customHeight="1" x14ac:dyDescent="0.2">
      <c r="A967" s="365" t="s">
        <v>469</v>
      </c>
      <c r="B967" s="365"/>
      <c r="C967" s="365"/>
      <c r="D967" s="365"/>
      <c r="E967" s="365"/>
      <c r="F967" s="365"/>
      <c r="G967" s="365"/>
      <c r="H967" s="365"/>
      <c r="I967" s="365"/>
      <c r="J967" s="365"/>
      <c r="K967" s="365"/>
      <c r="L967" s="365"/>
      <c r="M967" s="365"/>
      <c r="N967" s="365"/>
      <c r="O967" s="365"/>
      <c r="P967" s="365"/>
      <c r="Q967" s="365"/>
      <c r="R967" s="365"/>
      <c r="S967" s="365"/>
      <c r="T967" s="365"/>
      <c r="U967" s="365"/>
      <c r="V967" s="365"/>
      <c r="W967" s="365"/>
      <c r="X967" s="365"/>
      <c r="Y967" s="365"/>
      <c r="Z967" s="365"/>
      <c r="AA967" s="365"/>
      <c r="AB967" s="365"/>
      <c r="AC967" s="365"/>
      <c r="AD967" s="365"/>
      <c r="AE967" s="365"/>
      <c r="AH967" s="161"/>
      <c r="AI967" s="136"/>
      <c r="AJ967" s="136"/>
      <c r="AK967" s="136"/>
    </row>
    <row r="968" spans="1:37" ht="15" customHeight="1" x14ac:dyDescent="0.2">
      <c r="A968" s="20"/>
      <c r="B968" s="20"/>
      <c r="C968" s="20"/>
      <c r="D968" s="20"/>
      <c r="E968" s="20"/>
      <c r="F968" s="20"/>
      <c r="G968" s="20"/>
      <c r="H968" s="20"/>
      <c r="I968" s="20"/>
      <c r="J968" s="20"/>
      <c r="K968" s="20"/>
      <c r="L968" s="20"/>
      <c r="M968" s="20"/>
      <c r="N968" s="20"/>
      <c r="O968" s="20"/>
      <c r="P968" s="20"/>
      <c r="Q968" s="40"/>
      <c r="R968" s="20"/>
      <c r="S968" s="20"/>
      <c r="T968" s="20"/>
      <c r="U968" s="20"/>
      <c r="V968" s="20"/>
      <c r="W968" s="20"/>
      <c r="X968" s="20"/>
      <c r="Y968" s="20"/>
      <c r="Z968" s="20"/>
      <c r="AA968" s="20"/>
      <c r="AB968" s="20"/>
      <c r="AC968" s="20"/>
      <c r="AD968" s="20"/>
      <c r="AE968" s="149"/>
      <c r="AH968" s="161"/>
      <c r="AI968" s="136"/>
      <c r="AJ968" s="136"/>
      <c r="AK968" s="136"/>
    </row>
    <row r="969" spans="1:37" ht="15" customHeight="1" x14ac:dyDescent="0.2">
      <c r="A969" s="24"/>
      <c r="B969" s="24"/>
      <c r="C969" s="24"/>
      <c r="D969" s="24"/>
      <c r="E969" s="24"/>
      <c r="F969" s="24"/>
      <c r="G969" s="24"/>
      <c r="H969" s="24"/>
      <c r="I969" s="24"/>
      <c r="J969" s="24"/>
      <c r="K969" s="24"/>
      <c r="L969" s="24"/>
      <c r="M969" s="24"/>
      <c r="N969" s="24"/>
      <c r="O969" s="24"/>
      <c r="P969" s="24"/>
      <c r="Q969" s="40"/>
      <c r="R969" s="20"/>
      <c r="S969" s="20"/>
      <c r="T969" s="20"/>
      <c r="U969" s="20"/>
      <c r="V969" s="20"/>
      <c r="W969" s="20"/>
      <c r="X969" s="20"/>
      <c r="Y969" s="20"/>
      <c r="Z969" s="20"/>
      <c r="AA969" s="20"/>
      <c r="AB969" s="20"/>
      <c r="AC969" s="20"/>
      <c r="AD969" s="24"/>
      <c r="AE969" s="141">
        <f>1/$AC$17*100</f>
        <v>5.5555555555555554</v>
      </c>
      <c r="AH969" s="161"/>
      <c r="AI969" s="136"/>
      <c r="AJ969" s="136"/>
      <c r="AK969" s="136"/>
    </row>
    <row r="970" spans="1:37" ht="15" customHeight="1" x14ac:dyDescent="0.2">
      <c r="A970" s="420" t="s">
        <v>138</v>
      </c>
      <c r="B970" s="421"/>
      <c r="C970" s="421"/>
      <c r="D970" s="421"/>
      <c r="E970" s="421"/>
      <c r="F970" s="421"/>
      <c r="G970" s="421"/>
      <c r="H970" s="421"/>
      <c r="I970" s="421"/>
      <c r="J970" s="421"/>
      <c r="K970" s="421"/>
      <c r="L970" s="421"/>
      <c r="M970" s="421"/>
      <c r="N970" s="421"/>
      <c r="O970" s="421"/>
      <c r="P970" s="421"/>
      <c r="Q970" s="421"/>
      <c r="R970" s="421"/>
      <c r="S970" s="421"/>
      <c r="T970" s="421"/>
      <c r="U970" s="421"/>
      <c r="V970" s="421"/>
      <c r="W970" s="421"/>
      <c r="X970" s="421"/>
      <c r="Y970" s="421"/>
      <c r="Z970" s="421"/>
      <c r="AA970" s="421"/>
      <c r="AB970" s="421"/>
      <c r="AC970" s="421"/>
      <c r="AD970" s="97" t="s">
        <v>4</v>
      </c>
      <c r="AE970" s="142" t="s">
        <v>5</v>
      </c>
      <c r="AF970" s="76" t="s">
        <v>576</v>
      </c>
      <c r="AG970" s="76" t="s">
        <v>577</v>
      </c>
      <c r="AH970" s="76" t="s">
        <v>578</v>
      </c>
      <c r="AI970" s="77" t="s">
        <v>579</v>
      </c>
      <c r="AJ970" s="76"/>
      <c r="AK970" s="77" t="s">
        <v>580</v>
      </c>
    </row>
    <row r="971" spans="1:37" ht="30" customHeight="1" x14ac:dyDescent="0.2">
      <c r="A971" s="422" t="s">
        <v>7</v>
      </c>
      <c r="B971" s="422"/>
      <c r="C971" s="422"/>
      <c r="D971" s="422"/>
      <c r="E971" s="422"/>
      <c r="F971" s="422"/>
      <c r="G971" s="422"/>
      <c r="H971" s="422"/>
      <c r="I971" s="422"/>
      <c r="J971" s="422"/>
      <c r="K971" s="422"/>
      <c r="L971" s="422"/>
      <c r="M971" s="422"/>
      <c r="N971" s="422"/>
      <c r="O971" s="422"/>
      <c r="P971" s="422"/>
      <c r="Q971" s="423"/>
      <c r="R971" s="423"/>
      <c r="S971" s="423"/>
      <c r="T971" s="423"/>
      <c r="U971" s="423"/>
      <c r="V971" s="423"/>
      <c r="W971" s="423"/>
      <c r="X971" s="423"/>
      <c r="Y971" s="423"/>
      <c r="Z971" s="423"/>
      <c r="AA971" s="423"/>
      <c r="AB971" s="423"/>
      <c r="AC971" s="423"/>
      <c r="AD971" s="73">
        <f>'Art. 121'!Q888</f>
        <v>0</v>
      </c>
      <c r="AE971" s="153">
        <f t="shared" ref="AE971:AE976" si="107">IF(AG971=1,AK971,AG971)</f>
        <v>0</v>
      </c>
      <c r="AF971" s="76">
        <f t="shared" ref="AF971:AF976" si="108">IF(AD971=2,1,IF(AD971=1,0.5,IF(AD971=0,0," ")))</f>
        <v>0</v>
      </c>
      <c r="AG971" s="76">
        <f t="shared" ref="AG971:AG976" si="109">IF(AND(AF971&gt;=0,AF971&lt;=2),1,"No aplica")</f>
        <v>1</v>
      </c>
      <c r="AH971" s="163">
        <f t="shared" ref="AH971:AH976" si="110">AD971/(AG971*2)</f>
        <v>0</v>
      </c>
      <c r="AI971" s="95">
        <f t="shared" ref="AI971:AI976" si="111">IF(AG971=1,AG971/$AG$977,"No aplica")</f>
        <v>0.16666666666666666</v>
      </c>
      <c r="AJ971" s="95">
        <f t="shared" ref="AJ971:AJ976" si="112">AF971*AI971</f>
        <v>0</v>
      </c>
      <c r="AK971" s="95">
        <f t="shared" ref="AK971:AK976" si="113">AJ971*$AE$969</f>
        <v>0</v>
      </c>
    </row>
    <row r="972" spans="1:37" ht="30" customHeight="1" x14ac:dyDescent="0.2">
      <c r="A972" s="422" t="s">
        <v>945</v>
      </c>
      <c r="B972" s="422"/>
      <c r="C972" s="422"/>
      <c r="D972" s="422"/>
      <c r="E972" s="422"/>
      <c r="F972" s="422"/>
      <c r="G972" s="422"/>
      <c r="H972" s="422"/>
      <c r="I972" s="422"/>
      <c r="J972" s="422"/>
      <c r="K972" s="422"/>
      <c r="L972" s="422"/>
      <c r="M972" s="422"/>
      <c r="N972" s="422"/>
      <c r="O972" s="422"/>
      <c r="P972" s="422"/>
      <c r="Q972" s="423"/>
      <c r="R972" s="423"/>
      <c r="S972" s="423"/>
      <c r="T972" s="423"/>
      <c r="U972" s="423"/>
      <c r="V972" s="423"/>
      <c r="W972" s="423"/>
      <c r="X972" s="423"/>
      <c r="Y972" s="423"/>
      <c r="Z972" s="423"/>
      <c r="AA972" s="423"/>
      <c r="AB972" s="423"/>
      <c r="AC972" s="423"/>
      <c r="AD972" s="73">
        <f>'Art. 121'!Q889</f>
        <v>0</v>
      </c>
      <c r="AE972" s="153">
        <f t="shared" si="107"/>
        <v>0</v>
      </c>
      <c r="AF972" s="76">
        <f t="shared" si="108"/>
        <v>0</v>
      </c>
      <c r="AG972" s="76">
        <f t="shared" si="109"/>
        <v>1</v>
      </c>
      <c r="AH972" s="163">
        <f t="shared" si="110"/>
        <v>0</v>
      </c>
      <c r="AI972" s="95">
        <f t="shared" si="111"/>
        <v>0.16666666666666666</v>
      </c>
      <c r="AJ972" s="95">
        <f t="shared" si="112"/>
        <v>0</v>
      </c>
      <c r="AK972" s="95">
        <f t="shared" si="113"/>
        <v>0</v>
      </c>
    </row>
    <row r="973" spans="1:37" ht="30" customHeight="1" x14ac:dyDescent="0.2">
      <c r="A973" s="422" t="s">
        <v>943</v>
      </c>
      <c r="B973" s="422"/>
      <c r="C973" s="422"/>
      <c r="D973" s="422"/>
      <c r="E973" s="422"/>
      <c r="F973" s="422"/>
      <c r="G973" s="422"/>
      <c r="H973" s="422"/>
      <c r="I973" s="422"/>
      <c r="J973" s="422"/>
      <c r="K973" s="422"/>
      <c r="L973" s="422"/>
      <c r="M973" s="422"/>
      <c r="N973" s="422"/>
      <c r="O973" s="422"/>
      <c r="P973" s="422"/>
      <c r="Q973" s="423"/>
      <c r="R973" s="423"/>
      <c r="S973" s="423"/>
      <c r="T973" s="423"/>
      <c r="U973" s="423"/>
      <c r="V973" s="423"/>
      <c r="W973" s="423"/>
      <c r="X973" s="423"/>
      <c r="Y973" s="423"/>
      <c r="Z973" s="423"/>
      <c r="AA973" s="423"/>
      <c r="AB973" s="423"/>
      <c r="AC973" s="423"/>
      <c r="AD973" s="73">
        <f>'Art. 121'!Q890</f>
        <v>0</v>
      </c>
      <c r="AE973" s="153">
        <f t="shared" si="107"/>
        <v>0</v>
      </c>
      <c r="AF973" s="76">
        <f t="shared" si="108"/>
        <v>0</v>
      </c>
      <c r="AG973" s="76">
        <f t="shared" si="109"/>
        <v>1</v>
      </c>
      <c r="AH973" s="163">
        <f t="shared" si="110"/>
        <v>0</v>
      </c>
      <c r="AI973" s="95">
        <f t="shared" si="111"/>
        <v>0.16666666666666666</v>
      </c>
      <c r="AJ973" s="95">
        <f t="shared" si="112"/>
        <v>0</v>
      </c>
      <c r="AK973" s="95">
        <f t="shared" si="113"/>
        <v>0</v>
      </c>
    </row>
    <row r="974" spans="1:37" ht="30" customHeight="1" x14ac:dyDescent="0.2">
      <c r="A974" s="422" t="s">
        <v>944</v>
      </c>
      <c r="B974" s="422"/>
      <c r="C974" s="422"/>
      <c r="D974" s="422"/>
      <c r="E974" s="422"/>
      <c r="F974" s="422"/>
      <c r="G974" s="422"/>
      <c r="H974" s="422"/>
      <c r="I974" s="422"/>
      <c r="J974" s="422"/>
      <c r="K974" s="422"/>
      <c r="L974" s="422"/>
      <c r="M974" s="422"/>
      <c r="N974" s="422"/>
      <c r="O974" s="422"/>
      <c r="P974" s="422"/>
      <c r="Q974" s="423"/>
      <c r="R974" s="423"/>
      <c r="S974" s="423"/>
      <c r="T974" s="423"/>
      <c r="U974" s="423"/>
      <c r="V974" s="423"/>
      <c r="W974" s="423"/>
      <c r="X974" s="423"/>
      <c r="Y974" s="423"/>
      <c r="Z974" s="423"/>
      <c r="AA974" s="423"/>
      <c r="AB974" s="423"/>
      <c r="AC974" s="423"/>
      <c r="AD974" s="73">
        <f>'Art. 121'!Q891</f>
        <v>0</v>
      </c>
      <c r="AE974" s="153">
        <f t="shared" si="107"/>
        <v>0</v>
      </c>
      <c r="AF974" s="76">
        <f t="shared" si="108"/>
        <v>0</v>
      </c>
      <c r="AG974" s="76">
        <f t="shared" si="109"/>
        <v>1</v>
      </c>
      <c r="AH974" s="163">
        <f t="shared" si="110"/>
        <v>0</v>
      </c>
      <c r="AI974" s="95">
        <f t="shared" si="111"/>
        <v>0.16666666666666666</v>
      </c>
      <c r="AJ974" s="95">
        <f t="shared" si="112"/>
        <v>0</v>
      </c>
      <c r="AK974" s="95">
        <f t="shared" si="113"/>
        <v>0</v>
      </c>
    </row>
    <row r="975" spans="1:37" ht="30" customHeight="1" x14ac:dyDescent="0.2">
      <c r="A975" s="422" t="s">
        <v>983</v>
      </c>
      <c r="B975" s="422"/>
      <c r="C975" s="422"/>
      <c r="D975" s="422"/>
      <c r="E975" s="422"/>
      <c r="F975" s="422"/>
      <c r="G975" s="422"/>
      <c r="H975" s="422"/>
      <c r="I975" s="422"/>
      <c r="J975" s="422"/>
      <c r="K975" s="422"/>
      <c r="L975" s="422"/>
      <c r="M975" s="422"/>
      <c r="N975" s="422"/>
      <c r="O975" s="422"/>
      <c r="P975" s="422"/>
      <c r="Q975" s="423"/>
      <c r="R975" s="423"/>
      <c r="S975" s="423"/>
      <c r="T975" s="423"/>
      <c r="U975" s="423"/>
      <c r="V975" s="423"/>
      <c r="W975" s="423"/>
      <c r="X975" s="423"/>
      <c r="Y975" s="423"/>
      <c r="Z975" s="423"/>
      <c r="AA975" s="423"/>
      <c r="AB975" s="423"/>
      <c r="AC975" s="423"/>
      <c r="AD975" s="73">
        <f>'Art. 121'!Q892</f>
        <v>0</v>
      </c>
      <c r="AE975" s="153">
        <f t="shared" si="107"/>
        <v>0</v>
      </c>
      <c r="AF975" s="76">
        <f t="shared" si="108"/>
        <v>0</v>
      </c>
      <c r="AG975" s="76">
        <f t="shared" si="109"/>
        <v>1</v>
      </c>
      <c r="AH975" s="163">
        <f t="shared" si="110"/>
        <v>0</v>
      </c>
      <c r="AI975" s="95">
        <f t="shared" si="111"/>
        <v>0.16666666666666666</v>
      </c>
      <c r="AJ975" s="95">
        <f t="shared" si="112"/>
        <v>0</v>
      </c>
      <c r="AK975" s="95">
        <f t="shared" si="113"/>
        <v>0</v>
      </c>
    </row>
    <row r="976" spans="1:37" ht="30" customHeight="1" x14ac:dyDescent="0.2">
      <c r="A976" s="422" t="s">
        <v>984</v>
      </c>
      <c r="B976" s="422"/>
      <c r="C976" s="422"/>
      <c r="D976" s="422"/>
      <c r="E976" s="422"/>
      <c r="F976" s="422"/>
      <c r="G976" s="422"/>
      <c r="H976" s="422"/>
      <c r="I976" s="422"/>
      <c r="J976" s="422"/>
      <c r="K976" s="422"/>
      <c r="L976" s="422"/>
      <c r="M976" s="422"/>
      <c r="N976" s="422"/>
      <c r="O976" s="422"/>
      <c r="P976" s="422"/>
      <c r="Q976" s="423"/>
      <c r="R976" s="423"/>
      <c r="S976" s="423"/>
      <c r="T976" s="423"/>
      <c r="U976" s="423"/>
      <c r="V976" s="423"/>
      <c r="W976" s="423"/>
      <c r="X976" s="423"/>
      <c r="Y976" s="423"/>
      <c r="Z976" s="423"/>
      <c r="AA976" s="423"/>
      <c r="AB976" s="423"/>
      <c r="AC976" s="423"/>
      <c r="AD976" s="73">
        <f>'Art. 121'!Q893</f>
        <v>0</v>
      </c>
      <c r="AE976" s="153">
        <f t="shared" si="107"/>
        <v>0</v>
      </c>
      <c r="AF976" s="76">
        <f t="shared" si="108"/>
        <v>0</v>
      </c>
      <c r="AG976" s="76">
        <f t="shared" si="109"/>
        <v>1</v>
      </c>
      <c r="AH976" s="163">
        <f t="shared" si="110"/>
        <v>0</v>
      </c>
      <c r="AI976" s="95">
        <f t="shared" si="111"/>
        <v>0.16666666666666666</v>
      </c>
      <c r="AJ976" s="95">
        <f t="shared" si="112"/>
        <v>0</v>
      </c>
      <c r="AK976" s="95">
        <f t="shared" si="113"/>
        <v>0</v>
      </c>
    </row>
    <row r="977" spans="1:37" ht="30" customHeight="1" x14ac:dyDescent="0.2">
      <c r="A977" s="435" t="s">
        <v>946</v>
      </c>
      <c r="B977" s="435"/>
      <c r="C977" s="435"/>
      <c r="D977" s="435"/>
      <c r="E977" s="435"/>
      <c r="F977" s="435"/>
      <c r="G977" s="435"/>
      <c r="H977" s="435"/>
      <c r="I977" s="435"/>
      <c r="J977" s="435"/>
      <c r="K977" s="435"/>
      <c r="L977" s="435"/>
      <c r="M977" s="435"/>
      <c r="N977" s="435"/>
      <c r="O977" s="435"/>
      <c r="P977" s="435"/>
      <c r="Q977" s="435"/>
      <c r="R977" s="435"/>
      <c r="S977" s="435"/>
      <c r="T977" s="435"/>
      <c r="U977" s="435"/>
      <c r="V977" s="435"/>
      <c r="W977" s="435"/>
      <c r="X977" s="435"/>
      <c r="Y977" s="435"/>
      <c r="Z977" s="435"/>
      <c r="AA977" s="435"/>
      <c r="AB977" s="435"/>
      <c r="AC977" s="435"/>
      <c r="AD977" s="435"/>
      <c r="AE977" s="143">
        <f>SUM(AE971:AE976)</f>
        <v>0</v>
      </c>
      <c r="AG977" s="74">
        <f>SUM(AG971:AG976)</f>
        <v>6</v>
      </c>
      <c r="AH977" s="161"/>
      <c r="AI977" s="136"/>
      <c r="AJ977" s="136"/>
      <c r="AK977" s="136"/>
    </row>
    <row r="978" spans="1:37" ht="30" customHeight="1" x14ac:dyDescent="0.2">
      <c r="A978" s="435" t="s">
        <v>947</v>
      </c>
      <c r="B978" s="435"/>
      <c r="C978" s="435"/>
      <c r="D978" s="435"/>
      <c r="E978" s="435"/>
      <c r="F978" s="435"/>
      <c r="G978" s="435"/>
      <c r="H978" s="435"/>
      <c r="I978" s="435"/>
      <c r="J978" s="435"/>
      <c r="K978" s="435"/>
      <c r="L978" s="435"/>
      <c r="M978" s="435"/>
      <c r="N978" s="435"/>
      <c r="O978" s="435"/>
      <c r="P978" s="435"/>
      <c r="Q978" s="435"/>
      <c r="R978" s="435"/>
      <c r="S978" s="435"/>
      <c r="T978" s="435"/>
      <c r="U978" s="435"/>
      <c r="V978" s="435"/>
      <c r="W978" s="435"/>
      <c r="X978" s="435"/>
      <c r="Y978" s="435"/>
      <c r="Z978" s="435"/>
      <c r="AA978" s="435"/>
      <c r="AB978" s="435"/>
      <c r="AC978" s="435"/>
      <c r="AD978" s="435"/>
      <c r="AE978" s="143">
        <f>AE977/AE969*100</f>
        <v>0</v>
      </c>
      <c r="AH978" s="161"/>
      <c r="AI978" s="136"/>
      <c r="AJ978" s="136"/>
      <c r="AK978" s="136"/>
    </row>
    <row r="979" spans="1:37" ht="15" customHeight="1" x14ac:dyDescent="0.2">
      <c r="A979" s="24"/>
      <c r="B979" s="24"/>
      <c r="C979" s="24"/>
      <c r="D979" s="24"/>
      <c r="E979" s="24"/>
      <c r="F979" s="24"/>
      <c r="G979" s="24"/>
      <c r="H979" s="24"/>
      <c r="I979" s="24"/>
      <c r="J979" s="24"/>
      <c r="K979" s="24"/>
      <c r="L979" s="24"/>
      <c r="M979" s="24"/>
      <c r="N979" s="24"/>
      <c r="O979" s="24"/>
      <c r="P979" s="24"/>
      <c r="Q979" s="40"/>
      <c r="R979" s="20"/>
      <c r="S979" s="20"/>
      <c r="T979" s="20"/>
      <c r="U979" s="20"/>
      <c r="V979" s="20"/>
      <c r="W979" s="20"/>
      <c r="X979" s="20"/>
      <c r="Y979" s="20"/>
      <c r="Z979" s="20"/>
      <c r="AA979" s="20"/>
      <c r="AB979" s="20"/>
      <c r="AC979" s="20"/>
      <c r="AD979" s="20"/>
      <c r="AE979" s="149"/>
      <c r="AH979" s="161"/>
      <c r="AI979" s="136"/>
      <c r="AJ979" s="136"/>
      <c r="AK979" s="136"/>
    </row>
    <row r="980" spans="1:37" ht="15" customHeight="1" x14ac:dyDescent="0.2">
      <c r="A980" s="439" t="s">
        <v>139</v>
      </c>
      <c r="B980" s="440"/>
      <c r="C980" s="440"/>
      <c r="D980" s="440"/>
      <c r="E980" s="440"/>
      <c r="F980" s="440"/>
      <c r="G980" s="440"/>
      <c r="H980" s="440"/>
      <c r="I980" s="440"/>
      <c r="J980" s="440"/>
      <c r="K980" s="440"/>
      <c r="L980" s="440"/>
      <c r="M980" s="440"/>
      <c r="N980" s="440"/>
      <c r="O980" s="440"/>
      <c r="P980" s="440"/>
      <c r="Q980" s="440"/>
      <c r="R980" s="440"/>
      <c r="S980" s="440"/>
      <c r="T980" s="440"/>
      <c r="U980" s="440"/>
      <c r="V980" s="440"/>
      <c r="W980" s="440"/>
      <c r="X980" s="440"/>
      <c r="Y980" s="440"/>
      <c r="Z980" s="440"/>
      <c r="AA980" s="440"/>
      <c r="AB980" s="440"/>
      <c r="AC980" s="440"/>
      <c r="AD980" s="96" t="s">
        <v>4</v>
      </c>
      <c r="AE980" s="144" t="s">
        <v>5</v>
      </c>
      <c r="AH980" s="161"/>
      <c r="AI980" s="136"/>
      <c r="AJ980" s="136"/>
      <c r="AK980" s="136"/>
    </row>
    <row r="981" spans="1:37" ht="30" customHeight="1" x14ac:dyDescent="0.2">
      <c r="A981" s="434" t="s">
        <v>948</v>
      </c>
      <c r="B981" s="434"/>
      <c r="C981" s="434"/>
      <c r="D981" s="434"/>
      <c r="E981" s="434"/>
      <c r="F981" s="434"/>
      <c r="G981" s="434"/>
      <c r="H981" s="434"/>
      <c r="I981" s="434"/>
      <c r="J981" s="434"/>
      <c r="K981" s="434"/>
      <c r="L981" s="434"/>
      <c r="M981" s="434"/>
      <c r="N981" s="434"/>
      <c r="O981" s="434"/>
      <c r="P981" s="434"/>
      <c r="Q981" s="423"/>
      <c r="R981" s="423"/>
      <c r="S981" s="423"/>
      <c r="T981" s="423"/>
      <c r="U981" s="423"/>
      <c r="V981" s="423"/>
      <c r="W981" s="423"/>
      <c r="X981" s="423"/>
      <c r="Y981" s="423"/>
      <c r="Z981" s="423"/>
      <c r="AA981" s="423"/>
      <c r="AB981" s="423"/>
      <c r="AC981" s="423"/>
      <c r="AD981" s="73">
        <f>'Art. 121'!Q896</f>
        <v>0</v>
      </c>
      <c r="AE981" s="153">
        <f>IF(AG981=1,AK981,AG981)</f>
        <v>0</v>
      </c>
      <c r="AF981" s="76">
        <f>IF(AD981=2,1,IF(AD981=1,0.5,IF(AD981=0,0," ")))</f>
        <v>0</v>
      </c>
      <c r="AG981" s="76">
        <f>IF(AND(AF981&gt;=0,AF981&lt;=2),1,"No aplica")</f>
        <v>1</v>
      </c>
      <c r="AH981" s="163">
        <f>AD981/(AG981*2)</f>
        <v>0</v>
      </c>
      <c r="AI981" s="95">
        <f>IF(AG981=1,AG981/$AG$984,"No aplica")</f>
        <v>0.33333333333333331</v>
      </c>
      <c r="AJ981" s="95">
        <f>AF981*AI981</f>
        <v>0</v>
      </c>
      <c r="AK981" s="95">
        <f>AJ981*$AE$969</f>
        <v>0</v>
      </c>
    </row>
    <row r="982" spans="1:37" ht="30" customHeight="1" x14ac:dyDescent="0.2">
      <c r="A982" s="434" t="s">
        <v>949</v>
      </c>
      <c r="B982" s="434"/>
      <c r="C982" s="434"/>
      <c r="D982" s="434"/>
      <c r="E982" s="434"/>
      <c r="F982" s="434"/>
      <c r="G982" s="434"/>
      <c r="H982" s="434"/>
      <c r="I982" s="434"/>
      <c r="J982" s="434"/>
      <c r="K982" s="434"/>
      <c r="L982" s="434"/>
      <c r="M982" s="434"/>
      <c r="N982" s="434"/>
      <c r="O982" s="434"/>
      <c r="P982" s="434"/>
      <c r="Q982" s="423"/>
      <c r="R982" s="423"/>
      <c r="S982" s="423"/>
      <c r="T982" s="423"/>
      <c r="U982" s="423"/>
      <c r="V982" s="423"/>
      <c r="W982" s="423"/>
      <c r="X982" s="423"/>
      <c r="Y982" s="423"/>
      <c r="Z982" s="423"/>
      <c r="AA982" s="423"/>
      <c r="AB982" s="423"/>
      <c r="AC982" s="423"/>
      <c r="AD982" s="73">
        <f>'Art. 121'!Q897</f>
        <v>0</v>
      </c>
      <c r="AE982" s="153">
        <f>IF(AG982=1,AK982,AG982)</f>
        <v>0</v>
      </c>
      <c r="AF982" s="76">
        <f>IF(AD982=2,1,IF(AD982=1,0.5,IF(AD982=0,0," ")))</f>
        <v>0</v>
      </c>
      <c r="AG982" s="76">
        <f>IF(AND(AF982&gt;=0,AF982&lt;=2),1,"No aplica")</f>
        <v>1</v>
      </c>
      <c r="AH982" s="163">
        <f>AD982/(AG982*2)</f>
        <v>0</v>
      </c>
      <c r="AI982" s="95">
        <f>IF(AG982=1,AG982/$AG$984,"No aplica")</f>
        <v>0.33333333333333331</v>
      </c>
      <c r="AJ982" s="95">
        <f>AF982*AI982</f>
        <v>0</v>
      </c>
      <c r="AK982" s="95">
        <f>AJ982*$AE$969</f>
        <v>0</v>
      </c>
    </row>
    <row r="983" spans="1:37" ht="30" customHeight="1" x14ac:dyDescent="0.2">
      <c r="A983" s="434" t="s">
        <v>877</v>
      </c>
      <c r="B983" s="434"/>
      <c r="C983" s="434"/>
      <c r="D983" s="434"/>
      <c r="E983" s="434"/>
      <c r="F983" s="434"/>
      <c r="G983" s="434"/>
      <c r="H983" s="434"/>
      <c r="I983" s="434"/>
      <c r="J983" s="434"/>
      <c r="K983" s="434"/>
      <c r="L983" s="434"/>
      <c r="M983" s="434"/>
      <c r="N983" s="434"/>
      <c r="O983" s="434"/>
      <c r="P983" s="434"/>
      <c r="Q983" s="423"/>
      <c r="R983" s="423"/>
      <c r="S983" s="423"/>
      <c r="T983" s="423"/>
      <c r="U983" s="423"/>
      <c r="V983" s="423"/>
      <c r="W983" s="423"/>
      <c r="X983" s="423"/>
      <c r="Y983" s="423"/>
      <c r="Z983" s="423"/>
      <c r="AA983" s="423"/>
      <c r="AB983" s="423"/>
      <c r="AC983" s="423"/>
      <c r="AD983" s="73">
        <f>'Art. 121'!Q898</f>
        <v>0</v>
      </c>
      <c r="AE983" s="153">
        <f>IF(AG983=1,AK983,AG983)</f>
        <v>0</v>
      </c>
      <c r="AF983" s="76">
        <f>IF(AD983=2,1,IF(AD983=1,0.5,IF(AD983=0,0," ")))</f>
        <v>0</v>
      </c>
      <c r="AG983" s="76">
        <f>IF(AND(AF983&gt;=0,AF983&lt;=2),1,"No aplica")</f>
        <v>1</v>
      </c>
      <c r="AH983" s="163">
        <f>AD983/(AG983*2)</f>
        <v>0</v>
      </c>
      <c r="AI983" s="95">
        <f>IF(AG983=1,AG983/$AG$984,"No aplica")</f>
        <v>0.33333333333333331</v>
      </c>
      <c r="AJ983" s="95">
        <f>AF983*AI983</f>
        <v>0</v>
      </c>
      <c r="AK983" s="95">
        <f>AJ983*$AE$969</f>
        <v>0</v>
      </c>
    </row>
    <row r="984" spans="1:37" ht="30" customHeight="1" x14ac:dyDescent="0.2">
      <c r="A984" s="435" t="s">
        <v>950</v>
      </c>
      <c r="B984" s="435"/>
      <c r="C984" s="435"/>
      <c r="D984" s="435"/>
      <c r="E984" s="435"/>
      <c r="F984" s="435"/>
      <c r="G984" s="435"/>
      <c r="H984" s="435"/>
      <c r="I984" s="435"/>
      <c r="J984" s="435"/>
      <c r="K984" s="435"/>
      <c r="L984" s="435"/>
      <c r="M984" s="435"/>
      <c r="N984" s="435"/>
      <c r="O984" s="435"/>
      <c r="P984" s="435"/>
      <c r="Q984" s="435"/>
      <c r="R984" s="435"/>
      <c r="S984" s="435"/>
      <c r="T984" s="435"/>
      <c r="U984" s="435"/>
      <c r="V984" s="435"/>
      <c r="W984" s="435"/>
      <c r="X984" s="435"/>
      <c r="Y984" s="435"/>
      <c r="Z984" s="435"/>
      <c r="AA984" s="435"/>
      <c r="AB984" s="435"/>
      <c r="AC984" s="435"/>
      <c r="AD984" s="435"/>
      <c r="AE984" s="143">
        <f>SUM(AE981:AE983)</f>
        <v>0</v>
      </c>
      <c r="AG984" s="74">
        <f>SUM(AG981:AG983)</f>
        <v>3</v>
      </c>
      <c r="AH984" s="161"/>
      <c r="AI984" s="136"/>
      <c r="AJ984" s="136"/>
      <c r="AK984" s="136"/>
    </row>
    <row r="985" spans="1:37" ht="30" customHeight="1" x14ac:dyDescent="0.2">
      <c r="A985" s="435" t="s">
        <v>951</v>
      </c>
      <c r="B985" s="435"/>
      <c r="C985" s="435"/>
      <c r="D985" s="435"/>
      <c r="E985" s="435"/>
      <c r="F985" s="435"/>
      <c r="G985" s="435"/>
      <c r="H985" s="435"/>
      <c r="I985" s="435"/>
      <c r="J985" s="435"/>
      <c r="K985" s="435"/>
      <c r="L985" s="435"/>
      <c r="M985" s="435"/>
      <c r="N985" s="435"/>
      <c r="O985" s="435"/>
      <c r="P985" s="435"/>
      <c r="Q985" s="435"/>
      <c r="R985" s="435"/>
      <c r="S985" s="435"/>
      <c r="T985" s="435"/>
      <c r="U985" s="435"/>
      <c r="V985" s="435"/>
      <c r="W985" s="435"/>
      <c r="X985" s="435"/>
      <c r="Y985" s="435"/>
      <c r="Z985" s="435"/>
      <c r="AA985" s="435"/>
      <c r="AB985" s="435"/>
      <c r="AC985" s="435"/>
      <c r="AD985" s="435"/>
      <c r="AE985" s="143">
        <f>AE984/AE969*100</f>
        <v>0</v>
      </c>
      <c r="AH985" s="161"/>
      <c r="AI985" s="136"/>
      <c r="AJ985" s="136"/>
      <c r="AK985" s="136"/>
    </row>
    <row r="986" spans="1:37" ht="15" customHeight="1" x14ac:dyDescent="0.2">
      <c r="A986" s="23"/>
      <c r="B986" s="23"/>
      <c r="C986" s="23"/>
      <c r="D986" s="23"/>
      <c r="E986" s="23"/>
      <c r="F986" s="23"/>
      <c r="G986" s="23"/>
      <c r="H986" s="23"/>
      <c r="I986" s="23"/>
      <c r="J986" s="23"/>
      <c r="K986" s="23"/>
      <c r="L986" s="23"/>
      <c r="M986" s="23"/>
      <c r="N986" s="23"/>
      <c r="O986" s="23"/>
      <c r="P986" s="23"/>
      <c r="Q986" s="40"/>
      <c r="R986" s="20"/>
      <c r="S986" s="20"/>
      <c r="T986" s="20"/>
      <c r="U986" s="20"/>
      <c r="V986" s="20"/>
      <c r="W986" s="20"/>
      <c r="X986" s="20"/>
      <c r="Y986" s="20"/>
      <c r="Z986" s="20"/>
      <c r="AA986" s="20"/>
      <c r="AB986" s="20"/>
      <c r="AC986" s="20"/>
      <c r="AD986" s="20"/>
      <c r="AE986" s="149"/>
      <c r="AH986" s="161"/>
      <c r="AI986" s="136"/>
      <c r="AJ986" s="136"/>
      <c r="AK986" s="136"/>
    </row>
    <row r="987" spans="1:37" ht="15" customHeight="1" x14ac:dyDescent="0.2">
      <c r="A987" s="439" t="s">
        <v>140</v>
      </c>
      <c r="B987" s="440"/>
      <c r="C987" s="440"/>
      <c r="D987" s="440"/>
      <c r="E987" s="440"/>
      <c r="F987" s="440"/>
      <c r="G987" s="440"/>
      <c r="H987" s="440"/>
      <c r="I987" s="440"/>
      <c r="J987" s="440"/>
      <c r="K987" s="440"/>
      <c r="L987" s="440"/>
      <c r="M987" s="440"/>
      <c r="N987" s="440"/>
      <c r="O987" s="440"/>
      <c r="P987" s="440"/>
      <c r="Q987" s="440"/>
      <c r="R987" s="440"/>
      <c r="S987" s="440"/>
      <c r="T987" s="440"/>
      <c r="U987" s="440"/>
      <c r="V987" s="440"/>
      <c r="W987" s="440"/>
      <c r="X987" s="440"/>
      <c r="Y987" s="440"/>
      <c r="Z987" s="440"/>
      <c r="AA987" s="440"/>
      <c r="AB987" s="440"/>
      <c r="AC987" s="440"/>
      <c r="AD987" s="96" t="s">
        <v>4</v>
      </c>
      <c r="AE987" s="144" t="s">
        <v>5</v>
      </c>
      <c r="AH987" s="161"/>
      <c r="AI987" s="136"/>
      <c r="AJ987" s="136"/>
      <c r="AK987" s="136"/>
    </row>
    <row r="988" spans="1:37" ht="30" customHeight="1" x14ac:dyDescent="0.2">
      <c r="A988" s="434" t="s">
        <v>404</v>
      </c>
      <c r="B988" s="434"/>
      <c r="C988" s="434"/>
      <c r="D988" s="434"/>
      <c r="E988" s="434"/>
      <c r="F988" s="434"/>
      <c r="G988" s="434"/>
      <c r="H988" s="434"/>
      <c r="I988" s="434"/>
      <c r="J988" s="434"/>
      <c r="K988" s="434"/>
      <c r="L988" s="434"/>
      <c r="M988" s="434"/>
      <c r="N988" s="434"/>
      <c r="O988" s="434"/>
      <c r="P988" s="434"/>
      <c r="Q988" s="423"/>
      <c r="R988" s="423"/>
      <c r="S988" s="423"/>
      <c r="T988" s="423"/>
      <c r="U988" s="423"/>
      <c r="V988" s="423"/>
      <c r="W988" s="423"/>
      <c r="X988" s="423"/>
      <c r="Y988" s="423"/>
      <c r="Z988" s="423"/>
      <c r="AA988" s="423"/>
      <c r="AB988" s="423"/>
      <c r="AC988" s="423"/>
      <c r="AD988" s="73">
        <f>'Art. 121'!Q901</f>
        <v>0</v>
      </c>
      <c r="AE988" s="153">
        <f>IF(AG988=1,AK988,AG988)</f>
        <v>0</v>
      </c>
      <c r="AF988" s="76">
        <f>IF(AD988=2,1,IF(AD988=1,0.5,IF(AD988=0,0," ")))</f>
        <v>0</v>
      </c>
      <c r="AG988" s="76">
        <f>IF(AND(AF988&gt;=0,AF988&lt;=2),1,"No aplica")</f>
        <v>1</v>
      </c>
      <c r="AH988" s="163">
        <f>AD988/(AG988*2)</f>
        <v>0</v>
      </c>
      <c r="AI988" s="95">
        <f>IF(AG988=1,AG988/$AG$991,"No aplica")</f>
        <v>0.33333333333333331</v>
      </c>
      <c r="AJ988" s="95">
        <f>AF988*AI988</f>
        <v>0</v>
      </c>
      <c r="AK988" s="95">
        <f>AJ988*$AE$969</f>
        <v>0</v>
      </c>
    </row>
    <row r="989" spans="1:37" ht="30" customHeight="1" x14ac:dyDescent="0.2">
      <c r="A989" s="434" t="s">
        <v>405</v>
      </c>
      <c r="B989" s="434"/>
      <c r="C989" s="434"/>
      <c r="D989" s="434"/>
      <c r="E989" s="434"/>
      <c r="F989" s="434"/>
      <c r="G989" s="434"/>
      <c r="H989" s="434"/>
      <c r="I989" s="434"/>
      <c r="J989" s="434"/>
      <c r="K989" s="434"/>
      <c r="L989" s="434"/>
      <c r="M989" s="434"/>
      <c r="N989" s="434"/>
      <c r="O989" s="434"/>
      <c r="P989" s="434"/>
      <c r="Q989" s="423"/>
      <c r="R989" s="423"/>
      <c r="S989" s="423"/>
      <c r="T989" s="423"/>
      <c r="U989" s="423"/>
      <c r="V989" s="423"/>
      <c r="W989" s="423"/>
      <c r="X989" s="423"/>
      <c r="Y989" s="423"/>
      <c r="Z989" s="423"/>
      <c r="AA989" s="423"/>
      <c r="AB989" s="423"/>
      <c r="AC989" s="423"/>
      <c r="AD989" s="73">
        <f>'Art. 121'!Q902</f>
        <v>0</v>
      </c>
      <c r="AE989" s="153">
        <f>IF(AG989=1,AK989,AG989)</f>
        <v>0</v>
      </c>
      <c r="AF989" s="76">
        <f>IF(AD989=2,1,IF(AD989=1,0.5,IF(AD989=0,0," ")))</f>
        <v>0</v>
      </c>
      <c r="AG989" s="76">
        <f>IF(AND(AF989&gt;=0,AF989&lt;=2),1,"No aplica")</f>
        <v>1</v>
      </c>
      <c r="AH989" s="163">
        <f>AD989/(AG989*2)</f>
        <v>0</v>
      </c>
      <c r="AI989" s="95">
        <f>IF(AG989=1,AG989/$AG$991,"No aplica")</f>
        <v>0.33333333333333331</v>
      </c>
      <c r="AJ989" s="95">
        <f>AF989*AI989</f>
        <v>0</v>
      </c>
      <c r="AK989" s="95">
        <f>AJ989*$AE$969</f>
        <v>0</v>
      </c>
    </row>
    <row r="990" spans="1:37" ht="30" customHeight="1" x14ac:dyDescent="0.2">
      <c r="A990" s="434" t="s">
        <v>406</v>
      </c>
      <c r="B990" s="434"/>
      <c r="C990" s="434"/>
      <c r="D990" s="434"/>
      <c r="E990" s="434"/>
      <c r="F990" s="434"/>
      <c r="G990" s="434"/>
      <c r="H990" s="434"/>
      <c r="I990" s="434"/>
      <c r="J990" s="434"/>
      <c r="K990" s="434"/>
      <c r="L990" s="434"/>
      <c r="M990" s="434"/>
      <c r="N990" s="434"/>
      <c r="O990" s="434"/>
      <c r="P990" s="434"/>
      <c r="Q990" s="423"/>
      <c r="R990" s="423"/>
      <c r="S990" s="423"/>
      <c r="T990" s="423"/>
      <c r="U990" s="423"/>
      <c r="V990" s="423"/>
      <c r="W990" s="423"/>
      <c r="X990" s="423"/>
      <c r="Y990" s="423"/>
      <c r="Z990" s="423"/>
      <c r="AA990" s="423"/>
      <c r="AB990" s="423"/>
      <c r="AC990" s="423"/>
      <c r="AD990" s="73">
        <f>'Art. 121'!Q903</f>
        <v>0</v>
      </c>
      <c r="AE990" s="153">
        <f>IF(AG990=1,AK990,AG990)</f>
        <v>0</v>
      </c>
      <c r="AF990" s="76">
        <f>IF(AD990=2,1,IF(AD990=1,0.5,IF(AD990=0,0," ")))</f>
        <v>0</v>
      </c>
      <c r="AG990" s="76">
        <f>IF(AND(AF990&gt;=0,AF990&lt;=2),1,"No aplica")</f>
        <v>1</v>
      </c>
      <c r="AH990" s="163">
        <f>AD990/(AG990*2)</f>
        <v>0</v>
      </c>
      <c r="AI990" s="95">
        <f>IF(AG990=1,AG990/$AG$991,"No aplica")</f>
        <v>0.33333333333333331</v>
      </c>
      <c r="AJ990" s="95">
        <f>AF990*AI990</f>
        <v>0</v>
      </c>
      <c r="AK990" s="95">
        <f>AJ990*$AE$969</f>
        <v>0</v>
      </c>
    </row>
    <row r="991" spans="1:37" ht="30" customHeight="1" x14ac:dyDescent="0.2">
      <c r="A991" s="435" t="s">
        <v>952</v>
      </c>
      <c r="B991" s="435"/>
      <c r="C991" s="435"/>
      <c r="D991" s="435"/>
      <c r="E991" s="435"/>
      <c r="F991" s="435"/>
      <c r="G991" s="435"/>
      <c r="H991" s="435"/>
      <c r="I991" s="435"/>
      <c r="J991" s="435"/>
      <c r="K991" s="435"/>
      <c r="L991" s="435"/>
      <c r="M991" s="435"/>
      <c r="N991" s="435"/>
      <c r="O991" s="435"/>
      <c r="P991" s="435"/>
      <c r="Q991" s="435"/>
      <c r="R991" s="435"/>
      <c r="S991" s="435"/>
      <c r="T991" s="435"/>
      <c r="U991" s="435"/>
      <c r="V991" s="435"/>
      <c r="W991" s="435"/>
      <c r="X991" s="435"/>
      <c r="Y991" s="435"/>
      <c r="Z991" s="435"/>
      <c r="AA991" s="435"/>
      <c r="AB991" s="435"/>
      <c r="AC991" s="435"/>
      <c r="AD991" s="435"/>
      <c r="AE991" s="143">
        <f>SUM(AE988:AE990)</f>
        <v>0</v>
      </c>
      <c r="AG991" s="74">
        <f>SUM(AG988:AG990)</f>
        <v>3</v>
      </c>
      <c r="AH991" s="161"/>
      <c r="AI991" s="136"/>
      <c r="AJ991" s="136"/>
      <c r="AK991" s="136"/>
    </row>
    <row r="992" spans="1:37" ht="30" customHeight="1" x14ac:dyDescent="0.2">
      <c r="A992" s="435" t="s">
        <v>953</v>
      </c>
      <c r="B992" s="435"/>
      <c r="C992" s="435"/>
      <c r="D992" s="435"/>
      <c r="E992" s="435"/>
      <c r="F992" s="435"/>
      <c r="G992" s="435"/>
      <c r="H992" s="435"/>
      <c r="I992" s="435"/>
      <c r="J992" s="435"/>
      <c r="K992" s="435"/>
      <c r="L992" s="435"/>
      <c r="M992" s="435"/>
      <c r="N992" s="435"/>
      <c r="O992" s="435"/>
      <c r="P992" s="435"/>
      <c r="Q992" s="435"/>
      <c r="R992" s="435"/>
      <c r="S992" s="435"/>
      <c r="T992" s="435"/>
      <c r="U992" s="435"/>
      <c r="V992" s="435"/>
      <c r="W992" s="435"/>
      <c r="X992" s="435"/>
      <c r="Y992" s="435"/>
      <c r="Z992" s="435"/>
      <c r="AA992" s="435"/>
      <c r="AB992" s="435"/>
      <c r="AC992" s="435"/>
      <c r="AD992" s="435"/>
      <c r="AE992" s="143">
        <f>AE991/AE969*100</f>
        <v>0</v>
      </c>
      <c r="AH992" s="161"/>
      <c r="AI992" s="136"/>
      <c r="AJ992" s="136"/>
      <c r="AK992" s="136"/>
    </row>
    <row r="993" spans="1:37" ht="15" customHeight="1" x14ac:dyDescent="0.2">
      <c r="A993" s="23"/>
      <c r="B993" s="23"/>
      <c r="C993" s="23"/>
      <c r="D993" s="23"/>
      <c r="E993" s="23"/>
      <c r="F993" s="23"/>
      <c r="G993" s="23"/>
      <c r="H993" s="23"/>
      <c r="I993" s="23"/>
      <c r="J993" s="23"/>
      <c r="K993" s="23"/>
      <c r="L993" s="23"/>
      <c r="M993" s="23"/>
      <c r="N993" s="23"/>
      <c r="O993" s="23"/>
      <c r="P993" s="23"/>
      <c r="Q993" s="40"/>
      <c r="R993" s="20"/>
      <c r="S993" s="20"/>
      <c r="T993" s="20"/>
      <c r="U993" s="20"/>
      <c r="V993" s="20"/>
      <c r="W993" s="20"/>
      <c r="X993" s="20"/>
      <c r="Y993" s="20"/>
      <c r="Z993" s="20"/>
      <c r="AA993" s="20"/>
      <c r="AB993" s="20"/>
      <c r="AC993" s="20"/>
      <c r="AD993" s="20"/>
      <c r="AE993" s="149"/>
      <c r="AH993" s="161"/>
      <c r="AI993" s="136"/>
      <c r="AJ993" s="136"/>
      <c r="AK993" s="136"/>
    </row>
    <row r="994" spans="1:37" ht="15" customHeight="1" x14ac:dyDescent="0.2">
      <c r="A994" s="436" t="s">
        <v>141</v>
      </c>
      <c r="B994" s="437"/>
      <c r="C994" s="437"/>
      <c r="D994" s="437"/>
      <c r="E994" s="437"/>
      <c r="F994" s="437"/>
      <c r="G994" s="437"/>
      <c r="H994" s="437"/>
      <c r="I994" s="437"/>
      <c r="J994" s="437"/>
      <c r="K994" s="437"/>
      <c r="L994" s="437"/>
      <c r="M994" s="437"/>
      <c r="N994" s="437"/>
      <c r="O994" s="437"/>
      <c r="P994" s="437"/>
      <c r="Q994" s="437"/>
      <c r="R994" s="437"/>
      <c r="S994" s="437"/>
      <c r="T994" s="437"/>
      <c r="U994" s="437"/>
      <c r="V994" s="437"/>
      <c r="W994" s="437"/>
      <c r="X994" s="437"/>
      <c r="Y994" s="437"/>
      <c r="Z994" s="437"/>
      <c r="AA994" s="437"/>
      <c r="AB994" s="437"/>
      <c r="AC994" s="438"/>
      <c r="AD994" s="96" t="s">
        <v>4</v>
      </c>
      <c r="AE994" s="144" t="s">
        <v>5</v>
      </c>
      <c r="AH994" s="161"/>
      <c r="AI994" s="136"/>
      <c r="AJ994" s="136"/>
      <c r="AK994" s="136"/>
    </row>
    <row r="995" spans="1:37" ht="30" customHeight="1" x14ac:dyDescent="0.2">
      <c r="A995" s="449" t="s">
        <v>954</v>
      </c>
      <c r="B995" s="450"/>
      <c r="C995" s="450"/>
      <c r="D995" s="450"/>
      <c r="E995" s="450"/>
      <c r="F995" s="450"/>
      <c r="G995" s="450"/>
      <c r="H995" s="450"/>
      <c r="I995" s="450"/>
      <c r="J995" s="450"/>
      <c r="K995" s="450"/>
      <c r="L995" s="450"/>
      <c r="M995" s="450"/>
      <c r="N995" s="450"/>
      <c r="O995" s="450"/>
      <c r="P995" s="450"/>
      <c r="Q995" s="451"/>
      <c r="R995" s="451"/>
      <c r="S995" s="451"/>
      <c r="T995" s="451"/>
      <c r="U995" s="451"/>
      <c r="V995" s="451"/>
      <c r="W995" s="451"/>
      <c r="X995" s="451"/>
      <c r="Y995" s="451"/>
      <c r="Z995" s="451"/>
      <c r="AA995" s="451"/>
      <c r="AB995" s="451"/>
      <c r="AC995" s="452"/>
      <c r="AD995" s="73">
        <f>'Art. 121'!Q906</f>
        <v>0</v>
      </c>
      <c r="AE995" s="153">
        <f>IF(AG995=1,AK995,AG995)</f>
        <v>0</v>
      </c>
      <c r="AF995" s="76">
        <f>IF(AD995=2,1,IF(AD995=1,0.5,IF(AD995=0,0," ")))</f>
        <v>0</v>
      </c>
      <c r="AG995" s="76">
        <f>IF(AND(AF995&gt;=0,AF995&lt;=2),1,"No aplica")</f>
        <v>1</v>
      </c>
      <c r="AH995" s="163">
        <f>AD995/(AG995*2)</f>
        <v>0</v>
      </c>
      <c r="AI995" s="95">
        <f>IF(AG995=1,AG995/$AG$997,"No aplica")</f>
        <v>0.5</v>
      </c>
      <c r="AJ995" s="95">
        <f>AF995*AI995</f>
        <v>0</v>
      </c>
      <c r="AK995" s="95">
        <f>AJ995*$AE$969</f>
        <v>0</v>
      </c>
    </row>
    <row r="996" spans="1:37" ht="30" customHeight="1" x14ac:dyDescent="0.2">
      <c r="A996" s="449" t="s">
        <v>407</v>
      </c>
      <c r="B996" s="450"/>
      <c r="C996" s="450"/>
      <c r="D996" s="450"/>
      <c r="E996" s="450"/>
      <c r="F996" s="450"/>
      <c r="G996" s="450"/>
      <c r="H996" s="450"/>
      <c r="I996" s="450"/>
      <c r="J996" s="450"/>
      <c r="K996" s="450"/>
      <c r="L996" s="450"/>
      <c r="M996" s="450"/>
      <c r="N996" s="450"/>
      <c r="O996" s="450"/>
      <c r="P996" s="450"/>
      <c r="Q996" s="451"/>
      <c r="R996" s="451"/>
      <c r="S996" s="451"/>
      <c r="T996" s="451"/>
      <c r="U996" s="451"/>
      <c r="V996" s="451"/>
      <c r="W996" s="451"/>
      <c r="X996" s="451"/>
      <c r="Y996" s="451"/>
      <c r="Z996" s="451"/>
      <c r="AA996" s="451"/>
      <c r="AB996" s="451"/>
      <c r="AC996" s="452"/>
      <c r="AD996" s="73">
        <f>'Art. 121'!Q907</f>
        <v>0</v>
      </c>
      <c r="AE996" s="153">
        <f>IF(AG996=1,AK996,AG996)</f>
        <v>0</v>
      </c>
      <c r="AF996" s="76">
        <f>IF(AD996=2,1,IF(AD996=1,0.5,IF(AD996=0,0," ")))</f>
        <v>0</v>
      </c>
      <c r="AG996" s="76">
        <f>IF(AND(AF996&gt;=0,AF996&lt;=2),1,"No aplica")</f>
        <v>1</v>
      </c>
      <c r="AH996" s="163">
        <f>AD996/(AG996*2)</f>
        <v>0</v>
      </c>
      <c r="AI996" s="95">
        <f>IF(AG996=1,AG996/$AG$997,"No aplica")</f>
        <v>0.5</v>
      </c>
      <c r="AJ996" s="95">
        <f>AF996*AI996</f>
        <v>0</v>
      </c>
      <c r="AK996" s="95">
        <f>AJ996*$AE$969</f>
        <v>0</v>
      </c>
    </row>
    <row r="997" spans="1:37" ht="30" customHeight="1" x14ac:dyDescent="0.2">
      <c r="A997" s="435" t="s">
        <v>955</v>
      </c>
      <c r="B997" s="435"/>
      <c r="C997" s="435"/>
      <c r="D997" s="435"/>
      <c r="E997" s="435"/>
      <c r="F997" s="435"/>
      <c r="G997" s="435"/>
      <c r="H997" s="435"/>
      <c r="I997" s="435"/>
      <c r="J997" s="435"/>
      <c r="K997" s="435"/>
      <c r="L997" s="435"/>
      <c r="M997" s="435"/>
      <c r="N997" s="435"/>
      <c r="O997" s="435"/>
      <c r="P997" s="435"/>
      <c r="Q997" s="435"/>
      <c r="R997" s="435"/>
      <c r="S997" s="435"/>
      <c r="T997" s="435"/>
      <c r="U997" s="435"/>
      <c r="V997" s="435"/>
      <c r="W997" s="435"/>
      <c r="X997" s="435"/>
      <c r="Y997" s="435"/>
      <c r="Z997" s="435"/>
      <c r="AA997" s="435"/>
      <c r="AB997" s="435"/>
      <c r="AC997" s="435"/>
      <c r="AD997" s="435"/>
      <c r="AE997" s="143">
        <f>SUM(AE995:AE996)</f>
        <v>0</v>
      </c>
      <c r="AG997" s="74">
        <f>SUM(AG995:AG996)</f>
        <v>2</v>
      </c>
      <c r="AH997" s="161"/>
      <c r="AI997" s="136"/>
      <c r="AJ997" s="136"/>
      <c r="AK997" s="136"/>
    </row>
    <row r="998" spans="1:37" ht="30" customHeight="1" x14ac:dyDescent="0.2">
      <c r="A998" s="435" t="s">
        <v>956</v>
      </c>
      <c r="B998" s="435"/>
      <c r="C998" s="435"/>
      <c r="D998" s="435"/>
      <c r="E998" s="435"/>
      <c r="F998" s="435"/>
      <c r="G998" s="435"/>
      <c r="H998" s="435"/>
      <c r="I998" s="435"/>
      <c r="J998" s="435"/>
      <c r="K998" s="435"/>
      <c r="L998" s="435"/>
      <c r="M998" s="435"/>
      <c r="N998" s="435"/>
      <c r="O998" s="435"/>
      <c r="P998" s="435"/>
      <c r="Q998" s="435"/>
      <c r="R998" s="435"/>
      <c r="S998" s="435"/>
      <c r="T998" s="435"/>
      <c r="U998" s="435"/>
      <c r="V998" s="435"/>
      <c r="W998" s="435"/>
      <c r="X998" s="435"/>
      <c r="Y998" s="435"/>
      <c r="Z998" s="435"/>
      <c r="AA998" s="435"/>
      <c r="AB998" s="435"/>
      <c r="AC998" s="435"/>
      <c r="AD998" s="435"/>
      <c r="AE998" s="143">
        <f>AE997/AE969*100</f>
        <v>0</v>
      </c>
      <c r="AH998" s="161"/>
      <c r="AI998" s="136"/>
      <c r="AJ998" s="136"/>
      <c r="AK998" s="136"/>
    </row>
    <row r="999" spans="1:37" ht="15" customHeight="1" x14ac:dyDescent="0.2">
      <c r="A999" s="7"/>
      <c r="B999" s="7"/>
      <c r="C999" s="7"/>
      <c r="D999" s="7"/>
      <c r="E999" s="7"/>
      <c r="F999" s="7"/>
      <c r="G999" s="7"/>
      <c r="H999" s="7"/>
      <c r="I999" s="7"/>
      <c r="J999" s="7"/>
      <c r="K999" s="7"/>
      <c r="L999" s="7"/>
      <c r="M999" s="7"/>
      <c r="N999" s="7"/>
      <c r="O999" s="7"/>
      <c r="P999" s="7"/>
      <c r="Q999" s="38"/>
      <c r="R999" s="7"/>
      <c r="S999" s="7"/>
      <c r="T999" s="7"/>
      <c r="U999" s="7"/>
      <c r="V999" s="7"/>
      <c r="W999" s="7"/>
      <c r="X999" s="7"/>
      <c r="Y999" s="7"/>
      <c r="Z999" s="7"/>
      <c r="AA999" s="7"/>
      <c r="AB999" s="7"/>
      <c r="AC999" s="7"/>
      <c r="AD999" s="7"/>
      <c r="AE999" s="152"/>
      <c r="AH999" s="161"/>
      <c r="AI999" s="136"/>
      <c r="AJ999" s="136"/>
      <c r="AK999" s="136"/>
    </row>
    <row r="1000" spans="1:37" ht="15" customHeight="1" x14ac:dyDescent="0.2">
      <c r="A1000" s="7"/>
      <c r="B1000" s="7"/>
      <c r="C1000" s="7"/>
      <c r="D1000" s="7"/>
      <c r="E1000" s="7"/>
      <c r="F1000" s="7"/>
      <c r="G1000" s="7"/>
      <c r="H1000" s="7"/>
      <c r="I1000" s="7"/>
      <c r="J1000" s="7"/>
      <c r="K1000" s="7"/>
      <c r="L1000" s="7"/>
      <c r="M1000" s="7"/>
      <c r="N1000" s="7"/>
      <c r="O1000" s="7"/>
      <c r="P1000" s="7"/>
      <c r="Q1000" s="38"/>
      <c r="R1000" s="7"/>
      <c r="S1000" s="7"/>
      <c r="T1000" s="7"/>
      <c r="U1000" s="7"/>
      <c r="V1000" s="7"/>
      <c r="W1000" s="7"/>
      <c r="X1000" s="7"/>
      <c r="Y1000" s="7"/>
      <c r="Z1000" s="7"/>
      <c r="AA1000" s="7"/>
      <c r="AB1000" s="7"/>
      <c r="AC1000" s="7"/>
      <c r="AD1000" s="7"/>
      <c r="AE1000" s="152"/>
      <c r="AH1000" s="161"/>
      <c r="AI1000" s="136"/>
      <c r="AJ1000" s="136"/>
      <c r="AK1000" s="136"/>
    </row>
    <row r="1001" spans="1:37" ht="30" customHeight="1" x14ac:dyDescent="0.2">
      <c r="A1001" s="365" t="s">
        <v>470</v>
      </c>
      <c r="B1001" s="365"/>
      <c r="C1001" s="365"/>
      <c r="D1001" s="365"/>
      <c r="E1001" s="365"/>
      <c r="F1001" s="365"/>
      <c r="G1001" s="365"/>
      <c r="H1001" s="365"/>
      <c r="I1001" s="365"/>
      <c r="J1001" s="365"/>
      <c r="K1001" s="365"/>
      <c r="L1001" s="365"/>
      <c r="M1001" s="365"/>
      <c r="N1001" s="365"/>
      <c r="O1001" s="365"/>
      <c r="P1001" s="365"/>
      <c r="Q1001" s="365"/>
      <c r="R1001" s="365"/>
      <c r="S1001" s="365"/>
      <c r="T1001" s="365"/>
      <c r="U1001" s="365"/>
      <c r="V1001" s="365"/>
      <c r="W1001" s="365"/>
      <c r="X1001" s="365"/>
      <c r="Y1001" s="365"/>
      <c r="Z1001" s="365"/>
      <c r="AA1001" s="365"/>
      <c r="AB1001" s="365"/>
      <c r="AC1001" s="365"/>
      <c r="AD1001" s="365"/>
      <c r="AE1001" s="365"/>
      <c r="AH1001" s="161"/>
      <c r="AI1001" s="136"/>
      <c r="AJ1001" s="136"/>
      <c r="AK1001" s="136"/>
    </row>
    <row r="1002" spans="1:37" ht="15" customHeight="1" x14ac:dyDescent="0.2">
      <c r="A1002" s="281" t="s">
        <v>1385</v>
      </c>
      <c r="B1002" s="92"/>
      <c r="C1002" s="92"/>
      <c r="D1002" s="92"/>
      <c r="E1002" s="92"/>
      <c r="F1002" s="92"/>
      <c r="G1002" s="92"/>
      <c r="H1002" s="92"/>
      <c r="I1002" s="92"/>
      <c r="J1002" s="92"/>
      <c r="K1002" s="92"/>
      <c r="L1002" s="92"/>
      <c r="M1002" s="92"/>
      <c r="N1002" s="92"/>
      <c r="O1002" s="92"/>
      <c r="P1002" s="92"/>
      <c r="Q1002" s="92"/>
      <c r="R1002" s="92"/>
      <c r="S1002" s="92"/>
      <c r="T1002" s="92"/>
      <c r="U1002" s="92"/>
      <c r="V1002" s="92"/>
      <c r="W1002" s="92"/>
      <c r="X1002" s="92"/>
      <c r="Y1002" s="92"/>
      <c r="Z1002" s="92"/>
      <c r="AA1002" s="92"/>
      <c r="AB1002" s="92"/>
      <c r="AC1002" s="92"/>
      <c r="AD1002" s="92"/>
      <c r="AE1002" s="145"/>
      <c r="AH1002" s="161"/>
      <c r="AI1002" s="136"/>
      <c r="AJ1002" s="136"/>
      <c r="AK1002" s="136"/>
    </row>
    <row r="1003" spans="1:37" ht="15" customHeight="1" x14ac:dyDescent="0.2">
      <c r="A1003" s="20"/>
      <c r="B1003" s="20"/>
      <c r="C1003" s="20"/>
      <c r="D1003" s="20"/>
      <c r="E1003" s="20"/>
      <c r="F1003" s="20"/>
      <c r="G1003" s="20"/>
      <c r="H1003" s="20"/>
      <c r="I1003" s="20"/>
      <c r="J1003" s="20"/>
      <c r="K1003" s="20"/>
      <c r="L1003" s="20"/>
      <c r="M1003" s="20"/>
      <c r="N1003" s="20"/>
      <c r="O1003" s="20"/>
      <c r="P1003" s="20"/>
      <c r="Q1003" s="40"/>
      <c r="R1003" s="20"/>
      <c r="S1003" s="20"/>
      <c r="T1003" s="20"/>
      <c r="U1003" s="20"/>
      <c r="V1003" s="20"/>
      <c r="W1003" s="20"/>
      <c r="X1003" s="20"/>
      <c r="Y1003" s="20"/>
      <c r="Z1003" s="20"/>
      <c r="AA1003" s="20"/>
      <c r="AB1003" s="20"/>
      <c r="AC1003" s="20"/>
      <c r="AD1003" s="20"/>
      <c r="AE1003" s="149"/>
      <c r="AH1003" s="161"/>
      <c r="AI1003" s="136"/>
      <c r="AJ1003" s="136"/>
      <c r="AK1003" s="136"/>
    </row>
    <row r="1004" spans="1:37" ht="15" customHeight="1" x14ac:dyDescent="0.2">
      <c r="A1004" s="7"/>
      <c r="B1004" s="7"/>
      <c r="C1004" s="7"/>
      <c r="D1004" s="7"/>
      <c r="E1004" s="7"/>
      <c r="F1004" s="7"/>
      <c r="G1004" s="7"/>
      <c r="H1004" s="7"/>
      <c r="I1004" s="7"/>
      <c r="J1004" s="7"/>
      <c r="K1004" s="7"/>
      <c r="L1004" s="7"/>
      <c r="M1004" s="7"/>
      <c r="N1004" s="7"/>
      <c r="O1004" s="7"/>
      <c r="P1004" s="7"/>
      <c r="Q1004" s="38"/>
      <c r="R1004" s="7"/>
      <c r="S1004" s="7"/>
      <c r="T1004" s="7"/>
      <c r="U1004" s="7"/>
      <c r="V1004" s="7"/>
      <c r="W1004" s="7"/>
      <c r="X1004" s="7"/>
      <c r="Y1004" s="7"/>
      <c r="Z1004" s="7"/>
      <c r="AA1004" s="7"/>
      <c r="AB1004" s="7"/>
      <c r="AC1004" s="7"/>
      <c r="AD1004" s="7"/>
      <c r="AE1004" s="152"/>
      <c r="AH1004" s="161"/>
      <c r="AI1004" s="136"/>
      <c r="AJ1004" s="136"/>
      <c r="AK1004" s="136"/>
    </row>
    <row r="1005" spans="1:37" ht="30" customHeight="1" x14ac:dyDescent="0.2">
      <c r="A1005" s="365" t="s">
        <v>471</v>
      </c>
      <c r="B1005" s="365"/>
      <c r="C1005" s="365"/>
      <c r="D1005" s="365"/>
      <c r="E1005" s="365"/>
      <c r="F1005" s="365"/>
      <c r="G1005" s="365"/>
      <c r="H1005" s="365"/>
      <c r="I1005" s="365"/>
      <c r="J1005" s="365"/>
      <c r="K1005" s="365"/>
      <c r="L1005" s="365"/>
      <c r="M1005" s="365"/>
      <c r="N1005" s="365"/>
      <c r="O1005" s="365"/>
      <c r="P1005" s="365"/>
      <c r="Q1005" s="365"/>
      <c r="R1005" s="365"/>
      <c r="S1005" s="365"/>
      <c r="T1005" s="365"/>
      <c r="U1005" s="365"/>
      <c r="V1005" s="365"/>
      <c r="W1005" s="365"/>
      <c r="X1005" s="365"/>
      <c r="Y1005" s="365"/>
      <c r="Z1005" s="365"/>
      <c r="AA1005" s="365"/>
      <c r="AB1005" s="365"/>
      <c r="AC1005" s="365"/>
      <c r="AD1005" s="365"/>
      <c r="AE1005" s="365"/>
      <c r="AH1005" s="161"/>
      <c r="AI1005" s="136"/>
      <c r="AJ1005" s="136"/>
      <c r="AK1005" s="136"/>
    </row>
    <row r="1006" spans="1:37" ht="15" customHeight="1" x14ac:dyDescent="0.2">
      <c r="A1006" s="281" t="s">
        <v>1385</v>
      </c>
      <c r="B1006" s="92"/>
      <c r="C1006" s="92"/>
      <c r="D1006" s="92"/>
      <c r="E1006" s="92"/>
      <c r="F1006" s="92"/>
      <c r="G1006" s="92"/>
      <c r="H1006" s="92"/>
      <c r="I1006" s="92"/>
      <c r="J1006" s="92"/>
      <c r="K1006" s="92"/>
      <c r="L1006" s="92"/>
      <c r="M1006" s="92"/>
      <c r="N1006" s="92"/>
      <c r="O1006" s="92"/>
      <c r="P1006" s="92"/>
      <c r="Q1006" s="92"/>
      <c r="R1006" s="92"/>
      <c r="S1006" s="92"/>
      <c r="T1006" s="92"/>
      <c r="U1006" s="92"/>
      <c r="V1006" s="92"/>
      <c r="W1006" s="92"/>
      <c r="X1006" s="92"/>
      <c r="Y1006" s="92"/>
      <c r="Z1006" s="92"/>
      <c r="AA1006" s="92"/>
      <c r="AB1006" s="92"/>
      <c r="AC1006" s="92"/>
      <c r="AD1006" s="92"/>
      <c r="AE1006" s="145"/>
      <c r="AH1006" s="161"/>
      <c r="AI1006" s="136"/>
      <c r="AJ1006" s="136"/>
      <c r="AK1006" s="136"/>
    </row>
    <row r="1007" spans="1:37" ht="15" customHeight="1" x14ac:dyDescent="0.2">
      <c r="A1007" s="20"/>
      <c r="B1007" s="20"/>
      <c r="C1007" s="20"/>
      <c r="D1007" s="20"/>
      <c r="E1007" s="20"/>
      <c r="F1007" s="20"/>
      <c r="G1007" s="20"/>
      <c r="H1007" s="20"/>
      <c r="I1007" s="20"/>
      <c r="J1007" s="20"/>
      <c r="K1007" s="20"/>
      <c r="L1007" s="20"/>
      <c r="M1007" s="20"/>
      <c r="N1007" s="20"/>
      <c r="O1007" s="20"/>
      <c r="P1007" s="20"/>
      <c r="Q1007" s="40"/>
      <c r="R1007" s="20"/>
      <c r="S1007" s="20"/>
      <c r="T1007" s="20"/>
      <c r="U1007" s="20"/>
      <c r="V1007" s="20"/>
      <c r="W1007" s="20"/>
      <c r="X1007" s="20"/>
      <c r="Y1007" s="20"/>
      <c r="Z1007" s="20"/>
      <c r="AA1007" s="20"/>
      <c r="AB1007" s="20"/>
      <c r="AC1007" s="20"/>
      <c r="AD1007" s="20"/>
      <c r="AE1007" s="149"/>
      <c r="AH1007" s="161"/>
      <c r="AI1007" s="136"/>
      <c r="AJ1007" s="136"/>
      <c r="AK1007" s="136"/>
    </row>
    <row r="1008" spans="1:37" ht="15" customHeight="1" x14ac:dyDescent="0.2">
      <c r="A1008" s="7"/>
      <c r="B1008" s="7"/>
      <c r="C1008" s="7"/>
      <c r="D1008" s="7"/>
      <c r="E1008" s="7"/>
      <c r="F1008" s="7"/>
      <c r="G1008" s="7"/>
      <c r="H1008" s="7"/>
      <c r="I1008" s="7"/>
      <c r="J1008" s="7"/>
      <c r="K1008" s="7"/>
      <c r="L1008" s="7"/>
      <c r="M1008" s="7"/>
      <c r="N1008" s="7"/>
      <c r="O1008" s="7"/>
      <c r="P1008" s="7"/>
      <c r="Q1008" s="38"/>
      <c r="R1008" s="7"/>
      <c r="S1008" s="7"/>
      <c r="T1008" s="7"/>
      <c r="U1008" s="7"/>
      <c r="V1008" s="7"/>
      <c r="W1008" s="7"/>
      <c r="X1008" s="7"/>
      <c r="Y1008" s="7"/>
      <c r="Z1008" s="7"/>
      <c r="AA1008" s="7"/>
      <c r="AB1008" s="7"/>
      <c r="AC1008" s="7"/>
      <c r="AD1008" s="7"/>
      <c r="AE1008" s="152"/>
      <c r="AH1008" s="161"/>
      <c r="AI1008" s="136"/>
      <c r="AJ1008" s="136"/>
      <c r="AK1008" s="136"/>
    </row>
    <row r="1009" spans="1:37" ht="30" customHeight="1" x14ac:dyDescent="0.2">
      <c r="A1009" s="365" t="s">
        <v>958</v>
      </c>
      <c r="B1009" s="365"/>
      <c r="C1009" s="365"/>
      <c r="D1009" s="365"/>
      <c r="E1009" s="365"/>
      <c r="F1009" s="365"/>
      <c r="G1009" s="365"/>
      <c r="H1009" s="365"/>
      <c r="I1009" s="365"/>
      <c r="J1009" s="365"/>
      <c r="K1009" s="365"/>
      <c r="L1009" s="365"/>
      <c r="M1009" s="365"/>
      <c r="N1009" s="365"/>
      <c r="O1009" s="365"/>
      <c r="P1009" s="365"/>
      <c r="Q1009" s="365"/>
      <c r="R1009" s="365"/>
      <c r="S1009" s="365"/>
      <c r="T1009" s="365"/>
      <c r="U1009" s="365"/>
      <c r="V1009" s="365"/>
      <c r="W1009" s="365"/>
      <c r="X1009" s="365"/>
      <c r="Y1009" s="365"/>
      <c r="Z1009" s="365"/>
      <c r="AA1009" s="365"/>
      <c r="AB1009" s="365"/>
      <c r="AC1009" s="365"/>
      <c r="AD1009" s="365"/>
      <c r="AE1009" s="365"/>
      <c r="AH1009" s="161"/>
      <c r="AI1009" s="136"/>
      <c r="AJ1009" s="136"/>
      <c r="AK1009" s="136"/>
    </row>
    <row r="1010" spans="1:37" ht="15" customHeight="1" x14ac:dyDescent="0.2">
      <c r="A1010" s="20"/>
      <c r="B1010" s="20"/>
      <c r="C1010" s="20"/>
      <c r="D1010" s="20"/>
      <c r="E1010" s="20"/>
      <c r="F1010" s="20"/>
      <c r="G1010" s="20"/>
      <c r="H1010" s="20"/>
      <c r="I1010" s="20"/>
      <c r="J1010" s="20"/>
      <c r="K1010" s="20"/>
      <c r="L1010" s="20"/>
      <c r="M1010" s="20"/>
      <c r="N1010" s="20"/>
      <c r="O1010" s="20"/>
      <c r="P1010" s="20"/>
      <c r="Q1010" s="40"/>
      <c r="R1010" s="20"/>
      <c r="S1010" s="20"/>
      <c r="T1010" s="20"/>
      <c r="U1010" s="20"/>
      <c r="V1010" s="20"/>
      <c r="W1010" s="20"/>
      <c r="X1010" s="20"/>
      <c r="Y1010" s="20"/>
      <c r="Z1010" s="20"/>
      <c r="AA1010" s="20"/>
      <c r="AB1010" s="20"/>
      <c r="AC1010" s="20"/>
      <c r="AD1010" s="20"/>
      <c r="AE1010" s="149"/>
      <c r="AH1010" s="161"/>
      <c r="AI1010" s="136"/>
      <c r="AJ1010" s="136"/>
      <c r="AK1010" s="136"/>
    </row>
    <row r="1011" spans="1:37" ht="15" customHeight="1" x14ac:dyDescent="0.2">
      <c r="A1011" s="24"/>
      <c r="B1011" s="24"/>
      <c r="C1011" s="24"/>
      <c r="D1011" s="24"/>
      <c r="E1011" s="24"/>
      <c r="F1011" s="24"/>
      <c r="G1011" s="24"/>
      <c r="H1011" s="24"/>
      <c r="I1011" s="24"/>
      <c r="J1011" s="24"/>
      <c r="K1011" s="24"/>
      <c r="L1011" s="24"/>
      <c r="M1011" s="24"/>
      <c r="N1011" s="24"/>
      <c r="O1011" s="24"/>
      <c r="P1011" s="24"/>
      <c r="Q1011" s="40"/>
      <c r="R1011" s="20"/>
      <c r="S1011" s="20"/>
      <c r="T1011" s="20"/>
      <c r="U1011" s="20"/>
      <c r="V1011" s="20"/>
      <c r="W1011" s="20"/>
      <c r="X1011" s="20"/>
      <c r="Y1011" s="20"/>
      <c r="Z1011" s="20"/>
      <c r="AA1011" s="20"/>
      <c r="AB1011" s="20"/>
      <c r="AC1011" s="20"/>
      <c r="AD1011" s="24"/>
      <c r="AE1011" s="141">
        <f>1/$AC$17*100</f>
        <v>5.5555555555555554</v>
      </c>
      <c r="AH1011" s="161"/>
      <c r="AI1011" s="136"/>
      <c r="AJ1011" s="136"/>
      <c r="AK1011" s="136"/>
    </row>
    <row r="1012" spans="1:37" ht="15" customHeight="1" x14ac:dyDescent="0.2">
      <c r="A1012" s="420" t="s">
        <v>138</v>
      </c>
      <c r="B1012" s="421"/>
      <c r="C1012" s="421"/>
      <c r="D1012" s="421"/>
      <c r="E1012" s="421"/>
      <c r="F1012" s="421"/>
      <c r="G1012" s="421"/>
      <c r="H1012" s="421"/>
      <c r="I1012" s="421"/>
      <c r="J1012" s="421"/>
      <c r="K1012" s="421"/>
      <c r="L1012" s="421"/>
      <c r="M1012" s="421"/>
      <c r="N1012" s="421"/>
      <c r="O1012" s="421"/>
      <c r="P1012" s="421"/>
      <c r="Q1012" s="421"/>
      <c r="R1012" s="421"/>
      <c r="S1012" s="421"/>
      <c r="T1012" s="421"/>
      <c r="U1012" s="421"/>
      <c r="V1012" s="421"/>
      <c r="W1012" s="421"/>
      <c r="X1012" s="421"/>
      <c r="Y1012" s="421"/>
      <c r="Z1012" s="421"/>
      <c r="AA1012" s="421"/>
      <c r="AB1012" s="421"/>
      <c r="AC1012" s="421"/>
      <c r="AD1012" s="97" t="s">
        <v>4</v>
      </c>
      <c r="AE1012" s="142" t="s">
        <v>5</v>
      </c>
      <c r="AF1012" s="76" t="s">
        <v>576</v>
      </c>
      <c r="AG1012" s="76" t="s">
        <v>577</v>
      </c>
      <c r="AH1012" s="76" t="s">
        <v>578</v>
      </c>
      <c r="AI1012" s="77" t="s">
        <v>579</v>
      </c>
      <c r="AJ1012" s="76"/>
      <c r="AK1012" s="77" t="s">
        <v>580</v>
      </c>
    </row>
    <row r="1013" spans="1:37" ht="30" customHeight="1" x14ac:dyDescent="0.2">
      <c r="A1013" s="422" t="s">
        <v>7</v>
      </c>
      <c r="B1013" s="422"/>
      <c r="C1013" s="422"/>
      <c r="D1013" s="422"/>
      <c r="E1013" s="422"/>
      <c r="F1013" s="422"/>
      <c r="G1013" s="422"/>
      <c r="H1013" s="422"/>
      <c r="I1013" s="422"/>
      <c r="J1013" s="422"/>
      <c r="K1013" s="422"/>
      <c r="L1013" s="422"/>
      <c r="M1013" s="422"/>
      <c r="N1013" s="422"/>
      <c r="O1013" s="422"/>
      <c r="P1013" s="422"/>
      <c r="Q1013" s="423"/>
      <c r="R1013" s="423"/>
      <c r="S1013" s="423"/>
      <c r="T1013" s="423"/>
      <c r="U1013" s="423"/>
      <c r="V1013" s="423"/>
      <c r="W1013" s="423"/>
      <c r="X1013" s="423"/>
      <c r="Y1013" s="423"/>
      <c r="Z1013" s="423"/>
      <c r="AA1013" s="423"/>
      <c r="AB1013" s="423"/>
      <c r="AC1013" s="423"/>
      <c r="AD1013" s="73">
        <f>'Art. 121'!Q924</f>
        <v>0</v>
      </c>
      <c r="AE1013" s="153">
        <f t="shared" ref="AE1013:AE1024" si="114">IF(AG1013=1,AK1013,AG1013)</f>
        <v>0</v>
      </c>
      <c r="AF1013" s="76">
        <f>IF(AD1013=2,1,IF(AD1013=1,0.5,IF(AD1013=0,0," ")))</f>
        <v>0</v>
      </c>
      <c r="AG1013" s="76">
        <f>IF(AND(AF1013&gt;=0,AF1013&lt;=2),1,"No aplica")</f>
        <v>1</v>
      </c>
      <c r="AH1013" s="163">
        <f t="shared" ref="AH1013:AH1024" si="115">AD1013/(AG1013*2)</f>
        <v>0</v>
      </c>
      <c r="AI1013" s="95">
        <f>IF(AG1013=1,AG1013/$AG$1025,"No aplica")</f>
        <v>8.3333333333333329E-2</v>
      </c>
      <c r="AJ1013" s="95">
        <f t="shared" ref="AJ1013:AJ1024" si="116">AF1013*AI1013</f>
        <v>0</v>
      </c>
      <c r="AK1013" s="95">
        <f>AJ1013*$AE$1011</f>
        <v>0</v>
      </c>
    </row>
    <row r="1014" spans="1:37" ht="30" customHeight="1" x14ac:dyDescent="0.2">
      <c r="A1014" s="422" t="s">
        <v>148</v>
      </c>
      <c r="B1014" s="422"/>
      <c r="C1014" s="422"/>
      <c r="D1014" s="422"/>
      <c r="E1014" s="422"/>
      <c r="F1014" s="422"/>
      <c r="G1014" s="422"/>
      <c r="H1014" s="422"/>
      <c r="I1014" s="422"/>
      <c r="J1014" s="422"/>
      <c r="K1014" s="422"/>
      <c r="L1014" s="422"/>
      <c r="M1014" s="422"/>
      <c r="N1014" s="422"/>
      <c r="O1014" s="422"/>
      <c r="P1014" s="422"/>
      <c r="Q1014" s="423"/>
      <c r="R1014" s="423"/>
      <c r="S1014" s="423"/>
      <c r="T1014" s="423"/>
      <c r="U1014" s="423"/>
      <c r="V1014" s="423"/>
      <c r="W1014" s="423"/>
      <c r="X1014" s="423"/>
      <c r="Y1014" s="423"/>
      <c r="Z1014" s="423"/>
      <c r="AA1014" s="423"/>
      <c r="AB1014" s="423"/>
      <c r="AC1014" s="423"/>
      <c r="AD1014" s="73">
        <f>'Art. 121'!Q925</f>
        <v>0</v>
      </c>
      <c r="AE1014" s="153">
        <f t="shared" si="114"/>
        <v>0</v>
      </c>
      <c r="AF1014" s="76">
        <f t="shared" ref="AF1014:AF1024" si="117">IF(AD1014=2,1,IF(AD1014=1,0.5,IF(AD1014=0,0," ")))</f>
        <v>0</v>
      </c>
      <c r="AG1014" s="76">
        <f t="shared" ref="AG1014:AG1023" si="118">IF(AND(AF1014&gt;=0,AF1014&lt;=2),1,"No aplica")</f>
        <v>1</v>
      </c>
      <c r="AH1014" s="163">
        <f t="shared" si="115"/>
        <v>0</v>
      </c>
      <c r="AI1014" s="95">
        <f t="shared" ref="AI1014:AI1024" si="119">IF(AG1014=1,AG1014/$AG$1025,"No aplica")</f>
        <v>8.3333333333333329E-2</v>
      </c>
      <c r="AJ1014" s="95">
        <f t="shared" si="116"/>
        <v>0</v>
      </c>
      <c r="AK1014" s="95">
        <f t="shared" ref="AK1014:AK1024" si="120">AJ1014*$AE$1011</f>
        <v>0</v>
      </c>
    </row>
    <row r="1015" spans="1:37" ht="30" customHeight="1" x14ac:dyDescent="0.2">
      <c r="A1015" s="422" t="s">
        <v>472</v>
      </c>
      <c r="B1015" s="422"/>
      <c r="C1015" s="422"/>
      <c r="D1015" s="422"/>
      <c r="E1015" s="422"/>
      <c r="F1015" s="422"/>
      <c r="G1015" s="422"/>
      <c r="H1015" s="422"/>
      <c r="I1015" s="422"/>
      <c r="J1015" s="422"/>
      <c r="K1015" s="422"/>
      <c r="L1015" s="422"/>
      <c r="M1015" s="422"/>
      <c r="N1015" s="422"/>
      <c r="O1015" s="422"/>
      <c r="P1015" s="422"/>
      <c r="Q1015" s="423"/>
      <c r="R1015" s="423"/>
      <c r="S1015" s="423"/>
      <c r="T1015" s="423"/>
      <c r="U1015" s="423"/>
      <c r="V1015" s="423"/>
      <c r="W1015" s="423"/>
      <c r="X1015" s="423"/>
      <c r="Y1015" s="423"/>
      <c r="Z1015" s="423"/>
      <c r="AA1015" s="423"/>
      <c r="AB1015" s="423"/>
      <c r="AC1015" s="423"/>
      <c r="AD1015" s="73">
        <f>'Art. 121'!Q926</f>
        <v>0</v>
      </c>
      <c r="AE1015" s="153">
        <f t="shared" si="114"/>
        <v>0</v>
      </c>
      <c r="AF1015" s="76">
        <f t="shared" si="117"/>
        <v>0</v>
      </c>
      <c r="AG1015" s="76">
        <f t="shared" si="118"/>
        <v>1</v>
      </c>
      <c r="AH1015" s="163">
        <f t="shared" si="115"/>
        <v>0</v>
      </c>
      <c r="AI1015" s="95">
        <f t="shared" si="119"/>
        <v>8.3333333333333329E-2</v>
      </c>
      <c r="AJ1015" s="95">
        <f t="shared" si="116"/>
        <v>0</v>
      </c>
      <c r="AK1015" s="95">
        <f t="shared" si="120"/>
        <v>0</v>
      </c>
    </row>
    <row r="1016" spans="1:37" ht="30" customHeight="1" x14ac:dyDescent="0.2">
      <c r="A1016" s="422" t="s">
        <v>961</v>
      </c>
      <c r="B1016" s="422"/>
      <c r="C1016" s="422"/>
      <c r="D1016" s="422"/>
      <c r="E1016" s="422"/>
      <c r="F1016" s="422"/>
      <c r="G1016" s="422"/>
      <c r="H1016" s="422"/>
      <c r="I1016" s="422"/>
      <c r="J1016" s="422"/>
      <c r="K1016" s="422"/>
      <c r="L1016" s="422"/>
      <c r="M1016" s="422"/>
      <c r="N1016" s="422"/>
      <c r="O1016" s="422"/>
      <c r="P1016" s="422"/>
      <c r="Q1016" s="423"/>
      <c r="R1016" s="423"/>
      <c r="S1016" s="423"/>
      <c r="T1016" s="423"/>
      <c r="U1016" s="423"/>
      <c r="V1016" s="423"/>
      <c r="W1016" s="423"/>
      <c r="X1016" s="423"/>
      <c r="Y1016" s="423"/>
      <c r="Z1016" s="423"/>
      <c r="AA1016" s="423"/>
      <c r="AB1016" s="423"/>
      <c r="AC1016" s="423"/>
      <c r="AD1016" s="73">
        <f>'Art. 121'!Q927</f>
        <v>0</v>
      </c>
      <c r="AE1016" s="153">
        <f t="shared" si="114"/>
        <v>0</v>
      </c>
      <c r="AF1016" s="76">
        <f t="shared" si="117"/>
        <v>0</v>
      </c>
      <c r="AG1016" s="76">
        <f t="shared" si="118"/>
        <v>1</v>
      </c>
      <c r="AH1016" s="163">
        <f t="shared" si="115"/>
        <v>0</v>
      </c>
      <c r="AI1016" s="95">
        <f t="shared" si="119"/>
        <v>8.3333333333333329E-2</v>
      </c>
      <c r="AJ1016" s="95">
        <f t="shared" si="116"/>
        <v>0</v>
      </c>
      <c r="AK1016" s="95">
        <f t="shared" si="120"/>
        <v>0</v>
      </c>
    </row>
    <row r="1017" spans="1:37" ht="30" customHeight="1" x14ac:dyDescent="0.2">
      <c r="A1017" s="422" t="s">
        <v>474</v>
      </c>
      <c r="B1017" s="422"/>
      <c r="C1017" s="422"/>
      <c r="D1017" s="422"/>
      <c r="E1017" s="422"/>
      <c r="F1017" s="422"/>
      <c r="G1017" s="422"/>
      <c r="H1017" s="422"/>
      <c r="I1017" s="422"/>
      <c r="J1017" s="422"/>
      <c r="K1017" s="422"/>
      <c r="L1017" s="422"/>
      <c r="M1017" s="422"/>
      <c r="N1017" s="422"/>
      <c r="O1017" s="422"/>
      <c r="P1017" s="422"/>
      <c r="Q1017" s="423"/>
      <c r="R1017" s="423"/>
      <c r="S1017" s="423"/>
      <c r="T1017" s="423"/>
      <c r="U1017" s="423"/>
      <c r="V1017" s="423"/>
      <c r="W1017" s="423"/>
      <c r="X1017" s="423"/>
      <c r="Y1017" s="423"/>
      <c r="Z1017" s="423"/>
      <c r="AA1017" s="423"/>
      <c r="AB1017" s="423"/>
      <c r="AC1017" s="423"/>
      <c r="AD1017" s="73">
        <f>'Art. 121'!Q928</f>
        <v>0</v>
      </c>
      <c r="AE1017" s="153">
        <f t="shared" si="114"/>
        <v>0</v>
      </c>
      <c r="AF1017" s="76">
        <f t="shared" si="117"/>
        <v>0</v>
      </c>
      <c r="AG1017" s="76">
        <f t="shared" si="118"/>
        <v>1</v>
      </c>
      <c r="AH1017" s="163">
        <f t="shared" si="115"/>
        <v>0</v>
      </c>
      <c r="AI1017" s="95">
        <f t="shared" si="119"/>
        <v>8.3333333333333329E-2</v>
      </c>
      <c r="AJ1017" s="95">
        <f t="shared" si="116"/>
        <v>0</v>
      </c>
      <c r="AK1017" s="95">
        <f t="shared" si="120"/>
        <v>0</v>
      </c>
    </row>
    <row r="1018" spans="1:37" ht="30" customHeight="1" x14ac:dyDescent="0.2">
      <c r="A1018" s="422" t="s">
        <v>475</v>
      </c>
      <c r="B1018" s="422"/>
      <c r="C1018" s="422"/>
      <c r="D1018" s="422"/>
      <c r="E1018" s="422"/>
      <c r="F1018" s="422"/>
      <c r="G1018" s="422"/>
      <c r="H1018" s="422"/>
      <c r="I1018" s="422"/>
      <c r="J1018" s="422"/>
      <c r="K1018" s="422"/>
      <c r="L1018" s="422"/>
      <c r="M1018" s="422"/>
      <c r="N1018" s="422"/>
      <c r="O1018" s="422"/>
      <c r="P1018" s="422"/>
      <c r="Q1018" s="423"/>
      <c r="R1018" s="423"/>
      <c r="S1018" s="423"/>
      <c r="T1018" s="423"/>
      <c r="U1018" s="423"/>
      <c r="V1018" s="423"/>
      <c r="W1018" s="423"/>
      <c r="X1018" s="423"/>
      <c r="Y1018" s="423"/>
      <c r="Z1018" s="423"/>
      <c r="AA1018" s="423"/>
      <c r="AB1018" s="423"/>
      <c r="AC1018" s="423"/>
      <c r="AD1018" s="73">
        <f>'Art. 121'!Q929</f>
        <v>0</v>
      </c>
      <c r="AE1018" s="153">
        <f t="shared" si="114"/>
        <v>0</v>
      </c>
      <c r="AF1018" s="76">
        <f t="shared" si="117"/>
        <v>0</v>
      </c>
      <c r="AG1018" s="76">
        <f t="shared" si="118"/>
        <v>1</v>
      </c>
      <c r="AH1018" s="163">
        <f t="shared" si="115"/>
        <v>0</v>
      </c>
      <c r="AI1018" s="95">
        <f t="shared" si="119"/>
        <v>8.3333333333333329E-2</v>
      </c>
      <c r="AJ1018" s="95">
        <f t="shared" si="116"/>
        <v>0</v>
      </c>
      <c r="AK1018" s="95">
        <f t="shared" si="120"/>
        <v>0</v>
      </c>
    </row>
    <row r="1019" spans="1:37" ht="30" customHeight="1" x14ac:dyDescent="0.2">
      <c r="A1019" s="422" t="s">
        <v>962</v>
      </c>
      <c r="B1019" s="422"/>
      <c r="C1019" s="422"/>
      <c r="D1019" s="422"/>
      <c r="E1019" s="422"/>
      <c r="F1019" s="422"/>
      <c r="G1019" s="422"/>
      <c r="H1019" s="422"/>
      <c r="I1019" s="422"/>
      <c r="J1019" s="422"/>
      <c r="K1019" s="422"/>
      <c r="L1019" s="422"/>
      <c r="M1019" s="422"/>
      <c r="N1019" s="422"/>
      <c r="O1019" s="422"/>
      <c r="P1019" s="422"/>
      <c r="Q1019" s="423"/>
      <c r="R1019" s="423"/>
      <c r="S1019" s="423"/>
      <c r="T1019" s="423"/>
      <c r="U1019" s="423"/>
      <c r="V1019" s="423"/>
      <c r="W1019" s="423"/>
      <c r="X1019" s="423"/>
      <c r="Y1019" s="423"/>
      <c r="Z1019" s="423"/>
      <c r="AA1019" s="423"/>
      <c r="AB1019" s="423"/>
      <c r="AC1019" s="423"/>
      <c r="AD1019" s="73">
        <f>'Art. 121'!Q930</f>
        <v>0</v>
      </c>
      <c r="AE1019" s="153">
        <f t="shared" si="114"/>
        <v>0</v>
      </c>
      <c r="AF1019" s="76">
        <f t="shared" si="117"/>
        <v>0</v>
      </c>
      <c r="AG1019" s="76">
        <f t="shared" si="118"/>
        <v>1</v>
      </c>
      <c r="AH1019" s="163">
        <f t="shared" si="115"/>
        <v>0</v>
      </c>
      <c r="AI1019" s="95">
        <f t="shared" si="119"/>
        <v>8.3333333333333329E-2</v>
      </c>
      <c r="AJ1019" s="95">
        <f t="shared" si="116"/>
        <v>0</v>
      </c>
      <c r="AK1019" s="95">
        <f t="shared" si="120"/>
        <v>0</v>
      </c>
    </row>
    <row r="1020" spans="1:37" ht="30" customHeight="1" x14ac:dyDescent="0.2">
      <c r="A1020" s="422" t="s">
        <v>477</v>
      </c>
      <c r="B1020" s="422"/>
      <c r="C1020" s="422"/>
      <c r="D1020" s="422"/>
      <c r="E1020" s="422"/>
      <c r="F1020" s="422"/>
      <c r="G1020" s="422"/>
      <c r="H1020" s="422"/>
      <c r="I1020" s="422"/>
      <c r="J1020" s="422"/>
      <c r="K1020" s="422"/>
      <c r="L1020" s="422"/>
      <c r="M1020" s="422"/>
      <c r="N1020" s="422"/>
      <c r="O1020" s="422"/>
      <c r="P1020" s="422"/>
      <c r="Q1020" s="423"/>
      <c r="R1020" s="423"/>
      <c r="S1020" s="423"/>
      <c r="T1020" s="423"/>
      <c r="U1020" s="423"/>
      <c r="V1020" s="423"/>
      <c r="W1020" s="423"/>
      <c r="X1020" s="423"/>
      <c r="Y1020" s="423"/>
      <c r="Z1020" s="423"/>
      <c r="AA1020" s="423"/>
      <c r="AB1020" s="423"/>
      <c r="AC1020" s="423"/>
      <c r="AD1020" s="73">
        <f>'Art. 121'!Q931</f>
        <v>0</v>
      </c>
      <c r="AE1020" s="153">
        <f t="shared" si="114"/>
        <v>0</v>
      </c>
      <c r="AF1020" s="76">
        <f t="shared" si="117"/>
        <v>0</v>
      </c>
      <c r="AG1020" s="76">
        <f t="shared" si="118"/>
        <v>1</v>
      </c>
      <c r="AH1020" s="163">
        <f t="shared" si="115"/>
        <v>0</v>
      </c>
      <c r="AI1020" s="95">
        <f t="shared" si="119"/>
        <v>8.3333333333333329E-2</v>
      </c>
      <c r="AJ1020" s="95">
        <f t="shared" si="116"/>
        <v>0</v>
      </c>
      <c r="AK1020" s="95">
        <f t="shared" si="120"/>
        <v>0</v>
      </c>
    </row>
    <row r="1021" spans="1:37" ht="30" customHeight="1" x14ac:dyDescent="0.2">
      <c r="A1021" s="422" t="s">
        <v>478</v>
      </c>
      <c r="B1021" s="422"/>
      <c r="C1021" s="422"/>
      <c r="D1021" s="422"/>
      <c r="E1021" s="422"/>
      <c r="F1021" s="422"/>
      <c r="G1021" s="422"/>
      <c r="H1021" s="422"/>
      <c r="I1021" s="422"/>
      <c r="J1021" s="422"/>
      <c r="K1021" s="422"/>
      <c r="L1021" s="422"/>
      <c r="M1021" s="422"/>
      <c r="N1021" s="422"/>
      <c r="O1021" s="422"/>
      <c r="P1021" s="422"/>
      <c r="Q1021" s="423"/>
      <c r="R1021" s="423"/>
      <c r="S1021" s="423"/>
      <c r="T1021" s="423"/>
      <c r="U1021" s="423"/>
      <c r="V1021" s="423"/>
      <c r="W1021" s="423"/>
      <c r="X1021" s="423"/>
      <c r="Y1021" s="423"/>
      <c r="Z1021" s="423"/>
      <c r="AA1021" s="423"/>
      <c r="AB1021" s="423"/>
      <c r="AC1021" s="423"/>
      <c r="AD1021" s="73">
        <f>'Art. 121'!Q932</f>
        <v>0</v>
      </c>
      <c r="AE1021" s="153">
        <f t="shared" si="114"/>
        <v>0</v>
      </c>
      <c r="AF1021" s="76">
        <f t="shared" si="117"/>
        <v>0</v>
      </c>
      <c r="AG1021" s="76">
        <f t="shared" si="118"/>
        <v>1</v>
      </c>
      <c r="AH1021" s="163">
        <f t="shared" si="115"/>
        <v>0</v>
      </c>
      <c r="AI1021" s="95">
        <f t="shared" si="119"/>
        <v>8.3333333333333329E-2</v>
      </c>
      <c r="AJ1021" s="95">
        <f t="shared" si="116"/>
        <v>0</v>
      </c>
      <c r="AK1021" s="95">
        <f t="shared" si="120"/>
        <v>0</v>
      </c>
    </row>
    <row r="1022" spans="1:37" ht="30" customHeight="1" x14ac:dyDescent="0.2">
      <c r="A1022" s="422" t="s">
        <v>479</v>
      </c>
      <c r="B1022" s="422"/>
      <c r="C1022" s="422"/>
      <c r="D1022" s="422"/>
      <c r="E1022" s="422"/>
      <c r="F1022" s="422"/>
      <c r="G1022" s="422"/>
      <c r="H1022" s="422"/>
      <c r="I1022" s="422"/>
      <c r="J1022" s="422"/>
      <c r="K1022" s="422"/>
      <c r="L1022" s="422"/>
      <c r="M1022" s="422"/>
      <c r="N1022" s="422"/>
      <c r="O1022" s="422"/>
      <c r="P1022" s="422"/>
      <c r="Q1022" s="423"/>
      <c r="R1022" s="423"/>
      <c r="S1022" s="423"/>
      <c r="T1022" s="423"/>
      <c r="U1022" s="423"/>
      <c r="V1022" s="423"/>
      <c r="W1022" s="423"/>
      <c r="X1022" s="423"/>
      <c r="Y1022" s="423"/>
      <c r="Z1022" s="423"/>
      <c r="AA1022" s="423"/>
      <c r="AB1022" s="423"/>
      <c r="AC1022" s="423"/>
      <c r="AD1022" s="73">
        <f>'Art. 121'!Q933</f>
        <v>0</v>
      </c>
      <c r="AE1022" s="153">
        <f t="shared" si="114"/>
        <v>0</v>
      </c>
      <c r="AF1022" s="76">
        <f t="shared" si="117"/>
        <v>0</v>
      </c>
      <c r="AG1022" s="76">
        <f t="shared" si="118"/>
        <v>1</v>
      </c>
      <c r="AH1022" s="163">
        <f t="shared" si="115"/>
        <v>0</v>
      </c>
      <c r="AI1022" s="95">
        <f t="shared" si="119"/>
        <v>8.3333333333333329E-2</v>
      </c>
      <c r="AJ1022" s="95">
        <f t="shared" si="116"/>
        <v>0</v>
      </c>
      <c r="AK1022" s="95">
        <f t="shared" si="120"/>
        <v>0</v>
      </c>
    </row>
    <row r="1023" spans="1:37" ht="30" customHeight="1" x14ac:dyDescent="0.2">
      <c r="A1023" s="422" t="s">
        <v>480</v>
      </c>
      <c r="B1023" s="422"/>
      <c r="C1023" s="422"/>
      <c r="D1023" s="422"/>
      <c r="E1023" s="422"/>
      <c r="F1023" s="422"/>
      <c r="G1023" s="422"/>
      <c r="H1023" s="422"/>
      <c r="I1023" s="422"/>
      <c r="J1023" s="422"/>
      <c r="K1023" s="422"/>
      <c r="L1023" s="422"/>
      <c r="M1023" s="422"/>
      <c r="N1023" s="422"/>
      <c r="O1023" s="422"/>
      <c r="P1023" s="422"/>
      <c r="Q1023" s="423"/>
      <c r="R1023" s="423"/>
      <c r="S1023" s="423"/>
      <c r="T1023" s="423"/>
      <c r="U1023" s="423"/>
      <c r="V1023" s="423"/>
      <c r="W1023" s="423"/>
      <c r="X1023" s="423"/>
      <c r="Y1023" s="423"/>
      <c r="Z1023" s="423"/>
      <c r="AA1023" s="423"/>
      <c r="AB1023" s="423"/>
      <c r="AC1023" s="423"/>
      <c r="AD1023" s="73">
        <f>'Art. 121'!Q934</f>
        <v>0</v>
      </c>
      <c r="AE1023" s="153">
        <f t="shared" si="114"/>
        <v>0</v>
      </c>
      <c r="AF1023" s="76">
        <f t="shared" si="117"/>
        <v>0</v>
      </c>
      <c r="AG1023" s="76">
        <f t="shared" si="118"/>
        <v>1</v>
      </c>
      <c r="AH1023" s="163">
        <f t="shared" si="115"/>
        <v>0</v>
      </c>
      <c r="AI1023" s="95">
        <f t="shared" si="119"/>
        <v>8.3333333333333329E-2</v>
      </c>
      <c r="AJ1023" s="95">
        <f t="shared" si="116"/>
        <v>0</v>
      </c>
      <c r="AK1023" s="95">
        <f t="shared" si="120"/>
        <v>0</v>
      </c>
    </row>
    <row r="1024" spans="1:37" ht="30" customHeight="1" x14ac:dyDescent="0.2">
      <c r="A1024" s="422" t="s">
        <v>963</v>
      </c>
      <c r="B1024" s="422"/>
      <c r="C1024" s="422"/>
      <c r="D1024" s="422"/>
      <c r="E1024" s="422"/>
      <c r="F1024" s="422"/>
      <c r="G1024" s="422"/>
      <c r="H1024" s="422"/>
      <c r="I1024" s="422"/>
      <c r="J1024" s="422"/>
      <c r="K1024" s="422"/>
      <c r="L1024" s="422"/>
      <c r="M1024" s="422"/>
      <c r="N1024" s="422"/>
      <c r="O1024" s="422"/>
      <c r="P1024" s="422"/>
      <c r="Q1024" s="423"/>
      <c r="R1024" s="423"/>
      <c r="S1024" s="423"/>
      <c r="T1024" s="423"/>
      <c r="U1024" s="423"/>
      <c r="V1024" s="423"/>
      <c r="W1024" s="423"/>
      <c r="X1024" s="423"/>
      <c r="Y1024" s="423"/>
      <c r="Z1024" s="423"/>
      <c r="AA1024" s="423"/>
      <c r="AB1024" s="423"/>
      <c r="AC1024" s="423"/>
      <c r="AD1024" s="73">
        <f>'Art. 121'!Q935</f>
        <v>0</v>
      </c>
      <c r="AE1024" s="153">
        <f t="shared" si="114"/>
        <v>0</v>
      </c>
      <c r="AF1024" s="76">
        <f t="shared" si="117"/>
        <v>0</v>
      </c>
      <c r="AG1024" s="76">
        <f>IF(AND(AF1024&gt;=0,AF1024&lt;=2),1,"No aplica")</f>
        <v>1</v>
      </c>
      <c r="AH1024" s="163">
        <f t="shared" si="115"/>
        <v>0</v>
      </c>
      <c r="AI1024" s="95">
        <f t="shared" si="119"/>
        <v>8.3333333333333329E-2</v>
      </c>
      <c r="AJ1024" s="95">
        <f t="shared" si="116"/>
        <v>0</v>
      </c>
      <c r="AK1024" s="95">
        <f t="shared" si="120"/>
        <v>0</v>
      </c>
    </row>
    <row r="1025" spans="1:37" ht="30" customHeight="1" x14ac:dyDescent="0.2">
      <c r="A1025" s="435" t="s">
        <v>964</v>
      </c>
      <c r="B1025" s="435"/>
      <c r="C1025" s="435"/>
      <c r="D1025" s="435"/>
      <c r="E1025" s="435"/>
      <c r="F1025" s="435"/>
      <c r="G1025" s="435"/>
      <c r="H1025" s="435"/>
      <c r="I1025" s="435"/>
      <c r="J1025" s="435"/>
      <c r="K1025" s="435"/>
      <c r="L1025" s="435"/>
      <c r="M1025" s="435"/>
      <c r="N1025" s="435"/>
      <c r="O1025" s="435"/>
      <c r="P1025" s="435"/>
      <c r="Q1025" s="435"/>
      <c r="R1025" s="435"/>
      <c r="S1025" s="435"/>
      <c r="T1025" s="435"/>
      <c r="U1025" s="435"/>
      <c r="V1025" s="435"/>
      <c r="W1025" s="435"/>
      <c r="X1025" s="435"/>
      <c r="Y1025" s="435"/>
      <c r="Z1025" s="435"/>
      <c r="AA1025" s="435"/>
      <c r="AB1025" s="435"/>
      <c r="AC1025" s="435"/>
      <c r="AD1025" s="435"/>
      <c r="AE1025" s="143">
        <f>SUM(AE1013:AE1024)</f>
        <v>0</v>
      </c>
      <c r="AG1025" s="74">
        <f>SUM(AG1013:AG1024)</f>
        <v>12</v>
      </c>
      <c r="AH1025" s="161"/>
      <c r="AI1025" s="136"/>
      <c r="AJ1025" s="136"/>
      <c r="AK1025" s="136"/>
    </row>
    <row r="1026" spans="1:37" ht="30" customHeight="1" x14ac:dyDescent="0.2">
      <c r="A1026" s="435" t="s">
        <v>965</v>
      </c>
      <c r="B1026" s="435"/>
      <c r="C1026" s="435"/>
      <c r="D1026" s="435"/>
      <c r="E1026" s="435"/>
      <c r="F1026" s="435"/>
      <c r="G1026" s="435"/>
      <c r="H1026" s="435"/>
      <c r="I1026" s="435"/>
      <c r="J1026" s="435"/>
      <c r="K1026" s="435"/>
      <c r="L1026" s="435"/>
      <c r="M1026" s="435"/>
      <c r="N1026" s="435"/>
      <c r="O1026" s="435"/>
      <c r="P1026" s="435"/>
      <c r="Q1026" s="435"/>
      <c r="R1026" s="435"/>
      <c r="S1026" s="435"/>
      <c r="T1026" s="435"/>
      <c r="U1026" s="435"/>
      <c r="V1026" s="435"/>
      <c r="W1026" s="435"/>
      <c r="X1026" s="435"/>
      <c r="Y1026" s="435"/>
      <c r="Z1026" s="435"/>
      <c r="AA1026" s="435"/>
      <c r="AB1026" s="435"/>
      <c r="AC1026" s="435"/>
      <c r="AD1026" s="435"/>
      <c r="AE1026" s="143">
        <f>AE1025/AE1011*100</f>
        <v>0</v>
      </c>
      <c r="AH1026" s="161"/>
      <c r="AI1026" s="136"/>
      <c r="AJ1026" s="136"/>
      <c r="AK1026" s="136"/>
    </row>
    <row r="1027" spans="1:37" ht="15" customHeight="1" x14ac:dyDescent="0.2">
      <c r="A1027" s="24"/>
      <c r="B1027" s="24"/>
      <c r="C1027" s="24"/>
      <c r="D1027" s="24"/>
      <c r="E1027" s="24"/>
      <c r="F1027" s="24"/>
      <c r="G1027" s="24"/>
      <c r="H1027" s="24"/>
      <c r="I1027" s="24"/>
      <c r="J1027" s="24"/>
      <c r="K1027" s="24"/>
      <c r="L1027" s="24"/>
      <c r="M1027" s="24"/>
      <c r="N1027" s="24"/>
      <c r="O1027" s="24"/>
      <c r="P1027" s="24"/>
      <c r="Q1027" s="40"/>
      <c r="R1027" s="20"/>
      <c r="S1027" s="20"/>
      <c r="T1027" s="20"/>
      <c r="U1027" s="20"/>
      <c r="V1027" s="20"/>
      <c r="W1027" s="20"/>
      <c r="X1027" s="20"/>
      <c r="Y1027" s="20"/>
      <c r="Z1027" s="20"/>
      <c r="AA1027" s="20"/>
      <c r="AB1027" s="20"/>
      <c r="AC1027" s="20"/>
      <c r="AD1027" s="20"/>
      <c r="AE1027" s="149"/>
      <c r="AH1027" s="161"/>
      <c r="AI1027" s="136"/>
      <c r="AJ1027" s="136"/>
      <c r="AK1027" s="136"/>
    </row>
    <row r="1028" spans="1:37" ht="15" customHeight="1" x14ac:dyDescent="0.2">
      <c r="A1028" s="439" t="s">
        <v>139</v>
      </c>
      <c r="B1028" s="440"/>
      <c r="C1028" s="440"/>
      <c r="D1028" s="440"/>
      <c r="E1028" s="440"/>
      <c r="F1028" s="440"/>
      <c r="G1028" s="440"/>
      <c r="H1028" s="440"/>
      <c r="I1028" s="440"/>
      <c r="J1028" s="440"/>
      <c r="K1028" s="440"/>
      <c r="L1028" s="440"/>
      <c r="M1028" s="440"/>
      <c r="N1028" s="440"/>
      <c r="O1028" s="440"/>
      <c r="P1028" s="440"/>
      <c r="Q1028" s="440"/>
      <c r="R1028" s="440"/>
      <c r="S1028" s="440"/>
      <c r="T1028" s="440"/>
      <c r="U1028" s="440"/>
      <c r="V1028" s="440"/>
      <c r="W1028" s="440"/>
      <c r="X1028" s="440"/>
      <c r="Y1028" s="440"/>
      <c r="Z1028" s="440"/>
      <c r="AA1028" s="440"/>
      <c r="AB1028" s="440"/>
      <c r="AC1028" s="440"/>
      <c r="AD1028" s="96" t="s">
        <v>4</v>
      </c>
      <c r="AE1028" s="144" t="s">
        <v>5</v>
      </c>
      <c r="AH1028" s="161"/>
      <c r="AI1028" s="136"/>
      <c r="AJ1028" s="136"/>
      <c r="AK1028" s="136"/>
    </row>
    <row r="1029" spans="1:37" ht="30" customHeight="1" x14ac:dyDescent="0.2">
      <c r="A1029" s="434" t="s">
        <v>481</v>
      </c>
      <c r="B1029" s="434"/>
      <c r="C1029" s="434"/>
      <c r="D1029" s="434"/>
      <c r="E1029" s="434"/>
      <c r="F1029" s="434"/>
      <c r="G1029" s="434"/>
      <c r="H1029" s="434"/>
      <c r="I1029" s="434"/>
      <c r="J1029" s="434"/>
      <c r="K1029" s="434"/>
      <c r="L1029" s="434"/>
      <c r="M1029" s="434"/>
      <c r="N1029" s="434"/>
      <c r="O1029" s="434"/>
      <c r="P1029" s="434"/>
      <c r="Q1029" s="423"/>
      <c r="R1029" s="423"/>
      <c r="S1029" s="423"/>
      <c r="T1029" s="423"/>
      <c r="U1029" s="423"/>
      <c r="V1029" s="423"/>
      <c r="W1029" s="423"/>
      <c r="X1029" s="423"/>
      <c r="Y1029" s="423"/>
      <c r="Z1029" s="423"/>
      <c r="AA1029" s="423"/>
      <c r="AB1029" s="423"/>
      <c r="AC1029" s="423"/>
      <c r="AD1029" s="73">
        <f>'Art. 121'!Q938</f>
        <v>0</v>
      </c>
      <c r="AE1029" s="153">
        <f>IF(AG1029=1,AK1029,AG1029)</f>
        <v>0</v>
      </c>
      <c r="AF1029" s="76">
        <f>IF(AD1029=2,1,IF(AD1029=1,0.5,IF(AD1029=0,0," ")))</f>
        <v>0</v>
      </c>
      <c r="AG1029" s="76">
        <f>IF(AND(AF1029&gt;=0,AF1029&lt;=2),1,"No aplica")</f>
        <v>1</v>
      </c>
      <c r="AH1029" s="163">
        <f>AD1029/(AG1029*2)</f>
        <v>0</v>
      </c>
      <c r="AI1029" s="95">
        <f>IF(AG1029=1,AG1029/$AG$1032,"No aplica")</f>
        <v>0.33333333333333331</v>
      </c>
      <c r="AJ1029" s="95">
        <f>AF1029*AI1029</f>
        <v>0</v>
      </c>
      <c r="AK1029" s="95">
        <f>AJ1029*$AE$1011</f>
        <v>0</v>
      </c>
    </row>
    <row r="1030" spans="1:37" ht="30" customHeight="1" x14ac:dyDescent="0.2">
      <c r="A1030" s="434" t="s">
        <v>959</v>
      </c>
      <c r="B1030" s="434"/>
      <c r="C1030" s="434"/>
      <c r="D1030" s="434"/>
      <c r="E1030" s="434"/>
      <c r="F1030" s="434"/>
      <c r="G1030" s="434"/>
      <c r="H1030" s="434"/>
      <c r="I1030" s="434"/>
      <c r="J1030" s="434"/>
      <c r="K1030" s="434"/>
      <c r="L1030" s="434"/>
      <c r="M1030" s="434"/>
      <c r="N1030" s="434"/>
      <c r="O1030" s="434"/>
      <c r="P1030" s="434"/>
      <c r="Q1030" s="423"/>
      <c r="R1030" s="423"/>
      <c r="S1030" s="423"/>
      <c r="T1030" s="423"/>
      <c r="U1030" s="423"/>
      <c r="V1030" s="423"/>
      <c r="W1030" s="423"/>
      <c r="X1030" s="423"/>
      <c r="Y1030" s="423"/>
      <c r="Z1030" s="423"/>
      <c r="AA1030" s="423"/>
      <c r="AB1030" s="423"/>
      <c r="AC1030" s="423"/>
      <c r="AD1030" s="73">
        <f>'Art. 121'!Q939</f>
        <v>0</v>
      </c>
      <c r="AE1030" s="153">
        <f>IF(AG1030=1,AK1030,AG1030)</f>
        <v>0</v>
      </c>
      <c r="AF1030" s="76">
        <f>IF(AD1030=2,1,IF(AD1030=1,0.5,IF(AD1030=0,0," ")))</f>
        <v>0</v>
      </c>
      <c r="AG1030" s="76">
        <f>IF(AND(AF1030&gt;=0,AF1030&lt;=2),1,"No aplica")</f>
        <v>1</v>
      </c>
      <c r="AH1030" s="163">
        <f>AD1030/(AG1030*2)</f>
        <v>0</v>
      </c>
      <c r="AI1030" s="95">
        <f>IF(AG1030=1,AG1030/$AG$1032,"No aplica")</f>
        <v>0.33333333333333331</v>
      </c>
      <c r="AJ1030" s="95">
        <f>AF1030*AI1030</f>
        <v>0</v>
      </c>
      <c r="AK1030" s="95">
        <f>AJ1030*$AE$1011</f>
        <v>0</v>
      </c>
    </row>
    <row r="1031" spans="1:37" ht="30" customHeight="1" x14ac:dyDescent="0.2">
      <c r="A1031" s="434" t="s">
        <v>836</v>
      </c>
      <c r="B1031" s="434"/>
      <c r="C1031" s="434"/>
      <c r="D1031" s="434"/>
      <c r="E1031" s="434"/>
      <c r="F1031" s="434"/>
      <c r="G1031" s="434"/>
      <c r="H1031" s="434"/>
      <c r="I1031" s="434"/>
      <c r="J1031" s="434"/>
      <c r="K1031" s="434"/>
      <c r="L1031" s="434"/>
      <c r="M1031" s="434"/>
      <c r="N1031" s="434"/>
      <c r="O1031" s="434"/>
      <c r="P1031" s="434"/>
      <c r="Q1031" s="423"/>
      <c r="R1031" s="423"/>
      <c r="S1031" s="423"/>
      <c r="T1031" s="423"/>
      <c r="U1031" s="423"/>
      <c r="V1031" s="423"/>
      <c r="W1031" s="423"/>
      <c r="X1031" s="423"/>
      <c r="Y1031" s="423"/>
      <c r="Z1031" s="423"/>
      <c r="AA1031" s="423"/>
      <c r="AB1031" s="423"/>
      <c r="AC1031" s="423"/>
      <c r="AD1031" s="73">
        <f>'Art. 121'!Q940</f>
        <v>0</v>
      </c>
      <c r="AE1031" s="153">
        <f>IF(AG1031=1,AK1031,AG1031)</f>
        <v>0</v>
      </c>
      <c r="AF1031" s="76">
        <f>IF(AD1031=2,1,IF(AD1031=1,0.5,IF(AD1031=0,0," ")))</f>
        <v>0</v>
      </c>
      <c r="AG1031" s="76">
        <f>IF(AND(AF1031&gt;=0,AF1031&lt;=2),1,"No aplica")</f>
        <v>1</v>
      </c>
      <c r="AH1031" s="163">
        <f>AD1031/(AG1031*2)</f>
        <v>0</v>
      </c>
      <c r="AI1031" s="95">
        <f>IF(AG1031=1,AG1031/$AG$1032,"No aplica")</f>
        <v>0.33333333333333331</v>
      </c>
      <c r="AJ1031" s="95">
        <f>AF1031*AI1031</f>
        <v>0</v>
      </c>
      <c r="AK1031" s="95">
        <f>AJ1031*$AE$1011</f>
        <v>0</v>
      </c>
    </row>
    <row r="1032" spans="1:37" ht="30" customHeight="1" x14ac:dyDescent="0.2">
      <c r="A1032" s="435" t="s">
        <v>966</v>
      </c>
      <c r="B1032" s="435"/>
      <c r="C1032" s="435"/>
      <c r="D1032" s="435"/>
      <c r="E1032" s="435"/>
      <c r="F1032" s="435"/>
      <c r="G1032" s="435"/>
      <c r="H1032" s="435"/>
      <c r="I1032" s="435"/>
      <c r="J1032" s="435"/>
      <c r="K1032" s="435"/>
      <c r="L1032" s="435"/>
      <c r="M1032" s="435"/>
      <c r="N1032" s="435"/>
      <c r="O1032" s="435"/>
      <c r="P1032" s="435"/>
      <c r="Q1032" s="435"/>
      <c r="R1032" s="435"/>
      <c r="S1032" s="435"/>
      <c r="T1032" s="435"/>
      <c r="U1032" s="435"/>
      <c r="V1032" s="435"/>
      <c r="W1032" s="435"/>
      <c r="X1032" s="435"/>
      <c r="Y1032" s="435"/>
      <c r="Z1032" s="435"/>
      <c r="AA1032" s="435"/>
      <c r="AB1032" s="435"/>
      <c r="AC1032" s="435"/>
      <c r="AD1032" s="435"/>
      <c r="AE1032" s="143">
        <f>SUM(AE1029:AE1031)</f>
        <v>0</v>
      </c>
      <c r="AG1032" s="74">
        <f>SUM(AG1029:AG1031)</f>
        <v>3</v>
      </c>
      <c r="AH1032" s="161"/>
      <c r="AI1032" s="136"/>
      <c r="AJ1032" s="136"/>
      <c r="AK1032" s="136"/>
    </row>
    <row r="1033" spans="1:37" ht="30" customHeight="1" x14ac:dyDescent="0.2">
      <c r="A1033" s="435" t="s">
        <v>967</v>
      </c>
      <c r="B1033" s="435"/>
      <c r="C1033" s="435"/>
      <c r="D1033" s="435"/>
      <c r="E1033" s="435"/>
      <c r="F1033" s="435"/>
      <c r="G1033" s="435"/>
      <c r="H1033" s="435"/>
      <c r="I1033" s="435"/>
      <c r="J1033" s="435"/>
      <c r="K1033" s="435"/>
      <c r="L1033" s="435"/>
      <c r="M1033" s="435"/>
      <c r="N1033" s="435"/>
      <c r="O1033" s="435"/>
      <c r="P1033" s="435"/>
      <c r="Q1033" s="435"/>
      <c r="R1033" s="435"/>
      <c r="S1033" s="435"/>
      <c r="T1033" s="435"/>
      <c r="U1033" s="435"/>
      <c r="V1033" s="435"/>
      <c r="W1033" s="435"/>
      <c r="X1033" s="435"/>
      <c r="Y1033" s="435"/>
      <c r="Z1033" s="435"/>
      <c r="AA1033" s="435"/>
      <c r="AB1033" s="435"/>
      <c r="AC1033" s="435"/>
      <c r="AD1033" s="435"/>
      <c r="AE1033" s="143">
        <f>AE1032/AE1011*100</f>
        <v>0</v>
      </c>
      <c r="AH1033" s="161"/>
      <c r="AI1033" s="136"/>
      <c r="AJ1033" s="136"/>
      <c r="AK1033" s="136"/>
    </row>
    <row r="1034" spans="1:37" ht="15" customHeight="1" x14ac:dyDescent="0.2">
      <c r="A1034" s="23"/>
      <c r="B1034" s="23"/>
      <c r="C1034" s="23"/>
      <c r="D1034" s="23"/>
      <c r="E1034" s="23"/>
      <c r="F1034" s="23"/>
      <c r="G1034" s="23"/>
      <c r="H1034" s="23"/>
      <c r="I1034" s="23"/>
      <c r="J1034" s="23"/>
      <c r="K1034" s="23"/>
      <c r="L1034" s="23"/>
      <c r="M1034" s="23"/>
      <c r="N1034" s="23"/>
      <c r="O1034" s="23"/>
      <c r="P1034" s="23"/>
      <c r="Q1034" s="40"/>
      <c r="R1034" s="20"/>
      <c r="S1034" s="20"/>
      <c r="T1034" s="20"/>
      <c r="U1034" s="20"/>
      <c r="V1034" s="20"/>
      <c r="W1034" s="20"/>
      <c r="X1034" s="20"/>
      <c r="Y1034" s="20"/>
      <c r="Z1034" s="20"/>
      <c r="AA1034" s="20"/>
      <c r="AB1034" s="20"/>
      <c r="AC1034" s="20"/>
      <c r="AD1034" s="20"/>
      <c r="AE1034" s="149"/>
      <c r="AH1034" s="161"/>
      <c r="AI1034" s="136"/>
      <c r="AJ1034" s="136"/>
      <c r="AK1034" s="136"/>
    </row>
    <row r="1035" spans="1:37" ht="15" customHeight="1" x14ac:dyDescent="0.2">
      <c r="A1035" s="439" t="s">
        <v>140</v>
      </c>
      <c r="B1035" s="440"/>
      <c r="C1035" s="440"/>
      <c r="D1035" s="440"/>
      <c r="E1035" s="440"/>
      <c r="F1035" s="440"/>
      <c r="G1035" s="440"/>
      <c r="H1035" s="440"/>
      <c r="I1035" s="440"/>
      <c r="J1035" s="440"/>
      <c r="K1035" s="440"/>
      <c r="L1035" s="440"/>
      <c r="M1035" s="440"/>
      <c r="N1035" s="440"/>
      <c r="O1035" s="440"/>
      <c r="P1035" s="440"/>
      <c r="Q1035" s="440"/>
      <c r="R1035" s="440"/>
      <c r="S1035" s="440"/>
      <c r="T1035" s="440"/>
      <c r="U1035" s="440"/>
      <c r="V1035" s="440"/>
      <c r="W1035" s="440"/>
      <c r="X1035" s="440"/>
      <c r="Y1035" s="440"/>
      <c r="Z1035" s="440"/>
      <c r="AA1035" s="440"/>
      <c r="AB1035" s="440"/>
      <c r="AC1035" s="440"/>
      <c r="AD1035" s="96" t="s">
        <v>4</v>
      </c>
      <c r="AE1035" s="144" t="s">
        <v>5</v>
      </c>
      <c r="AH1035" s="161"/>
      <c r="AI1035" s="136"/>
      <c r="AJ1035" s="136"/>
      <c r="AK1035" s="136"/>
    </row>
    <row r="1036" spans="1:37" ht="30" customHeight="1" x14ac:dyDescent="0.2">
      <c r="A1036" s="434" t="s">
        <v>482</v>
      </c>
      <c r="B1036" s="434"/>
      <c r="C1036" s="434"/>
      <c r="D1036" s="434"/>
      <c r="E1036" s="434"/>
      <c r="F1036" s="434"/>
      <c r="G1036" s="434"/>
      <c r="H1036" s="434"/>
      <c r="I1036" s="434"/>
      <c r="J1036" s="434"/>
      <c r="K1036" s="434"/>
      <c r="L1036" s="434"/>
      <c r="M1036" s="434"/>
      <c r="N1036" s="434"/>
      <c r="O1036" s="434"/>
      <c r="P1036" s="434"/>
      <c r="Q1036" s="423"/>
      <c r="R1036" s="423"/>
      <c r="S1036" s="423"/>
      <c r="T1036" s="423"/>
      <c r="U1036" s="423"/>
      <c r="V1036" s="423"/>
      <c r="W1036" s="423"/>
      <c r="X1036" s="423"/>
      <c r="Y1036" s="423"/>
      <c r="Z1036" s="423"/>
      <c r="AA1036" s="423"/>
      <c r="AB1036" s="423"/>
      <c r="AC1036" s="423"/>
      <c r="AD1036" s="73">
        <f>'Art. 121'!Q943</f>
        <v>0</v>
      </c>
      <c r="AE1036" s="153">
        <f>IF(AG1036=1,AK1036,AG1036)</f>
        <v>0</v>
      </c>
      <c r="AF1036" s="76">
        <f>IF(AD1036=2,1,IF(AD1036=1,0.5,IF(AD1036=0,0," ")))</f>
        <v>0</v>
      </c>
      <c r="AG1036" s="76">
        <f>IF(AND(AF1036&gt;=0,AF1036&lt;=2),1,"No aplica")</f>
        <v>1</v>
      </c>
      <c r="AH1036" s="163">
        <f>AD1036/(AG1036*2)</f>
        <v>0</v>
      </c>
      <c r="AI1036" s="95">
        <f>IF(AG1036=1,AG1036/$AG$1039,"No aplica")</f>
        <v>0.33333333333333331</v>
      </c>
      <c r="AJ1036" s="95">
        <f>AF1036*AI1036</f>
        <v>0</v>
      </c>
      <c r="AK1036" s="95">
        <f>AJ1036*$AE$1011</f>
        <v>0</v>
      </c>
    </row>
    <row r="1037" spans="1:37" ht="30" customHeight="1" x14ac:dyDescent="0.2">
      <c r="A1037" s="434" t="s">
        <v>397</v>
      </c>
      <c r="B1037" s="434"/>
      <c r="C1037" s="434"/>
      <c r="D1037" s="434"/>
      <c r="E1037" s="434"/>
      <c r="F1037" s="434"/>
      <c r="G1037" s="434"/>
      <c r="H1037" s="434"/>
      <c r="I1037" s="434"/>
      <c r="J1037" s="434"/>
      <c r="K1037" s="434"/>
      <c r="L1037" s="434"/>
      <c r="M1037" s="434"/>
      <c r="N1037" s="434"/>
      <c r="O1037" s="434"/>
      <c r="P1037" s="434"/>
      <c r="Q1037" s="423"/>
      <c r="R1037" s="423"/>
      <c r="S1037" s="423"/>
      <c r="T1037" s="423"/>
      <c r="U1037" s="423"/>
      <c r="V1037" s="423"/>
      <c r="W1037" s="423"/>
      <c r="X1037" s="423"/>
      <c r="Y1037" s="423"/>
      <c r="Z1037" s="423"/>
      <c r="AA1037" s="423"/>
      <c r="AB1037" s="423"/>
      <c r="AC1037" s="423"/>
      <c r="AD1037" s="73">
        <f>'Art. 121'!Q944</f>
        <v>0</v>
      </c>
      <c r="AE1037" s="153">
        <f>IF(AG1037=1,AK1037,AG1037)</f>
        <v>0</v>
      </c>
      <c r="AF1037" s="76">
        <f>IF(AD1037=2,1,IF(AD1037=1,0.5,IF(AD1037=0,0," ")))</f>
        <v>0</v>
      </c>
      <c r="AG1037" s="76">
        <f>IF(AND(AF1037&gt;=0,AF1037&lt;=2),1,"No aplica")</f>
        <v>1</v>
      </c>
      <c r="AH1037" s="163">
        <f>AD1037/(AG1037*2)</f>
        <v>0</v>
      </c>
      <c r="AI1037" s="95">
        <f>IF(AG1037=1,AG1037/$AG$1039,"No aplica")</f>
        <v>0.33333333333333331</v>
      </c>
      <c r="AJ1037" s="95">
        <f>AF1037*AI1037</f>
        <v>0</v>
      </c>
      <c r="AK1037" s="95">
        <f>AJ1037*$AE$1011</f>
        <v>0</v>
      </c>
    </row>
    <row r="1038" spans="1:37" ht="30" customHeight="1" x14ac:dyDescent="0.2">
      <c r="A1038" s="434" t="s">
        <v>483</v>
      </c>
      <c r="B1038" s="434"/>
      <c r="C1038" s="434"/>
      <c r="D1038" s="434"/>
      <c r="E1038" s="434"/>
      <c r="F1038" s="434"/>
      <c r="G1038" s="434"/>
      <c r="H1038" s="434"/>
      <c r="I1038" s="434"/>
      <c r="J1038" s="434"/>
      <c r="K1038" s="434"/>
      <c r="L1038" s="434"/>
      <c r="M1038" s="434"/>
      <c r="N1038" s="434"/>
      <c r="O1038" s="434"/>
      <c r="P1038" s="434"/>
      <c r="Q1038" s="423"/>
      <c r="R1038" s="423"/>
      <c r="S1038" s="423"/>
      <c r="T1038" s="423"/>
      <c r="U1038" s="423"/>
      <c r="V1038" s="423"/>
      <c r="W1038" s="423"/>
      <c r="X1038" s="423"/>
      <c r="Y1038" s="423"/>
      <c r="Z1038" s="423"/>
      <c r="AA1038" s="423"/>
      <c r="AB1038" s="423"/>
      <c r="AC1038" s="423"/>
      <c r="AD1038" s="73">
        <f>'Art. 121'!Q945</f>
        <v>0</v>
      </c>
      <c r="AE1038" s="153">
        <f>IF(AG1038=1,AK1038,AG1038)</f>
        <v>0</v>
      </c>
      <c r="AF1038" s="76">
        <f>IF(AD1038=2,1,IF(AD1038=1,0.5,IF(AD1038=0,0," ")))</f>
        <v>0</v>
      </c>
      <c r="AG1038" s="76">
        <f>IF(AND(AF1038&gt;=0,AF1038&lt;=2),1,"No aplica")</f>
        <v>1</v>
      </c>
      <c r="AH1038" s="163">
        <f>AD1038/(AG1038*2)</f>
        <v>0</v>
      </c>
      <c r="AI1038" s="95">
        <f>IF(AG1038=1,AG1038/$AG$1039,"No aplica")</f>
        <v>0.33333333333333331</v>
      </c>
      <c r="AJ1038" s="95">
        <f>AF1038*AI1038</f>
        <v>0</v>
      </c>
      <c r="AK1038" s="95">
        <f>AJ1038*$AE$1011</f>
        <v>0</v>
      </c>
    </row>
    <row r="1039" spans="1:37" ht="30" customHeight="1" x14ac:dyDescent="0.2">
      <c r="A1039" s="435" t="s">
        <v>968</v>
      </c>
      <c r="B1039" s="435"/>
      <c r="C1039" s="435"/>
      <c r="D1039" s="435"/>
      <c r="E1039" s="435"/>
      <c r="F1039" s="435"/>
      <c r="G1039" s="435"/>
      <c r="H1039" s="435"/>
      <c r="I1039" s="435"/>
      <c r="J1039" s="435"/>
      <c r="K1039" s="435"/>
      <c r="L1039" s="435"/>
      <c r="M1039" s="435"/>
      <c r="N1039" s="435"/>
      <c r="O1039" s="435"/>
      <c r="P1039" s="435"/>
      <c r="Q1039" s="435"/>
      <c r="R1039" s="435"/>
      <c r="S1039" s="435"/>
      <c r="T1039" s="435"/>
      <c r="U1039" s="435"/>
      <c r="V1039" s="435"/>
      <c r="W1039" s="435"/>
      <c r="X1039" s="435"/>
      <c r="Y1039" s="435"/>
      <c r="Z1039" s="435"/>
      <c r="AA1039" s="435"/>
      <c r="AB1039" s="435"/>
      <c r="AC1039" s="435"/>
      <c r="AD1039" s="435"/>
      <c r="AE1039" s="143">
        <f>SUM(AE1036:AE1038)</f>
        <v>0</v>
      </c>
      <c r="AG1039" s="74">
        <f>SUM(AG1036:AG1038)</f>
        <v>3</v>
      </c>
      <c r="AH1039" s="161"/>
      <c r="AI1039" s="136"/>
      <c r="AJ1039" s="136"/>
      <c r="AK1039" s="136"/>
    </row>
    <row r="1040" spans="1:37" ht="30" customHeight="1" x14ac:dyDescent="0.2">
      <c r="A1040" s="435" t="s">
        <v>969</v>
      </c>
      <c r="B1040" s="435"/>
      <c r="C1040" s="435"/>
      <c r="D1040" s="435"/>
      <c r="E1040" s="435"/>
      <c r="F1040" s="435"/>
      <c r="G1040" s="435"/>
      <c r="H1040" s="435"/>
      <c r="I1040" s="435"/>
      <c r="J1040" s="435"/>
      <c r="K1040" s="435"/>
      <c r="L1040" s="435"/>
      <c r="M1040" s="435"/>
      <c r="N1040" s="435"/>
      <c r="O1040" s="435"/>
      <c r="P1040" s="435"/>
      <c r="Q1040" s="435"/>
      <c r="R1040" s="435"/>
      <c r="S1040" s="435"/>
      <c r="T1040" s="435"/>
      <c r="U1040" s="435"/>
      <c r="V1040" s="435"/>
      <c r="W1040" s="435"/>
      <c r="X1040" s="435"/>
      <c r="Y1040" s="435"/>
      <c r="Z1040" s="435"/>
      <c r="AA1040" s="435"/>
      <c r="AB1040" s="435"/>
      <c r="AC1040" s="435"/>
      <c r="AD1040" s="435"/>
      <c r="AE1040" s="143">
        <f>AE1039/AE1011*100</f>
        <v>0</v>
      </c>
      <c r="AH1040" s="161"/>
      <c r="AI1040" s="136"/>
      <c r="AJ1040" s="136"/>
      <c r="AK1040" s="136"/>
    </row>
    <row r="1041" spans="1:37" ht="15" customHeight="1" x14ac:dyDescent="0.2">
      <c r="A1041" s="23"/>
      <c r="B1041" s="23"/>
      <c r="C1041" s="23"/>
      <c r="D1041" s="23"/>
      <c r="E1041" s="23"/>
      <c r="F1041" s="23"/>
      <c r="G1041" s="23"/>
      <c r="H1041" s="23"/>
      <c r="I1041" s="23"/>
      <c r="J1041" s="23"/>
      <c r="K1041" s="23"/>
      <c r="L1041" s="23"/>
      <c r="M1041" s="23"/>
      <c r="N1041" s="23"/>
      <c r="O1041" s="23"/>
      <c r="P1041" s="23"/>
      <c r="Q1041" s="40"/>
      <c r="R1041" s="20"/>
      <c r="S1041" s="20"/>
      <c r="T1041" s="20"/>
      <c r="U1041" s="20"/>
      <c r="V1041" s="20"/>
      <c r="W1041" s="20"/>
      <c r="X1041" s="20"/>
      <c r="Y1041" s="20"/>
      <c r="Z1041" s="20"/>
      <c r="AA1041" s="20"/>
      <c r="AB1041" s="20"/>
      <c r="AC1041" s="20"/>
      <c r="AD1041" s="20"/>
      <c r="AE1041" s="149"/>
      <c r="AH1041" s="161"/>
      <c r="AI1041" s="136"/>
      <c r="AJ1041" s="136"/>
      <c r="AK1041" s="136"/>
    </row>
    <row r="1042" spans="1:37" ht="15" customHeight="1" x14ac:dyDescent="0.2">
      <c r="A1042" s="436" t="s">
        <v>141</v>
      </c>
      <c r="B1042" s="437"/>
      <c r="C1042" s="437"/>
      <c r="D1042" s="437"/>
      <c r="E1042" s="437"/>
      <c r="F1042" s="437"/>
      <c r="G1042" s="437"/>
      <c r="H1042" s="437"/>
      <c r="I1042" s="437"/>
      <c r="J1042" s="437"/>
      <c r="K1042" s="437"/>
      <c r="L1042" s="437"/>
      <c r="M1042" s="437"/>
      <c r="N1042" s="437"/>
      <c r="O1042" s="437"/>
      <c r="P1042" s="437"/>
      <c r="Q1042" s="437"/>
      <c r="R1042" s="437"/>
      <c r="S1042" s="437"/>
      <c r="T1042" s="437"/>
      <c r="U1042" s="437"/>
      <c r="V1042" s="437"/>
      <c r="W1042" s="437"/>
      <c r="X1042" s="437"/>
      <c r="Y1042" s="437"/>
      <c r="Z1042" s="437"/>
      <c r="AA1042" s="437"/>
      <c r="AB1042" s="437"/>
      <c r="AC1042" s="438"/>
      <c r="AD1042" s="96" t="s">
        <v>4</v>
      </c>
      <c r="AE1042" s="144" t="s">
        <v>5</v>
      </c>
      <c r="AH1042" s="161"/>
      <c r="AI1042" s="136"/>
      <c r="AJ1042" s="136"/>
      <c r="AK1042" s="136"/>
    </row>
    <row r="1043" spans="1:37" ht="30" customHeight="1" x14ac:dyDescent="0.2">
      <c r="A1043" s="434" t="s">
        <v>484</v>
      </c>
      <c r="B1043" s="434"/>
      <c r="C1043" s="434"/>
      <c r="D1043" s="434"/>
      <c r="E1043" s="434"/>
      <c r="F1043" s="434"/>
      <c r="G1043" s="434"/>
      <c r="H1043" s="434"/>
      <c r="I1043" s="434"/>
      <c r="J1043" s="434"/>
      <c r="K1043" s="434"/>
      <c r="L1043" s="434"/>
      <c r="M1043" s="434"/>
      <c r="N1043" s="434"/>
      <c r="O1043" s="434"/>
      <c r="P1043" s="434"/>
      <c r="Q1043" s="423"/>
      <c r="R1043" s="423"/>
      <c r="S1043" s="423"/>
      <c r="T1043" s="423"/>
      <c r="U1043" s="423"/>
      <c r="V1043" s="423"/>
      <c r="W1043" s="423"/>
      <c r="X1043" s="423"/>
      <c r="Y1043" s="423"/>
      <c r="Z1043" s="423"/>
      <c r="AA1043" s="423"/>
      <c r="AB1043" s="423"/>
      <c r="AC1043" s="423"/>
      <c r="AD1043" s="73">
        <f>'Art. 121'!Q948</f>
        <v>0</v>
      </c>
      <c r="AE1043" s="153">
        <f>IF(AG1043=1,AK1043,AG1043)</f>
        <v>0</v>
      </c>
      <c r="AF1043" s="76">
        <f>IF(AD1043=2,1,IF(AD1043=1,0.5,IF(AD1043=0,0," ")))</f>
        <v>0</v>
      </c>
      <c r="AG1043" s="76">
        <f>IF(AND(AF1043&gt;=0,AF1043&lt;=2),1,"No aplica")</f>
        <v>1</v>
      </c>
      <c r="AH1043" s="163">
        <f>AD1043/(AG1043*2)</f>
        <v>0</v>
      </c>
      <c r="AI1043" s="95">
        <f>IF(AG1043=1,AG1043/$AG$1045,"No aplica")</f>
        <v>0.5</v>
      </c>
      <c r="AJ1043" s="95">
        <f>AF1043*AI1043</f>
        <v>0</v>
      </c>
      <c r="AK1043" s="95">
        <f>AJ1043*$AE$1011</f>
        <v>0</v>
      </c>
    </row>
    <row r="1044" spans="1:37" ht="30" customHeight="1" x14ac:dyDescent="0.2">
      <c r="A1044" s="434" t="s">
        <v>400</v>
      </c>
      <c r="B1044" s="434"/>
      <c r="C1044" s="434"/>
      <c r="D1044" s="434"/>
      <c r="E1044" s="434"/>
      <c r="F1044" s="434"/>
      <c r="G1044" s="434"/>
      <c r="H1044" s="434"/>
      <c r="I1044" s="434"/>
      <c r="J1044" s="434"/>
      <c r="K1044" s="434"/>
      <c r="L1044" s="434"/>
      <c r="M1044" s="434"/>
      <c r="N1044" s="434"/>
      <c r="O1044" s="434"/>
      <c r="P1044" s="434"/>
      <c r="Q1044" s="423"/>
      <c r="R1044" s="423"/>
      <c r="S1044" s="423"/>
      <c r="T1044" s="423"/>
      <c r="U1044" s="423"/>
      <c r="V1044" s="423"/>
      <c r="W1044" s="423"/>
      <c r="X1044" s="423"/>
      <c r="Y1044" s="423"/>
      <c r="Z1044" s="423"/>
      <c r="AA1044" s="423"/>
      <c r="AB1044" s="423"/>
      <c r="AC1044" s="423"/>
      <c r="AD1044" s="73">
        <f>'Art. 121'!Q949</f>
        <v>0</v>
      </c>
      <c r="AE1044" s="153">
        <f>IF(AG1044=1,AK1044,AG1044)</f>
        <v>0</v>
      </c>
      <c r="AF1044" s="76">
        <f>IF(AD1044=2,1,IF(AD1044=1,0.5,IF(AD1044=0,0," ")))</f>
        <v>0</v>
      </c>
      <c r="AG1044" s="76">
        <f>IF(AND(AF1044&gt;=0,AF1044&lt;=2),1,"No aplica")</f>
        <v>1</v>
      </c>
      <c r="AH1044" s="163">
        <f>AD1044/(AG1044*2)</f>
        <v>0</v>
      </c>
      <c r="AI1044" s="95">
        <f>IF(AG1044=1,AG1044/$AG$1045,"No aplica")</f>
        <v>0.5</v>
      </c>
      <c r="AJ1044" s="95">
        <f>AF1044*AI1044</f>
        <v>0</v>
      </c>
      <c r="AK1044" s="95">
        <f>AJ1044*$AE$1011</f>
        <v>0</v>
      </c>
    </row>
    <row r="1045" spans="1:37" ht="30" customHeight="1" x14ac:dyDescent="0.2">
      <c r="A1045" s="435" t="s">
        <v>970</v>
      </c>
      <c r="B1045" s="435"/>
      <c r="C1045" s="435"/>
      <c r="D1045" s="435"/>
      <c r="E1045" s="435"/>
      <c r="F1045" s="435"/>
      <c r="G1045" s="435"/>
      <c r="H1045" s="435"/>
      <c r="I1045" s="435"/>
      <c r="J1045" s="435"/>
      <c r="K1045" s="435"/>
      <c r="L1045" s="435"/>
      <c r="M1045" s="435"/>
      <c r="N1045" s="435"/>
      <c r="O1045" s="435"/>
      <c r="P1045" s="435"/>
      <c r="Q1045" s="435"/>
      <c r="R1045" s="435"/>
      <c r="S1045" s="435"/>
      <c r="T1045" s="435"/>
      <c r="U1045" s="435"/>
      <c r="V1045" s="435"/>
      <c r="W1045" s="435"/>
      <c r="X1045" s="435"/>
      <c r="Y1045" s="435"/>
      <c r="Z1045" s="435"/>
      <c r="AA1045" s="435"/>
      <c r="AB1045" s="435"/>
      <c r="AC1045" s="435"/>
      <c r="AD1045" s="435"/>
      <c r="AE1045" s="143">
        <f>SUM(AE1043:AE1044)</f>
        <v>0</v>
      </c>
      <c r="AG1045" s="74">
        <f>SUM(AG1043:AG1044)</f>
        <v>2</v>
      </c>
      <c r="AH1045" s="161"/>
      <c r="AI1045" s="136"/>
      <c r="AJ1045" s="136"/>
      <c r="AK1045" s="136"/>
    </row>
    <row r="1046" spans="1:37" ht="30" customHeight="1" x14ac:dyDescent="0.2">
      <c r="A1046" s="435" t="s">
        <v>971</v>
      </c>
      <c r="B1046" s="435"/>
      <c r="C1046" s="435"/>
      <c r="D1046" s="435"/>
      <c r="E1046" s="435"/>
      <c r="F1046" s="435"/>
      <c r="G1046" s="435"/>
      <c r="H1046" s="435"/>
      <c r="I1046" s="435"/>
      <c r="J1046" s="435"/>
      <c r="K1046" s="435"/>
      <c r="L1046" s="435"/>
      <c r="M1046" s="435"/>
      <c r="N1046" s="435"/>
      <c r="O1046" s="435"/>
      <c r="P1046" s="435"/>
      <c r="Q1046" s="435"/>
      <c r="R1046" s="435"/>
      <c r="S1046" s="435"/>
      <c r="T1046" s="435"/>
      <c r="U1046" s="435"/>
      <c r="V1046" s="435"/>
      <c r="W1046" s="435"/>
      <c r="X1046" s="435"/>
      <c r="Y1046" s="435"/>
      <c r="Z1046" s="435"/>
      <c r="AA1046" s="435"/>
      <c r="AB1046" s="435"/>
      <c r="AC1046" s="435"/>
      <c r="AD1046" s="435"/>
      <c r="AE1046" s="143">
        <f>AE1045/AE1011*100</f>
        <v>0</v>
      </c>
      <c r="AH1046" s="161"/>
      <c r="AI1046" s="136"/>
      <c r="AJ1046" s="136"/>
      <c r="AK1046" s="136"/>
    </row>
    <row r="1047" spans="1:37" ht="15" customHeight="1" x14ac:dyDescent="0.2">
      <c r="A1047" s="7"/>
      <c r="B1047" s="7"/>
      <c r="C1047" s="7"/>
      <c r="D1047" s="7"/>
      <c r="E1047" s="7"/>
      <c r="F1047" s="7"/>
      <c r="G1047" s="7"/>
      <c r="H1047" s="7"/>
      <c r="I1047" s="7"/>
      <c r="J1047" s="7"/>
      <c r="K1047" s="7"/>
      <c r="L1047" s="7"/>
      <c r="M1047" s="7"/>
      <c r="N1047" s="7"/>
      <c r="O1047" s="7"/>
      <c r="P1047" s="7"/>
      <c r="Q1047" s="38"/>
      <c r="R1047" s="7"/>
      <c r="S1047" s="7"/>
      <c r="T1047" s="7"/>
      <c r="U1047" s="7"/>
      <c r="V1047" s="7"/>
      <c r="W1047" s="7"/>
      <c r="X1047" s="7"/>
      <c r="Y1047" s="7"/>
      <c r="Z1047" s="7"/>
      <c r="AA1047" s="7"/>
      <c r="AB1047" s="7"/>
      <c r="AC1047" s="7"/>
      <c r="AD1047" s="7"/>
      <c r="AE1047" s="152"/>
      <c r="AH1047" s="161"/>
      <c r="AI1047" s="136"/>
      <c r="AJ1047" s="136"/>
      <c r="AK1047" s="136"/>
    </row>
    <row r="1048" spans="1:37" ht="15" customHeight="1" x14ac:dyDescent="0.2">
      <c r="A1048" s="7"/>
      <c r="B1048" s="7"/>
      <c r="C1048" s="7"/>
      <c r="D1048" s="7"/>
      <c r="E1048" s="7"/>
      <c r="F1048" s="7"/>
      <c r="G1048" s="7"/>
      <c r="H1048" s="7"/>
      <c r="I1048" s="7"/>
      <c r="J1048" s="7"/>
      <c r="K1048" s="7"/>
      <c r="L1048" s="7"/>
      <c r="M1048" s="7"/>
      <c r="N1048" s="7"/>
      <c r="O1048" s="7"/>
      <c r="P1048" s="7"/>
      <c r="Q1048" s="38"/>
      <c r="R1048" s="7"/>
      <c r="S1048" s="7"/>
      <c r="T1048" s="7"/>
      <c r="U1048" s="7"/>
      <c r="V1048" s="7"/>
      <c r="W1048" s="7"/>
      <c r="X1048" s="7"/>
      <c r="Y1048" s="7"/>
      <c r="Z1048" s="7"/>
      <c r="AA1048" s="7"/>
      <c r="AB1048" s="7"/>
      <c r="AC1048" s="7"/>
      <c r="AD1048" s="7"/>
      <c r="AE1048" s="152"/>
      <c r="AH1048" s="161"/>
      <c r="AI1048" s="136"/>
      <c r="AJ1048" s="136"/>
      <c r="AK1048" s="136"/>
    </row>
    <row r="1049" spans="1:37" ht="30" customHeight="1" x14ac:dyDescent="0.2">
      <c r="A1049" s="365" t="s">
        <v>485</v>
      </c>
      <c r="B1049" s="365"/>
      <c r="C1049" s="365"/>
      <c r="D1049" s="365"/>
      <c r="E1049" s="365"/>
      <c r="F1049" s="365"/>
      <c r="G1049" s="365"/>
      <c r="H1049" s="365"/>
      <c r="I1049" s="365"/>
      <c r="J1049" s="365"/>
      <c r="K1049" s="365"/>
      <c r="L1049" s="365"/>
      <c r="M1049" s="365"/>
      <c r="N1049" s="365"/>
      <c r="O1049" s="365"/>
      <c r="P1049" s="365"/>
      <c r="Q1049" s="365"/>
      <c r="R1049" s="365"/>
      <c r="S1049" s="365"/>
      <c r="T1049" s="365"/>
      <c r="U1049" s="365"/>
      <c r="V1049" s="365"/>
      <c r="W1049" s="365"/>
      <c r="X1049" s="365"/>
      <c r="Y1049" s="365"/>
      <c r="Z1049" s="365"/>
      <c r="AA1049" s="365"/>
      <c r="AB1049" s="365"/>
      <c r="AC1049" s="365"/>
      <c r="AD1049" s="365"/>
      <c r="AE1049" s="365"/>
      <c r="AH1049" s="161"/>
      <c r="AI1049" s="136"/>
      <c r="AJ1049" s="136"/>
      <c r="AK1049" s="136"/>
    </row>
    <row r="1050" spans="1:37" ht="15" customHeight="1" x14ac:dyDescent="0.2">
      <c r="A1050" s="281" t="s">
        <v>1385</v>
      </c>
      <c r="B1050" s="92"/>
      <c r="C1050" s="92"/>
      <c r="D1050" s="92"/>
      <c r="E1050" s="92"/>
      <c r="F1050" s="92"/>
      <c r="G1050" s="92"/>
      <c r="H1050" s="92"/>
      <c r="I1050" s="92"/>
      <c r="J1050" s="92"/>
      <c r="K1050" s="92"/>
      <c r="L1050" s="92"/>
      <c r="M1050" s="92"/>
      <c r="N1050" s="92"/>
      <c r="O1050" s="92"/>
      <c r="P1050" s="92"/>
      <c r="Q1050" s="92"/>
      <c r="R1050" s="92"/>
      <c r="S1050" s="92"/>
      <c r="T1050" s="92"/>
      <c r="U1050" s="92"/>
      <c r="V1050" s="92"/>
      <c r="W1050" s="92"/>
      <c r="X1050" s="92"/>
      <c r="Y1050" s="92"/>
      <c r="Z1050" s="92"/>
      <c r="AA1050" s="92"/>
      <c r="AB1050" s="92"/>
      <c r="AC1050" s="92"/>
      <c r="AD1050" s="92"/>
      <c r="AE1050" s="145"/>
      <c r="AH1050" s="161"/>
      <c r="AI1050" s="136"/>
      <c r="AJ1050" s="136"/>
      <c r="AK1050" s="136"/>
    </row>
    <row r="1051" spans="1:37" ht="15" customHeight="1" x14ac:dyDescent="0.2">
      <c r="A1051" s="20"/>
      <c r="B1051" s="20"/>
      <c r="C1051" s="20"/>
      <c r="D1051" s="20"/>
      <c r="E1051" s="20"/>
      <c r="F1051" s="20"/>
      <c r="G1051" s="20"/>
      <c r="H1051" s="20"/>
      <c r="I1051" s="20"/>
      <c r="J1051" s="20"/>
      <c r="K1051" s="20"/>
      <c r="L1051" s="20"/>
      <c r="M1051" s="20"/>
      <c r="N1051" s="20"/>
      <c r="O1051" s="20"/>
      <c r="P1051" s="20"/>
      <c r="Q1051" s="40"/>
      <c r="R1051" s="20"/>
      <c r="S1051" s="20"/>
      <c r="T1051" s="20"/>
      <c r="U1051" s="20"/>
      <c r="V1051" s="20"/>
      <c r="W1051" s="20"/>
      <c r="X1051" s="20"/>
      <c r="Y1051" s="20"/>
      <c r="Z1051" s="20"/>
      <c r="AA1051" s="20"/>
      <c r="AB1051" s="20"/>
      <c r="AC1051" s="20"/>
      <c r="AD1051" s="20"/>
      <c r="AE1051" s="149"/>
      <c r="AH1051" s="161"/>
      <c r="AI1051" s="136"/>
      <c r="AJ1051" s="136"/>
      <c r="AK1051" s="136"/>
    </row>
    <row r="1052" spans="1:37" ht="15" customHeight="1" x14ac:dyDescent="0.2">
      <c r="A1052" s="7"/>
      <c r="B1052" s="7"/>
      <c r="C1052" s="7"/>
      <c r="D1052" s="7"/>
      <c r="E1052" s="7"/>
      <c r="F1052" s="7"/>
      <c r="G1052" s="7"/>
      <c r="H1052" s="7"/>
      <c r="I1052" s="7"/>
      <c r="J1052" s="7"/>
      <c r="K1052" s="7"/>
      <c r="L1052" s="7"/>
      <c r="M1052" s="7"/>
      <c r="N1052" s="7"/>
      <c r="O1052" s="7"/>
      <c r="P1052" s="7"/>
      <c r="Q1052" s="38"/>
      <c r="R1052" s="7"/>
      <c r="S1052" s="7"/>
      <c r="T1052" s="7"/>
      <c r="U1052" s="7"/>
      <c r="V1052" s="7"/>
      <c r="W1052" s="7"/>
      <c r="X1052" s="7"/>
      <c r="Y1052" s="7"/>
      <c r="Z1052" s="7"/>
      <c r="AA1052" s="7"/>
      <c r="AB1052" s="7"/>
      <c r="AC1052" s="7"/>
      <c r="AD1052" s="7"/>
      <c r="AE1052" s="152"/>
      <c r="AH1052" s="161"/>
      <c r="AI1052" s="136"/>
      <c r="AJ1052" s="136"/>
      <c r="AK1052" s="136"/>
    </row>
    <row r="1053" spans="1:37" ht="45" customHeight="1" x14ac:dyDescent="0.2">
      <c r="A1053" s="365" t="s">
        <v>486</v>
      </c>
      <c r="B1053" s="365"/>
      <c r="C1053" s="365"/>
      <c r="D1053" s="365"/>
      <c r="E1053" s="365"/>
      <c r="F1053" s="365"/>
      <c r="G1053" s="365"/>
      <c r="H1053" s="365"/>
      <c r="I1053" s="365"/>
      <c r="J1053" s="365"/>
      <c r="K1053" s="365"/>
      <c r="L1053" s="365"/>
      <c r="M1053" s="365"/>
      <c r="N1053" s="365"/>
      <c r="O1053" s="365"/>
      <c r="P1053" s="365"/>
      <c r="Q1053" s="365"/>
      <c r="R1053" s="365"/>
      <c r="S1053" s="365"/>
      <c r="T1053" s="365"/>
      <c r="U1053" s="365"/>
      <c r="V1053" s="365"/>
      <c r="W1053" s="365"/>
      <c r="X1053" s="365"/>
      <c r="Y1053" s="365"/>
      <c r="Z1053" s="365"/>
      <c r="AA1053" s="365"/>
      <c r="AB1053" s="365"/>
      <c r="AC1053" s="365"/>
      <c r="AD1053" s="365"/>
      <c r="AE1053" s="365"/>
      <c r="AH1053" s="161"/>
      <c r="AI1053" s="136"/>
      <c r="AJ1053" s="136"/>
      <c r="AK1053" s="136"/>
    </row>
    <row r="1054" spans="1:37" ht="15" customHeight="1" x14ac:dyDescent="0.2">
      <c r="A1054" s="281" t="s">
        <v>1385</v>
      </c>
      <c r="B1054" s="92"/>
      <c r="C1054" s="92"/>
      <c r="D1054" s="92"/>
      <c r="E1054" s="92"/>
      <c r="F1054" s="92"/>
      <c r="G1054" s="92"/>
      <c r="H1054" s="92"/>
      <c r="I1054" s="92"/>
      <c r="J1054" s="92"/>
      <c r="K1054" s="92"/>
      <c r="L1054" s="92"/>
      <c r="M1054" s="92"/>
      <c r="N1054" s="92"/>
      <c r="O1054" s="92"/>
      <c r="P1054" s="92"/>
      <c r="Q1054" s="92"/>
      <c r="R1054" s="92"/>
      <c r="S1054" s="92"/>
      <c r="T1054" s="92"/>
      <c r="U1054" s="92"/>
      <c r="V1054" s="92"/>
      <c r="W1054" s="92"/>
      <c r="X1054" s="92"/>
      <c r="Y1054" s="92"/>
      <c r="Z1054" s="92"/>
      <c r="AA1054" s="92"/>
      <c r="AB1054" s="92"/>
      <c r="AC1054" s="92"/>
      <c r="AD1054" s="92"/>
      <c r="AE1054" s="145"/>
      <c r="AH1054" s="161"/>
      <c r="AI1054" s="136"/>
      <c r="AJ1054" s="136"/>
      <c r="AK1054" s="136"/>
    </row>
    <row r="1055" spans="1:37" ht="15" customHeight="1" x14ac:dyDescent="0.2">
      <c r="A1055" s="20"/>
      <c r="B1055" s="20"/>
      <c r="C1055" s="20"/>
      <c r="D1055" s="20"/>
      <c r="E1055" s="20"/>
      <c r="F1055" s="20"/>
      <c r="G1055" s="20"/>
      <c r="H1055" s="20"/>
      <c r="I1055" s="20"/>
      <c r="J1055" s="20"/>
      <c r="K1055" s="20"/>
      <c r="L1055" s="20"/>
      <c r="M1055" s="20"/>
      <c r="N1055" s="20"/>
      <c r="O1055" s="20"/>
      <c r="P1055" s="20"/>
      <c r="Q1055" s="40"/>
      <c r="R1055" s="20"/>
      <c r="S1055" s="20"/>
      <c r="T1055" s="20"/>
      <c r="U1055" s="20"/>
      <c r="V1055" s="20"/>
      <c r="W1055" s="20"/>
      <c r="X1055" s="20"/>
      <c r="Y1055" s="20"/>
      <c r="Z1055" s="20"/>
      <c r="AA1055" s="20"/>
      <c r="AB1055" s="20"/>
      <c r="AC1055" s="20"/>
      <c r="AD1055" s="20"/>
      <c r="AE1055" s="149"/>
      <c r="AH1055" s="161"/>
      <c r="AI1055" s="136"/>
      <c r="AJ1055" s="136"/>
      <c r="AK1055" s="136"/>
    </row>
    <row r="1056" spans="1:37" s="99" customFormat="1" ht="15" customHeight="1" thickBot="1" x14ac:dyDescent="0.25">
      <c r="A1056" s="98"/>
      <c r="B1056" s="98"/>
      <c r="C1056" s="98"/>
      <c r="D1056" s="98"/>
      <c r="E1056" s="98"/>
      <c r="F1056" s="98"/>
      <c r="G1056" s="98"/>
      <c r="H1056" s="98"/>
      <c r="I1056" s="98"/>
      <c r="J1056" s="98"/>
      <c r="K1056" s="98"/>
      <c r="L1056" s="98"/>
      <c r="M1056" s="98"/>
      <c r="N1056" s="98"/>
      <c r="O1056" s="98"/>
      <c r="P1056" s="98"/>
      <c r="Q1056" s="98"/>
      <c r="R1056" s="98"/>
      <c r="S1056" s="98"/>
      <c r="T1056" s="98"/>
      <c r="U1056" s="98"/>
      <c r="V1056" s="98"/>
      <c r="W1056" s="98"/>
      <c r="X1056" s="98"/>
      <c r="Y1056" s="98"/>
      <c r="Z1056" s="98"/>
      <c r="AA1056" s="98"/>
      <c r="AB1056" s="98"/>
      <c r="AC1056" s="98"/>
      <c r="AD1056" s="98"/>
      <c r="AE1056" s="154"/>
      <c r="AF1056" s="24"/>
      <c r="AG1056" s="74"/>
      <c r="AH1056" s="24"/>
      <c r="AI1056" s="24"/>
      <c r="AJ1056" s="24"/>
      <c r="AK1056" s="24"/>
    </row>
    <row r="1057" spans="1:37" s="99" customFormat="1" ht="15" customHeight="1" thickTop="1" thickBot="1" x14ac:dyDescent="0.25">
      <c r="A1057" s="100"/>
      <c r="B1057" s="100"/>
      <c r="C1057" s="100"/>
      <c r="D1057" s="100"/>
      <c r="E1057" s="100"/>
      <c r="F1057" s="100"/>
      <c r="G1057" s="100"/>
      <c r="H1057" s="100"/>
      <c r="I1057" s="100"/>
      <c r="J1057" s="100"/>
      <c r="K1057" s="100"/>
      <c r="L1057" s="100"/>
      <c r="M1057" s="100"/>
      <c r="N1057" s="100"/>
      <c r="O1057" s="100"/>
      <c r="P1057" s="100"/>
      <c r="Q1057" s="100"/>
      <c r="R1057" s="100"/>
      <c r="S1057" s="100"/>
      <c r="T1057" s="100"/>
      <c r="U1057" s="100"/>
      <c r="V1057" s="100"/>
      <c r="W1057" s="100"/>
      <c r="X1057" s="100"/>
      <c r="Y1057" s="100"/>
      <c r="Z1057" s="100"/>
      <c r="AA1057" s="100"/>
      <c r="AB1057" s="100"/>
      <c r="AC1057" s="100"/>
      <c r="AD1057" s="100"/>
      <c r="AE1057" s="155"/>
      <c r="AF1057" s="24"/>
      <c r="AG1057" s="74"/>
      <c r="AH1057" s="24"/>
      <c r="AI1057" s="24"/>
      <c r="AJ1057" s="24"/>
      <c r="AK1057" s="24"/>
    </row>
    <row r="1058" spans="1:37" s="99" customFormat="1" ht="15" customHeight="1" thickTop="1" thickBot="1" x14ac:dyDescent="0.25">
      <c r="A1058" s="24"/>
      <c r="B1058" s="24"/>
      <c r="C1058" s="24"/>
      <c r="D1058" s="24"/>
      <c r="E1058" s="24"/>
      <c r="F1058" s="24"/>
      <c r="G1058" s="24"/>
      <c r="H1058" s="24"/>
      <c r="I1058" s="24"/>
      <c r="J1058" s="24"/>
      <c r="K1058" s="24"/>
      <c r="L1058" s="24"/>
      <c r="M1058" s="24"/>
      <c r="N1058" s="24"/>
      <c r="O1058" s="24"/>
      <c r="P1058" s="24"/>
      <c r="Q1058" s="24"/>
      <c r="R1058" s="24"/>
      <c r="S1058" s="24"/>
      <c r="T1058" s="24"/>
      <c r="U1058" s="24"/>
      <c r="V1058" s="24"/>
      <c r="W1058" s="24"/>
      <c r="X1058" s="24"/>
      <c r="Y1058" s="24"/>
      <c r="Z1058" s="24"/>
      <c r="AA1058" s="24"/>
      <c r="AB1058" s="24"/>
      <c r="AC1058" s="24"/>
      <c r="AD1058" s="101" t="s">
        <v>972</v>
      </c>
      <c r="AE1058" s="156">
        <f>AE31+AE72+AE104+AE208+AE257+AE323+AE374+AE476+AE528+AE581+AE621+AE659+AE735+AE779+AE856+AE931+AE977+AE1025</f>
        <v>0</v>
      </c>
      <c r="AF1058" s="24"/>
      <c r="AG1058" s="102"/>
      <c r="AH1058" s="103"/>
      <c r="AI1058" s="103"/>
      <c r="AJ1058" s="103"/>
      <c r="AK1058" s="103"/>
    </row>
    <row r="1059" spans="1:37" s="99" customFormat="1" ht="15" customHeight="1" thickTop="1" thickBot="1" x14ac:dyDescent="0.25">
      <c r="A1059" s="24"/>
      <c r="B1059" s="24"/>
      <c r="C1059" s="24"/>
      <c r="D1059" s="24"/>
      <c r="E1059" s="24"/>
      <c r="F1059" s="24"/>
      <c r="G1059" s="24"/>
      <c r="H1059" s="24"/>
      <c r="I1059" s="24"/>
      <c r="J1059" s="24"/>
      <c r="K1059" s="24"/>
      <c r="L1059" s="24"/>
      <c r="M1059" s="24"/>
      <c r="N1059" s="24"/>
      <c r="O1059" s="24"/>
      <c r="P1059" s="24"/>
      <c r="Q1059" s="24"/>
      <c r="R1059" s="24"/>
      <c r="S1059" s="24"/>
      <c r="T1059" s="24"/>
      <c r="U1059" s="24"/>
      <c r="V1059" s="24"/>
      <c r="W1059" s="24"/>
      <c r="X1059" s="24"/>
      <c r="Y1059" s="24"/>
      <c r="Z1059" s="24"/>
      <c r="AA1059" s="24"/>
      <c r="AB1059" s="24"/>
      <c r="AC1059" s="24"/>
      <c r="AD1059" s="104"/>
      <c r="AE1059" s="157"/>
      <c r="AF1059" s="24"/>
      <c r="AG1059" s="103"/>
      <c r="AH1059" s="103"/>
      <c r="AI1059" s="24"/>
      <c r="AJ1059" s="103"/>
      <c r="AK1059" s="103"/>
    </row>
    <row r="1060" spans="1:37" s="99" customFormat="1" ht="15" customHeight="1" thickTop="1" thickBot="1" x14ac:dyDescent="0.25">
      <c r="A1060" s="24"/>
      <c r="B1060" s="24"/>
      <c r="C1060" s="24"/>
      <c r="D1060" s="24"/>
      <c r="E1060" s="24"/>
      <c r="F1060" s="24"/>
      <c r="G1060" s="24"/>
      <c r="H1060" s="24"/>
      <c r="I1060" s="24"/>
      <c r="J1060" s="24"/>
      <c r="K1060" s="24"/>
      <c r="L1060" s="24"/>
      <c r="M1060" s="24"/>
      <c r="N1060" s="24"/>
      <c r="O1060" s="24"/>
      <c r="P1060" s="24"/>
      <c r="Q1060" s="24"/>
      <c r="R1060" s="24"/>
      <c r="S1060" s="24"/>
      <c r="T1060" s="24"/>
      <c r="U1060" s="24"/>
      <c r="V1060" s="24"/>
      <c r="W1060" s="24"/>
      <c r="X1060" s="24"/>
      <c r="Y1060" s="24"/>
      <c r="Z1060" s="24"/>
      <c r="AA1060" s="24"/>
      <c r="AB1060" s="24"/>
      <c r="AC1060" s="24"/>
      <c r="AD1060" s="101" t="s">
        <v>973</v>
      </c>
      <c r="AE1060" s="156">
        <f>AE38+AE79+AE111+AE215+AE264+AE330+AE381+AE483+AE535+AE588+AE628+AE666+AE742+AE786+AE863+AE938+AE984+AE1032</f>
        <v>0</v>
      </c>
      <c r="AF1060" s="24"/>
      <c r="AG1060" s="102"/>
      <c r="AH1060" s="103"/>
      <c r="AI1060" s="103"/>
      <c r="AJ1060" s="103"/>
      <c r="AK1060" s="103"/>
    </row>
    <row r="1061" spans="1:37" s="99" customFormat="1" ht="15" customHeight="1" thickTop="1" thickBot="1" x14ac:dyDescent="0.25">
      <c r="A1061" s="24"/>
      <c r="B1061" s="24"/>
      <c r="C1061" s="24"/>
      <c r="D1061" s="24"/>
      <c r="E1061" s="24"/>
      <c r="F1061" s="24"/>
      <c r="G1061" s="24"/>
      <c r="H1061" s="24"/>
      <c r="I1061" s="24"/>
      <c r="J1061" s="24"/>
      <c r="K1061" s="24"/>
      <c r="L1061" s="24"/>
      <c r="M1061" s="24"/>
      <c r="N1061" s="24"/>
      <c r="O1061" s="24"/>
      <c r="P1061" s="24"/>
      <c r="Q1061" s="24"/>
      <c r="R1061" s="24"/>
      <c r="S1061" s="24"/>
      <c r="T1061" s="24"/>
      <c r="U1061" s="24"/>
      <c r="V1061" s="24"/>
      <c r="W1061" s="24"/>
      <c r="X1061" s="24"/>
      <c r="Y1061" s="24"/>
      <c r="Z1061" s="24"/>
      <c r="AA1061" s="24"/>
      <c r="AB1061" s="24"/>
      <c r="AC1061" s="24"/>
      <c r="AD1061" s="75"/>
      <c r="AE1061" s="158"/>
      <c r="AF1061" s="24"/>
      <c r="AG1061" s="74"/>
      <c r="AH1061" s="103"/>
      <c r="AI1061" s="24"/>
      <c r="AJ1061" s="24"/>
      <c r="AK1061" s="24"/>
    </row>
    <row r="1062" spans="1:37" s="99" customFormat="1" ht="15" customHeight="1" thickTop="1" thickBot="1" x14ac:dyDescent="0.25">
      <c r="A1062" s="24"/>
      <c r="B1062" s="24"/>
      <c r="C1062" s="24"/>
      <c r="D1062" s="24"/>
      <c r="E1062" s="24"/>
      <c r="F1062" s="24"/>
      <c r="G1062" s="24"/>
      <c r="H1062" s="24"/>
      <c r="I1062" s="24"/>
      <c r="J1062" s="24"/>
      <c r="K1062" s="24"/>
      <c r="L1062" s="24"/>
      <c r="M1062" s="24"/>
      <c r="N1062" s="24"/>
      <c r="O1062" s="24"/>
      <c r="P1062" s="24"/>
      <c r="Q1062" s="24"/>
      <c r="R1062" s="24"/>
      <c r="S1062" s="24"/>
      <c r="T1062" s="24"/>
      <c r="U1062" s="24"/>
      <c r="V1062" s="24"/>
      <c r="W1062" s="24"/>
      <c r="X1062" s="24"/>
      <c r="Y1062" s="24"/>
      <c r="Z1062" s="24"/>
      <c r="AA1062" s="24"/>
      <c r="AB1062" s="24"/>
      <c r="AC1062" s="24"/>
      <c r="AD1062" s="101" t="s">
        <v>974</v>
      </c>
      <c r="AE1062" s="156">
        <f>AE45+AE86+AE118+AE222+AE271+AE337+AE388+AE490+AE542+AE595+AE635+AE673+AE749+AE793+AE870+AE945+AE991+AE1039</f>
        <v>0</v>
      </c>
      <c r="AF1062" s="24"/>
      <c r="AG1062" s="102"/>
      <c r="AH1062" s="103"/>
      <c r="AI1062" s="103"/>
      <c r="AJ1062" s="103"/>
      <c r="AK1062" s="103"/>
    </row>
    <row r="1063" spans="1:37" s="99" customFormat="1" ht="15" customHeight="1" thickTop="1" thickBot="1" x14ac:dyDescent="0.25">
      <c r="A1063" s="24"/>
      <c r="B1063" s="24"/>
      <c r="C1063" s="24"/>
      <c r="D1063" s="24"/>
      <c r="E1063" s="24"/>
      <c r="F1063" s="24"/>
      <c r="G1063" s="24"/>
      <c r="H1063" s="24"/>
      <c r="I1063" s="24"/>
      <c r="J1063" s="24"/>
      <c r="K1063" s="24"/>
      <c r="L1063" s="24"/>
      <c r="M1063" s="24"/>
      <c r="N1063" s="24"/>
      <c r="O1063" s="24"/>
      <c r="P1063" s="24"/>
      <c r="Q1063" s="24"/>
      <c r="R1063" s="24"/>
      <c r="S1063" s="24"/>
      <c r="T1063" s="24"/>
      <c r="U1063" s="24"/>
      <c r="V1063" s="24"/>
      <c r="W1063" s="24"/>
      <c r="X1063" s="24"/>
      <c r="Y1063" s="24"/>
      <c r="Z1063" s="24"/>
      <c r="AA1063" s="24"/>
      <c r="AB1063" s="24"/>
      <c r="AC1063" s="24"/>
      <c r="AD1063" s="75"/>
      <c r="AE1063" s="158"/>
      <c r="AF1063" s="24"/>
      <c r="AG1063" s="74"/>
      <c r="AH1063" s="103"/>
      <c r="AI1063" s="24"/>
      <c r="AJ1063" s="24"/>
      <c r="AK1063" s="24"/>
    </row>
    <row r="1064" spans="1:37" s="99" customFormat="1" ht="15" customHeight="1" thickTop="1" thickBot="1" x14ac:dyDescent="0.25">
      <c r="A1064" s="24"/>
      <c r="B1064" s="24"/>
      <c r="C1064" s="24"/>
      <c r="D1064" s="24"/>
      <c r="E1064" s="24"/>
      <c r="F1064" s="24"/>
      <c r="G1064" s="24"/>
      <c r="H1064" s="24"/>
      <c r="I1064" s="24"/>
      <c r="J1064" s="24"/>
      <c r="K1064" s="24"/>
      <c r="L1064" s="24"/>
      <c r="M1064" s="24"/>
      <c r="N1064" s="24"/>
      <c r="O1064" s="24"/>
      <c r="P1064" s="24"/>
      <c r="Q1064" s="24"/>
      <c r="R1064" s="24"/>
      <c r="S1064" s="24"/>
      <c r="T1064" s="24"/>
      <c r="U1064" s="24"/>
      <c r="V1064" s="24"/>
      <c r="W1064" s="24"/>
      <c r="X1064" s="24"/>
      <c r="Y1064" s="24"/>
      <c r="Z1064" s="24"/>
      <c r="AA1064" s="24"/>
      <c r="AB1064" s="24"/>
      <c r="AC1064" s="24"/>
      <c r="AD1064" s="101" t="s">
        <v>975</v>
      </c>
      <c r="AE1064" s="156">
        <f>AE51+AE92+AE124+AE228+AE277+AE343+AE394+AE496+AE548+AE601+AE641+AE679+AE755+AE799+AE876+AE951+AE997+AE1045</f>
        <v>0</v>
      </c>
      <c r="AF1064" s="24"/>
      <c r="AG1064" s="102"/>
      <c r="AH1064" s="103"/>
      <c r="AI1064" s="103"/>
      <c r="AJ1064" s="103"/>
      <c r="AK1064" s="103"/>
    </row>
    <row r="1065" spans="1:37" s="99" customFormat="1" ht="15" customHeight="1" thickTop="1" thickBot="1" x14ac:dyDescent="0.25">
      <c r="A1065" s="24"/>
      <c r="B1065" s="24"/>
      <c r="C1065" s="24"/>
      <c r="D1065" s="24"/>
      <c r="E1065" s="24"/>
      <c r="F1065" s="24"/>
      <c r="G1065" s="24"/>
      <c r="H1065" s="24"/>
      <c r="I1065" s="24"/>
      <c r="J1065" s="24"/>
      <c r="K1065" s="24"/>
      <c r="L1065" s="24"/>
      <c r="M1065" s="24"/>
      <c r="N1065" s="24"/>
      <c r="O1065" s="24"/>
      <c r="P1065" s="24"/>
      <c r="Q1065" s="24"/>
      <c r="R1065" s="24"/>
      <c r="S1065" s="24"/>
      <c r="T1065" s="24"/>
      <c r="U1065" s="24"/>
      <c r="V1065" s="24"/>
      <c r="W1065" s="24"/>
      <c r="X1065" s="24"/>
      <c r="Y1065" s="24"/>
      <c r="Z1065" s="24"/>
      <c r="AA1065" s="24"/>
      <c r="AB1065" s="24"/>
      <c r="AC1065" s="24"/>
      <c r="AD1065" s="75"/>
      <c r="AE1065" s="158"/>
      <c r="AF1065" s="24"/>
      <c r="AG1065" s="74"/>
      <c r="AH1065" s="24"/>
      <c r="AI1065" s="24"/>
      <c r="AJ1065" s="24"/>
      <c r="AK1065" s="24"/>
    </row>
    <row r="1066" spans="1:37" s="99" customFormat="1" ht="15" customHeight="1" thickTop="1" thickBot="1" x14ac:dyDescent="0.25">
      <c r="A1066" s="24"/>
      <c r="B1066" s="24"/>
      <c r="C1066" s="24"/>
      <c r="D1066" s="24"/>
      <c r="E1066" s="24"/>
      <c r="F1066" s="24"/>
      <c r="G1066" s="24"/>
      <c r="H1066" s="24"/>
      <c r="I1066" s="24"/>
      <c r="J1066" s="24"/>
      <c r="K1066" s="24"/>
      <c r="L1066" s="24"/>
      <c r="M1066" s="24"/>
      <c r="N1066" s="24"/>
      <c r="O1066" s="24"/>
      <c r="P1066" s="24"/>
      <c r="Q1066" s="24"/>
      <c r="R1066" s="24"/>
      <c r="S1066" s="24"/>
      <c r="T1066" s="24"/>
      <c r="U1066" s="24"/>
      <c r="V1066" s="24"/>
      <c r="W1066" s="24"/>
      <c r="X1066" s="24"/>
      <c r="Y1066" s="24"/>
      <c r="Z1066" s="24"/>
      <c r="AA1066" s="24"/>
      <c r="AB1066" s="24"/>
      <c r="AC1066" s="24"/>
      <c r="AD1066" s="101" t="s">
        <v>976</v>
      </c>
      <c r="AE1066" s="156">
        <f>(AE1058*0.8)+(AE1060*0.1)+(AE1062*0.05)+(AE1064*0.05)</f>
        <v>0</v>
      </c>
      <c r="AF1066" s="24"/>
      <c r="AG1066" s="74"/>
      <c r="AH1066" s="24"/>
      <c r="AI1066" s="24"/>
      <c r="AJ1066" s="24"/>
      <c r="AK1066" s="24"/>
    </row>
    <row r="1067" spans="1:37" ht="13.5" thickTop="1" x14ac:dyDescent="0.2"/>
  </sheetData>
  <mergeCells count="816">
    <mergeCell ref="A982:AC982"/>
    <mergeCell ref="A1036:AC1036"/>
    <mergeCell ref="A1037:AC1037"/>
    <mergeCell ref="A1038:AC1038"/>
    <mergeCell ref="A1024:AC1024"/>
    <mergeCell ref="A1028:AC1028"/>
    <mergeCell ref="A1029:AC1029"/>
    <mergeCell ref="A1039:AD1039"/>
    <mergeCell ref="A992:AD992"/>
    <mergeCell ref="A983:AC983"/>
    <mergeCell ref="A995:AC995"/>
    <mergeCell ref="A1001:AE1001"/>
    <mergeCell ref="A1044:AC1044"/>
    <mergeCell ref="A1045:AD1045"/>
    <mergeCell ref="A1017:AC1017"/>
    <mergeCell ref="A1018:AC1018"/>
    <mergeCell ref="A1025:AD1025"/>
    <mergeCell ref="A1026:AD1026"/>
    <mergeCell ref="A1033:AD1033"/>
    <mergeCell ref="A1032:AD1032"/>
    <mergeCell ref="A1040:AD1040"/>
    <mergeCell ref="A1042:AC1042"/>
    <mergeCell ref="A1031:AC1031"/>
    <mergeCell ref="A1053:AE1053"/>
    <mergeCell ref="A1049:AE1049"/>
    <mergeCell ref="A984:AD984"/>
    <mergeCell ref="A985:AD985"/>
    <mergeCell ref="A987:AC987"/>
    <mergeCell ref="A998:AD998"/>
    <mergeCell ref="A988:AC988"/>
    <mergeCell ref="A1009:AE1009"/>
    <mergeCell ref="A1012:AC1012"/>
    <mergeCell ref="A991:AD991"/>
    <mergeCell ref="A994:AC994"/>
    <mergeCell ref="A1046:AD1046"/>
    <mergeCell ref="A1020:AC1020"/>
    <mergeCell ref="A1019:AC1019"/>
    <mergeCell ref="A1014:AC1014"/>
    <mergeCell ref="A1016:AC1016"/>
    <mergeCell ref="A1030:AC1030"/>
    <mergeCell ref="A1021:AC1021"/>
    <mergeCell ref="A1022:AC1022"/>
    <mergeCell ref="A1023:AC1023"/>
    <mergeCell ref="A996:AC996"/>
    <mergeCell ref="A1015:AC1015"/>
    <mergeCell ref="A1043:AC1043"/>
    <mergeCell ref="A1035:AC1035"/>
    <mergeCell ref="A952:AD952"/>
    <mergeCell ref="A944:AC944"/>
    <mergeCell ref="A910:AC910"/>
    <mergeCell ref="A908:AC908"/>
    <mergeCell ref="A909:AC909"/>
    <mergeCell ref="A902:AC902"/>
    <mergeCell ref="A904:AC904"/>
    <mergeCell ref="A905:AC905"/>
    <mergeCell ref="A941:AC941"/>
    <mergeCell ref="A950:AC950"/>
    <mergeCell ref="A903:AC903"/>
    <mergeCell ref="A919:AC919"/>
    <mergeCell ref="A906:AC906"/>
    <mergeCell ref="A907:AC907"/>
    <mergeCell ref="A911:AC911"/>
    <mergeCell ref="A912:AC912"/>
    <mergeCell ref="A913:AC913"/>
    <mergeCell ref="A915:AC915"/>
    <mergeCell ref="A921:AC921"/>
    <mergeCell ref="A916:AC916"/>
    <mergeCell ref="A922:AC922"/>
    <mergeCell ref="A333:AC333"/>
    <mergeCell ref="A364:AC364"/>
    <mergeCell ref="A766:AC766"/>
    <mergeCell ref="A800:AD800"/>
    <mergeCell ref="A769:AC769"/>
    <mergeCell ref="A943:AC943"/>
    <mergeCell ref="A780:AD780"/>
    <mergeCell ref="A970:AC970"/>
    <mergeCell ref="A971:AC971"/>
    <mergeCell ref="A967:AE967"/>
    <mergeCell ref="A738:AC738"/>
    <mergeCell ref="A742:AD742"/>
    <mergeCell ref="A753:AC753"/>
    <mergeCell ref="A746:AC746"/>
    <mergeCell ref="A815:AE815"/>
    <mergeCell ref="A932:AD932"/>
    <mergeCell ref="A934:AC934"/>
    <mergeCell ref="A925:AC925"/>
    <mergeCell ref="A929:AC929"/>
    <mergeCell ref="A930:AC930"/>
    <mergeCell ref="A928:AC928"/>
    <mergeCell ref="A917:AC917"/>
    <mergeCell ref="A918:AC918"/>
    <mergeCell ref="A866:AC866"/>
    <mergeCell ref="A300:AC300"/>
    <mergeCell ref="A350:AC350"/>
    <mergeCell ref="A422:AC422"/>
    <mergeCell ref="A494:AC494"/>
    <mergeCell ref="A354:AC354"/>
    <mergeCell ref="A338:AD338"/>
    <mergeCell ref="A337:AD337"/>
    <mergeCell ref="A342:AC342"/>
    <mergeCell ref="A351:AC351"/>
    <mergeCell ref="A352:AC352"/>
    <mergeCell ref="A353:AC353"/>
    <mergeCell ref="A362:AC362"/>
    <mergeCell ref="A363:AC363"/>
    <mergeCell ref="A369:AC369"/>
    <mergeCell ref="A370:AC370"/>
    <mergeCell ref="A371:AC371"/>
    <mergeCell ref="A326:AC326"/>
    <mergeCell ref="A377:AC377"/>
    <mergeCell ref="A344:AD344"/>
    <mergeCell ref="A360:AC360"/>
    <mergeCell ref="A304:AC304"/>
    <mergeCell ref="A305:AC305"/>
    <mergeCell ref="A306:AC306"/>
    <mergeCell ref="A307:AC307"/>
    <mergeCell ref="A594:AC594"/>
    <mergeCell ref="A587:AC587"/>
    <mergeCell ref="A592:AC592"/>
    <mergeCell ref="A577:AC577"/>
    <mergeCell ref="A596:AD596"/>
    <mergeCell ref="A588:AD588"/>
    <mergeCell ref="A586:AC586"/>
    <mergeCell ref="A593:AC593"/>
    <mergeCell ref="A613:AC613"/>
    <mergeCell ref="A598:AC598"/>
    <mergeCell ref="A599:AC599"/>
    <mergeCell ref="A602:AD602"/>
    <mergeCell ref="A754:AC754"/>
    <mergeCell ref="A739:AC739"/>
    <mergeCell ref="A794:AD794"/>
    <mergeCell ref="A638:AC638"/>
    <mergeCell ref="A645:AE645"/>
    <mergeCell ref="A756:AD756"/>
    <mergeCell ref="A600:AC600"/>
    <mergeCell ref="A601:AD601"/>
    <mergeCell ref="A614:AC614"/>
    <mergeCell ref="A768:AC768"/>
    <mergeCell ref="A699:AC699"/>
    <mergeCell ref="A635:AD635"/>
    <mergeCell ref="A793:AD793"/>
    <mergeCell ref="A775:AC775"/>
    <mergeCell ref="A772:AC772"/>
    <mergeCell ref="A763:AE763"/>
    <mergeCell ref="A642:AD642"/>
    <mergeCell ref="A770:AC770"/>
    <mergeCell ref="A767:AC767"/>
    <mergeCell ref="A732:AC732"/>
    <mergeCell ref="A752:AC752"/>
    <mergeCell ref="A771:AC771"/>
    <mergeCell ref="A736:AD736"/>
    <mergeCell ref="A731:AC731"/>
    <mergeCell ref="A981:AC981"/>
    <mergeCell ref="A1013:AC1013"/>
    <mergeCell ref="A989:AC989"/>
    <mergeCell ref="A990:AC990"/>
    <mergeCell ref="A1005:AE1005"/>
    <mergeCell ref="A997:AD997"/>
    <mergeCell ref="A949:AC949"/>
    <mergeCell ref="A936:AC936"/>
    <mergeCell ref="A924:AC924"/>
    <mergeCell ref="A931:AD931"/>
    <mergeCell ref="A978:AD978"/>
    <mergeCell ref="A980:AC980"/>
    <mergeCell ref="A976:AC976"/>
    <mergeCell ref="A963:AE963"/>
    <mergeCell ref="A951:AD951"/>
    <mergeCell ref="A973:AC973"/>
    <mergeCell ref="A974:AC974"/>
    <mergeCell ref="A975:AC975"/>
    <mergeCell ref="A977:AD977"/>
    <mergeCell ref="A955:AE955"/>
    <mergeCell ref="A972:AC972"/>
    <mergeCell ref="A959:AE959"/>
    <mergeCell ref="A942:AC942"/>
    <mergeCell ref="A938:AD938"/>
    <mergeCell ref="A920:AC920"/>
    <mergeCell ref="A926:AC926"/>
    <mergeCell ref="A927:AC927"/>
    <mergeCell ref="A923:AC923"/>
    <mergeCell ref="A945:AD945"/>
    <mergeCell ref="A946:AD946"/>
    <mergeCell ref="A948:AC948"/>
    <mergeCell ref="A937:AC937"/>
    <mergeCell ref="A939:AD939"/>
    <mergeCell ref="A935:AC935"/>
    <mergeCell ref="A803:AE803"/>
    <mergeCell ref="A807:AE807"/>
    <mergeCell ref="A782:AC782"/>
    <mergeCell ref="A790:AC790"/>
    <mergeCell ref="A797:AC797"/>
    <mergeCell ref="A798:AC798"/>
    <mergeCell ref="A811:AE811"/>
    <mergeCell ref="A880:AE880"/>
    <mergeCell ref="A914:AC914"/>
    <mergeCell ref="A799:AD799"/>
    <mergeCell ref="A884:AE884"/>
    <mergeCell ref="A796:AC796"/>
    <mergeCell ref="A893:AC893"/>
    <mergeCell ref="A859:AC859"/>
    <mergeCell ref="A863:AD863"/>
    <mergeCell ref="A864:AD864"/>
    <mergeCell ref="A874:AC874"/>
    <mergeCell ref="A875:AC875"/>
    <mergeCell ref="A900:AC900"/>
    <mergeCell ref="A901:AC901"/>
    <mergeCell ref="A894:AC894"/>
    <mergeCell ref="A895:AC895"/>
    <mergeCell ref="A896:AC896"/>
    <mergeCell ref="A887:AC887"/>
    <mergeCell ref="A308:AC308"/>
    <mergeCell ref="A750:AD750"/>
    <mergeCell ref="A792:AC792"/>
    <mergeCell ref="A785:AC785"/>
    <mergeCell ref="A783:AC783"/>
    <mergeCell ref="A784:AC784"/>
    <mergeCell ref="A786:AD786"/>
    <mergeCell ref="A787:AD787"/>
    <mergeCell ref="A789:AC789"/>
    <mergeCell ref="A791:AC791"/>
    <mergeCell ref="A776:AC776"/>
    <mergeCell ref="A777:AC777"/>
    <mergeCell ref="A778:AC778"/>
    <mergeCell ref="A779:AD779"/>
    <mergeCell ref="A774:AC774"/>
    <mergeCell ref="A636:AD636"/>
    <mergeCell ref="A749:AD749"/>
    <mergeCell ref="A759:AE759"/>
    <mergeCell ref="A648:AC648"/>
    <mergeCell ref="A641:AD641"/>
    <mergeCell ref="A313:AC313"/>
    <mergeCell ref="A733:AC733"/>
    <mergeCell ref="A729:AC729"/>
    <mergeCell ref="A581:AD581"/>
    <mergeCell ref="A730:AC730"/>
    <mergeCell ref="A725:AC725"/>
    <mergeCell ref="A726:AC726"/>
    <mergeCell ref="A727:AC727"/>
    <mergeCell ref="A723:AC723"/>
    <mergeCell ref="A724:AC724"/>
    <mergeCell ref="A658:AC658"/>
    <mergeCell ref="A659:AD659"/>
    <mergeCell ref="A679:AD679"/>
    <mergeCell ref="A680:AD680"/>
    <mergeCell ref="A683:AE683"/>
    <mergeCell ref="A676:AC676"/>
    <mergeCell ref="A722:AC722"/>
    <mergeCell ref="A711:AC711"/>
    <mergeCell ref="A712:AC712"/>
    <mergeCell ref="A719:AC719"/>
    <mergeCell ref="A720:AC720"/>
    <mergeCell ref="A721:AC721"/>
    <mergeCell ref="A717:AC717"/>
    <mergeCell ref="A718:AC718"/>
    <mergeCell ref="A707:AC707"/>
    <mergeCell ref="A708:AC708"/>
    <mergeCell ref="A709:AC709"/>
    <mergeCell ref="A716:AC716"/>
    <mergeCell ref="A755:AD755"/>
    <mergeCell ref="A773:AC773"/>
    <mergeCell ref="A747:AC747"/>
    <mergeCell ref="A748:AC748"/>
    <mergeCell ref="A740:AC740"/>
    <mergeCell ref="A745:AC745"/>
    <mergeCell ref="A331:AD331"/>
    <mergeCell ref="A741:AC741"/>
    <mergeCell ref="A734:AC734"/>
    <mergeCell ref="A743:AD743"/>
    <mergeCell ref="A735:AD735"/>
    <mergeCell ref="A728:AC728"/>
    <mergeCell ref="A382:AD382"/>
    <mergeCell ref="A421:AC421"/>
    <mergeCell ref="A503:AC503"/>
    <mergeCell ref="A508:AC508"/>
    <mergeCell ref="A497:AD497"/>
    <mergeCell ref="A496:AD496"/>
    <mergeCell ref="A357:AC357"/>
    <mergeCell ref="A341:AC341"/>
    <mergeCell ref="A615:AC615"/>
    <mergeCell ref="A616:AC616"/>
    <mergeCell ref="A617:AC617"/>
    <mergeCell ref="A612:AC612"/>
    <mergeCell ref="A695:AE695"/>
    <mergeCell ref="A674:AD674"/>
    <mergeCell ref="A672:AC672"/>
    <mergeCell ref="A702:AC702"/>
    <mergeCell ref="A698:AC698"/>
    <mergeCell ref="A691:AE691"/>
    <mergeCell ref="A652:AC652"/>
    <mergeCell ref="A657:AC657"/>
    <mergeCell ref="A314:AC314"/>
    <mergeCell ref="A315:AC315"/>
    <mergeCell ref="A316:AC316"/>
    <mergeCell ref="A317:AC317"/>
    <mergeCell ref="A318:AC318"/>
    <mergeCell ref="A340:AC340"/>
    <mergeCell ref="A391:AC391"/>
    <mergeCell ref="A584:AC584"/>
    <mergeCell ref="A532:AC532"/>
    <mergeCell ref="A563:AC563"/>
    <mergeCell ref="A374:AD374"/>
    <mergeCell ref="A384:AC384"/>
    <mergeCell ref="A629:AD629"/>
    <mergeCell ref="A628:AD628"/>
    <mergeCell ref="A618:AC618"/>
    <mergeCell ref="A627:AC627"/>
    <mergeCell ref="A710:AC710"/>
    <mergeCell ref="A713:AC713"/>
    <mergeCell ref="A714:AC714"/>
    <mergeCell ref="A715:AC715"/>
    <mergeCell ref="A660:AD660"/>
    <mergeCell ref="A666:AD666"/>
    <mergeCell ref="A677:AC677"/>
    <mergeCell ref="A662:AC662"/>
    <mergeCell ref="A678:AC678"/>
    <mergeCell ref="A664:AC664"/>
    <mergeCell ref="A665:AC665"/>
    <mergeCell ref="A669:AC669"/>
    <mergeCell ref="A700:AC700"/>
    <mergeCell ref="A701:AC701"/>
    <mergeCell ref="A687:AE687"/>
    <mergeCell ref="A704:AC704"/>
    <mergeCell ref="A705:AC705"/>
    <mergeCell ref="A706:AC706"/>
    <mergeCell ref="A703:AC703"/>
    <mergeCell ref="A671:AC671"/>
    <mergeCell ref="A663:AC663"/>
    <mergeCell ref="A673:AD673"/>
    <mergeCell ref="A667:AD667"/>
    <mergeCell ref="A670:AC670"/>
    <mergeCell ref="A571:AC571"/>
    <mergeCell ref="A372:AC372"/>
    <mergeCell ref="A373:AC373"/>
    <mergeCell ref="A378:AC378"/>
    <mergeCell ref="A545:AC545"/>
    <mergeCell ref="A534:AC534"/>
    <mergeCell ref="A542:AD542"/>
    <mergeCell ref="A395:AD395"/>
    <mergeCell ref="A536:AD536"/>
    <mergeCell ref="A543:AD543"/>
    <mergeCell ref="A540:AC540"/>
    <mergeCell ref="A515:AC515"/>
    <mergeCell ref="A516:AC516"/>
    <mergeCell ref="A510:AC510"/>
    <mergeCell ref="A500:AE500"/>
    <mergeCell ref="A517:AC517"/>
    <mergeCell ref="A504:AC504"/>
    <mergeCell ref="A556:AE556"/>
    <mergeCell ref="A548:AD548"/>
    <mergeCell ref="A552:AE552"/>
    <mergeCell ref="A546:AC546"/>
    <mergeCell ref="A539:AC539"/>
    <mergeCell ref="A535:AD535"/>
    <mergeCell ref="A541:AC541"/>
    <mergeCell ref="A640:AC640"/>
    <mergeCell ref="A633:AC633"/>
    <mergeCell ref="A655:AC655"/>
    <mergeCell ref="A656:AC656"/>
    <mergeCell ref="A634:AC634"/>
    <mergeCell ref="A654:AC654"/>
    <mergeCell ref="A653:AC653"/>
    <mergeCell ref="A649:AC649"/>
    <mergeCell ref="A650:AC650"/>
    <mergeCell ref="A651:AC651"/>
    <mergeCell ref="A639:AC639"/>
    <mergeCell ref="A336:AC336"/>
    <mergeCell ref="A595:AD595"/>
    <mergeCell ref="A491:AD491"/>
    <mergeCell ref="A375:AD375"/>
    <mergeCell ref="A388:AD388"/>
    <mergeCell ref="A625:AC625"/>
    <mergeCell ref="A389:AD389"/>
    <mergeCell ref="A591:AC591"/>
    <mergeCell ref="A624:AC624"/>
    <mergeCell ref="A605:AE605"/>
    <mergeCell ref="A585:AC585"/>
    <mergeCell ref="A361:AC361"/>
    <mergeCell ref="A343:AD343"/>
    <mergeCell ref="A589:AD589"/>
    <mergeCell ref="A576:AC576"/>
    <mergeCell ref="A582:AD582"/>
    <mergeCell ref="A620:AC620"/>
    <mergeCell ref="A609:AE609"/>
    <mergeCell ref="A619:AC619"/>
    <mergeCell ref="A565:AC565"/>
    <mergeCell ref="A566:AC566"/>
    <mergeCell ref="A567:AC567"/>
    <mergeCell ref="A569:AC569"/>
    <mergeCell ref="A570:AC570"/>
    <mergeCell ref="A631:AC631"/>
    <mergeCell ref="A575:AC575"/>
    <mergeCell ref="A578:AC578"/>
    <mergeCell ref="A632:AC632"/>
    <mergeCell ref="A626:AC626"/>
    <mergeCell ref="A621:AD621"/>
    <mergeCell ref="A622:AD622"/>
    <mergeCell ref="A358:AC358"/>
    <mergeCell ref="A365:AC365"/>
    <mergeCell ref="A366:AC366"/>
    <mergeCell ref="A367:AC367"/>
    <mergeCell ref="A368:AC368"/>
    <mergeCell ref="A580:AC580"/>
    <mergeCell ref="A572:AC572"/>
    <mergeCell ref="A573:AC573"/>
    <mergeCell ref="A574:AC574"/>
    <mergeCell ref="A579:AC579"/>
    <mergeCell ref="A417:AC417"/>
    <mergeCell ref="A486:AC486"/>
    <mergeCell ref="A381:AD381"/>
    <mergeCell ref="A359:AC359"/>
    <mergeCell ref="A568:AC568"/>
    <mergeCell ref="A560:AE560"/>
    <mergeCell ref="A564:AC564"/>
    <mergeCell ref="A549:AD549"/>
    <mergeCell ref="A538:AC538"/>
    <mergeCell ref="A547:AC547"/>
    <mergeCell ref="A523:AC523"/>
    <mergeCell ref="A524:AC524"/>
    <mergeCell ref="A525:AC525"/>
    <mergeCell ref="A520:AC520"/>
    <mergeCell ref="A521:AC521"/>
    <mergeCell ref="A522:AC522"/>
    <mergeCell ref="A533:AC533"/>
    <mergeCell ref="A526:AC526"/>
    <mergeCell ref="A527:AC527"/>
    <mergeCell ref="A531:AC531"/>
    <mergeCell ref="A528:AD528"/>
    <mergeCell ref="A529:AD529"/>
    <mergeCell ref="A379:AC379"/>
    <mergeCell ref="A380:AC380"/>
    <mergeCell ref="A385:AC385"/>
    <mergeCell ref="A386:AC386"/>
    <mergeCell ref="A387:AC387"/>
    <mergeCell ref="A481:AC481"/>
    <mergeCell ref="A482:AC482"/>
    <mergeCell ref="A483:AD483"/>
    <mergeCell ref="A484:AD484"/>
    <mergeCell ref="A467:AC467"/>
    <mergeCell ref="A468:AC468"/>
    <mergeCell ref="A469:AC469"/>
    <mergeCell ref="A464:AC464"/>
    <mergeCell ref="A465:AC465"/>
    <mergeCell ref="A466:AC466"/>
    <mergeCell ref="A473:AC473"/>
    <mergeCell ref="A480:AC480"/>
    <mergeCell ref="A479:AC479"/>
    <mergeCell ref="A476:AD476"/>
    <mergeCell ref="A475:AC475"/>
    <mergeCell ref="A518:AC518"/>
    <mergeCell ref="A519:AC519"/>
    <mergeCell ref="A514:AC514"/>
    <mergeCell ref="A505:AC505"/>
    <mergeCell ref="A506:AC506"/>
    <mergeCell ref="A507:AC507"/>
    <mergeCell ref="A495:AC495"/>
    <mergeCell ref="A487:AC487"/>
    <mergeCell ref="A488:AC488"/>
    <mergeCell ref="A489:AC489"/>
    <mergeCell ref="A493:AC493"/>
    <mergeCell ref="A490:AD490"/>
    <mergeCell ref="A511:AC511"/>
    <mergeCell ref="A512:AC512"/>
    <mergeCell ref="A513:AC513"/>
    <mergeCell ref="A509:AC509"/>
    <mergeCell ref="A474:AC474"/>
    <mergeCell ref="A470:AC470"/>
    <mergeCell ref="A471:AC471"/>
    <mergeCell ref="A472:AC472"/>
    <mergeCell ref="A477:AD477"/>
    <mergeCell ref="A455:AC455"/>
    <mergeCell ref="A456:AC456"/>
    <mergeCell ref="A457:AC457"/>
    <mergeCell ref="A452:AC452"/>
    <mergeCell ref="A453:AC453"/>
    <mergeCell ref="A454:AC454"/>
    <mergeCell ref="A461:AC461"/>
    <mergeCell ref="A462:AC462"/>
    <mergeCell ref="A463:AC463"/>
    <mergeCell ref="A458:AC458"/>
    <mergeCell ref="A459:AC459"/>
    <mergeCell ref="A460:AC460"/>
    <mergeCell ref="A443:AC443"/>
    <mergeCell ref="A444:AC444"/>
    <mergeCell ref="A445:AC445"/>
    <mergeCell ref="A440:AC440"/>
    <mergeCell ref="A441:AC441"/>
    <mergeCell ref="A442:AC442"/>
    <mergeCell ref="A449:AC449"/>
    <mergeCell ref="A450:AC450"/>
    <mergeCell ref="A451:AC451"/>
    <mergeCell ref="A446:AC446"/>
    <mergeCell ref="A447:AC447"/>
    <mergeCell ref="A448:AC448"/>
    <mergeCell ref="A432:AC432"/>
    <mergeCell ref="A433:AC433"/>
    <mergeCell ref="A428:AC428"/>
    <mergeCell ref="A429:AC429"/>
    <mergeCell ref="A430:AC430"/>
    <mergeCell ref="A437:AC437"/>
    <mergeCell ref="A438:AC438"/>
    <mergeCell ref="A439:AC439"/>
    <mergeCell ref="A434:AC434"/>
    <mergeCell ref="A435:AC435"/>
    <mergeCell ref="A436:AC436"/>
    <mergeCell ref="A425:AC425"/>
    <mergeCell ref="A426:AC426"/>
    <mergeCell ref="A427:AC427"/>
    <mergeCell ref="A424:AC424"/>
    <mergeCell ref="A414:AE414"/>
    <mergeCell ref="A431:AC431"/>
    <mergeCell ref="A423:AC423"/>
    <mergeCell ref="A418:AC418"/>
    <mergeCell ref="A419:AC419"/>
    <mergeCell ref="A420:AC420"/>
    <mergeCell ref="A355:AC355"/>
    <mergeCell ref="A356:AC356"/>
    <mergeCell ref="A214:AC214"/>
    <mergeCell ref="A229:AD229"/>
    <mergeCell ref="A301:AC301"/>
    <mergeCell ref="A302:AC302"/>
    <mergeCell ref="A303:AC303"/>
    <mergeCell ref="A297:AE297"/>
    <mergeCell ref="A319:AC319"/>
    <mergeCell ref="A320:AC320"/>
    <mergeCell ref="A321:AC321"/>
    <mergeCell ref="A322:AC322"/>
    <mergeCell ref="A327:AC327"/>
    <mergeCell ref="A334:AC334"/>
    <mergeCell ref="A335:AC335"/>
    <mergeCell ref="A323:AD323"/>
    <mergeCell ref="A324:AD324"/>
    <mergeCell ref="A328:AC328"/>
    <mergeCell ref="A329:AC329"/>
    <mergeCell ref="A330:AD330"/>
    <mergeCell ref="A309:AC309"/>
    <mergeCell ref="A310:AC310"/>
    <mergeCell ref="A311:AC311"/>
    <mergeCell ref="A312:AC312"/>
    <mergeCell ref="A159:AC159"/>
    <mergeCell ref="A160:AC160"/>
    <mergeCell ref="A165:AC165"/>
    <mergeCell ref="A166:AC166"/>
    <mergeCell ref="A152:AE152"/>
    <mergeCell ref="A161:AC161"/>
    <mergeCell ref="A162:AC162"/>
    <mergeCell ref="A163:AC163"/>
    <mergeCell ref="A164:AC164"/>
    <mergeCell ref="A158:AC158"/>
    <mergeCell ref="A155:AC155"/>
    <mergeCell ref="A157:AC157"/>
    <mergeCell ref="A156:AC156"/>
    <mergeCell ref="A144:AE144"/>
    <mergeCell ref="A63:AC63"/>
    <mergeCell ref="A64:AC64"/>
    <mergeCell ref="A65:AC65"/>
    <mergeCell ref="A66:AC66"/>
    <mergeCell ref="A67:AC67"/>
    <mergeCell ref="A132:AE132"/>
    <mergeCell ref="A148:AE148"/>
    <mergeCell ref="A179:AC179"/>
    <mergeCell ref="A121:AC121"/>
    <mergeCell ref="A122:AC122"/>
    <mergeCell ref="A123:AC123"/>
    <mergeCell ref="A124:AD124"/>
    <mergeCell ref="A125:AD125"/>
    <mergeCell ref="A128:AE128"/>
    <mergeCell ref="A110:AC110"/>
    <mergeCell ref="A111:AD111"/>
    <mergeCell ref="A112:AD112"/>
    <mergeCell ref="A114:AC114"/>
    <mergeCell ref="A115:AC115"/>
    <mergeCell ref="A116:AC116"/>
    <mergeCell ref="A117:AC117"/>
    <mergeCell ref="A118:AD118"/>
    <mergeCell ref="A119:AD119"/>
    <mergeCell ref="A180:AC180"/>
    <mergeCell ref="A181:AC181"/>
    <mergeCell ref="A182:AC182"/>
    <mergeCell ref="A183:AC183"/>
    <mergeCell ref="A184:AC184"/>
    <mergeCell ref="A167:AC167"/>
    <mergeCell ref="A168:AC168"/>
    <mergeCell ref="A169:AC169"/>
    <mergeCell ref="A170:AC170"/>
    <mergeCell ref="A171:AC171"/>
    <mergeCell ref="A172:AC172"/>
    <mergeCell ref="A173:AC173"/>
    <mergeCell ref="A174:AC174"/>
    <mergeCell ref="A175:AC175"/>
    <mergeCell ref="A176:AC176"/>
    <mergeCell ref="A177:AC177"/>
    <mergeCell ref="A178:AC178"/>
    <mergeCell ref="A208:AD208"/>
    <mergeCell ref="A201:AC201"/>
    <mergeCell ref="A202:AC202"/>
    <mergeCell ref="A203:AC203"/>
    <mergeCell ref="A204:AC204"/>
    <mergeCell ref="A205:AC205"/>
    <mergeCell ref="A206:AC206"/>
    <mergeCell ref="A207:AC207"/>
    <mergeCell ref="A185:AC185"/>
    <mergeCell ref="A186:AC186"/>
    <mergeCell ref="A191:AC191"/>
    <mergeCell ref="A192:AC192"/>
    <mergeCell ref="A187:AC187"/>
    <mergeCell ref="A188:AC188"/>
    <mergeCell ref="A189:AC189"/>
    <mergeCell ref="A190:AC190"/>
    <mergeCell ref="A200:AC200"/>
    <mergeCell ref="A193:AC193"/>
    <mergeCell ref="A194:AC194"/>
    <mergeCell ref="A195:AC195"/>
    <mergeCell ref="A196:AC196"/>
    <mergeCell ref="A197:AC197"/>
    <mergeCell ref="A198:AC198"/>
    <mergeCell ref="A199:AC199"/>
    <mergeCell ref="A236:AE236"/>
    <mergeCell ref="A227:AC227"/>
    <mergeCell ref="A209:AD209"/>
    <mergeCell ref="A215:AD215"/>
    <mergeCell ref="A216:AD216"/>
    <mergeCell ref="A228:AD228"/>
    <mergeCell ref="A232:AE232"/>
    <mergeCell ref="A212:AC212"/>
    <mergeCell ref="A213:AC213"/>
    <mergeCell ref="A226:AC226"/>
    <mergeCell ref="A211:AC211"/>
    <mergeCell ref="A218:AC218"/>
    <mergeCell ref="A225:AC225"/>
    <mergeCell ref="A223:AD223"/>
    <mergeCell ref="A222:AD222"/>
    <mergeCell ref="A221:AC221"/>
    <mergeCell ref="A219:AC219"/>
    <mergeCell ref="A220:AC220"/>
    <mergeCell ref="A248:AC248"/>
    <mergeCell ref="A249:AC249"/>
    <mergeCell ref="A250:AC250"/>
    <mergeCell ref="A251:AC251"/>
    <mergeCell ref="A252:AC252"/>
    <mergeCell ref="A253:AC253"/>
    <mergeCell ref="A244:AE244"/>
    <mergeCell ref="A247:AC247"/>
    <mergeCell ref="A240:AE240"/>
    <mergeCell ref="A270:AC270"/>
    <mergeCell ref="A271:AD271"/>
    <mergeCell ref="A265:AD265"/>
    <mergeCell ref="A272:AD272"/>
    <mergeCell ref="A254:AC254"/>
    <mergeCell ref="A255:AC255"/>
    <mergeCell ref="A256:AC256"/>
    <mergeCell ref="A260:AC260"/>
    <mergeCell ref="A261:AC261"/>
    <mergeCell ref="A262:AC262"/>
    <mergeCell ref="A257:AD257"/>
    <mergeCell ref="A258:AD258"/>
    <mergeCell ref="A410:AE410"/>
    <mergeCell ref="A406:AE406"/>
    <mergeCell ref="A402:AE402"/>
    <mergeCell ref="A136:AE136"/>
    <mergeCell ref="A140:AE140"/>
    <mergeCell ref="A289:AE289"/>
    <mergeCell ref="A347:AE347"/>
    <mergeCell ref="A398:AE398"/>
    <mergeCell ref="A285:AE285"/>
    <mergeCell ref="A278:AD278"/>
    <mergeCell ref="A293:AE293"/>
    <mergeCell ref="A281:AE281"/>
    <mergeCell ref="A392:AC392"/>
    <mergeCell ref="A393:AC393"/>
    <mergeCell ref="A394:AD394"/>
    <mergeCell ref="A275:AC275"/>
    <mergeCell ref="A276:AC276"/>
    <mergeCell ref="A277:AD277"/>
    <mergeCell ref="A267:AC267"/>
    <mergeCell ref="A263:AC263"/>
    <mergeCell ref="A268:AC268"/>
    <mergeCell ref="A264:AD264"/>
    <mergeCell ref="A274:AC274"/>
    <mergeCell ref="A269:AC269"/>
    <mergeCell ref="A100:AC100"/>
    <mergeCell ref="A102:AC102"/>
    <mergeCell ref="A103:AC103"/>
    <mergeCell ref="A104:AD104"/>
    <mergeCell ref="A105:AD105"/>
    <mergeCell ref="A107:AC107"/>
    <mergeCell ref="A101:AC101"/>
    <mergeCell ref="A108:AC108"/>
    <mergeCell ref="A109:AC109"/>
    <mergeCell ref="A87:AD87"/>
    <mergeCell ref="A89:AC89"/>
    <mergeCell ref="A90:AC90"/>
    <mergeCell ref="A91:AC91"/>
    <mergeCell ref="A92:AD92"/>
    <mergeCell ref="A93:AD93"/>
    <mergeCell ref="A96:AE96"/>
    <mergeCell ref="A98:AC98"/>
    <mergeCell ref="A99:AC99"/>
    <mergeCell ref="A77:AC77"/>
    <mergeCell ref="A78:AC78"/>
    <mergeCell ref="A79:AD79"/>
    <mergeCell ref="A80:AD80"/>
    <mergeCell ref="A82:AC82"/>
    <mergeCell ref="A83:AC83"/>
    <mergeCell ref="A84:AC84"/>
    <mergeCell ref="A85:AC85"/>
    <mergeCell ref="A86:AD86"/>
    <mergeCell ref="A41:AC41"/>
    <mergeCell ref="A42:AC42"/>
    <mergeCell ref="A43:AC43"/>
    <mergeCell ref="A51:AD51"/>
    <mergeCell ref="A52:AD52"/>
    <mergeCell ref="A55:AE55"/>
    <mergeCell ref="A58:AC58"/>
    <mergeCell ref="A59:AC59"/>
    <mergeCell ref="A44:AC44"/>
    <mergeCell ref="A45:AD45"/>
    <mergeCell ref="A46:AD46"/>
    <mergeCell ref="A48:AC48"/>
    <mergeCell ref="A50:AC50"/>
    <mergeCell ref="A14:B14"/>
    <mergeCell ref="A15:B15"/>
    <mergeCell ref="C13:AC13"/>
    <mergeCell ref="A75:AC75"/>
    <mergeCell ref="A76:AC76"/>
    <mergeCell ref="A60:AC60"/>
    <mergeCell ref="A61:AC61"/>
    <mergeCell ref="A62:AC62"/>
    <mergeCell ref="A71:AC71"/>
    <mergeCell ref="A72:AD72"/>
    <mergeCell ref="A73:AD73"/>
    <mergeCell ref="A68:AC68"/>
    <mergeCell ref="A69:AC69"/>
    <mergeCell ref="A70:AC70"/>
    <mergeCell ref="A30:AC30"/>
    <mergeCell ref="A31:AD31"/>
    <mergeCell ref="A32:AD32"/>
    <mergeCell ref="A34:AC34"/>
    <mergeCell ref="A35:AC35"/>
    <mergeCell ref="A36:AC36"/>
    <mergeCell ref="A49:AC49"/>
    <mergeCell ref="A37:AC37"/>
    <mergeCell ref="A38:AD38"/>
    <mergeCell ref="A39:AD39"/>
    <mergeCell ref="A892:AC892"/>
    <mergeCell ref="A897:AC897"/>
    <mergeCell ref="A898:AC898"/>
    <mergeCell ref="A899:AC899"/>
    <mergeCell ref="A867:AC867"/>
    <mergeCell ref="A868:AC868"/>
    <mergeCell ref="A869:AC869"/>
    <mergeCell ref="A890:AC890"/>
    <mergeCell ref="A891:AC891"/>
    <mergeCell ref="A888:AC888"/>
    <mergeCell ref="A889:AC889"/>
    <mergeCell ref="A877:AD877"/>
    <mergeCell ref="A853:AC853"/>
    <mergeCell ref="A838:AC838"/>
    <mergeCell ref="A857:AD857"/>
    <mergeCell ref="A841:AC841"/>
    <mergeCell ref="A848:AC848"/>
    <mergeCell ref="A849:AC849"/>
    <mergeCell ref="A870:AD870"/>
    <mergeCell ref="A871:AD871"/>
    <mergeCell ref="A873:AC873"/>
    <mergeCell ref="A842:AC842"/>
    <mergeCell ref="A847:AC847"/>
    <mergeCell ref="A854:AC854"/>
    <mergeCell ref="A843:AC843"/>
    <mergeCell ref="A828:AC828"/>
    <mergeCell ref="A829:AC829"/>
    <mergeCell ref="A830:AC830"/>
    <mergeCell ref="A831:AC831"/>
    <mergeCell ref="A839:AC839"/>
    <mergeCell ref="A840:AC840"/>
    <mergeCell ref="A861:AC861"/>
    <mergeCell ref="A862:AC862"/>
    <mergeCell ref="A876:AD876"/>
    <mergeCell ref="A860:AC860"/>
    <mergeCell ref="A851:AC851"/>
    <mergeCell ref="A852:AC852"/>
    <mergeCell ref="A836:AC836"/>
    <mergeCell ref="A837:AC837"/>
    <mergeCell ref="A856:AD856"/>
    <mergeCell ref="A850:AC850"/>
    <mergeCell ref="A832:AC832"/>
    <mergeCell ref="A833:AC833"/>
    <mergeCell ref="A834:AC834"/>
    <mergeCell ref="A835:AC835"/>
    <mergeCell ref="A855:AC855"/>
    <mergeCell ref="A844:AC844"/>
    <mergeCell ref="A845:AC845"/>
    <mergeCell ref="A846:AC846"/>
    <mergeCell ref="A2:AD2"/>
    <mergeCell ref="A822:AC822"/>
    <mergeCell ref="A823:AC823"/>
    <mergeCell ref="A824:AC824"/>
    <mergeCell ref="A826:AC826"/>
    <mergeCell ref="A827:AC827"/>
    <mergeCell ref="A819:AE819"/>
    <mergeCell ref="A26:AC26"/>
    <mergeCell ref="A27:AC27"/>
    <mergeCell ref="A28:AC28"/>
    <mergeCell ref="A825:AC825"/>
    <mergeCell ref="B5:AC5"/>
    <mergeCell ref="A19:AE19"/>
    <mergeCell ref="A21:AE21"/>
    <mergeCell ref="A24:AC24"/>
    <mergeCell ref="W17:AB17"/>
    <mergeCell ref="A25:AC25"/>
    <mergeCell ref="A3:AD3"/>
    <mergeCell ref="A11:B11"/>
    <mergeCell ref="A9:B9"/>
    <mergeCell ref="A10:B10"/>
    <mergeCell ref="C9:AC9"/>
    <mergeCell ref="A29:AC29"/>
    <mergeCell ref="A13:B13"/>
  </mergeCells>
  <pageMargins left="0.7" right="0.7" top="0.75" bottom="0.75" header="0.3" footer="0.3"/>
  <pageSetup orientation="portrait"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1067"/>
  <sheetViews>
    <sheetView showGridLines="0" zoomScale="80" zoomScaleNormal="80" workbookViewId="0"/>
  </sheetViews>
  <sheetFormatPr baseColWidth="10" defaultRowHeight="12.75" x14ac:dyDescent="0.2"/>
  <cols>
    <col min="1" max="29" width="7.7109375" customWidth="1"/>
    <col min="30" max="30" width="11.42578125" customWidth="1"/>
    <col min="31" max="31" width="11.42578125" style="139" customWidth="1"/>
    <col min="32" max="38" width="11.42578125" customWidth="1"/>
  </cols>
  <sheetData>
    <row r="1" spans="1:38" ht="15" customHeight="1" x14ac:dyDescent="0.2">
      <c r="A1" s="68"/>
      <c r="B1" s="68"/>
      <c r="C1" s="68"/>
      <c r="D1" s="68"/>
      <c r="E1" s="68"/>
      <c r="F1" s="68"/>
      <c r="G1" s="68"/>
      <c r="H1" s="68"/>
      <c r="I1" s="68"/>
      <c r="J1" s="68"/>
      <c r="K1" s="68"/>
      <c r="L1" s="68"/>
      <c r="M1" s="68"/>
      <c r="N1" s="68"/>
      <c r="O1" s="68"/>
      <c r="P1" s="68"/>
      <c r="Q1" s="68"/>
      <c r="R1" s="68"/>
      <c r="S1" s="68"/>
      <c r="T1" s="68"/>
      <c r="U1" s="68"/>
      <c r="V1" s="68"/>
      <c r="W1" s="68"/>
      <c r="X1" s="68"/>
      <c r="Y1" s="68"/>
      <c r="Z1" s="68"/>
      <c r="AA1" s="68"/>
      <c r="AB1" s="68"/>
      <c r="AC1" s="68"/>
      <c r="AD1" s="68"/>
      <c r="AE1" s="137"/>
      <c r="AF1" s="68"/>
      <c r="AG1" s="68"/>
      <c r="AH1" s="68"/>
      <c r="AI1" s="68"/>
      <c r="AJ1" s="68"/>
      <c r="AK1" s="68"/>
      <c r="AL1" s="68"/>
    </row>
    <row r="2" spans="1:38" ht="15" customHeight="1" x14ac:dyDescent="0.2">
      <c r="A2" s="419" t="s">
        <v>531</v>
      </c>
      <c r="B2" s="419"/>
      <c r="C2" s="419"/>
      <c r="D2" s="419"/>
      <c r="E2" s="419"/>
      <c r="F2" s="419"/>
      <c r="G2" s="419"/>
      <c r="H2" s="419"/>
      <c r="I2" s="419"/>
      <c r="J2" s="419"/>
      <c r="K2" s="419"/>
      <c r="L2" s="419"/>
      <c r="M2" s="419"/>
      <c r="N2" s="419"/>
      <c r="O2" s="419"/>
      <c r="P2" s="419"/>
      <c r="Q2" s="419"/>
      <c r="R2" s="419"/>
      <c r="S2" s="419"/>
      <c r="T2" s="419"/>
      <c r="U2" s="419"/>
      <c r="V2" s="419"/>
      <c r="W2" s="419"/>
      <c r="X2" s="419"/>
      <c r="Y2" s="419"/>
      <c r="Z2" s="419"/>
      <c r="AA2" s="419"/>
      <c r="AB2" s="419"/>
      <c r="AC2" s="419"/>
      <c r="AD2" s="419"/>
      <c r="AE2" s="138"/>
      <c r="AF2" s="71"/>
      <c r="AG2" s="71"/>
      <c r="AH2" s="71"/>
      <c r="AI2" s="71"/>
      <c r="AJ2" s="71"/>
      <c r="AK2" s="71"/>
    </row>
    <row r="3" spans="1:38" ht="15" customHeight="1" x14ac:dyDescent="0.2">
      <c r="A3" s="419" t="s">
        <v>1247</v>
      </c>
      <c r="B3" s="419"/>
      <c r="C3" s="419"/>
      <c r="D3" s="419"/>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138"/>
      <c r="AF3" s="71"/>
      <c r="AG3" s="71"/>
      <c r="AH3" s="71"/>
      <c r="AI3" s="71"/>
      <c r="AJ3" s="71"/>
      <c r="AK3" s="71"/>
    </row>
    <row r="4" spans="1:38" ht="15" customHeight="1" x14ac:dyDescent="0.2"/>
    <row r="5" spans="1:38" ht="15" customHeight="1" x14ac:dyDescent="0.2">
      <c r="B5" s="425" t="str">
        <f>IGOF!C5</f>
        <v>Alianza de Tranviarios de México</v>
      </c>
      <c r="C5" s="425"/>
      <c r="D5" s="425"/>
      <c r="E5" s="425"/>
      <c r="F5" s="425"/>
      <c r="G5" s="425"/>
      <c r="H5" s="425"/>
      <c r="I5" s="425"/>
      <c r="J5" s="425"/>
      <c r="K5" s="425"/>
      <c r="L5" s="425"/>
      <c r="M5" s="425"/>
      <c r="N5" s="425"/>
      <c r="O5" s="425"/>
      <c r="P5" s="425"/>
      <c r="Q5" s="425"/>
      <c r="R5" s="425"/>
      <c r="S5" s="425"/>
      <c r="T5" s="425"/>
      <c r="U5" s="425"/>
      <c r="V5" s="425"/>
      <c r="W5" s="425"/>
      <c r="X5" s="425"/>
      <c r="Y5" s="425"/>
      <c r="Z5" s="425"/>
      <c r="AA5" s="425"/>
      <c r="AB5" s="425"/>
      <c r="AC5" s="425"/>
    </row>
    <row r="6" spans="1:38" ht="15" customHeight="1" x14ac:dyDescent="0.2"/>
    <row r="7" spans="1:38" ht="15" customHeight="1" x14ac:dyDescent="0.2"/>
    <row r="8" spans="1:38" ht="15" customHeight="1" x14ac:dyDescent="0.2">
      <c r="A8" s="68" t="s">
        <v>606</v>
      </c>
    </row>
    <row r="9" spans="1:38" ht="15" customHeight="1" x14ac:dyDescent="0.2">
      <c r="A9" s="431"/>
      <c r="B9" s="431"/>
      <c r="C9" s="430" t="s">
        <v>539</v>
      </c>
      <c r="D9" s="430"/>
      <c r="E9" s="430"/>
      <c r="F9" s="430"/>
      <c r="G9" s="430"/>
      <c r="H9" s="430"/>
      <c r="I9" s="430"/>
      <c r="J9" s="430"/>
      <c r="K9" s="430"/>
      <c r="L9" s="430"/>
      <c r="M9" s="430"/>
      <c r="N9" s="430"/>
      <c r="O9" s="430"/>
      <c r="P9" s="430"/>
      <c r="Q9" s="430"/>
      <c r="R9" s="430"/>
      <c r="S9" s="430"/>
      <c r="T9" s="430"/>
      <c r="U9" s="430"/>
      <c r="V9" s="430"/>
      <c r="W9" s="430"/>
      <c r="X9" s="430"/>
      <c r="Y9" s="430"/>
      <c r="Z9" s="430"/>
      <c r="AA9" s="430"/>
      <c r="AB9" s="430"/>
      <c r="AC9" s="430"/>
    </row>
    <row r="10" spans="1:38" ht="15" customHeight="1" x14ac:dyDescent="0.2">
      <c r="A10" s="430" t="s">
        <v>516</v>
      </c>
      <c r="B10" s="430"/>
      <c r="C10" s="70" t="s">
        <v>517</v>
      </c>
      <c r="D10" s="70" t="s">
        <v>518</v>
      </c>
      <c r="E10" s="70" t="s">
        <v>519</v>
      </c>
      <c r="F10" s="167" t="s">
        <v>520</v>
      </c>
      <c r="G10" s="167" t="s">
        <v>521</v>
      </c>
      <c r="H10" s="167" t="s">
        <v>522</v>
      </c>
      <c r="I10" s="167" t="s">
        <v>523</v>
      </c>
      <c r="J10" s="167" t="s">
        <v>524</v>
      </c>
      <c r="K10" s="167" t="s">
        <v>525</v>
      </c>
      <c r="L10" s="70" t="s">
        <v>526</v>
      </c>
      <c r="M10" s="167" t="s">
        <v>527</v>
      </c>
      <c r="N10" s="167" t="s">
        <v>528</v>
      </c>
      <c r="O10" s="167" t="s">
        <v>529</v>
      </c>
      <c r="P10" s="70" t="s">
        <v>532</v>
      </c>
      <c r="Q10" s="167" t="s">
        <v>533</v>
      </c>
      <c r="R10" s="167" t="s">
        <v>534</v>
      </c>
      <c r="S10" s="167" t="s">
        <v>535</v>
      </c>
      <c r="T10" s="167" t="s">
        <v>536</v>
      </c>
      <c r="U10" s="70" t="s">
        <v>537</v>
      </c>
      <c r="V10" s="70" t="s">
        <v>538</v>
      </c>
      <c r="W10" s="167" t="s">
        <v>540</v>
      </c>
      <c r="X10" s="167" t="s">
        <v>541</v>
      </c>
      <c r="Y10" s="167" t="s">
        <v>542</v>
      </c>
      <c r="Z10" s="167" t="s">
        <v>543</v>
      </c>
      <c r="AA10" s="70" t="s">
        <v>544</v>
      </c>
      <c r="AB10" s="70" t="s">
        <v>545</v>
      </c>
      <c r="AC10" s="167" t="s">
        <v>546</v>
      </c>
    </row>
    <row r="11" spans="1:38" ht="15" customHeight="1" x14ac:dyDescent="0.2">
      <c r="A11" s="430" t="s">
        <v>530</v>
      </c>
      <c r="B11" s="430"/>
      <c r="C11" s="69">
        <v>1</v>
      </c>
      <c r="D11" s="69">
        <v>1</v>
      </c>
      <c r="E11" s="69">
        <v>1</v>
      </c>
      <c r="F11" s="167">
        <v>0</v>
      </c>
      <c r="G11" s="167">
        <v>0</v>
      </c>
      <c r="H11" s="167">
        <v>0</v>
      </c>
      <c r="I11" s="167">
        <v>0</v>
      </c>
      <c r="J11" s="167">
        <v>0</v>
      </c>
      <c r="K11" s="167">
        <v>0</v>
      </c>
      <c r="L11" s="69">
        <v>1</v>
      </c>
      <c r="M11" s="167">
        <v>0</v>
      </c>
      <c r="N11" s="167">
        <v>0</v>
      </c>
      <c r="O11" s="167">
        <v>0</v>
      </c>
      <c r="P11" s="69">
        <v>1</v>
      </c>
      <c r="Q11" s="167">
        <v>0</v>
      </c>
      <c r="R11" s="167">
        <v>0</v>
      </c>
      <c r="S11" s="167">
        <v>0</v>
      </c>
      <c r="T11" s="167">
        <v>0</v>
      </c>
      <c r="U11" s="69">
        <v>1</v>
      </c>
      <c r="V11" s="69">
        <v>1</v>
      </c>
      <c r="W11" s="167">
        <v>0</v>
      </c>
      <c r="X11" s="167">
        <v>0</v>
      </c>
      <c r="Y11" s="167">
        <v>0</v>
      </c>
      <c r="Z11" s="167">
        <v>0</v>
      </c>
      <c r="AA11" s="69">
        <v>1</v>
      </c>
      <c r="AB11" s="69">
        <v>1</v>
      </c>
      <c r="AC11" s="167">
        <v>0</v>
      </c>
    </row>
    <row r="12" spans="1:38" ht="15" customHeight="1" x14ac:dyDescent="0.2"/>
    <row r="13" spans="1:38" ht="15" customHeight="1" x14ac:dyDescent="0.2">
      <c r="A13" s="431"/>
      <c r="B13" s="431"/>
      <c r="C13" s="430" t="s">
        <v>539</v>
      </c>
      <c r="D13" s="430"/>
      <c r="E13" s="430"/>
      <c r="F13" s="430"/>
      <c r="G13" s="430"/>
      <c r="H13" s="430"/>
      <c r="I13" s="430"/>
      <c r="J13" s="430"/>
      <c r="K13" s="430"/>
      <c r="L13" s="430"/>
      <c r="M13" s="430"/>
      <c r="N13" s="430"/>
      <c r="O13" s="430"/>
      <c r="P13" s="430"/>
      <c r="Q13" s="430"/>
      <c r="R13" s="430"/>
      <c r="S13" s="430"/>
      <c r="T13" s="430"/>
      <c r="U13" s="430"/>
      <c r="V13" s="430"/>
      <c r="W13" s="430"/>
      <c r="X13" s="430"/>
      <c r="Y13" s="430"/>
      <c r="Z13" s="430"/>
      <c r="AA13" s="430"/>
      <c r="AB13" s="430"/>
      <c r="AC13" s="430"/>
    </row>
    <row r="14" spans="1:38" ht="15" customHeight="1" x14ac:dyDescent="0.2">
      <c r="A14" s="430" t="s">
        <v>516</v>
      </c>
      <c r="B14" s="430"/>
      <c r="C14" s="167" t="s">
        <v>547</v>
      </c>
      <c r="D14" s="70" t="s">
        <v>548</v>
      </c>
      <c r="E14" s="167" t="s">
        <v>549</v>
      </c>
      <c r="F14" s="70" t="s">
        <v>550</v>
      </c>
      <c r="G14" s="70" t="s">
        <v>551</v>
      </c>
      <c r="H14" s="167" t="s">
        <v>552</v>
      </c>
      <c r="I14" s="167" t="s">
        <v>553</v>
      </c>
      <c r="J14" s="167" t="s">
        <v>554</v>
      </c>
      <c r="K14" s="70" t="s">
        <v>555</v>
      </c>
      <c r="L14" s="167" t="s">
        <v>556</v>
      </c>
      <c r="M14" s="70" t="s">
        <v>557</v>
      </c>
      <c r="N14" s="167" t="s">
        <v>559</v>
      </c>
      <c r="O14" s="167" t="s">
        <v>558</v>
      </c>
      <c r="P14" s="167" t="s">
        <v>560</v>
      </c>
      <c r="Q14" s="167" t="s">
        <v>561</v>
      </c>
      <c r="R14" s="70" t="s">
        <v>562</v>
      </c>
      <c r="S14" s="167" t="s">
        <v>563</v>
      </c>
      <c r="T14" s="70" t="s">
        <v>564</v>
      </c>
      <c r="U14" s="167" t="s">
        <v>565</v>
      </c>
      <c r="V14" s="167" t="s">
        <v>566</v>
      </c>
      <c r="W14" s="167" t="s">
        <v>567</v>
      </c>
      <c r="X14" s="70" t="s">
        <v>568</v>
      </c>
      <c r="Y14" s="167" t="s">
        <v>569</v>
      </c>
      <c r="Z14" s="167" t="s">
        <v>570</v>
      </c>
      <c r="AA14" s="70" t="s">
        <v>571</v>
      </c>
      <c r="AB14" s="167" t="s">
        <v>572</v>
      </c>
      <c r="AC14" s="167" t="s">
        <v>573</v>
      </c>
    </row>
    <row r="15" spans="1:38" ht="15" customHeight="1" x14ac:dyDescent="0.2">
      <c r="A15" s="430" t="s">
        <v>530</v>
      </c>
      <c r="B15" s="430"/>
      <c r="C15" s="167">
        <v>0</v>
      </c>
      <c r="D15" s="69">
        <v>1</v>
      </c>
      <c r="E15" s="167">
        <v>0</v>
      </c>
      <c r="F15" s="69">
        <v>1</v>
      </c>
      <c r="G15" s="69">
        <v>1</v>
      </c>
      <c r="H15" s="167">
        <v>0</v>
      </c>
      <c r="I15" s="167">
        <v>0</v>
      </c>
      <c r="J15" s="167">
        <v>0</v>
      </c>
      <c r="K15" s="69">
        <v>1</v>
      </c>
      <c r="L15" s="167">
        <v>0</v>
      </c>
      <c r="M15" s="69">
        <v>1</v>
      </c>
      <c r="N15" s="167">
        <v>0</v>
      </c>
      <c r="O15" s="167">
        <v>0</v>
      </c>
      <c r="P15" s="167">
        <v>0</v>
      </c>
      <c r="Q15" s="167">
        <v>0</v>
      </c>
      <c r="R15" s="69">
        <v>1</v>
      </c>
      <c r="S15" s="167">
        <v>0</v>
      </c>
      <c r="T15" s="69">
        <v>1</v>
      </c>
      <c r="U15" s="167">
        <v>0</v>
      </c>
      <c r="V15" s="167">
        <v>0</v>
      </c>
      <c r="W15" s="167">
        <v>0</v>
      </c>
      <c r="X15" s="69">
        <v>1</v>
      </c>
      <c r="Y15" s="167">
        <v>0</v>
      </c>
      <c r="Z15" s="167">
        <v>0</v>
      </c>
      <c r="AA15" s="69">
        <v>1</v>
      </c>
      <c r="AB15" s="167">
        <v>0</v>
      </c>
      <c r="AC15" s="167">
        <v>0</v>
      </c>
    </row>
    <row r="16" spans="1:38" ht="15" customHeight="1" x14ac:dyDescent="0.2"/>
    <row r="17" spans="1:37" ht="15" customHeight="1" x14ac:dyDescent="0.2">
      <c r="W17" s="429" t="s">
        <v>607</v>
      </c>
      <c r="X17" s="429"/>
      <c r="Y17" s="429"/>
      <c r="Z17" s="429"/>
      <c r="AA17" s="429"/>
      <c r="AB17" s="429"/>
      <c r="AC17" s="69">
        <f>SUM(C11:AC11,C15:AC15)</f>
        <v>18</v>
      </c>
    </row>
    <row r="18" spans="1:37" ht="15" customHeight="1" x14ac:dyDescent="0.2"/>
    <row r="19" spans="1:37" ht="30" customHeight="1" x14ac:dyDescent="0.2">
      <c r="A19" s="426" t="s">
        <v>587</v>
      </c>
      <c r="B19" s="426"/>
      <c r="C19" s="426"/>
      <c r="D19" s="426"/>
      <c r="E19" s="426"/>
      <c r="F19" s="426"/>
      <c r="G19" s="426"/>
      <c r="H19" s="426"/>
      <c r="I19" s="426"/>
      <c r="J19" s="426"/>
      <c r="K19" s="426"/>
      <c r="L19" s="426"/>
      <c r="M19" s="426"/>
      <c r="N19" s="426"/>
      <c r="O19" s="426"/>
      <c r="P19" s="426"/>
      <c r="Q19" s="426"/>
      <c r="R19" s="426"/>
      <c r="S19" s="426"/>
      <c r="T19" s="426"/>
      <c r="U19" s="426"/>
      <c r="V19" s="426"/>
      <c r="W19" s="426"/>
      <c r="X19" s="426"/>
      <c r="Y19" s="426"/>
      <c r="Z19" s="426"/>
      <c r="AA19" s="426"/>
      <c r="AB19" s="426"/>
      <c r="AC19" s="426"/>
      <c r="AD19" s="426"/>
      <c r="AE19" s="426"/>
    </row>
    <row r="20" spans="1:37" ht="15" customHeight="1" x14ac:dyDescent="0.2"/>
    <row r="21" spans="1:37" ht="30" customHeight="1" x14ac:dyDescent="0.2">
      <c r="A21" s="394" t="s">
        <v>131</v>
      </c>
      <c r="B21" s="394"/>
      <c r="C21" s="394"/>
      <c r="D21" s="394"/>
      <c r="E21" s="394"/>
      <c r="F21" s="394"/>
      <c r="G21" s="394"/>
      <c r="H21" s="394"/>
      <c r="I21" s="394"/>
      <c r="J21" s="394"/>
      <c r="K21" s="394"/>
      <c r="L21" s="394"/>
      <c r="M21" s="394"/>
      <c r="N21" s="394"/>
      <c r="O21" s="394"/>
      <c r="P21" s="394"/>
      <c r="Q21" s="394"/>
      <c r="R21" s="394"/>
      <c r="S21" s="394"/>
      <c r="T21" s="394"/>
      <c r="U21" s="394"/>
      <c r="V21" s="394"/>
      <c r="W21" s="394"/>
      <c r="X21" s="394"/>
      <c r="Y21" s="394"/>
      <c r="Z21" s="394"/>
      <c r="AA21" s="394"/>
      <c r="AB21" s="394"/>
      <c r="AC21" s="394"/>
      <c r="AD21" s="394"/>
      <c r="AE21" s="394"/>
    </row>
    <row r="22" spans="1:37" ht="15" customHeight="1" x14ac:dyDescent="0.2">
      <c r="A22" s="24"/>
      <c r="B22" s="24"/>
      <c r="C22" s="24"/>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140"/>
      <c r="AF22" s="24"/>
      <c r="AG22" s="74"/>
      <c r="AH22" s="24"/>
      <c r="AI22" s="24"/>
      <c r="AJ22" s="24"/>
      <c r="AK22" s="24"/>
    </row>
    <row r="23" spans="1:37" ht="15" customHeight="1" x14ac:dyDescent="0.2">
      <c r="A23" s="72"/>
      <c r="B23" s="72"/>
      <c r="C23" s="72"/>
      <c r="D23" s="72"/>
      <c r="E23" s="72"/>
      <c r="F23" s="72"/>
      <c r="G23" s="72"/>
      <c r="H23" s="72"/>
      <c r="I23" s="72"/>
      <c r="J23" s="72"/>
      <c r="K23" s="72"/>
      <c r="L23" s="72"/>
      <c r="M23" s="72"/>
      <c r="N23" s="72"/>
      <c r="O23" s="72"/>
      <c r="P23" s="72"/>
      <c r="Q23" s="72"/>
      <c r="R23" s="72"/>
      <c r="S23" s="72"/>
      <c r="T23" s="72"/>
      <c r="U23" s="72"/>
      <c r="V23" s="72"/>
      <c r="W23" s="72"/>
      <c r="X23" s="72"/>
      <c r="Y23" s="72"/>
      <c r="Z23" s="72"/>
      <c r="AA23" s="72"/>
      <c r="AB23" s="72"/>
      <c r="AC23" s="72"/>
      <c r="AD23" s="24"/>
      <c r="AE23" s="141">
        <f>1/$AC$17*100</f>
        <v>5.5555555555555554</v>
      </c>
      <c r="AF23" s="75"/>
      <c r="AG23" s="76"/>
      <c r="AH23" s="75"/>
      <c r="AI23" s="75"/>
      <c r="AJ23" s="75"/>
      <c r="AK23" s="75"/>
    </row>
    <row r="24" spans="1:37" ht="15" customHeight="1" x14ac:dyDescent="0.2">
      <c r="A24" s="427" t="s">
        <v>138</v>
      </c>
      <c r="B24" s="428"/>
      <c r="C24" s="428"/>
      <c r="D24" s="428"/>
      <c r="E24" s="428"/>
      <c r="F24" s="428"/>
      <c r="G24" s="428"/>
      <c r="H24" s="428"/>
      <c r="I24" s="428"/>
      <c r="J24" s="428"/>
      <c r="K24" s="428"/>
      <c r="L24" s="428"/>
      <c r="M24" s="428"/>
      <c r="N24" s="428"/>
      <c r="O24" s="428"/>
      <c r="P24" s="428"/>
      <c r="Q24" s="428"/>
      <c r="R24" s="428"/>
      <c r="S24" s="428"/>
      <c r="T24" s="428"/>
      <c r="U24" s="428"/>
      <c r="V24" s="428"/>
      <c r="W24" s="428"/>
      <c r="X24" s="428"/>
      <c r="Y24" s="428"/>
      <c r="Z24" s="428"/>
      <c r="AA24" s="428"/>
      <c r="AB24" s="428"/>
      <c r="AC24" s="428"/>
      <c r="AD24" s="222" t="s">
        <v>4</v>
      </c>
      <c r="AE24" s="142" t="s">
        <v>5</v>
      </c>
      <c r="AF24" s="76" t="s">
        <v>576</v>
      </c>
      <c r="AG24" s="76" t="s">
        <v>577</v>
      </c>
      <c r="AH24" s="76" t="s">
        <v>578</v>
      </c>
      <c r="AI24" s="77" t="s">
        <v>579</v>
      </c>
      <c r="AJ24" s="76"/>
      <c r="AK24" s="77" t="s">
        <v>580</v>
      </c>
    </row>
    <row r="25" spans="1:37" ht="60" customHeight="1" x14ac:dyDescent="0.2">
      <c r="A25" s="424" t="s">
        <v>599</v>
      </c>
      <c r="B25" s="424"/>
      <c r="C25" s="424"/>
      <c r="D25" s="424"/>
      <c r="E25" s="424"/>
      <c r="F25" s="424"/>
      <c r="G25" s="424"/>
      <c r="H25" s="424"/>
      <c r="I25" s="424"/>
      <c r="J25" s="424"/>
      <c r="K25" s="424"/>
      <c r="L25" s="424"/>
      <c r="M25" s="424"/>
      <c r="N25" s="424"/>
      <c r="O25" s="424"/>
      <c r="P25" s="424"/>
      <c r="Q25" s="424"/>
      <c r="R25" s="424"/>
      <c r="S25" s="424"/>
      <c r="T25" s="424"/>
      <c r="U25" s="424"/>
      <c r="V25" s="424"/>
      <c r="W25" s="424"/>
      <c r="X25" s="424"/>
      <c r="Y25" s="424"/>
      <c r="Z25" s="424"/>
      <c r="AA25" s="424"/>
      <c r="AB25" s="424"/>
      <c r="AC25" s="424"/>
      <c r="AD25" s="73">
        <f>'Art. 121'!AF37</f>
        <v>0</v>
      </c>
      <c r="AE25" s="143">
        <f t="shared" ref="AE25:AE30" si="0">IF(AG25=1,AK25,AG25)</f>
        <v>0</v>
      </c>
      <c r="AF25" s="76">
        <f t="shared" ref="AF25:AF30" si="1">IF(AD25=2,1,IF(AD25=1,0.5,IF(AD25=0,0," ")))</f>
        <v>0</v>
      </c>
      <c r="AG25" s="76">
        <f t="shared" ref="AG25:AG30" si="2">IF(AND(AF25&gt;=0,AF25&lt;=2),1,"No aplica")</f>
        <v>1</v>
      </c>
      <c r="AH25" s="159">
        <f t="shared" ref="AH25:AH30" si="3">AD25/(AG25*2)</f>
        <v>0</v>
      </c>
      <c r="AI25" s="78">
        <f t="shared" ref="AI25:AI30" si="4">IF(AG25=1,AG25/$AG$31,"No aplica")</f>
        <v>0.16666666666666666</v>
      </c>
      <c r="AJ25" s="78">
        <f t="shared" ref="AJ25:AJ30" si="5">AF25*AI25</f>
        <v>0</v>
      </c>
      <c r="AK25" s="78">
        <f t="shared" ref="AK25:AK30" si="6">AJ25*$AE$23</f>
        <v>0</v>
      </c>
    </row>
    <row r="26" spans="1:37" ht="30" customHeight="1" x14ac:dyDescent="0.2">
      <c r="A26" s="424" t="s">
        <v>116</v>
      </c>
      <c r="B26" s="424"/>
      <c r="C26" s="424"/>
      <c r="D26" s="424"/>
      <c r="E26" s="424"/>
      <c r="F26" s="424"/>
      <c r="G26" s="424"/>
      <c r="H26" s="424"/>
      <c r="I26" s="424"/>
      <c r="J26" s="424"/>
      <c r="K26" s="424"/>
      <c r="L26" s="424"/>
      <c r="M26" s="424"/>
      <c r="N26" s="424"/>
      <c r="O26" s="424"/>
      <c r="P26" s="424"/>
      <c r="Q26" s="423"/>
      <c r="R26" s="423"/>
      <c r="S26" s="423"/>
      <c r="T26" s="423"/>
      <c r="U26" s="423"/>
      <c r="V26" s="423"/>
      <c r="W26" s="423"/>
      <c r="X26" s="423"/>
      <c r="Y26" s="423"/>
      <c r="Z26" s="423"/>
      <c r="AA26" s="423"/>
      <c r="AB26" s="423"/>
      <c r="AC26" s="423"/>
      <c r="AD26" s="73">
        <f>'Art. 121'!AF38</f>
        <v>0</v>
      </c>
      <c r="AE26" s="143">
        <f t="shared" si="0"/>
        <v>0</v>
      </c>
      <c r="AF26" s="76">
        <f t="shared" si="1"/>
        <v>0</v>
      </c>
      <c r="AG26" s="76">
        <f t="shared" si="2"/>
        <v>1</v>
      </c>
      <c r="AH26" s="159">
        <f t="shared" si="3"/>
        <v>0</v>
      </c>
      <c r="AI26" s="78">
        <f t="shared" si="4"/>
        <v>0.16666666666666666</v>
      </c>
      <c r="AJ26" s="78">
        <f t="shared" si="5"/>
        <v>0</v>
      </c>
      <c r="AK26" s="78">
        <f t="shared" si="6"/>
        <v>0</v>
      </c>
    </row>
    <row r="27" spans="1:37" ht="30" customHeight="1" x14ac:dyDescent="0.2">
      <c r="A27" s="424" t="s">
        <v>598</v>
      </c>
      <c r="B27" s="424"/>
      <c r="C27" s="424"/>
      <c r="D27" s="424"/>
      <c r="E27" s="424"/>
      <c r="F27" s="424"/>
      <c r="G27" s="424"/>
      <c r="H27" s="424"/>
      <c r="I27" s="424"/>
      <c r="J27" s="424"/>
      <c r="K27" s="424"/>
      <c r="L27" s="424"/>
      <c r="M27" s="424"/>
      <c r="N27" s="424"/>
      <c r="O27" s="424"/>
      <c r="P27" s="424"/>
      <c r="Q27" s="423"/>
      <c r="R27" s="423"/>
      <c r="S27" s="423"/>
      <c r="T27" s="423"/>
      <c r="U27" s="423"/>
      <c r="V27" s="423"/>
      <c r="W27" s="423"/>
      <c r="X27" s="423"/>
      <c r="Y27" s="423"/>
      <c r="Z27" s="423"/>
      <c r="AA27" s="423"/>
      <c r="AB27" s="423"/>
      <c r="AC27" s="423"/>
      <c r="AD27" s="73">
        <f>'Art. 121'!AF39</f>
        <v>0</v>
      </c>
      <c r="AE27" s="143">
        <f t="shared" si="0"/>
        <v>0</v>
      </c>
      <c r="AF27" s="76">
        <f t="shared" si="1"/>
        <v>0</v>
      </c>
      <c r="AG27" s="76">
        <f t="shared" si="2"/>
        <v>1</v>
      </c>
      <c r="AH27" s="159">
        <f t="shared" si="3"/>
        <v>0</v>
      </c>
      <c r="AI27" s="78">
        <f t="shared" si="4"/>
        <v>0.16666666666666666</v>
      </c>
      <c r="AJ27" s="78">
        <f t="shared" si="5"/>
        <v>0</v>
      </c>
      <c r="AK27" s="78">
        <f t="shared" si="6"/>
        <v>0</v>
      </c>
    </row>
    <row r="28" spans="1:37" ht="30" customHeight="1" x14ac:dyDescent="0.2">
      <c r="A28" s="424" t="s">
        <v>488</v>
      </c>
      <c r="B28" s="424"/>
      <c r="C28" s="424"/>
      <c r="D28" s="424"/>
      <c r="E28" s="424"/>
      <c r="F28" s="424"/>
      <c r="G28" s="424"/>
      <c r="H28" s="424"/>
      <c r="I28" s="424"/>
      <c r="J28" s="424"/>
      <c r="K28" s="424"/>
      <c r="L28" s="424"/>
      <c r="M28" s="424"/>
      <c r="N28" s="424"/>
      <c r="O28" s="424"/>
      <c r="P28" s="424"/>
      <c r="Q28" s="423"/>
      <c r="R28" s="423"/>
      <c r="S28" s="423"/>
      <c r="T28" s="423"/>
      <c r="U28" s="423"/>
      <c r="V28" s="423"/>
      <c r="W28" s="423"/>
      <c r="X28" s="423"/>
      <c r="Y28" s="423"/>
      <c r="Z28" s="423"/>
      <c r="AA28" s="423"/>
      <c r="AB28" s="423"/>
      <c r="AC28" s="423"/>
      <c r="AD28" s="73">
        <f>'Art. 121'!AF40</f>
        <v>0</v>
      </c>
      <c r="AE28" s="143">
        <f t="shared" si="0"/>
        <v>0</v>
      </c>
      <c r="AF28" s="76">
        <f t="shared" si="1"/>
        <v>0</v>
      </c>
      <c r="AG28" s="76">
        <f t="shared" si="2"/>
        <v>1</v>
      </c>
      <c r="AH28" s="159">
        <f t="shared" si="3"/>
        <v>0</v>
      </c>
      <c r="AI28" s="78">
        <f t="shared" si="4"/>
        <v>0.16666666666666666</v>
      </c>
      <c r="AJ28" s="78">
        <f t="shared" si="5"/>
        <v>0</v>
      </c>
      <c r="AK28" s="78">
        <f t="shared" si="6"/>
        <v>0</v>
      </c>
    </row>
    <row r="29" spans="1:37" ht="30" customHeight="1" x14ac:dyDescent="0.2">
      <c r="A29" s="432" t="s">
        <v>117</v>
      </c>
      <c r="B29" s="433"/>
      <c r="C29" s="433"/>
      <c r="D29" s="433"/>
      <c r="E29" s="433"/>
      <c r="F29" s="433"/>
      <c r="G29" s="433"/>
      <c r="H29" s="433"/>
      <c r="I29" s="433"/>
      <c r="J29" s="433"/>
      <c r="K29" s="433"/>
      <c r="L29" s="433"/>
      <c r="M29" s="433"/>
      <c r="N29" s="433"/>
      <c r="O29" s="433"/>
      <c r="P29" s="433"/>
      <c r="Q29" s="423"/>
      <c r="R29" s="423"/>
      <c r="S29" s="423"/>
      <c r="T29" s="423"/>
      <c r="U29" s="423"/>
      <c r="V29" s="423"/>
      <c r="W29" s="423"/>
      <c r="X29" s="423"/>
      <c r="Y29" s="423"/>
      <c r="Z29" s="423"/>
      <c r="AA29" s="423"/>
      <c r="AB29" s="423"/>
      <c r="AC29" s="423"/>
      <c r="AD29" s="73">
        <f>'Art. 121'!AF41</f>
        <v>0</v>
      </c>
      <c r="AE29" s="143">
        <f t="shared" si="0"/>
        <v>0</v>
      </c>
      <c r="AF29" s="76">
        <f t="shared" si="1"/>
        <v>0</v>
      </c>
      <c r="AG29" s="76">
        <f t="shared" si="2"/>
        <v>1</v>
      </c>
      <c r="AH29" s="159">
        <f t="shared" si="3"/>
        <v>0</v>
      </c>
      <c r="AI29" s="78">
        <f t="shared" si="4"/>
        <v>0.16666666666666666</v>
      </c>
      <c r="AJ29" s="78">
        <f t="shared" si="5"/>
        <v>0</v>
      </c>
      <c r="AK29" s="78">
        <f t="shared" si="6"/>
        <v>0</v>
      </c>
    </row>
    <row r="30" spans="1:37" ht="30" customHeight="1" x14ac:dyDescent="0.2">
      <c r="A30" s="432" t="s">
        <v>600</v>
      </c>
      <c r="B30" s="433"/>
      <c r="C30" s="433"/>
      <c r="D30" s="433"/>
      <c r="E30" s="433"/>
      <c r="F30" s="433"/>
      <c r="G30" s="433"/>
      <c r="H30" s="433"/>
      <c r="I30" s="433"/>
      <c r="J30" s="433"/>
      <c r="K30" s="433"/>
      <c r="L30" s="433"/>
      <c r="M30" s="433"/>
      <c r="N30" s="433"/>
      <c r="O30" s="433"/>
      <c r="P30" s="433"/>
      <c r="Q30" s="423"/>
      <c r="R30" s="423"/>
      <c r="S30" s="423"/>
      <c r="T30" s="423"/>
      <c r="U30" s="423"/>
      <c r="V30" s="423"/>
      <c r="W30" s="423"/>
      <c r="X30" s="423"/>
      <c r="Y30" s="423"/>
      <c r="Z30" s="423"/>
      <c r="AA30" s="423"/>
      <c r="AB30" s="423"/>
      <c r="AC30" s="423"/>
      <c r="AD30" s="73">
        <f>'Art. 121'!AF42</f>
        <v>0</v>
      </c>
      <c r="AE30" s="143">
        <f t="shared" si="0"/>
        <v>0</v>
      </c>
      <c r="AF30" s="76">
        <f t="shared" si="1"/>
        <v>0</v>
      </c>
      <c r="AG30" s="76">
        <f t="shared" si="2"/>
        <v>1</v>
      </c>
      <c r="AH30" s="159">
        <f t="shared" si="3"/>
        <v>0</v>
      </c>
      <c r="AI30" s="78">
        <f t="shared" si="4"/>
        <v>0.16666666666666666</v>
      </c>
      <c r="AJ30" s="78">
        <f t="shared" si="5"/>
        <v>0</v>
      </c>
      <c r="AK30" s="78">
        <f t="shared" si="6"/>
        <v>0</v>
      </c>
    </row>
    <row r="31" spans="1:37" ht="30" customHeight="1" x14ac:dyDescent="0.2">
      <c r="A31" s="435" t="s">
        <v>574</v>
      </c>
      <c r="B31" s="435"/>
      <c r="C31" s="435"/>
      <c r="D31" s="435"/>
      <c r="E31" s="435"/>
      <c r="F31" s="435"/>
      <c r="G31" s="435"/>
      <c r="H31" s="435"/>
      <c r="I31" s="435"/>
      <c r="J31" s="435"/>
      <c r="K31" s="435"/>
      <c r="L31" s="435"/>
      <c r="M31" s="435"/>
      <c r="N31" s="435"/>
      <c r="O31" s="435"/>
      <c r="P31" s="435"/>
      <c r="Q31" s="435"/>
      <c r="R31" s="435"/>
      <c r="S31" s="435"/>
      <c r="T31" s="435"/>
      <c r="U31" s="435"/>
      <c r="V31" s="435"/>
      <c r="W31" s="435"/>
      <c r="X31" s="435"/>
      <c r="Y31" s="435"/>
      <c r="Z31" s="435"/>
      <c r="AA31" s="435"/>
      <c r="AB31" s="435"/>
      <c r="AC31" s="435"/>
      <c r="AD31" s="435"/>
      <c r="AE31" s="143">
        <f>SUM(AE25:AE30)</f>
        <v>0</v>
      </c>
      <c r="AF31" s="24"/>
      <c r="AG31" s="74">
        <f>SUM(AG25:AG30)</f>
        <v>6</v>
      </c>
      <c r="AH31" s="160"/>
      <c r="AI31" s="164"/>
      <c r="AJ31" s="164"/>
      <c r="AK31" s="164"/>
    </row>
    <row r="32" spans="1:37" ht="30" customHeight="1" x14ac:dyDescent="0.2">
      <c r="A32" s="435" t="s">
        <v>575</v>
      </c>
      <c r="B32" s="435"/>
      <c r="C32" s="435"/>
      <c r="D32" s="435"/>
      <c r="E32" s="435"/>
      <c r="F32" s="435"/>
      <c r="G32" s="435"/>
      <c r="H32" s="435"/>
      <c r="I32" s="435"/>
      <c r="J32" s="435"/>
      <c r="K32" s="435"/>
      <c r="L32" s="435"/>
      <c r="M32" s="435"/>
      <c r="N32" s="435"/>
      <c r="O32" s="435"/>
      <c r="P32" s="435"/>
      <c r="Q32" s="435"/>
      <c r="R32" s="435"/>
      <c r="S32" s="435"/>
      <c r="T32" s="435"/>
      <c r="U32" s="435"/>
      <c r="V32" s="435"/>
      <c r="W32" s="435"/>
      <c r="X32" s="435"/>
      <c r="Y32" s="435"/>
      <c r="Z32" s="435"/>
      <c r="AA32" s="435"/>
      <c r="AB32" s="435"/>
      <c r="AC32" s="435"/>
      <c r="AD32" s="435"/>
      <c r="AE32" s="143">
        <f>AE31/AE23*100</f>
        <v>0</v>
      </c>
      <c r="AF32" s="24"/>
      <c r="AG32" s="74"/>
      <c r="AH32" s="160"/>
      <c r="AI32" s="164"/>
      <c r="AJ32" s="164"/>
      <c r="AK32" s="164"/>
    </row>
    <row r="33" spans="1:37" ht="15" customHeight="1" x14ac:dyDescent="0.2">
      <c r="AH33" s="161"/>
      <c r="AI33" s="136"/>
      <c r="AJ33" s="136"/>
      <c r="AK33" s="136"/>
    </row>
    <row r="34" spans="1:37" ht="15" customHeight="1" x14ac:dyDescent="0.2">
      <c r="A34" s="439" t="s">
        <v>139</v>
      </c>
      <c r="B34" s="440"/>
      <c r="C34" s="440"/>
      <c r="D34" s="440"/>
      <c r="E34" s="440"/>
      <c r="F34" s="440"/>
      <c r="G34" s="440"/>
      <c r="H34" s="440"/>
      <c r="I34" s="440"/>
      <c r="J34" s="440"/>
      <c r="K34" s="440"/>
      <c r="L34" s="440"/>
      <c r="M34" s="440"/>
      <c r="N34" s="440"/>
      <c r="O34" s="440"/>
      <c r="P34" s="440"/>
      <c r="Q34" s="440"/>
      <c r="R34" s="440"/>
      <c r="S34" s="440"/>
      <c r="T34" s="440"/>
      <c r="U34" s="440"/>
      <c r="V34" s="440"/>
      <c r="W34" s="440"/>
      <c r="X34" s="440"/>
      <c r="Y34" s="440"/>
      <c r="Z34" s="440"/>
      <c r="AA34" s="440"/>
      <c r="AB34" s="440"/>
      <c r="AC34" s="440"/>
      <c r="AD34" s="221" t="s">
        <v>4</v>
      </c>
      <c r="AE34" s="144" t="s">
        <v>5</v>
      </c>
      <c r="AF34" s="24"/>
      <c r="AG34" s="74"/>
      <c r="AH34" s="160"/>
      <c r="AI34" s="164"/>
      <c r="AJ34" s="164"/>
      <c r="AK34" s="164"/>
    </row>
    <row r="35" spans="1:37" ht="30" customHeight="1" x14ac:dyDescent="0.2">
      <c r="A35" s="424" t="s">
        <v>601</v>
      </c>
      <c r="B35" s="424"/>
      <c r="C35" s="424"/>
      <c r="D35" s="424"/>
      <c r="E35" s="424"/>
      <c r="F35" s="424"/>
      <c r="G35" s="424"/>
      <c r="H35" s="424"/>
      <c r="I35" s="424"/>
      <c r="J35" s="424"/>
      <c r="K35" s="424"/>
      <c r="L35" s="424"/>
      <c r="M35" s="424"/>
      <c r="N35" s="424"/>
      <c r="O35" s="424"/>
      <c r="P35" s="424"/>
      <c r="Q35" s="424"/>
      <c r="R35" s="424"/>
      <c r="S35" s="424"/>
      <c r="T35" s="424"/>
      <c r="U35" s="424"/>
      <c r="V35" s="424"/>
      <c r="W35" s="424"/>
      <c r="X35" s="424"/>
      <c r="Y35" s="424"/>
      <c r="Z35" s="424"/>
      <c r="AA35" s="424"/>
      <c r="AB35" s="424"/>
      <c r="AC35" s="424"/>
      <c r="AD35" s="73">
        <f>'Art. 121'!AF45</f>
        <v>0</v>
      </c>
      <c r="AE35" s="143">
        <f>IF(AG35=1,AK35,AG35)</f>
        <v>0</v>
      </c>
      <c r="AF35" s="76">
        <f>IF(AD35=2,1,IF(AD35=1,0.5,IF(AD35=0,0," ")))</f>
        <v>0</v>
      </c>
      <c r="AG35" s="76">
        <f>IF(AND(AF35&gt;=0,AF35&lt;=2),1,"No aplica")</f>
        <v>1</v>
      </c>
      <c r="AH35" s="159">
        <f>AD35/(AG35*2)</f>
        <v>0</v>
      </c>
      <c r="AI35" s="78">
        <f>IF(AG35=1,AG35/$AG$38,"No aplica")</f>
        <v>0.33333333333333331</v>
      </c>
      <c r="AJ35" s="78">
        <f>AF35*AI35</f>
        <v>0</v>
      </c>
      <c r="AK35" s="78">
        <f>AJ35*$AE$23</f>
        <v>0</v>
      </c>
    </row>
    <row r="36" spans="1:37" ht="30" customHeight="1" x14ac:dyDescent="0.2">
      <c r="A36" s="424" t="s">
        <v>645</v>
      </c>
      <c r="B36" s="424"/>
      <c r="C36" s="424"/>
      <c r="D36" s="424"/>
      <c r="E36" s="424"/>
      <c r="F36" s="424"/>
      <c r="G36" s="424"/>
      <c r="H36" s="424"/>
      <c r="I36" s="424"/>
      <c r="J36" s="424"/>
      <c r="K36" s="424"/>
      <c r="L36" s="424"/>
      <c r="M36" s="424"/>
      <c r="N36" s="424"/>
      <c r="O36" s="424"/>
      <c r="P36" s="424"/>
      <c r="Q36" s="424"/>
      <c r="R36" s="424"/>
      <c r="S36" s="424"/>
      <c r="T36" s="424"/>
      <c r="U36" s="424"/>
      <c r="V36" s="424"/>
      <c r="W36" s="424"/>
      <c r="X36" s="424"/>
      <c r="Y36" s="424"/>
      <c r="Z36" s="424"/>
      <c r="AA36" s="424"/>
      <c r="AB36" s="424"/>
      <c r="AC36" s="424"/>
      <c r="AD36" s="73">
        <f>'Art. 121'!AF46</f>
        <v>0</v>
      </c>
      <c r="AE36" s="143">
        <f>IF(AG36=1,AK36,AG36)</f>
        <v>0</v>
      </c>
      <c r="AF36" s="76">
        <f>IF(AD36=2,1,IF(AD36=1,0.5,IF(AD36=0,0," ")))</f>
        <v>0</v>
      </c>
      <c r="AG36" s="76">
        <f>IF(AND(AF36&gt;=0,AF36&lt;=2),1,"No aplica")</f>
        <v>1</v>
      </c>
      <c r="AH36" s="159">
        <f>AD36/(AG36*2)</f>
        <v>0</v>
      </c>
      <c r="AI36" s="78">
        <f>IF(AG36=1,AG36/$AG$38,"No aplica")</f>
        <v>0.33333333333333331</v>
      </c>
      <c r="AJ36" s="78">
        <f>AF36*AI36</f>
        <v>0</v>
      </c>
      <c r="AK36" s="78">
        <f>AJ36*$AE$23</f>
        <v>0</v>
      </c>
    </row>
    <row r="37" spans="1:37" ht="30" customHeight="1" x14ac:dyDescent="0.2">
      <c r="A37" s="424" t="s">
        <v>646</v>
      </c>
      <c r="B37" s="424"/>
      <c r="C37" s="424"/>
      <c r="D37" s="424"/>
      <c r="E37" s="424"/>
      <c r="F37" s="424"/>
      <c r="G37" s="424"/>
      <c r="H37" s="424"/>
      <c r="I37" s="424"/>
      <c r="J37" s="424"/>
      <c r="K37" s="424"/>
      <c r="L37" s="424"/>
      <c r="M37" s="424"/>
      <c r="N37" s="424"/>
      <c r="O37" s="424"/>
      <c r="P37" s="424"/>
      <c r="Q37" s="424"/>
      <c r="R37" s="424"/>
      <c r="S37" s="424"/>
      <c r="T37" s="424"/>
      <c r="U37" s="424"/>
      <c r="V37" s="424"/>
      <c r="W37" s="424"/>
      <c r="X37" s="424"/>
      <c r="Y37" s="424"/>
      <c r="Z37" s="424"/>
      <c r="AA37" s="424"/>
      <c r="AB37" s="424"/>
      <c r="AC37" s="424"/>
      <c r="AD37" s="73">
        <f>'Art. 121'!AF47</f>
        <v>0</v>
      </c>
      <c r="AE37" s="143">
        <f>IF(AG37=1,AK37,AG37)</f>
        <v>0</v>
      </c>
      <c r="AF37" s="76">
        <f>IF(AD37=2,1,IF(AD37=1,0.5,IF(AD37=0,0," ")))</f>
        <v>0</v>
      </c>
      <c r="AG37" s="76">
        <f>IF(AND(AF37&gt;=0,AF37&lt;=2),1,"No aplica")</f>
        <v>1</v>
      </c>
      <c r="AH37" s="159">
        <f>AD37/(AG37*2)</f>
        <v>0</v>
      </c>
      <c r="AI37" s="78">
        <f>IF(AG37=1,AG37/$AG$38,"No aplica")</f>
        <v>0.33333333333333331</v>
      </c>
      <c r="AJ37" s="78">
        <f>AF37*AI37</f>
        <v>0</v>
      </c>
      <c r="AK37" s="78">
        <f>AJ37*$AE$23</f>
        <v>0</v>
      </c>
    </row>
    <row r="38" spans="1:37" ht="30" customHeight="1" x14ac:dyDescent="0.2">
      <c r="A38" s="435" t="s">
        <v>581</v>
      </c>
      <c r="B38" s="435"/>
      <c r="C38" s="435"/>
      <c r="D38" s="435"/>
      <c r="E38" s="435"/>
      <c r="F38" s="435"/>
      <c r="G38" s="435"/>
      <c r="H38" s="435"/>
      <c r="I38" s="435"/>
      <c r="J38" s="435"/>
      <c r="K38" s="435"/>
      <c r="L38" s="435"/>
      <c r="M38" s="435"/>
      <c r="N38" s="435"/>
      <c r="O38" s="435"/>
      <c r="P38" s="435"/>
      <c r="Q38" s="435"/>
      <c r="R38" s="435"/>
      <c r="S38" s="435"/>
      <c r="T38" s="435"/>
      <c r="U38" s="435"/>
      <c r="V38" s="435"/>
      <c r="W38" s="435"/>
      <c r="X38" s="435"/>
      <c r="Y38" s="435"/>
      <c r="Z38" s="435"/>
      <c r="AA38" s="435"/>
      <c r="AB38" s="435"/>
      <c r="AC38" s="435"/>
      <c r="AD38" s="435"/>
      <c r="AE38" s="143">
        <f>SUM(AE35:AE37)</f>
        <v>0</v>
      </c>
      <c r="AF38" s="24"/>
      <c r="AG38" s="74">
        <f>SUM(AG35:AG37)</f>
        <v>3</v>
      </c>
      <c r="AH38" s="160"/>
      <c r="AI38" s="164"/>
      <c r="AJ38" s="164"/>
      <c r="AK38" s="164"/>
    </row>
    <row r="39" spans="1:37" ht="30" customHeight="1" x14ac:dyDescent="0.2">
      <c r="A39" s="435" t="s">
        <v>582</v>
      </c>
      <c r="B39" s="435"/>
      <c r="C39" s="435"/>
      <c r="D39" s="435"/>
      <c r="E39" s="435"/>
      <c r="F39" s="435"/>
      <c r="G39" s="435"/>
      <c r="H39" s="435"/>
      <c r="I39" s="435"/>
      <c r="J39" s="435"/>
      <c r="K39" s="435"/>
      <c r="L39" s="435"/>
      <c r="M39" s="435"/>
      <c r="N39" s="435"/>
      <c r="O39" s="435"/>
      <c r="P39" s="435"/>
      <c r="Q39" s="435"/>
      <c r="R39" s="435"/>
      <c r="S39" s="435"/>
      <c r="T39" s="435"/>
      <c r="U39" s="435"/>
      <c r="V39" s="435"/>
      <c r="W39" s="435"/>
      <c r="X39" s="435"/>
      <c r="Y39" s="435"/>
      <c r="Z39" s="435"/>
      <c r="AA39" s="435"/>
      <c r="AB39" s="435"/>
      <c r="AC39" s="435"/>
      <c r="AD39" s="435"/>
      <c r="AE39" s="143">
        <f>AE38/AE23*100</f>
        <v>0</v>
      </c>
      <c r="AF39" s="24"/>
      <c r="AG39" s="74"/>
      <c r="AH39" s="160"/>
      <c r="AI39" s="164"/>
      <c r="AJ39" s="164"/>
      <c r="AK39" s="164"/>
    </row>
    <row r="40" spans="1:37" ht="15" customHeight="1" x14ac:dyDescent="0.2">
      <c r="A40" s="24"/>
      <c r="B40" s="24"/>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140"/>
      <c r="AF40" s="24"/>
      <c r="AG40" s="74"/>
      <c r="AH40" s="160"/>
      <c r="AI40" s="164"/>
      <c r="AJ40" s="164"/>
      <c r="AK40" s="164"/>
    </row>
    <row r="41" spans="1:37" ht="15" customHeight="1" x14ac:dyDescent="0.2">
      <c r="A41" s="439" t="s">
        <v>140</v>
      </c>
      <c r="B41" s="440"/>
      <c r="C41" s="440"/>
      <c r="D41" s="440"/>
      <c r="E41" s="440"/>
      <c r="F41" s="440"/>
      <c r="G41" s="440"/>
      <c r="H41" s="440"/>
      <c r="I41" s="440"/>
      <c r="J41" s="440"/>
      <c r="K41" s="440"/>
      <c r="L41" s="440"/>
      <c r="M41" s="440"/>
      <c r="N41" s="440"/>
      <c r="O41" s="440"/>
      <c r="P41" s="440"/>
      <c r="Q41" s="440"/>
      <c r="R41" s="440"/>
      <c r="S41" s="440"/>
      <c r="T41" s="440"/>
      <c r="U41" s="440"/>
      <c r="V41" s="440"/>
      <c r="W41" s="440"/>
      <c r="X41" s="440"/>
      <c r="Y41" s="440"/>
      <c r="Z41" s="440"/>
      <c r="AA41" s="440"/>
      <c r="AB41" s="440"/>
      <c r="AC41" s="440"/>
      <c r="AD41" s="221" t="s">
        <v>4</v>
      </c>
      <c r="AE41" s="144" t="s">
        <v>5</v>
      </c>
      <c r="AF41" s="24"/>
      <c r="AG41" s="74"/>
      <c r="AH41" s="160"/>
      <c r="AI41" s="164"/>
      <c r="AJ41" s="164"/>
      <c r="AK41" s="164"/>
    </row>
    <row r="42" spans="1:37" ht="30" customHeight="1" x14ac:dyDescent="0.2">
      <c r="A42" s="424" t="s">
        <v>602</v>
      </c>
      <c r="B42" s="424"/>
      <c r="C42" s="424"/>
      <c r="D42" s="424"/>
      <c r="E42" s="424"/>
      <c r="F42" s="424"/>
      <c r="G42" s="424"/>
      <c r="H42" s="424"/>
      <c r="I42" s="424"/>
      <c r="J42" s="424"/>
      <c r="K42" s="424"/>
      <c r="L42" s="424"/>
      <c r="M42" s="424"/>
      <c r="N42" s="424"/>
      <c r="O42" s="424"/>
      <c r="P42" s="424"/>
      <c r="Q42" s="424"/>
      <c r="R42" s="424"/>
      <c r="S42" s="424"/>
      <c r="T42" s="424"/>
      <c r="U42" s="424"/>
      <c r="V42" s="424"/>
      <c r="W42" s="424"/>
      <c r="X42" s="424"/>
      <c r="Y42" s="424"/>
      <c r="Z42" s="424"/>
      <c r="AA42" s="424"/>
      <c r="AB42" s="424"/>
      <c r="AC42" s="424"/>
      <c r="AD42" s="73">
        <f>'Art. 121'!AF50</f>
        <v>0</v>
      </c>
      <c r="AE42" s="143">
        <f>IF(AG42=1,AK42,AG42)</f>
        <v>0</v>
      </c>
      <c r="AF42" s="76">
        <f>IF(AD42=2,1,IF(AD42=1,0.5,IF(AD42=0,0," ")))</f>
        <v>0</v>
      </c>
      <c r="AG42" s="76">
        <f>IF(AND(AF42&gt;=0,AF42&lt;=2),1,"No aplica")</f>
        <v>1</v>
      </c>
      <c r="AH42" s="159">
        <f>AD42/(AG42*2)</f>
        <v>0</v>
      </c>
      <c r="AI42" s="78">
        <f>IF(AG42=1,AG42/$AG$45,"No aplica")</f>
        <v>0.33333333333333331</v>
      </c>
      <c r="AJ42" s="78">
        <f>AF42*AI42</f>
        <v>0</v>
      </c>
      <c r="AK42" s="78">
        <f>AJ42*$AE$23</f>
        <v>0</v>
      </c>
    </row>
    <row r="43" spans="1:37" ht="30" customHeight="1" x14ac:dyDescent="0.2">
      <c r="A43" s="424" t="s">
        <v>603</v>
      </c>
      <c r="B43" s="424"/>
      <c r="C43" s="424"/>
      <c r="D43" s="424"/>
      <c r="E43" s="424"/>
      <c r="F43" s="424"/>
      <c r="G43" s="424"/>
      <c r="H43" s="424"/>
      <c r="I43" s="424"/>
      <c r="J43" s="424"/>
      <c r="K43" s="424"/>
      <c r="L43" s="424"/>
      <c r="M43" s="424"/>
      <c r="N43" s="424"/>
      <c r="O43" s="424"/>
      <c r="P43" s="424"/>
      <c r="Q43" s="424"/>
      <c r="R43" s="424"/>
      <c r="S43" s="424"/>
      <c r="T43" s="424"/>
      <c r="U43" s="424"/>
      <c r="V43" s="424"/>
      <c r="W43" s="424"/>
      <c r="X43" s="424"/>
      <c r="Y43" s="424"/>
      <c r="Z43" s="424"/>
      <c r="AA43" s="424"/>
      <c r="AB43" s="424"/>
      <c r="AC43" s="424"/>
      <c r="AD43" s="73">
        <f>'Art. 121'!AF51</f>
        <v>0</v>
      </c>
      <c r="AE43" s="143">
        <f>IF(AG43=1,AK43,AG43)</f>
        <v>0</v>
      </c>
      <c r="AF43" s="76">
        <f>IF(AD43=2,1,IF(AD43=1,0.5,IF(AD43=0,0," ")))</f>
        <v>0</v>
      </c>
      <c r="AG43" s="76">
        <f>IF(AND(AF43&gt;=0,AF43&lt;=2),1,"No aplica")</f>
        <v>1</v>
      </c>
      <c r="AH43" s="159">
        <f>AD43/(AG43*2)</f>
        <v>0</v>
      </c>
      <c r="AI43" s="78">
        <f>IF(AG43=1,AG43/$AG$45,"No aplica")</f>
        <v>0.33333333333333331</v>
      </c>
      <c r="AJ43" s="78">
        <f>AF43*AI43</f>
        <v>0</v>
      </c>
      <c r="AK43" s="78">
        <f>AJ43*$AE$23</f>
        <v>0</v>
      </c>
    </row>
    <row r="44" spans="1:37" ht="30" customHeight="1" x14ac:dyDescent="0.2">
      <c r="A44" s="424" t="s">
        <v>494</v>
      </c>
      <c r="B44" s="424"/>
      <c r="C44" s="424"/>
      <c r="D44" s="424"/>
      <c r="E44" s="424"/>
      <c r="F44" s="424"/>
      <c r="G44" s="424"/>
      <c r="H44" s="424"/>
      <c r="I44" s="424"/>
      <c r="J44" s="424"/>
      <c r="K44" s="424"/>
      <c r="L44" s="424"/>
      <c r="M44" s="424"/>
      <c r="N44" s="424"/>
      <c r="O44" s="424"/>
      <c r="P44" s="424"/>
      <c r="Q44" s="424"/>
      <c r="R44" s="424"/>
      <c r="S44" s="424"/>
      <c r="T44" s="424"/>
      <c r="U44" s="424"/>
      <c r="V44" s="424"/>
      <c r="W44" s="424"/>
      <c r="X44" s="424"/>
      <c r="Y44" s="424"/>
      <c r="Z44" s="424"/>
      <c r="AA44" s="424"/>
      <c r="AB44" s="424"/>
      <c r="AC44" s="424"/>
      <c r="AD44" s="73">
        <f>'Art. 121'!AF52</f>
        <v>0</v>
      </c>
      <c r="AE44" s="143">
        <f>IF(AG44=1,AK44,AG44)</f>
        <v>0</v>
      </c>
      <c r="AF44" s="76">
        <f>IF(AD44=2,1,IF(AD44=1,0.5,IF(AD44=0,0," ")))</f>
        <v>0</v>
      </c>
      <c r="AG44" s="76">
        <f>IF(AND(AF44&gt;=0,AF44&lt;=2),1,"No aplica")</f>
        <v>1</v>
      </c>
      <c r="AH44" s="159">
        <f>AD44/(AG44*2)</f>
        <v>0</v>
      </c>
      <c r="AI44" s="78">
        <f>IF(AG44=1,AG44/$AG$45,"No aplica")</f>
        <v>0.33333333333333331</v>
      </c>
      <c r="AJ44" s="78">
        <f>AF44*AI44</f>
        <v>0</v>
      </c>
      <c r="AK44" s="78">
        <f>AJ44*$AE$23</f>
        <v>0</v>
      </c>
    </row>
    <row r="45" spans="1:37" ht="30" customHeight="1" x14ac:dyDescent="0.2">
      <c r="A45" s="435" t="s">
        <v>583</v>
      </c>
      <c r="B45" s="435"/>
      <c r="C45" s="435"/>
      <c r="D45" s="435"/>
      <c r="E45" s="435"/>
      <c r="F45" s="435"/>
      <c r="G45" s="435"/>
      <c r="H45" s="435"/>
      <c r="I45" s="435"/>
      <c r="J45" s="435"/>
      <c r="K45" s="435"/>
      <c r="L45" s="435"/>
      <c r="M45" s="435"/>
      <c r="N45" s="435"/>
      <c r="O45" s="435"/>
      <c r="P45" s="435"/>
      <c r="Q45" s="435"/>
      <c r="R45" s="435"/>
      <c r="S45" s="435"/>
      <c r="T45" s="435"/>
      <c r="U45" s="435"/>
      <c r="V45" s="435"/>
      <c r="W45" s="435"/>
      <c r="X45" s="435"/>
      <c r="Y45" s="435"/>
      <c r="Z45" s="435"/>
      <c r="AA45" s="435"/>
      <c r="AB45" s="435"/>
      <c r="AC45" s="435"/>
      <c r="AD45" s="435"/>
      <c r="AE45" s="143">
        <f>SUM(AE42:AE44)</f>
        <v>0</v>
      </c>
      <c r="AF45" s="24"/>
      <c r="AG45" s="74">
        <f>SUM(AG42:AG44)</f>
        <v>3</v>
      </c>
      <c r="AH45" s="160"/>
      <c r="AI45" s="164"/>
      <c r="AJ45" s="164"/>
      <c r="AK45" s="164"/>
    </row>
    <row r="46" spans="1:37" ht="30" customHeight="1" x14ac:dyDescent="0.2">
      <c r="A46" s="435" t="s">
        <v>584</v>
      </c>
      <c r="B46" s="435"/>
      <c r="C46" s="435"/>
      <c r="D46" s="435"/>
      <c r="E46" s="435"/>
      <c r="F46" s="435"/>
      <c r="G46" s="435"/>
      <c r="H46" s="435"/>
      <c r="I46" s="435"/>
      <c r="J46" s="435"/>
      <c r="K46" s="435"/>
      <c r="L46" s="435"/>
      <c r="M46" s="435"/>
      <c r="N46" s="435"/>
      <c r="O46" s="435"/>
      <c r="P46" s="435"/>
      <c r="Q46" s="435"/>
      <c r="R46" s="435"/>
      <c r="S46" s="435"/>
      <c r="T46" s="435"/>
      <c r="U46" s="435"/>
      <c r="V46" s="435"/>
      <c r="W46" s="435"/>
      <c r="X46" s="435"/>
      <c r="Y46" s="435"/>
      <c r="Z46" s="435"/>
      <c r="AA46" s="435"/>
      <c r="AB46" s="435"/>
      <c r="AC46" s="435"/>
      <c r="AD46" s="435"/>
      <c r="AE46" s="143">
        <f>AE45/AE23*100</f>
        <v>0</v>
      </c>
      <c r="AF46" s="24"/>
      <c r="AG46" s="74"/>
      <c r="AH46" s="160"/>
      <c r="AI46" s="164"/>
      <c r="AJ46" s="164"/>
      <c r="AK46" s="164"/>
    </row>
    <row r="47" spans="1:37" ht="15" customHeight="1" x14ac:dyDescent="0.2">
      <c r="A47" s="24"/>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24"/>
      <c r="AB47" s="24"/>
      <c r="AC47" s="24"/>
      <c r="AD47" s="24"/>
      <c r="AE47" s="140"/>
      <c r="AF47" s="24"/>
      <c r="AG47" s="74"/>
      <c r="AH47" s="160"/>
      <c r="AI47" s="164"/>
      <c r="AJ47" s="164"/>
      <c r="AK47" s="164"/>
    </row>
    <row r="48" spans="1:37" ht="15" customHeight="1" x14ac:dyDescent="0.2">
      <c r="A48" s="439" t="s">
        <v>141</v>
      </c>
      <c r="B48" s="440"/>
      <c r="C48" s="440"/>
      <c r="D48" s="440"/>
      <c r="E48" s="440"/>
      <c r="F48" s="440"/>
      <c r="G48" s="440"/>
      <c r="H48" s="440"/>
      <c r="I48" s="440"/>
      <c r="J48" s="440"/>
      <c r="K48" s="440"/>
      <c r="L48" s="440"/>
      <c r="M48" s="440"/>
      <c r="N48" s="440"/>
      <c r="O48" s="440"/>
      <c r="P48" s="440"/>
      <c r="Q48" s="440"/>
      <c r="R48" s="440"/>
      <c r="S48" s="440"/>
      <c r="T48" s="440"/>
      <c r="U48" s="440"/>
      <c r="V48" s="440"/>
      <c r="W48" s="440"/>
      <c r="X48" s="440"/>
      <c r="Y48" s="440"/>
      <c r="Z48" s="440"/>
      <c r="AA48" s="440"/>
      <c r="AB48" s="440"/>
      <c r="AC48" s="440"/>
      <c r="AD48" s="221" t="s">
        <v>4</v>
      </c>
      <c r="AE48" s="144" t="s">
        <v>5</v>
      </c>
      <c r="AF48" s="24"/>
      <c r="AG48" s="74"/>
      <c r="AH48" s="160"/>
      <c r="AI48" s="164"/>
      <c r="AJ48" s="164"/>
      <c r="AK48" s="164"/>
    </row>
    <row r="49" spans="1:37" ht="30" customHeight="1" x14ac:dyDescent="0.2">
      <c r="A49" s="432" t="s">
        <v>605</v>
      </c>
      <c r="B49" s="432"/>
      <c r="C49" s="432"/>
      <c r="D49" s="432"/>
      <c r="E49" s="432"/>
      <c r="F49" s="432"/>
      <c r="G49" s="432"/>
      <c r="H49" s="432"/>
      <c r="I49" s="432"/>
      <c r="J49" s="432"/>
      <c r="K49" s="432"/>
      <c r="L49" s="432"/>
      <c r="M49" s="432"/>
      <c r="N49" s="432"/>
      <c r="O49" s="432"/>
      <c r="P49" s="432"/>
      <c r="Q49" s="432"/>
      <c r="R49" s="432"/>
      <c r="S49" s="432"/>
      <c r="T49" s="432"/>
      <c r="U49" s="432"/>
      <c r="V49" s="432"/>
      <c r="W49" s="432"/>
      <c r="X49" s="432"/>
      <c r="Y49" s="432"/>
      <c r="Z49" s="432"/>
      <c r="AA49" s="432"/>
      <c r="AB49" s="432"/>
      <c r="AC49" s="432"/>
      <c r="AD49" s="73">
        <f>'Art. 121'!AF55</f>
        <v>0</v>
      </c>
      <c r="AE49" s="143">
        <f>IF(AG49=1,AK49,AG49)</f>
        <v>0</v>
      </c>
      <c r="AF49" s="76">
        <f>IF(AD49=2,1,IF(AD49=1,0.5,IF(AD49=0,0," ")))</f>
        <v>0</v>
      </c>
      <c r="AG49" s="76">
        <f>IF(AND(AF49&gt;=0,AF49&lt;=2),1,"No aplica")</f>
        <v>1</v>
      </c>
      <c r="AH49" s="159">
        <f>AD49/(AG49*2)</f>
        <v>0</v>
      </c>
      <c r="AI49" s="78">
        <f>IF(AG49=1,AG49/$AG$51,"No aplica")</f>
        <v>0.5</v>
      </c>
      <c r="AJ49" s="78">
        <f>AF49*AI49</f>
        <v>0</v>
      </c>
      <c r="AK49" s="78">
        <f>AJ49*$AE$23</f>
        <v>0</v>
      </c>
    </row>
    <row r="50" spans="1:37" ht="30" customHeight="1" x14ac:dyDescent="0.2">
      <c r="A50" s="432" t="s">
        <v>604</v>
      </c>
      <c r="B50" s="432"/>
      <c r="C50" s="432"/>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73">
        <f>'Art. 121'!AF56</f>
        <v>0</v>
      </c>
      <c r="AE50" s="143">
        <f>IF(AG50=1,AK50,AG50)</f>
        <v>0</v>
      </c>
      <c r="AF50" s="76">
        <f>IF(AD50=2,1,IF(AD50=1,0.5,IF(AD50=0,0," ")))</f>
        <v>0</v>
      </c>
      <c r="AG50" s="76">
        <f>IF(AND(AF50&gt;=0,AF50&lt;=2),1,"No aplica")</f>
        <v>1</v>
      </c>
      <c r="AH50" s="159">
        <f>AD50/(AG50*2)</f>
        <v>0</v>
      </c>
      <c r="AI50" s="78">
        <f>IF(AG50=1,AG50/$AG$51,"No aplica")</f>
        <v>0.5</v>
      </c>
      <c r="AJ50" s="78">
        <f>AF50*AI50</f>
        <v>0</v>
      </c>
      <c r="AK50" s="78">
        <f>AJ50*$AE$23</f>
        <v>0</v>
      </c>
    </row>
    <row r="51" spans="1:37" ht="30" customHeight="1" x14ac:dyDescent="0.2">
      <c r="A51" s="435" t="s">
        <v>585</v>
      </c>
      <c r="B51" s="435"/>
      <c r="C51" s="435"/>
      <c r="D51" s="435"/>
      <c r="E51" s="435"/>
      <c r="F51" s="435"/>
      <c r="G51" s="435"/>
      <c r="H51" s="435"/>
      <c r="I51" s="435"/>
      <c r="J51" s="435"/>
      <c r="K51" s="435"/>
      <c r="L51" s="435"/>
      <c r="M51" s="435"/>
      <c r="N51" s="435"/>
      <c r="O51" s="435"/>
      <c r="P51" s="435"/>
      <c r="Q51" s="435"/>
      <c r="R51" s="435"/>
      <c r="S51" s="435"/>
      <c r="T51" s="435"/>
      <c r="U51" s="435"/>
      <c r="V51" s="435"/>
      <c r="W51" s="435"/>
      <c r="X51" s="435"/>
      <c r="Y51" s="435"/>
      <c r="Z51" s="435"/>
      <c r="AA51" s="435"/>
      <c r="AB51" s="435"/>
      <c r="AC51" s="435"/>
      <c r="AD51" s="435"/>
      <c r="AE51" s="143">
        <f>SUM(AE49:AE50)</f>
        <v>0</v>
      </c>
      <c r="AF51" s="24"/>
      <c r="AG51" s="74">
        <f>SUM(AG49:AG50)</f>
        <v>2</v>
      </c>
      <c r="AH51" s="160"/>
      <c r="AI51" s="164"/>
      <c r="AJ51" s="164"/>
      <c r="AK51" s="164"/>
    </row>
    <row r="52" spans="1:37" ht="30" customHeight="1" x14ac:dyDescent="0.2">
      <c r="A52" s="435" t="s">
        <v>586</v>
      </c>
      <c r="B52" s="435"/>
      <c r="C52" s="435"/>
      <c r="D52" s="435"/>
      <c r="E52" s="435"/>
      <c r="F52" s="435"/>
      <c r="G52" s="435"/>
      <c r="H52" s="435"/>
      <c r="I52" s="435"/>
      <c r="J52" s="435"/>
      <c r="K52" s="435"/>
      <c r="L52" s="435"/>
      <c r="M52" s="435"/>
      <c r="N52" s="435"/>
      <c r="O52" s="435"/>
      <c r="P52" s="435"/>
      <c r="Q52" s="435"/>
      <c r="R52" s="435"/>
      <c r="S52" s="435"/>
      <c r="T52" s="435"/>
      <c r="U52" s="435"/>
      <c r="V52" s="435"/>
      <c r="W52" s="435"/>
      <c r="X52" s="435"/>
      <c r="Y52" s="435"/>
      <c r="Z52" s="435"/>
      <c r="AA52" s="435"/>
      <c r="AB52" s="435"/>
      <c r="AC52" s="435"/>
      <c r="AD52" s="435"/>
      <c r="AE52" s="143">
        <f>AE51/AE23*100</f>
        <v>0</v>
      </c>
      <c r="AF52" s="24"/>
      <c r="AG52" s="74"/>
      <c r="AH52" s="160"/>
      <c r="AI52" s="164"/>
      <c r="AJ52" s="164"/>
      <c r="AK52" s="164"/>
    </row>
    <row r="53" spans="1:37" ht="15" customHeight="1" x14ac:dyDescent="0.2">
      <c r="AH53" s="161"/>
      <c r="AI53" s="136"/>
      <c r="AJ53" s="136"/>
      <c r="AK53" s="136"/>
    </row>
    <row r="54" spans="1:37" ht="15" customHeight="1" x14ac:dyDescent="0.2">
      <c r="AH54" s="161"/>
      <c r="AI54" s="136"/>
      <c r="AJ54" s="136"/>
      <c r="AK54" s="136"/>
    </row>
    <row r="55" spans="1:37" ht="30" customHeight="1" x14ac:dyDescent="0.2">
      <c r="A55" s="441" t="s">
        <v>132</v>
      </c>
      <c r="B55" s="441"/>
      <c r="C55" s="441"/>
      <c r="D55" s="441"/>
      <c r="E55" s="441"/>
      <c r="F55" s="441"/>
      <c r="G55" s="441"/>
      <c r="H55" s="441"/>
      <c r="I55" s="441"/>
      <c r="J55" s="441"/>
      <c r="K55" s="441"/>
      <c r="L55" s="441"/>
      <c r="M55" s="441"/>
      <c r="N55" s="441"/>
      <c r="O55" s="441"/>
      <c r="P55" s="441"/>
      <c r="Q55" s="441"/>
      <c r="R55" s="441"/>
      <c r="S55" s="441"/>
      <c r="T55" s="441"/>
      <c r="U55" s="441"/>
      <c r="V55" s="441"/>
      <c r="W55" s="441"/>
      <c r="X55" s="441"/>
      <c r="Y55" s="441"/>
      <c r="Z55" s="441"/>
      <c r="AA55" s="441"/>
      <c r="AB55" s="441"/>
      <c r="AC55" s="441"/>
      <c r="AD55" s="441"/>
      <c r="AE55" s="441"/>
      <c r="AH55" s="161"/>
      <c r="AI55" s="136"/>
      <c r="AJ55" s="136"/>
      <c r="AK55" s="136"/>
    </row>
    <row r="56" spans="1:37" ht="15" customHeight="1" x14ac:dyDescent="0.2">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140"/>
      <c r="AF56" s="24"/>
      <c r="AG56" s="74"/>
      <c r="AH56" s="160"/>
      <c r="AI56" s="164"/>
      <c r="AJ56" s="164"/>
      <c r="AK56" s="164"/>
    </row>
    <row r="57" spans="1:37" ht="15" customHeight="1" x14ac:dyDescent="0.2">
      <c r="A57" s="72"/>
      <c r="B57" s="72"/>
      <c r="C57" s="72"/>
      <c r="D57" s="72"/>
      <c r="E57" s="72"/>
      <c r="F57" s="72"/>
      <c r="G57" s="72"/>
      <c r="H57" s="72"/>
      <c r="I57" s="72"/>
      <c r="J57" s="72"/>
      <c r="K57" s="72"/>
      <c r="L57" s="72"/>
      <c r="M57" s="72"/>
      <c r="N57" s="72"/>
      <c r="O57" s="72"/>
      <c r="P57" s="72"/>
      <c r="Q57" s="72"/>
      <c r="R57" s="72"/>
      <c r="S57" s="72"/>
      <c r="T57" s="72"/>
      <c r="U57" s="72"/>
      <c r="V57" s="72"/>
      <c r="W57" s="72"/>
      <c r="X57" s="72"/>
      <c r="Y57" s="72"/>
      <c r="Z57" s="72"/>
      <c r="AA57" s="72"/>
      <c r="AB57" s="72"/>
      <c r="AC57" s="72"/>
      <c r="AD57" s="24"/>
      <c r="AE57" s="141">
        <f>1/$AC$17*100</f>
        <v>5.5555555555555554</v>
      </c>
      <c r="AF57" s="75"/>
      <c r="AG57" s="76"/>
      <c r="AH57" s="162"/>
      <c r="AI57" s="165"/>
      <c r="AJ57" s="165"/>
      <c r="AK57" s="165"/>
    </row>
    <row r="58" spans="1:37" ht="15" customHeight="1" x14ac:dyDescent="0.2">
      <c r="A58" s="427" t="s">
        <v>138</v>
      </c>
      <c r="B58" s="428"/>
      <c r="C58" s="428"/>
      <c r="D58" s="428"/>
      <c r="E58" s="428"/>
      <c r="F58" s="428"/>
      <c r="G58" s="428"/>
      <c r="H58" s="428"/>
      <c r="I58" s="428"/>
      <c r="J58" s="428"/>
      <c r="K58" s="428"/>
      <c r="L58" s="428"/>
      <c r="M58" s="428"/>
      <c r="N58" s="428"/>
      <c r="O58" s="428"/>
      <c r="P58" s="428"/>
      <c r="Q58" s="428"/>
      <c r="R58" s="428"/>
      <c r="S58" s="428"/>
      <c r="T58" s="428"/>
      <c r="U58" s="428"/>
      <c r="V58" s="428"/>
      <c r="W58" s="428"/>
      <c r="X58" s="428"/>
      <c r="Y58" s="428"/>
      <c r="Z58" s="428"/>
      <c r="AA58" s="428"/>
      <c r="AB58" s="428"/>
      <c r="AC58" s="428"/>
      <c r="AD58" s="222" t="s">
        <v>4</v>
      </c>
      <c r="AE58" s="142" t="s">
        <v>5</v>
      </c>
      <c r="AF58" s="76" t="s">
        <v>576</v>
      </c>
      <c r="AG58" s="76" t="s">
        <v>577</v>
      </c>
      <c r="AH58" s="159" t="s">
        <v>578</v>
      </c>
      <c r="AI58" s="166" t="s">
        <v>579</v>
      </c>
      <c r="AJ58" s="78"/>
      <c r="AK58" s="166" t="s">
        <v>580</v>
      </c>
    </row>
    <row r="59" spans="1:37" ht="30" customHeight="1" x14ac:dyDescent="0.2">
      <c r="A59" s="432" t="s">
        <v>608</v>
      </c>
      <c r="B59" s="433"/>
      <c r="C59" s="433"/>
      <c r="D59" s="433"/>
      <c r="E59" s="433"/>
      <c r="F59" s="433"/>
      <c r="G59" s="433"/>
      <c r="H59" s="433"/>
      <c r="I59" s="433"/>
      <c r="J59" s="433"/>
      <c r="K59" s="433"/>
      <c r="L59" s="433"/>
      <c r="M59" s="433"/>
      <c r="N59" s="433"/>
      <c r="O59" s="433"/>
      <c r="P59" s="433"/>
      <c r="Q59" s="423"/>
      <c r="R59" s="423"/>
      <c r="S59" s="423"/>
      <c r="T59" s="423"/>
      <c r="U59" s="423"/>
      <c r="V59" s="423"/>
      <c r="W59" s="423"/>
      <c r="X59" s="423"/>
      <c r="Y59" s="423"/>
      <c r="Z59" s="423"/>
      <c r="AA59" s="423"/>
      <c r="AB59" s="423"/>
      <c r="AC59" s="423"/>
      <c r="AD59" s="73">
        <f>'Art. 121'!AF65</f>
        <v>0</v>
      </c>
      <c r="AE59" s="143">
        <f t="shared" ref="AE59:AE71" si="7">IF(AG59=1,AK59,AG59)</f>
        <v>0</v>
      </c>
      <c r="AF59" s="76">
        <f>IF(AD59=2,1,IF(AD59=1,0.5,IF(AD59=0,0," ")))</f>
        <v>0</v>
      </c>
      <c r="AG59" s="76">
        <f t="shared" ref="AG59:AG71" si="8">IF(AND(AF59&gt;=0,AF59&lt;=2),1,"No aplica")</f>
        <v>1</v>
      </c>
      <c r="AH59" s="159">
        <f t="shared" ref="AH59:AH71" si="9">AD59/(AG59*2)</f>
        <v>0</v>
      </c>
      <c r="AI59" s="78">
        <f>IF(AG59=1,AG59/$AG$72,"No aplica")</f>
        <v>7.6923076923076927E-2</v>
      </c>
      <c r="AJ59" s="78">
        <f>AF59*AI59</f>
        <v>0</v>
      </c>
      <c r="AK59" s="78">
        <f>AJ59*$AE$57</f>
        <v>0</v>
      </c>
    </row>
    <row r="60" spans="1:37" ht="30" customHeight="1" x14ac:dyDescent="0.2">
      <c r="A60" s="432" t="s">
        <v>609</v>
      </c>
      <c r="B60" s="433"/>
      <c r="C60" s="433"/>
      <c r="D60" s="433"/>
      <c r="E60" s="433"/>
      <c r="F60" s="433"/>
      <c r="G60" s="433"/>
      <c r="H60" s="433"/>
      <c r="I60" s="433"/>
      <c r="J60" s="433"/>
      <c r="K60" s="433"/>
      <c r="L60" s="433"/>
      <c r="M60" s="433"/>
      <c r="N60" s="433"/>
      <c r="O60" s="433"/>
      <c r="P60" s="433"/>
      <c r="Q60" s="423"/>
      <c r="R60" s="423"/>
      <c r="S60" s="423"/>
      <c r="T60" s="423"/>
      <c r="U60" s="423"/>
      <c r="V60" s="423"/>
      <c r="W60" s="423"/>
      <c r="X60" s="423"/>
      <c r="Y60" s="423"/>
      <c r="Z60" s="423"/>
      <c r="AA60" s="423"/>
      <c r="AB60" s="423"/>
      <c r="AC60" s="423"/>
      <c r="AD60" s="73">
        <f>'Art. 121'!AF66</f>
        <v>0</v>
      </c>
      <c r="AE60" s="143">
        <f t="shared" si="7"/>
        <v>0</v>
      </c>
      <c r="AF60" s="76">
        <f t="shared" ref="AF60:AF71" si="10">IF(AD60=2,1,IF(AD60=1,0.5,IF(AD60=0,0," ")))</f>
        <v>0</v>
      </c>
      <c r="AG60" s="76">
        <f t="shared" si="8"/>
        <v>1</v>
      </c>
      <c r="AH60" s="159">
        <f t="shared" si="9"/>
        <v>0</v>
      </c>
      <c r="AI60" s="78">
        <f t="shared" ref="AI60:AI71" si="11">IF(AG60=1,AG60/$AG$72,"No aplica")</f>
        <v>7.6923076923076927E-2</v>
      </c>
      <c r="AJ60" s="78">
        <f t="shared" ref="AJ60:AJ71" si="12">AF60*AI60</f>
        <v>0</v>
      </c>
      <c r="AK60" s="78">
        <f t="shared" ref="AK60:AK71" si="13">AJ60*$AE$57</f>
        <v>0</v>
      </c>
    </row>
    <row r="61" spans="1:37" ht="30" customHeight="1" x14ac:dyDescent="0.2">
      <c r="A61" s="432" t="s">
        <v>588</v>
      </c>
      <c r="B61" s="433"/>
      <c r="C61" s="433"/>
      <c r="D61" s="433"/>
      <c r="E61" s="433"/>
      <c r="F61" s="433"/>
      <c r="G61" s="433"/>
      <c r="H61" s="433"/>
      <c r="I61" s="433"/>
      <c r="J61" s="433"/>
      <c r="K61" s="433"/>
      <c r="L61" s="433"/>
      <c r="M61" s="433"/>
      <c r="N61" s="433"/>
      <c r="O61" s="433"/>
      <c r="P61" s="433"/>
      <c r="Q61" s="423"/>
      <c r="R61" s="423"/>
      <c r="S61" s="423"/>
      <c r="T61" s="423"/>
      <c r="U61" s="423"/>
      <c r="V61" s="423"/>
      <c r="W61" s="423"/>
      <c r="X61" s="423"/>
      <c r="Y61" s="423"/>
      <c r="Z61" s="423"/>
      <c r="AA61" s="423"/>
      <c r="AB61" s="423"/>
      <c r="AC61" s="423"/>
      <c r="AD61" s="73">
        <f>'Art. 121'!AF67</f>
        <v>0</v>
      </c>
      <c r="AE61" s="143">
        <f t="shared" si="7"/>
        <v>0</v>
      </c>
      <c r="AF61" s="76">
        <f t="shared" si="10"/>
        <v>0</v>
      </c>
      <c r="AG61" s="76">
        <f t="shared" si="8"/>
        <v>1</v>
      </c>
      <c r="AH61" s="159">
        <f t="shared" si="9"/>
        <v>0</v>
      </c>
      <c r="AI61" s="78">
        <f t="shared" si="11"/>
        <v>7.6923076923076927E-2</v>
      </c>
      <c r="AJ61" s="78">
        <f t="shared" si="12"/>
        <v>0</v>
      </c>
      <c r="AK61" s="78">
        <f t="shared" si="13"/>
        <v>0</v>
      </c>
    </row>
    <row r="62" spans="1:37" ht="30" customHeight="1" x14ac:dyDescent="0.2">
      <c r="A62" s="432" t="s">
        <v>610</v>
      </c>
      <c r="B62" s="433"/>
      <c r="C62" s="433"/>
      <c r="D62" s="433"/>
      <c r="E62" s="433"/>
      <c r="F62" s="433"/>
      <c r="G62" s="433"/>
      <c r="H62" s="433"/>
      <c r="I62" s="433"/>
      <c r="J62" s="433"/>
      <c r="K62" s="433"/>
      <c r="L62" s="433"/>
      <c r="M62" s="433"/>
      <c r="N62" s="433"/>
      <c r="O62" s="433"/>
      <c r="P62" s="433"/>
      <c r="Q62" s="423"/>
      <c r="R62" s="423"/>
      <c r="S62" s="423"/>
      <c r="T62" s="423"/>
      <c r="U62" s="423"/>
      <c r="V62" s="423"/>
      <c r="W62" s="423"/>
      <c r="X62" s="423"/>
      <c r="Y62" s="423"/>
      <c r="Z62" s="423"/>
      <c r="AA62" s="423"/>
      <c r="AB62" s="423"/>
      <c r="AC62" s="423"/>
      <c r="AD62" s="73">
        <f>'Art. 121'!AF68</f>
        <v>0</v>
      </c>
      <c r="AE62" s="143">
        <f t="shared" si="7"/>
        <v>0</v>
      </c>
      <c r="AF62" s="76">
        <f t="shared" si="10"/>
        <v>0</v>
      </c>
      <c r="AG62" s="76">
        <f t="shared" si="8"/>
        <v>1</v>
      </c>
      <c r="AH62" s="159">
        <f t="shared" si="9"/>
        <v>0</v>
      </c>
      <c r="AI62" s="78">
        <f t="shared" si="11"/>
        <v>7.6923076923076927E-2</v>
      </c>
      <c r="AJ62" s="78">
        <f t="shared" si="12"/>
        <v>0</v>
      </c>
      <c r="AK62" s="78">
        <f t="shared" si="13"/>
        <v>0</v>
      </c>
    </row>
    <row r="63" spans="1:37" ht="30" customHeight="1" x14ac:dyDescent="0.2">
      <c r="A63" s="432" t="s">
        <v>589</v>
      </c>
      <c r="B63" s="433"/>
      <c r="C63" s="433"/>
      <c r="D63" s="433"/>
      <c r="E63" s="433"/>
      <c r="F63" s="433"/>
      <c r="G63" s="433"/>
      <c r="H63" s="433"/>
      <c r="I63" s="433"/>
      <c r="J63" s="433"/>
      <c r="K63" s="433"/>
      <c r="L63" s="433"/>
      <c r="M63" s="433"/>
      <c r="N63" s="433"/>
      <c r="O63" s="433"/>
      <c r="P63" s="433"/>
      <c r="Q63" s="423"/>
      <c r="R63" s="423"/>
      <c r="S63" s="423"/>
      <c r="T63" s="423"/>
      <c r="U63" s="423"/>
      <c r="V63" s="423"/>
      <c r="W63" s="423"/>
      <c r="X63" s="423"/>
      <c r="Y63" s="423"/>
      <c r="Z63" s="423"/>
      <c r="AA63" s="423"/>
      <c r="AB63" s="423"/>
      <c r="AC63" s="423"/>
      <c r="AD63" s="73">
        <f>'Art. 121'!AF69</f>
        <v>0</v>
      </c>
      <c r="AE63" s="143">
        <f t="shared" si="7"/>
        <v>0</v>
      </c>
      <c r="AF63" s="76">
        <f t="shared" si="10"/>
        <v>0</v>
      </c>
      <c r="AG63" s="76">
        <f t="shared" si="8"/>
        <v>1</v>
      </c>
      <c r="AH63" s="159">
        <f t="shared" si="9"/>
        <v>0</v>
      </c>
      <c r="AI63" s="78">
        <f t="shared" si="11"/>
        <v>7.6923076923076927E-2</v>
      </c>
      <c r="AJ63" s="78">
        <f t="shared" si="12"/>
        <v>0</v>
      </c>
      <c r="AK63" s="78">
        <f t="shared" si="13"/>
        <v>0</v>
      </c>
    </row>
    <row r="64" spans="1:37" ht="30" customHeight="1" x14ac:dyDescent="0.2">
      <c r="A64" s="432" t="s">
        <v>590</v>
      </c>
      <c r="B64" s="433"/>
      <c r="C64" s="433"/>
      <c r="D64" s="433"/>
      <c r="E64" s="433"/>
      <c r="F64" s="433"/>
      <c r="G64" s="433"/>
      <c r="H64" s="433"/>
      <c r="I64" s="433"/>
      <c r="J64" s="433"/>
      <c r="K64" s="433"/>
      <c r="L64" s="433"/>
      <c r="M64" s="433"/>
      <c r="N64" s="433"/>
      <c r="O64" s="433"/>
      <c r="P64" s="433"/>
      <c r="Q64" s="423"/>
      <c r="R64" s="423"/>
      <c r="S64" s="423"/>
      <c r="T64" s="423"/>
      <c r="U64" s="423"/>
      <c r="V64" s="423"/>
      <c r="W64" s="423"/>
      <c r="X64" s="423"/>
      <c r="Y64" s="423"/>
      <c r="Z64" s="423"/>
      <c r="AA64" s="423"/>
      <c r="AB64" s="423"/>
      <c r="AC64" s="423"/>
      <c r="AD64" s="73">
        <f>'Art. 121'!AF70</f>
        <v>0</v>
      </c>
      <c r="AE64" s="143">
        <f t="shared" si="7"/>
        <v>0</v>
      </c>
      <c r="AF64" s="76">
        <f t="shared" si="10"/>
        <v>0</v>
      </c>
      <c r="AG64" s="76">
        <f t="shared" si="8"/>
        <v>1</v>
      </c>
      <c r="AH64" s="159">
        <f t="shared" si="9"/>
        <v>0</v>
      </c>
      <c r="AI64" s="78">
        <f t="shared" si="11"/>
        <v>7.6923076923076927E-2</v>
      </c>
      <c r="AJ64" s="78">
        <f t="shared" si="12"/>
        <v>0</v>
      </c>
      <c r="AK64" s="78">
        <f t="shared" si="13"/>
        <v>0</v>
      </c>
    </row>
    <row r="65" spans="1:37" ht="30" customHeight="1" x14ac:dyDescent="0.2">
      <c r="A65" s="432" t="s">
        <v>591</v>
      </c>
      <c r="B65" s="433"/>
      <c r="C65" s="433"/>
      <c r="D65" s="433"/>
      <c r="E65" s="433"/>
      <c r="F65" s="433"/>
      <c r="G65" s="433"/>
      <c r="H65" s="433"/>
      <c r="I65" s="433"/>
      <c r="J65" s="433"/>
      <c r="K65" s="433"/>
      <c r="L65" s="433"/>
      <c r="M65" s="433"/>
      <c r="N65" s="433"/>
      <c r="O65" s="433"/>
      <c r="P65" s="433"/>
      <c r="Q65" s="423"/>
      <c r="R65" s="423"/>
      <c r="S65" s="423"/>
      <c r="T65" s="423"/>
      <c r="U65" s="423"/>
      <c r="V65" s="423"/>
      <c r="W65" s="423"/>
      <c r="X65" s="423"/>
      <c r="Y65" s="423"/>
      <c r="Z65" s="423"/>
      <c r="AA65" s="423"/>
      <c r="AB65" s="423"/>
      <c r="AC65" s="423"/>
      <c r="AD65" s="73">
        <f>'Art. 121'!AF71</f>
        <v>0</v>
      </c>
      <c r="AE65" s="143">
        <f t="shared" si="7"/>
        <v>0</v>
      </c>
      <c r="AF65" s="76">
        <f t="shared" si="10"/>
        <v>0</v>
      </c>
      <c r="AG65" s="76">
        <f t="shared" si="8"/>
        <v>1</v>
      </c>
      <c r="AH65" s="159">
        <f t="shared" si="9"/>
        <v>0</v>
      </c>
      <c r="AI65" s="78">
        <f t="shared" si="11"/>
        <v>7.6923076923076927E-2</v>
      </c>
      <c r="AJ65" s="78">
        <f t="shared" si="12"/>
        <v>0</v>
      </c>
      <c r="AK65" s="78">
        <f t="shared" si="13"/>
        <v>0</v>
      </c>
    </row>
    <row r="66" spans="1:37" ht="30" customHeight="1" x14ac:dyDescent="0.2">
      <c r="A66" s="432" t="s">
        <v>592</v>
      </c>
      <c r="B66" s="433"/>
      <c r="C66" s="433"/>
      <c r="D66" s="433"/>
      <c r="E66" s="433"/>
      <c r="F66" s="433"/>
      <c r="G66" s="433"/>
      <c r="H66" s="433"/>
      <c r="I66" s="433"/>
      <c r="J66" s="433"/>
      <c r="K66" s="433"/>
      <c r="L66" s="433"/>
      <c r="M66" s="433"/>
      <c r="N66" s="433"/>
      <c r="O66" s="433"/>
      <c r="P66" s="433"/>
      <c r="Q66" s="423"/>
      <c r="R66" s="423"/>
      <c r="S66" s="423"/>
      <c r="T66" s="423"/>
      <c r="U66" s="423"/>
      <c r="V66" s="423"/>
      <c r="W66" s="423"/>
      <c r="X66" s="423"/>
      <c r="Y66" s="423"/>
      <c r="Z66" s="423"/>
      <c r="AA66" s="423"/>
      <c r="AB66" s="423"/>
      <c r="AC66" s="423"/>
      <c r="AD66" s="73">
        <f>'Art. 121'!AF72</f>
        <v>0</v>
      </c>
      <c r="AE66" s="143">
        <f t="shared" si="7"/>
        <v>0</v>
      </c>
      <c r="AF66" s="76">
        <f t="shared" si="10"/>
        <v>0</v>
      </c>
      <c r="AG66" s="76">
        <f t="shared" si="8"/>
        <v>1</v>
      </c>
      <c r="AH66" s="159">
        <f t="shared" si="9"/>
        <v>0</v>
      </c>
      <c r="AI66" s="78">
        <f t="shared" si="11"/>
        <v>7.6923076923076927E-2</v>
      </c>
      <c r="AJ66" s="78">
        <f t="shared" si="12"/>
        <v>0</v>
      </c>
      <c r="AK66" s="78">
        <f t="shared" si="13"/>
        <v>0</v>
      </c>
    </row>
    <row r="67" spans="1:37" ht="30" customHeight="1" x14ac:dyDescent="0.2">
      <c r="A67" s="432" t="s">
        <v>593</v>
      </c>
      <c r="B67" s="433"/>
      <c r="C67" s="433"/>
      <c r="D67" s="433"/>
      <c r="E67" s="433"/>
      <c r="F67" s="433"/>
      <c r="G67" s="433"/>
      <c r="H67" s="433"/>
      <c r="I67" s="433"/>
      <c r="J67" s="433"/>
      <c r="K67" s="433"/>
      <c r="L67" s="433"/>
      <c r="M67" s="433"/>
      <c r="N67" s="433"/>
      <c r="O67" s="433"/>
      <c r="P67" s="433"/>
      <c r="Q67" s="423"/>
      <c r="R67" s="423"/>
      <c r="S67" s="423"/>
      <c r="T67" s="423"/>
      <c r="U67" s="423"/>
      <c r="V67" s="423"/>
      <c r="W67" s="423"/>
      <c r="X67" s="423"/>
      <c r="Y67" s="423"/>
      <c r="Z67" s="423"/>
      <c r="AA67" s="423"/>
      <c r="AB67" s="423"/>
      <c r="AC67" s="423"/>
      <c r="AD67" s="73">
        <f>'Art. 121'!AF73</f>
        <v>0</v>
      </c>
      <c r="AE67" s="143">
        <f>IF(AG67=1,AK67,AG67)</f>
        <v>0</v>
      </c>
      <c r="AF67" s="76">
        <f t="shared" si="10"/>
        <v>0</v>
      </c>
      <c r="AG67" s="76">
        <f t="shared" si="8"/>
        <v>1</v>
      </c>
      <c r="AH67" s="159">
        <f t="shared" si="9"/>
        <v>0</v>
      </c>
      <c r="AI67" s="78">
        <f t="shared" si="11"/>
        <v>7.6923076923076927E-2</v>
      </c>
      <c r="AJ67" s="78">
        <f t="shared" si="12"/>
        <v>0</v>
      </c>
      <c r="AK67" s="78">
        <f t="shared" si="13"/>
        <v>0</v>
      </c>
    </row>
    <row r="68" spans="1:37" ht="30" customHeight="1" x14ac:dyDescent="0.2">
      <c r="A68" s="432" t="s">
        <v>594</v>
      </c>
      <c r="B68" s="433"/>
      <c r="C68" s="433"/>
      <c r="D68" s="433"/>
      <c r="E68" s="433"/>
      <c r="F68" s="433"/>
      <c r="G68" s="433"/>
      <c r="H68" s="433"/>
      <c r="I68" s="433"/>
      <c r="J68" s="433"/>
      <c r="K68" s="433"/>
      <c r="L68" s="433"/>
      <c r="M68" s="433"/>
      <c r="N68" s="433"/>
      <c r="O68" s="433"/>
      <c r="P68" s="433"/>
      <c r="Q68" s="423"/>
      <c r="R68" s="423"/>
      <c r="S68" s="423"/>
      <c r="T68" s="423"/>
      <c r="U68" s="423"/>
      <c r="V68" s="423"/>
      <c r="W68" s="423"/>
      <c r="X68" s="423"/>
      <c r="Y68" s="423"/>
      <c r="Z68" s="423"/>
      <c r="AA68" s="423"/>
      <c r="AB68" s="423"/>
      <c r="AC68" s="423"/>
      <c r="AD68" s="73">
        <f>'Art. 121'!AF74</f>
        <v>0</v>
      </c>
      <c r="AE68" s="143">
        <f t="shared" si="7"/>
        <v>0</v>
      </c>
      <c r="AF68" s="76">
        <f t="shared" si="10"/>
        <v>0</v>
      </c>
      <c r="AG68" s="76">
        <f t="shared" si="8"/>
        <v>1</v>
      </c>
      <c r="AH68" s="159">
        <f t="shared" si="9"/>
        <v>0</v>
      </c>
      <c r="AI68" s="78">
        <f t="shared" si="11"/>
        <v>7.6923076923076927E-2</v>
      </c>
      <c r="AJ68" s="78">
        <f t="shared" si="12"/>
        <v>0</v>
      </c>
      <c r="AK68" s="78">
        <f t="shared" si="13"/>
        <v>0</v>
      </c>
    </row>
    <row r="69" spans="1:37" ht="30" customHeight="1" x14ac:dyDescent="0.2">
      <c r="A69" s="432" t="s">
        <v>611</v>
      </c>
      <c r="B69" s="433"/>
      <c r="C69" s="433"/>
      <c r="D69" s="433"/>
      <c r="E69" s="433"/>
      <c r="F69" s="433"/>
      <c r="G69" s="433"/>
      <c r="H69" s="433"/>
      <c r="I69" s="433"/>
      <c r="J69" s="433"/>
      <c r="K69" s="433"/>
      <c r="L69" s="433"/>
      <c r="M69" s="433"/>
      <c r="N69" s="433"/>
      <c r="O69" s="433"/>
      <c r="P69" s="433"/>
      <c r="Q69" s="423"/>
      <c r="R69" s="423"/>
      <c r="S69" s="423"/>
      <c r="T69" s="423"/>
      <c r="U69" s="423"/>
      <c r="V69" s="423"/>
      <c r="W69" s="423"/>
      <c r="X69" s="423"/>
      <c r="Y69" s="423"/>
      <c r="Z69" s="423"/>
      <c r="AA69" s="423"/>
      <c r="AB69" s="423"/>
      <c r="AC69" s="423"/>
      <c r="AD69" s="73">
        <f>'Art. 121'!AF75</f>
        <v>0</v>
      </c>
      <c r="AE69" s="143">
        <f t="shared" si="7"/>
        <v>0</v>
      </c>
      <c r="AF69" s="76">
        <f t="shared" si="10"/>
        <v>0</v>
      </c>
      <c r="AG69" s="76">
        <f t="shared" si="8"/>
        <v>1</v>
      </c>
      <c r="AH69" s="159">
        <f t="shared" si="9"/>
        <v>0</v>
      </c>
      <c r="AI69" s="78">
        <f t="shared" si="11"/>
        <v>7.6923076923076927E-2</v>
      </c>
      <c r="AJ69" s="78">
        <f t="shared" si="12"/>
        <v>0</v>
      </c>
      <c r="AK69" s="78">
        <f t="shared" si="13"/>
        <v>0</v>
      </c>
    </row>
    <row r="70" spans="1:37" ht="30" customHeight="1" x14ac:dyDescent="0.2">
      <c r="A70" s="432" t="s">
        <v>595</v>
      </c>
      <c r="B70" s="433"/>
      <c r="C70" s="433"/>
      <c r="D70" s="433"/>
      <c r="E70" s="433"/>
      <c r="F70" s="433"/>
      <c r="G70" s="433"/>
      <c r="H70" s="433"/>
      <c r="I70" s="433"/>
      <c r="J70" s="433"/>
      <c r="K70" s="433"/>
      <c r="L70" s="433"/>
      <c r="M70" s="433"/>
      <c r="N70" s="433"/>
      <c r="O70" s="433"/>
      <c r="P70" s="433"/>
      <c r="Q70" s="423"/>
      <c r="R70" s="423"/>
      <c r="S70" s="423"/>
      <c r="T70" s="423"/>
      <c r="U70" s="423"/>
      <c r="V70" s="423"/>
      <c r="W70" s="423"/>
      <c r="X70" s="423"/>
      <c r="Y70" s="423"/>
      <c r="Z70" s="423"/>
      <c r="AA70" s="423"/>
      <c r="AB70" s="423"/>
      <c r="AC70" s="423"/>
      <c r="AD70" s="73">
        <f>'Art. 121'!AF76</f>
        <v>0</v>
      </c>
      <c r="AE70" s="143">
        <f t="shared" si="7"/>
        <v>0</v>
      </c>
      <c r="AF70" s="76">
        <f t="shared" si="10"/>
        <v>0</v>
      </c>
      <c r="AG70" s="76">
        <f t="shared" si="8"/>
        <v>1</v>
      </c>
      <c r="AH70" s="159">
        <f t="shared" si="9"/>
        <v>0</v>
      </c>
      <c r="AI70" s="78">
        <f t="shared" si="11"/>
        <v>7.6923076923076927E-2</v>
      </c>
      <c r="AJ70" s="78">
        <f t="shared" si="12"/>
        <v>0</v>
      </c>
      <c r="AK70" s="78">
        <f t="shared" si="13"/>
        <v>0</v>
      </c>
    </row>
    <row r="71" spans="1:37" ht="30" customHeight="1" x14ac:dyDescent="0.2">
      <c r="A71" s="432" t="s">
        <v>596</v>
      </c>
      <c r="B71" s="433"/>
      <c r="C71" s="433"/>
      <c r="D71" s="433"/>
      <c r="E71" s="433"/>
      <c r="F71" s="433"/>
      <c r="G71" s="433"/>
      <c r="H71" s="433"/>
      <c r="I71" s="433"/>
      <c r="J71" s="433"/>
      <c r="K71" s="433"/>
      <c r="L71" s="433"/>
      <c r="M71" s="433"/>
      <c r="N71" s="433"/>
      <c r="O71" s="433"/>
      <c r="P71" s="433"/>
      <c r="Q71" s="423"/>
      <c r="R71" s="423"/>
      <c r="S71" s="423"/>
      <c r="T71" s="423"/>
      <c r="U71" s="423"/>
      <c r="V71" s="423"/>
      <c r="W71" s="423"/>
      <c r="X71" s="423"/>
      <c r="Y71" s="423"/>
      <c r="Z71" s="423"/>
      <c r="AA71" s="423"/>
      <c r="AB71" s="423"/>
      <c r="AC71" s="423"/>
      <c r="AD71" s="73">
        <f>'Art. 121'!AF77</f>
        <v>0</v>
      </c>
      <c r="AE71" s="143">
        <f t="shared" si="7"/>
        <v>0</v>
      </c>
      <c r="AF71" s="76">
        <f t="shared" si="10"/>
        <v>0</v>
      </c>
      <c r="AG71" s="76">
        <f t="shared" si="8"/>
        <v>1</v>
      </c>
      <c r="AH71" s="159">
        <f t="shared" si="9"/>
        <v>0</v>
      </c>
      <c r="AI71" s="78">
        <f t="shared" si="11"/>
        <v>7.6923076923076927E-2</v>
      </c>
      <c r="AJ71" s="78">
        <f t="shared" si="12"/>
        <v>0</v>
      </c>
      <c r="AK71" s="78">
        <f t="shared" si="13"/>
        <v>0</v>
      </c>
    </row>
    <row r="72" spans="1:37" ht="30" customHeight="1" x14ac:dyDescent="0.2">
      <c r="A72" s="435" t="s">
        <v>612</v>
      </c>
      <c r="B72" s="435"/>
      <c r="C72" s="435"/>
      <c r="D72" s="435"/>
      <c r="E72" s="435"/>
      <c r="F72" s="435"/>
      <c r="G72" s="435"/>
      <c r="H72" s="435"/>
      <c r="I72" s="435"/>
      <c r="J72" s="435"/>
      <c r="K72" s="435"/>
      <c r="L72" s="435"/>
      <c r="M72" s="435"/>
      <c r="N72" s="435"/>
      <c r="O72" s="435"/>
      <c r="P72" s="435"/>
      <c r="Q72" s="435"/>
      <c r="R72" s="435"/>
      <c r="S72" s="435"/>
      <c r="T72" s="435"/>
      <c r="U72" s="435"/>
      <c r="V72" s="435"/>
      <c r="W72" s="435"/>
      <c r="X72" s="435"/>
      <c r="Y72" s="435"/>
      <c r="Z72" s="435"/>
      <c r="AA72" s="435"/>
      <c r="AB72" s="435"/>
      <c r="AC72" s="435"/>
      <c r="AD72" s="435"/>
      <c r="AE72" s="143">
        <f>SUM(AE59:AE71)</f>
        <v>0</v>
      </c>
      <c r="AF72" s="24"/>
      <c r="AG72" s="74">
        <f>SUM(AG59:AG71)</f>
        <v>13</v>
      </c>
      <c r="AH72" s="160"/>
      <c r="AI72" s="164"/>
      <c r="AJ72" s="164"/>
      <c r="AK72" s="164"/>
    </row>
    <row r="73" spans="1:37" ht="30" customHeight="1" x14ac:dyDescent="0.2">
      <c r="A73" s="435" t="s">
        <v>613</v>
      </c>
      <c r="B73" s="435"/>
      <c r="C73" s="435"/>
      <c r="D73" s="435"/>
      <c r="E73" s="435"/>
      <c r="F73" s="435"/>
      <c r="G73" s="435"/>
      <c r="H73" s="435"/>
      <c r="I73" s="435"/>
      <c r="J73" s="435"/>
      <c r="K73" s="435"/>
      <c r="L73" s="435"/>
      <c r="M73" s="435"/>
      <c r="N73" s="435"/>
      <c r="O73" s="435"/>
      <c r="P73" s="435"/>
      <c r="Q73" s="435"/>
      <c r="R73" s="435"/>
      <c r="S73" s="435"/>
      <c r="T73" s="435"/>
      <c r="U73" s="435"/>
      <c r="V73" s="435"/>
      <c r="W73" s="435"/>
      <c r="X73" s="435"/>
      <c r="Y73" s="435"/>
      <c r="Z73" s="435"/>
      <c r="AA73" s="435"/>
      <c r="AB73" s="435"/>
      <c r="AC73" s="435"/>
      <c r="AD73" s="435"/>
      <c r="AE73" s="143">
        <f>AE72/AE57*100</f>
        <v>0</v>
      </c>
      <c r="AF73" s="24"/>
      <c r="AG73" s="74"/>
      <c r="AH73" s="160"/>
      <c r="AI73" s="164"/>
      <c r="AJ73" s="164"/>
      <c r="AK73" s="164"/>
    </row>
    <row r="74" spans="1:37" ht="15" customHeight="1" x14ac:dyDescent="0.2">
      <c r="AH74" s="161"/>
      <c r="AI74" s="136"/>
      <c r="AJ74" s="136"/>
      <c r="AK74" s="136"/>
    </row>
    <row r="75" spans="1:37" ht="15" customHeight="1" x14ac:dyDescent="0.2">
      <c r="A75" s="439" t="s">
        <v>139</v>
      </c>
      <c r="B75" s="440"/>
      <c r="C75" s="440"/>
      <c r="D75" s="440"/>
      <c r="E75" s="440"/>
      <c r="F75" s="440"/>
      <c r="G75" s="440"/>
      <c r="H75" s="440"/>
      <c r="I75" s="440"/>
      <c r="J75" s="440"/>
      <c r="K75" s="440"/>
      <c r="L75" s="440"/>
      <c r="M75" s="440"/>
      <c r="N75" s="440"/>
      <c r="O75" s="440"/>
      <c r="P75" s="440"/>
      <c r="Q75" s="440"/>
      <c r="R75" s="440"/>
      <c r="S75" s="440"/>
      <c r="T75" s="440"/>
      <c r="U75" s="440"/>
      <c r="V75" s="440"/>
      <c r="W75" s="440"/>
      <c r="X75" s="440"/>
      <c r="Y75" s="440"/>
      <c r="Z75" s="440"/>
      <c r="AA75" s="440"/>
      <c r="AB75" s="440"/>
      <c r="AC75" s="440"/>
      <c r="AD75" s="221" t="s">
        <v>4</v>
      </c>
      <c r="AE75" s="144" t="s">
        <v>5</v>
      </c>
      <c r="AF75" s="24"/>
      <c r="AG75" s="74"/>
      <c r="AH75" s="160"/>
      <c r="AI75" s="164"/>
      <c r="AJ75" s="164"/>
      <c r="AK75" s="164"/>
    </row>
    <row r="76" spans="1:37" ht="30" customHeight="1" x14ac:dyDescent="0.2">
      <c r="A76" s="434" t="s">
        <v>118</v>
      </c>
      <c r="B76" s="434"/>
      <c r="C76" s="434"/>
      <c r="D76" s="434"/>
      <c r="E76" s="434"/>
      <c r="F76" s="434"/>
      <c r="G76" s="434"/>
      <c r="H76" s="434"/>
      <c r="I76" s="434"/>
      <c r="J76" s="434"/>
      <c r="K76" s="434"/>
      <c r="L76" s="434"/>
      <c r="M76" s="434"/>
      <c r="N76" s="434"/>
      <c r="O76" s="434"/>
      <c r="P76" s="434"/>
      <c r="Q76" s="423"/>
      <c r="R76" s="423"/>
      <c r="S76" s="423"/>
      <c r="T76" s="423"/>
      <c r="U76" s="423"/>
      <c r="V76" s="423"/>
      <c r="W76" s="423"/>
      <c r="X76" s="423"/>
      <c r="Y76" s="423"/>
      <c r="Z76" s="423"/>
      <c r="AA76" s="423"/>
      <c r="AB76" s="423"/>
      <c r="AC76" s="423"/>
      <c r="AD76" s="73">
        <f>'Art. 121'!AF80</f>
        <v>0</v>
      </c>
      <c r="AE76" s="143">
        <f>IF(AG76=1,AK76,AG76)</f>
        <v>0</v>
      </c>
      <c r="AF76" s="76">
        <f>IF(AD76=2,1,IF(AD76=1,0.5,IF(AD76=0,0," ")))</f>
        <v>0</v>
      </c>
      <c r="AG76" s="76">
        <f>IF(AND(AF76&gt;=0,AF76&lt;=2),1,"No aplica")</f>
        <v>1</v>
      </c>
      <c r="AH76" s="159">
        <f>AD76/(AG76*2)</f>
        <v>0</v>
      </c>
      <c r="AI76" s="78">
        <f>IF(AG76=1,AG76/$AG$79,"No aplica")</f>
        <v>0.33333333333333331</v>
      </c>
      <c r="AJ76" s="78">
        <f>AF76*AI76</f>
        <v>0</v>
      </c>
      <c r="AK76" s="78">
        <f>AJ76*$AE$57</f>
        <v>0</v>
      </c>
    </row>
    <row r="77" spans="1:37" ht="30" customHeight="1" x14ac:dyDescent="0.2">
      <c r="A77" s="434" t="s">
        <v>647</v>
      </c>
      <c r="B77" s="434"/>
      <c r="C77" s="434"/>
      <c r="D77" s="434"/>
      <c r="E77" s="434"/>
      <c r="F77" s="434"/>
      <c r="G77" s="434"/>
      <c r="H77" s="434"/>
      <c r="I77" s="434"/>
      <c r="J77" s="434"/>
      <c r="K77" s="434"/>
      <c r="L77" s="434"/>
      <c r="M77" s="434"/>
      <c r="N77" s="434"/>
      <c r="O77" s="434"/>
      <c r="P77" s="434"/>
      <c r="Q77" s="423"/>
      <c r="R77" s="423"/>
      <c r="S77" s="423"/>
      <c r="T77" s="423"/>
      <c r="U77" s="423"/>
      <c r="V77" s="423"/>
      <c r="W77" s="423"/>
      <c r="X77" s="423"/>
      <c r="Y77" s="423"/>
      <c r="Z77" s="423"/>
      <c r="AA77" s="423"/>
      <c r="AB77" s="423"/>
      <c r="AC77" s="423"/>
      <c r="AD77" s="73">
        <f>'Art. 121'!AF81</f>
        <v>0</v>
      </c>
      <c r="AE77" s="143">
        <f>IF(AG77=1,AK77,AG77)</f>
        <v>0</v>
      </c>
      <c r="AF77" s="76">
        <f>IF(AD77=2,1,IF(AD77=1,0.5,IF(AD77=0,0," ")))</f>
        <v>0</v>
      </c>
      <c r="AG77" s="76">
        <f>IF(AND(AF77&gt;=0,AF77&lt;=2),1,"No aplica")</f>
        <v>1</v>
      </c>
      <c r="AH77" s="159">
        <f>AD77/(AG77*2)</f>
        <v>0</v>
      </c>
      <c r="AI77" s="78">
        <f>IF(AG77=1,AG77/$AG$79,"No aplica")</f>
        <v>0.33333333333333331</v>
      </c>
      <c r="AJ77" s="78">
        <f>AF77*AI77</f>
        <v>0</v>
      </c>
      <c r="AK77" s="78">
        <f>AJ77*$AE$57</f>
        <v>0</v>
      </c>
    </row>
    <row r="78" spans="1:37" ht="30" customHeight="1" x14ac:dyDescent="0.2">
      <c r="A78" s="434" t="s">
        <v>648</v>
      </c>
      <c r="B78" s="434"/>
      <c r="C78" s="434"/>
      <c r="D78" s="434"/>
      <c r="E78" s="434"/>
      <c r="F78" s="434"/>
      <c r="G78" s="434"/>
      <c r="H78" s="434"/>
      <c r="I78" s="434"/>
      <c r="J78" s="434"/>
      <c r="K78" s="434"/>
      <c r="L78" s="434"/>
      <c r="M78" s="434"/>
      <c r="N78" s="434"/>
      <c r="O78" s="434"/>
      <c r="P78" s="434"/>
      <c r="Q78" s="423"/>
      <c r="R78" s="423"/>
      <c r="S78" s="423"/>
      <c r="T78" s="423"/>
      <c r="U78" s="423"/>
      <c r="V78" s="423"/>
      <c r="W78" s="423"/>
      <c r="X78" s="423"/>
      <c r="Y78" s="423"/>
      <c r="Z78" s="423"/>
      <c r="AA78" s="423"/>
      <c r="AB78" s="423"/>
      <c r="AC78" s="423"/>
      <c r="AD78" s="73">
        <f>'Art. 121'!AF82</f>
        <v>0</v>
      </c>
      <c r="AE78" s="143">
        <f>IF(AG78=1,AK78,AG78)</f>
        <v>0</v>
      </c>
      <c r="AF78" s="76">
        <f>IF(AD78=2,1,IF(AD78=1,0.5,IF(AD78=0,0," ")))</f>
        <v>0</v>
      </c>
      <c r="AG78" s="76">
        <f>IF(AND(AF78&gt;=0,AF78&lt;=2),1,"No aplica")</f>
        <v>1</v>
      </c>
      <c r="AH78" s="159">
        <f>AD78/(AG78*2)</f>
        <v>0</v>
      </c>
      <c r="AI78" s="78">
        <f>IF(AG78=1,AG78/$AG$79,"No aplica")</f>
        <v>0.33333333333333331</v>
      </c>
      <c r="AJ78" s="78">
        <f>AF78*AI78</f>
        <v>0</v>
      </c>
      <c r="AK78" s="78">
        <f>AJ78*$AE$57</f>
        <v>0</v>
      </c>
    </row>
    <row r="79" spans="1:37" ht="30" customHeight="1" x14ac:dyDescent="0.2">
      <c r="A79" s="435" t="s">
        <v>614</v>
      </c>
      <c r="B79" s="435"/>
      <c r="C79" s="435"/>
      <c r="D79" s="435"/>
      <c r="E79" s="435"/>
      <c r="F79" s="435"/>
      <c r="G79" s="435"/>
      <c r="H79" s="435"/>
      <c r="I79" s="435"/>
      <c r="J79" s="435"/>
      <c r="K79" s="435"/>
      <c r="L79" s="435"/>
      <c r="M79" s="435"/>
      <c r="N79" s="435"/>
      <c r="O79" s="435"/>
      <c r="P79" s="435"/>
      <c r="Q79" s="435"/>
      <c r="R79" s="435"/>
      <c r="S79" s="435"/>
      <c r="T79" s="435"/>
      <c r="U79" s="435"/>
      <c r="V79" s="435"/>
      <c r="W79" s="435"/>
      <c r="X79" s="435"/>
      <c r="Y79" s="435"/>
      <c r="Z79" s="435"/>
      <c r="AA79" s="435"/>
      <c r="AB79" s="435"/>
      <c r="AC79" s="435"/>
      <c r="AD79" s="435"/>
      <c r="AE79" s="143">
        <f>SUM(AE76:AE78)</f>
        <v>0</v>
      </c>
      <c r="AF79" s="24"/>
      <c r="AG79" s="74">
        <f>SUM(AG76:AG78)</f>
        <v>3</v>
      </c>
      <c r="AH79" s="160"/>
      <c r="AI79" s="164"/>
      <c r="AJ79" s="164"/>
      <c r="AK79" s="164"/>
    </row>
    <row r="80" spans="1:37" ht="30" customHeight="1" x14ac:dyDescent="0.2">
      <c r="A80" s="435" t="s">
        <v>615</v>
      </c>
      <c r="B80" s="435"/>
      <c r="C80" s="435"/>
      <c r="D80" s="435"/>
      <c r="E80" s="435"/>
      <c r="F80" s="435"/>
      <c r="G80" s="435"/>
      <c r="H80" s="435"/>
      <c r="I80" s="435"/>
      <c r="J80" s="435"/>
      <c r="K80" s="435"/>
      <c r="L80" s="435"/>
      <c r="M80" s="435"/>
      <c r="N80" s="435"/>
      <c r="O80" s="435"/>
      <c r="P80" s="435"/>
      <c r="Q80" s="435"/>
      <c r="R80" s="435"/>
      <c r="S80" s="435"/>
      <c r="T80" s="435"/>
      <c r="U80" s="435"/>
      <c r="V80" s="435"/>
      <c r="W80" s="435"/>
      <c r="X80" s="435"/>
      <c r="Y80" s="435"/>
      <c r="Z80" s="435"/>
      <c r="AA80" s="435"/>
      <c r="AB80" s="435"/>
      <c r="AC80" s="435"/>
      <c r="AD80" s="435"/>
      <c r="AE80" s="143">
        <f>AE79/AE57*100</f>
        <v>0</v>
      </c>
      <c r="AF80" s="24"/>
      <c r="AG80" s="74"/>
      <c r="AH80" s="160"/>
      <c r="AI80" s="164"/>
      <c r="AJ80" s="164"/>
      <c r="AK80" s="164"/>
    </row>
    <row r="81" spans="1:37" ht="15" customHeight="1" x14ac:dyDescent="0.2">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24"/>
      <c r="AB81" s="24"/>
      <c r="AC81" s="24"/>
      <c r="AD81" s="24"/>
      <c r="AE81" s="140"/>
      <c r="AF81" s="24"/>
      <c r="AG81" s="74"/>
      <c r="AH81" s="160"/>
      <c r="AI81" s="164"/>
      <c r="AJ81" s="164"/>
      <c r="AK81" s="164"/>
    </row>
    <row r="82" spans="1:37" ht="15" customHeight="1" x14ac:dyDescent="0.2">
      <c r="A82" s="439" t="s">
        <v>140</v>
      </c>
      <c r="B82" s="440"/>
      <c r="C82" s="440"/>
      <c r="D82" s="440"/>
      <c r="E82" s="440"/>
      <c r="F82" s="440"/>
      <c r="G82" s="440"/>
      <c r="H82" s="440"/>
      <c r="I82" s="440"/>
      <c r="J82" s="440"/>
      <c r="K82" s="440"/>
      <c r="L82" s="440"/>
      <c r="M82" s="440"/>
      <c r="N82" s="440"/>
      <c r="O82" s="440"/>
      <c r="P82" s="440"/>
      <c r="Q82" s="440"/>
      <c r="R82" s="440"/>
      <c r="S82" s="440"/>
      <c r="T82" s="440"/>
      <c r="U82" s="440"/>
      <c r="V82" s="440"/>
      <c r="W82" s="440"/>
      <c r="X82" s="440"/>
      <c r="Y82" s="440"/>
      <c r="Z82" s="440"/>
      <c r="AA82" s="440"/>
      <c r="AB82" s="440"/>
      <c r="AC82" s="440"/>
      <c r="AD82" s="221" t="s">
        <v>4</v>
      </c>
      <c r="AE82" s="144" t="s">
        <v>5</v>
      </c>
      <c r="AF82" s="24"/>
      <c r="AG82" s="74"/>
      <c r="AH82" s="160"/>
      <c r="AI82" s="164"/>
      <c r="AJ82" s="164"/>
      <c r="AK82" s="164"/>
    </row>
    <row r="83" spans="1:37" ht="30" customHeight="1" x14ac:dyDescent="0.2">
      <c r="A83" s="434" t="s">
        <v>119</v>
      </c>
      <c r="B83" s="434"/>
      <c r="C83" s="434"/>
      <c r="D83" s="434"/>
      <c r="E83" s="434"/>
      <c r="F83" s="434"/>
      <c r="G83" s="434"/>
      <c r="H83" s="434"/>
      <c r="I83" s="434"/>
      <c r="J83" s="434"/>
      <c r="K83" s="434"/>
      <c r="L83" s="434"/>
      <c r="M83" s="434"/>
      <c r="N83" s="434"/>
      <c r="O83" s="434"/>
      <c r="P83" s="434"/>
      <c r="Q83" s="423"/>
      <c r="R83" s="423"/>
      <c r="S83" s="423"/>
      <c r="T83" s="423"/>
      <c r="U83" s="423"/>
      <c r="V83" s="423"/>
      <c r="W83" s="423"/>
      <c r="X83" s="423"/>
      <c r="Y83" s="423"/>
      <c r="Z83" s="423"/>
      <c r="AA83" s="423"/>
      <c r="AB83" s="423"/>
      <c r="AC83" s="423"/>
      <c r="AD83" s="73">
        <f>'Art. 121'!AF85</f>
        <v>0</v>
      </c>
      <c r="AE83" s="143">
        <f>IF(AG83=1,AK83,AG83)</f>
        <v>0</v>
      </c>
      <c r="AF83" s="76">
        <f>IF(AD83=2,1,IF(AD83=1,0.5,IF(AD83=0,0," ")))</f>
        <v>0</v>
      </c>
      <c r="AG83" s="76">
        <f>IF(AND(AF83&gt;=0,AF83&lt;=2),1,"No aplica")</f>
        <v>1</v>
      </c>
      <c r="AH83" s="159">
        <f>AD83/(AG83*2)</f>
        <v>0</v>
      </c>
      <c r="AI83" s="78">
        <f>IF(AG83=1,AG83/$AG$86,"No aplica")</f>
        <v>0.33333333333333331</v>
      </c>
      <c r="AJ83" s="78">
        <f>AF83*AI83</f>
        <v>0</v>
      </c>
      <c r="AK83" s="78">
        <f>AJ83*$AE$57</f>
        <v>0</v>
      </c>
    </row>
    <row r="84" spans="1:37" ht="30" customHeight="1" x14ac:dyDescent="0.2">
      <c r="A84" s="434" t="s">
        <v>489</v>
      </c>
      <c r="B84" s="434"/>
      <c r="C84" s="434"/>
      <c r="D84" s="434"/>
      <c r="E84" s="434"/>
      <c r="F84" s="434"/>
      <c r="G84" s="434"/>
      <c r="H84" s="434"/>
      <c r="I84" s="434"/>
      <c r="J84" s="434"/>
      <c r="K84" s="434"/>
      <c r="L84" s="434"/>
      <c r="M84" s="434"/>
      <c r="N84" s="434"/>
      <c r="O84" s="434"/>
      <c r="P84" s="434"/>
      <c r="Q84" s="423"/>
      <c r="R84" s="423"/>
      <c r="S84" s="423"/>
      <c r="T84" s="423"/>
      <c r="U84" s="423"/>
      <c r="V84" s="423"/>
      <c r="W84" s="423"/>
      <c r="X84" s="423"/>
      <c r="Y84" s="423"/>
      <c r="Z84" s="423"/>
      <c r="AA84" s="423"/>
      <c r="AB84" s="423"/>
      <c r="AC84" s="423"/>
      <c r="AD84" s="73">
        <f>'Art. 121'!AF86</f>
        <v>0</v>
      </c>
      <c r="AE84" s="143">
        <f>IF(AG84=1,AK84,AG84)</f>
        <v>0</v>
      </c>
      <c r="AF84" s="76">
        <f>IF(AD84=2,1,IF(AD84=1,0.5,IF(AD84=0,0," ")))</f>
        <v>0</v>
      </c>
      <c r="AG84" s="76">
        <f>IF(AND(AF84&gt;=0,AF84&lt;=2),1,"No aplica")</f>
        <v>1</v>
      </c>
      <c r="AH84" s="159">
        <f>AD84/(AG84*2)</f>
        <v>0</v>
      </c>
      <c r="AI84" s="78">
        <f>IF(AG84=1,AG84/$AG$86,"No aplica")</f>
        <v>0.33333333333333331</v>
      </c>
      <c r="AJ84" s="78">
        <f>AF84*AI84</f>
        <v>0</v>
      </c>
      <c r="AK84" s="78">
        <f>AJ84*$AE$57</f>
        <v>0</v>
      </c>
    </row>
    <row r="85" spans="1:37" ht="30" customHeight="1" x14ac:dyDescent="0.2">
      <c r="A85" s="434" t="s">
        <v>490</v>
      </c>
      <c r="B85" s="434"/>
      <c r="C85" s="434"/>
      <c r="D85" s="434"/>
      <c r="E85" s="434"/>
      <c r="F85" s="434"/>
      <c r="G85" s="434"/>
      <c r="H85" s="434"/>
      <c r="I85" s="434"/>
      <c r="J85" s="434"/>
      <c r="K85" s="434"/>
      <c r="L85" s="434"/>
      <c r="M85" s="434"/>
      <c r="N85" s="434"/>
      <c r="O85" s="434"/>
      <c r="P85" s="434"/>
      <c r="Q85" s="423"/>
      <c r="R85" s="423"/>
      <c r="S85" s="423"/>
      <c r="T85" s="423"/>
      <c r="U85" s="423"/>
      <c r="V85" s="423"/>
      <c r="W85" s="423"/>
      <c r="X85" s="423"/>
      <c r="Y85" s="423"/>
      <c r="Z85" s="423"/>
      <c r="AA85" s="423"/>
      <c r="AB85" s="423"/>
      <c r="AC85" s="423"/>
      <c r="AD85" s="73">
        <f>'Art. 121'!AF87</f>
        <v>0</v>
      </c>
      <c r="AE85" s="143">
        <f>IF(AG85=1,AK85,AG85)</f>
        <v>0</v>
      </c>
      <c r="AF85" s="76">
        <f>IF(AD85=2,1,IF(AD85=1,0.5,IF(AD85=0,0," ")))</f>
        <v>0</v>
      </c>
      <c r="AG85" s="76">
        <f>IF(AND(AF85&gt;=0,AF85&lt;=2),1,"No aplica")</f>
        <v>1</v>
      </c>
      <c r="AH85" s="159">
        <f>AD85/(AG85*2)</f>
        <v>0</v>
      </c>
      <c r="AI85" s="78">
        <f>IF(AG85=1,AG85/$AG$86,"No aplica")</f>
        <v>0.33333333333333331</v>
      </c>
      <c r="AJ85" s="78">
        <f>AF85*AI85</f>
        <v>0</v>
      </c>
      <c r="AK85" s="78">
        <f>AJ85*$AE$57</f>
        <v>0</v>
      </c>
    </row>
    <row r="86" spans="1:37" ht="30" customHeight="1" x14ac:dyDescent="0.2">
      <c r="A86" s="435" t="s">
        <v>616</v>
      </c>
      <c r="B86" s="435"/>
      <c r="C86" s="435"/>
      <c r="D86" s="435"/>
      <c r="E86" s="435"/>
      <c r="F86" s="435"/>
      <c r="G86" s="435"/>
      <c r="H86" s="435"/>
      <c r="I86" s="435"/>
      <c r="J86" s="435"/>
      <c r="K86" s="435"/>
      <c r="L86" s="435"/>
      <c r="M86" s="435"/>
      <c r="N86" s="435"/>
      <c r="O86" s="435"/>
      <c r="P86" s="435"/>
      <c r="Q86" s="435"/>
      <c r="R86" s="435"/>
      <c r="S86" s="435"/>
      <c r="T86" s="435"/>
      <c r="U86" s="435"/>
      <c r="V86" s="435"/>
      <c r="W86" s="435"/>
      <c r="X86" s="435"/>
      <c r="Y86" s="435"/>
      <c r="Z86" s="435"/>
      <c r="AA86" s="435"/>
      <c r="AB86" s="435"/>
      <c r="AC86" s="435"/>
      <c r="AD86" s="435"/>
      <c r="AE86" s="143">
        <f>SUM(AE83:AE85)</f>
        <v>0</v>
      </c>
      <c r="AF86" s="24"/>
      <c r="AG86" s="74">
        <f>SUM(AG83:AG85)</f>
        <v>3</v>
      </c>
      <c r="AH86" s="160"/>
      <c r="AI86" s="164"/>
      <c r="AJ86" s="164"/>
      <c r="AK86" s="164"/>
    </row>
    <row r="87" spans="1:37" ht="30" customHeight="1" x14ac:dyDescent="0.2">
      <c r="A87" s="435" t="s">
        <v>617</v>
      </c>
      <c r="B87" s="435"/>
      <c r="C87" s="435"/>
      <c r="D87" s="435"/>
      <c r="E87" s="435"/>
      <c r="F87" s="435"/>
      <c r="G87" s="435"/>
      <c r="H87" s="435"/>
      <c r="I87" s="435"/>
      <c r="J87" s="435"/>
      <c r="K87" s="435"/>
      <c r="L87" s="435"/>
      <c r="M87" s="435"/>
      <c r="N87" s="435"/>
      <c r="O87" s="435"/>
      <c r="P87" s="435"/>
      <c r="Q87" s="435"/>
      <c r="R87" s="435"/>
      <c r="S87" s="435"/>
      <c r="T87" s="435"/>
      <c r="U87" s="435"/>
      <c r="V87" s="435"/>
      <c r="W87" s="435"/>
      <c r="X87" s="435"/>
      <c r="Y87" s="435"/>
      <c r="Z87" s="435"/>
      <c r="AA87" s="435"/>
      <c r="AB87" s="435"/>
      <c r="AC87" s="435"/>
      <c r="AD87" s="435"/>
      <c r="AE87" s="143">
        <f>AE86/AE57*100</f>
        <v>0</v>
      </c>
      <c r="AF87" s="24"/>
      <c r="AG87" s="74"/>
      <c r="AH87" s="160"/>
      <c r="AI87" s="164"/>
      <c r="AJ87" s="164"/>
      <c r="AK87" s="164"/>
    </row>
    <row r="88" spans="1:37" ht="15" customHeight="1" x14ac:dyDescent="0.2">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c r="AB88" s="24"/>
      <c r="AC88" s="24"/>
      <c r="AD88" s="24"/>
      <c r="AE88" s="140"/>
      <c r="AF88" s="24"/>
      <c r="AG88" s="74"/>
      <c r="AH88" s="160"/>
      <c r="AI88" s="164"/>
      <c r="AJ88" s="164"/>
      <c r="AK88" s="164"/>
    </row>
    <row r="89" spans="1:37" ht="15" customHeight="1" x14ac:dyDescent="0.2">
      <c r="A89" s="439" t="s">
        <v>141</v>
      </c>
      <c r="B89" s="440"/>
      <c r="C89" s="440"/>
      <c r="D89" s="440"/>
      <c r="E89" s="440"/>
      <c r="F89" s="440"/>
      <c r="G89" s="440"/>
      <c r="H89" s="440"/>
      <c r="I89" s="440"/>
      <c r="J89" s="440"/>
      <c r="K89" s="440"/>
      <c r="L89" s="440"/>
      <c r="M89" s="440"/>
      <c r="N89" s="440"/>
      <c r="O89" s="440"/>
      <c r="P89" s="440"/>
      <c r="Q89" s="440"/>
      <c r="R89" s="440"/>
      <c r="S89" s="440"/>
      <c r="T89" s="440"/>
      <c r="U89" s="440"/>
      <c r="V89" s="440"/>
      <c r="W89" s="440"/>
      <c r="X89" s="440"/>
      <c r="Y89" s="440"/>
      <c r="Z89" s="440"/>
      <c r="AA89" s="440"/>
      <c r="AB89" s="440"/>
      <c r="AC89" s="440"/>
      <c r="AD89" s="221" t="s">
        <v>4</v>
      </c>
      <c r="AE89" s="144" t="s">
        <v>5</v>
      </c>
      <c r="AF89" s="24"/>
      <c r="AG89" s="74"/>
      <c r="AH89" s="160"/>
      <c r="AI89" s="164"/>
      <c r="AJ89" s="164"/>
      <c r="AK89" s="164"/>
    </row>
    <row r="90" spans="1:37" ht="30" customHeight="1" x14ac:dyDescent="0.2">
      <c r="A90" s="434" t="s">
        <v>491</v>
      </c>
      <c r="B90" s="434"/>
      <c r="C90" s="434"/>
      <c r="D90" s="434"/>
      <c r="E90" s="434"/>
      <c r="F90" s="434"/>
      <c r="G90" s="434"/>
      <c r="H90" s="434"/>
      <c r="I90" s="434"/>
      <c r="J90" s="434"/>
      <c r="K90" s="434"/>
      <c r="L90" s="434"/>
      <c r="M90" s="434"/>
      <c r="N90" s="434"/>
      <c r="O90" s="434"/>
      <c r="P90" s="434"/>
      <c r="Q90" s="423"/>
      <c r="R90" s="423"/>
      <c r="S90" s="423"/>
      <c r="T90" s="423"/>
      <c r="U90" s="423"/>
      <c r="V90" s="423"/>
      <c r="W90" s="423"/>
      <c r="X90" s="423"/>
      <c r="Y90" s="423"/>
      <c r="Z90" s="423"/>
      <c r="AA90" s="423"/>
      <c r="AB90" s="423"/>
      <c r="AC90" s="423"/>
      <c r="AD90" s="73">
        <f>'Art. 121'!AF90</f>
        <v>0</v>
      </c>
      <c r="AE90" s="143">
        <f>IF(AG90=1,AK90,AG90)</f>
        <v>0</v>
      </c>
      <c r="AF90" s="76">
        <f>IF(AD90=2,1,IF(AD90=1,0.5,IF(AD90=0,0," ")))</f>
        <v>0</v>
      </c>
      <c r="AG90" s="76">
        <f>IF(AND(AF90&gt;=0,AF90&lt;=2),1,"No aplica")</f>
        <v>1</v>
      </c>
      <c r="AH90" s="159">
        <f>AD90/(AG90*2)</f>
        <v>0</v>
      </c>
      <c r="AI90" s="78">
        <f>IF(AG90=1,AG90/$AG$92,"No aplica")</f>
        <v>0.5</v>
      </c>
      <c r="AJ90" s="78">
        <f>AF90*AI90</f>
        <v>0</v>
      </c>
      <c r="AK90" s="78">
        <f>AJ90*$AE$57</f>
        <v>0</v>
      </c>
    </row>
    <row r="91" spans="1:37" ht="30" customHeight="1" x14ac:dyDescent="0.2">
      <c r="A91" s="434" t="s">
        <v>120</v>
      </c>
      <c r="B91" s="434"/>
      <c r="C91" s="434"/>
      <c r="D91" s="434"/>
      <c r="E91" s="434"/>
      <c r="F91" s="434"/>
      <c r="G91" s="434"/>
      <c r="H91" s="434"/>
      <c r="I91" s="434"/>
      <c r="J91" s="434"/>
      <c r="K91" s="434"/>
      <c r="L91" s="434"/>
      <c r="M91" s="434"/>
      <c r="N91" s="434"/>
      <c r="O91" s="434"/>
      <c r="P91" s="434"/>
      <c r="Q91" s="423"/>
      <c r="R91" s="423"/>
      <c r="S91" s="423"/>
      <c r="T91" s="423"/>
      <c r="U91" s="423"/>
      <c r="V91" s="423"/>
      <c r="W91" s="423"/>
      <c r="X91" s="423"/>
      <c r="Y91" s="423"/>
      <c r="Z91" s="423"/>
      <c r="AA91" s="423"/>
      <c r="AB91" s="423"/>
      <c r="AC91" s="423"/>
      <c r="AD91" s="73">
        <f>'Art. 121'!AF91</f>
        <v>0</v>
      </c>
      <c r="AE91" s="143">
        <f>IF(AG91=1,AK91,AG91)</f>
        <v>0</v>
      </c>
      <c r="AF91" s="76">
        <f>IF(AD91=2,1,IF(AD91=1,0.5,IF(AD91=0,0," ")))</f>
        <v>0</v>
      </c>
      <c r="AG91" s="76">
        <f>IF(AND(AF91&gt;=0,AF91&lt;=2),1,"No aplica")</f>
        <v>1</v>
      </c>
      <c r="AH91" s="159">
        <f>AD91/(AG91*2)</f>
        <v>0</v>
      </c>
      <c r="AI91" s="78">
        <f>IF(AG91=1,AG91/$AG$92,"No aplica")</f>
        <v>0.5</v>
      </c>
      <c r="AJ91" s="78">
        <f>AF91*AI91</f>
        <v>0</v>
      </c>
      <c r="AK91" s="78">
        <f>AJ91*$AE$57</f>
        <v>0</v>
      </c>
    </row>
    <row r="92" spans="1:37" ht="30" customHeight="1" x14ac:dyDescent="0.2">
      <c r="A92" s="435" t="s">
        <v>618</v>
      </c>
      <c r="B92" s="435"/>
      <c r="C92" s="435"/>
      <c r="D92" s="435"/>
      <c r="E92" s="435"/>
      <c r="F92" s="435"/>
      <c r="G92" s="435"/>
      <c r="H92" s="435"/>
      <c r="I92" s="435"/>
      <c r="J92" s="435"/>
      <c r="K92" s="435"/>
      <c r="L92" s="435"/>
      <c r="M92" s="435"/>
      <c r="N92" s="435"/>
      <c r="O92" s="435"/>
      <c r="P92" s="435"/>
      <c r="Q92" s="435"/>
      <c r="R92" s="435"/>
      <c r="S92" s="435"/>
      <c r="T92" s="435"/>
      <c r="U92" s="435"/>
      <c r="V92" s="435"/>
      <c r="W92" s="435"/>
      <c r="X92" s="435"/>
      <c r="Y92" s="435"/>
      <c r="Z92" s="435"/>
      <c r="AA92" s="435"/>
      <c r="AB92" s="435"/>
      <c r="AC92" s="435"/>
      <c r="AD92" s="435"/>
      <c r="AE92" s="143">
        <f>SUM(AE90:AE91)</f>
        <v>0</v>
      </c>
      <c r="AF92" s="24"/>
      <c r="AG92" s="74">
        <f>SUM(AG90:AG91)</f>
        <v>2</v>
      </c>
      <c r="AH92" s="160"/>
      <c r="AI92" s="164"/>
      <c r="AJ92" s="164"/>
      <c r="AK92" s="164"/>
    </row>
    <row r="93" spans="1:37" ht="30" customHeight="1" x14ac:dyDescent="0.2">
      <c r="A93" s="435" t="s">
        <v>619</v>
      </c>
      <c r="B93" s="435"/>
      <c r="C93" s="435"/>
      <c r="D93" s="435"/>
      <c r="E93" s="435"/>
      <c r="F93" s="435"/>
      <c r="G93" s="435"/>
      <c r="H93" s="435"/>
      <c r="I93" s="435"/>
      <c r="J93" s="435"/>
      <c r="K93" s="435"/>
      <c r="L93" s="435"/>
      <c r="M93" s="435"/>
      <c r="N93" s="435"/>
      <c r="O93" s="435"/>
      <c r="P93" s="435"/>
      <c r="Q93" s="435"/>
      <c r="R93" s="435"/>
      <c r="S93" s="435"/>
      <c r="T93" s="435"/>
      <c r="U93" s="435"/>
      <c r="V93" s="435"/>
      <c r="W93" s="435"/>
      <c r="X93" s="435"/>
      <c r="Y93" s="435"/>
      <c r="Z93" s="435"/>
      <c r="AA93" s="435"/>
      <c r="AB93" s="435"/>
      <c r="AC93" s="435"/>
      <c r="AD93" s="435"/>
      <c r="AE93" s="143">
        <f>AE92/AE57*100</f>
        <v>0</v>
      </c>
      <c r="AF93" s="24"/>
      <c r="AG93" s="74"/>
      <c r="AH93" s="160"/>
      <c r="AI93" s="164"/>
      <c r="AJ93" s="164"/>
      <c r="AK93" s="164"/>
    </row>
    <row r="94" spans="1:37" ht="15" customHeight="1" x14ac:dyDescent="0.2">
      <c r="AH94" s="161"/>
      <c r="AI94" s="136"/>
      <c r="AJ94" s="136"/>
      <c r="AK94" s="136"/>
    </row>
    <row r="95" spans="1:37" ht="15" customHeight="1" x14ac:dyDescent="0.2">
      <c r="AH95" s="161"/>
      <c r="AI95" s="136"/>
      <c r="AJ95" s="136"/>
      <c r="AK95" s="136"/>
    </row>
    <row r="96" spans="1:37" ht="30" customHeight="1" x14ac:dyDescent="0.2">
      <c r="A96" s="394" t="s">
        <v>133</v>
      </c>
      <c r="B96" s="394"/>
      <c r="C96" s="394"/>
      <c r="D96" s="394"/>
      <c r="E96" s="394"/>
      <c r="F96" s="394"/>
      <c r="G96" s="394"/>
      <c r="H96" s="394"/>
      <c r="I96" s="394"/>
      <c r="J96" s="394"/>
      <c r="K96" s="394"/>
      <c r="L96" s="394"/>
      <c r="M96" s="394"/>
      <c r="N96" s="394"/>
      <c r="O96" s="394"/>
      <c r="P96" s="394"/>
      <c r="Q96" s="394"/>
      <c r="R96" s="394"/>
      <c r="S96" s="394"/>
      <c r="T96" s="394"/>
      <c r="U96" s="394"/>
      <c r="V96" s="394"/>
      <c r="W96" s="394"/>
      <c r="X96" s="394"/>
      <c r="Y96" s="394"/>
      <c r="Z96" s="394"/>
      <c r="AA96" s="394"/>
      <c r="AB96" s="394"/>
      <c r="AC96" s="394"/>
      <c r="AD96" s="394"/>
      <c r="AE96" s="394"/>
      <c r="AH96" s="161"/>
      <c r="AI96" s="136"/>
      <c r="AJ96" s="136"/>
      <c r="AK96" s="136"/>
    </row>
    <row r="97" spans="1:37" ht="15" customHeight="1" x14ac:dyDescent="0.2">
      <c r="A97" s="72"/>
      <c r="B97" s="72"/>
      <c r="C97" s="72"/>
      <c r="D97" s="72"/>
      <c r="E97" s="72"/>
      <c r="F97" s="72"/>
      <c r="G97" s="72"/>
      <c r="H97" s="72"/>
      <c r="I97" s="72"/>
      <c r="J97" s="72"/>
      <c r="K97" s="72"/>
      <c r="L97" s="72"/>
      <c r="M97" s="72"/>
      <c r="N97" s="72"/>
      <c r="O97" s="72"/>
      <c r="P97" s="72"/>
      <c r="Q97" s="72"/>
      <c r="R97" s="72"/>
      <c r="S97" s="72"/>
      <c r="T97" s="72"/>
      <c r="U97" s="72"/>
      <c r="V97" s="72"/>
      <c r="W97" s="72"/>
      <c r="X97" s="72"/>
      <c r="Y97" s="72"/>
      <c r="Z97" s="72"/>
      <c r="AA97" s="72"/>
      <c r="AB97" s="72"/>
      <c r="AC97" s="72"/>
      <c r="AD97" s="24"/>
      <c r="AE97" s="141">
        <f>1/$AC$17*100</f>
        <v>5.5555555555555554</v>
      </c>
      <c r="AF97" s="75"/>
      <c r="AG97" s="76"/>
      <c r="AH97" s="162"/>
      <c r="AI97" s="165"/>
      <c r="AJ97" s="165"/>
      <c r="AK97" s="165"/>
    </row>
    <row r="98" spans="1:37" ht="15" customHeight="1" x14ac:dyDescent="0.2">
      <c r="A98" s="427" t="s">
        <v>138</v>
      </c>
      <c r="B98" s="428"/>
      <c r="C98" s="428"/>
      <c r="D98" s="428"/>
      <c r="E98" s="428"/>
      <c r="F98" s="428"/>
      <c r="G98" s="428"/>
      <c r="H98" s="428"/>
      <c r="I98" s="428"/>
      <c r="J98" s="428"/>
      <c r="K98" s="428"/>
      <c r="L98" s="428"/>
      <c r="M98" s="428"/>
      <c r="N98" s="428"/>
      <c r="O98" s="428"/>
      <c r="P98" s="428"/>
      <c r="Q98" s="428"/>
      <c r="R98" s="428"/>
      <c r="S98" s="428"/>
      <c r="T98" s="428"/>
      <c r="U98" s="428"/>
      <c r="V98" s="428"/>
      <c r="W98" s="428"/>
      <c r="X98" s="428"/>
      <c r="Y98" s="428"/>
      <c r="Z98" s="428"/>
      <c r="AA98" s="428"/>
      <c r="AB98" s="428"/>
      <c r="AC98" s="428"/>
      <c r="AD98" s="222" t="s">
        <v>4</v>
      </c>
      <c r="AE98" s="142" t="s">
        <v>5</v>
      </c>
      <c r="AF98" s="76" t="s">
        <v>576</v>
      </c>
      <c r="AG98" s="76" t="s">
        <v>577</v>
      </c>
      <c r="AH98" s="159" t="s">
        <v>578</v>
      </c>
      <c r="AI98" s="166" t="s">
        <v>579</v>
      </c>
      <c r="AJ98" s="78"/>
      <c r="AK98" s="166" t="s">
        <v>580</v>
      </c>
    </row>
    <row r="99" spans="1:37" ht="30" customHeight="1" x14ac:dyDescent="0.2">
      <c r="A99" s="434" t="s">
        <v>621</v>
      </c>
      <c r="B99" s="434"/>
      <c r="C99" s="434"/>
      <c r="D99" s="434"/>
      <c r="E99" s="434"/>
      <c r="F99" s="434"/>
      <c r="G99" s="434"/>
      <c r="H99" s="434"/>
      <c r="I99" s="434"/>
      <c r="J99" s="434"/>
      <c r="K99" s="434"/>
      <c r="L99" s="434"/>
      <c r="M99" s="434"/>
      <c r="N99" s="434"/>
      <c r="O99" s="434"/>
      <c r="P99" s="434"/>
      <c r="Q99" s="423"/>
      <c r="R99" s="423"/>
      <c r="S99" s="423"/>
      <c r="T99" s="423"/>
      <c r="U99" s="423"/>
      <c r="V99" s="423"/>
      <c r="W99" s="423"/>
      <c r="X99" s="423"/>
      <c r="Y99" s="423"/>
      <c r="Z99" s="423"/>
      <c r="AA99" s="423"/>
      <c r="AB99" s="423"/>
      <c r="AC99" s="423"/>
      <c r="AD99" s="73">
        <f>'Art. 121'!AF100</f>
        <v>0</v>
      </c>
      <c r="AE99" s="143">
        <f>IF(AG99=1,AK99,AG99)</f>
        <v>0</v>
      </c>
      <c r="AF99" s="76">
        <f>IF(AD99=2,1,IF(AD99=1,0.5,IF(AD99=0,0," ")))</f>
        <v>0</v>
      </c>
      <c r="AG99" s="76">
        <f>IF(AND(AF99&gt;=0,AF99&lt;=2),1,"No aplica")</f>
        <v>1</v>
      </c>
      <c r="AH99" s="159">
        <f>AD99/(AG99*2)</f>
        <v>0</v>
      </c>
      <c r="AI99" s="78">
        <f>IF(AG99=1,AG99/$AG$104,"No aplica")</f>
        <v>0.2</v>
      </c>
      <c r="AJ99" s="78">
        <f>AF99*AI99</f>
        <v>0</v>
      </c>
      <c r="AK99" s="78">
        <f>AJ99*$AE$97</f>
        <v>0</v>
      </c>
    </row>
    <row r="100" spans="1:37" ht="30" customHeight="1" x14ac:dyDescent="0.2">
      <c r="A100" s="434" t="s">
        <v>622</v>
      </c>
      <c r="B100" s="434"/>
      <c r="C100" s="434"/>
      <c r="D100" s="434"/>
      <c r="E100" s="434"/>
      <c r="F100" s="434"/>
      <c r="G100" s="434"/>
      <c r="H100" s="434"/>
      <c r="I100" s="434"/>
      <c r="J100" s="434"/>
      <c r="K100" s="434"/>
      <c r="L100" s="434"/>
      <c r="M100" s="434"/>
      <c r="N100" s="434"/>
      <c r="O100" s="434"/>
      <c r="P100" s="434"/>
      <c r="Q100" s="423"/>
      <c r="R100" s="423"/>
      <c r="S100" s="423"/>
      <c r="T100" s="423"/>
      <c r="U100" s="423"/>
      <c r="V100" s="423"/>
      <c r="W100" s="423"/>
      <c r="X100" s="423"/>
      <c r="Y100" s="423"/>
      <c r="Z100" s="423"/>
      <c r="AA100" s="423"/>
      <c r="AB100" s="423"/>
      <c r="AC100" s="423"/>
      <c r="AD100" s="73">
        <f>'Art. 121'!AF101</f>
        <v>0</v>
      </c>
      <c r="AE100" s="143">
        <f>IF(AG100=1,AK100,AG100)</f>
        <v>0</v>
      </c>
      <c r="AF100" s="76">
        <f>IF(AD100=2,1,IF(AD100=1,0.5,IF(AD100=0,0," ")))</f>
        <v>0</v>
      </c>
      <c r="AG100" s="76">
        <f>IF(AND(AF100&gt;=0,AF100&lt;=2),1,"No aplica")</f>
        <v>1</v>
      </c>
      <c r="AH100" s="159">
        <f>AD100/(AG100*2)</f>
        <v>0</v>
      </c>
      <c r="AI100" s="78">
        <f>IF(AG100=1,AG100/$AG$104,"No aplica")</f>
        <v>0.2</v>
      </c>
      <c r="AJ100" s="78">
        <f>AF100*AI100</f>
        <v>0</v>
      </c>
      <c r="AK100" s="78">
        <f>AJ100*$AE$97</f>
        <v>0</v>
      </c>
    </row>
    <row r="101" spans="1:37" ht="30" customHeight="1" x14ac:dyDescent="0.2">
      <c r="A101" s="434" t="s">
        <v>121</v>
      </c>
      <c r="B101" s="434"/>
      <c r="C101" s="434"/>
      <c r="D101" s="434"/>
      <c r="E101" s="434"/>
      <c r="F101" s="434"/>
      <c r="G101" s="434"/>
      <c r="H101" s="434"/>
      <c r="I101" s="434"/>
      <c r="J101" s="434"/>
      <c r="K101" s="434"/>
      <c r="L101" s="434"/>
      <c r="M101" s="434"/>
      <c r="N101" s="434"/>
      <c r="O101" s="434"/>
      <c r="P101" s="434"/>
      <c r="Q101" s="423"/>
      <c r="R101" s="423"/>
      <c r="S101" s="423"/>
      <c r="T101" s="423"/>
      <c r="U101" s="423"/>
      <c r="V101" s="423"/>
      <c r="W101" s="423"/>
      <c r="X101" s="423"/>
      <c r="Y101" s="423"/>
      <c r="Z101" s="423"/>
      <c r="AA101" s="423"/>
      <c r="AB101" s="423"/>
      <c r="AC101" s="423"/>
      <c r="AD101" s="73">
        <f>'Art. 121'!AF102</f>
        <v>0</v>
      </c>
      <c r="AE101" s="143">
        <f>IF(AG101=1,AK101,AG101)</f>
        <v>0</v>
      </c>
      <c r="AF101" s="76">
        <f>IF(AD101=2,1,IF(AD101=1,0.5,IF(AD101=0,0," ")))</f>
        <v>0</v>
      </c>
      <c r="AG101" s="76">
        <f>IF(AND(AF101&gt;=0,AF101&lt;=2),1,"No aplica")</f>
        <v>1</v>
      </c>
      <c r="AH101" s="159">
        <f>AD101/(AG101*2)</f>
        <v>0</v>
      </c>
      <c r="AI101" s="78">
        <f>IF(AG101=1,AG101/$AG$104,"No aplica")</f>
        <v>0.2</v>
      </c>
      <c r="AJ101" s="78">
        <f>AF101*AI101</f>
        <v>0</v>
      </c>
      <c r="AK101" s="78">
        <f>AJ101*$AE$97</f>
        <v>0</v>
      </c>
    </row>
    <row r="102" spans="1:37" ht="30" customHeight="1" x14ac:dyDescent="0.2">
      <c r="A102" s="434" t="s">
        <v>649</v>
      </c>
      <c r="B102" s="434"/>
      <c r="C102" s="434"/>
      <c r="D102" s="434"/>
      <c r="E102" s="434"/>
      <c r="F102" s="434"/>
      <c r="G102" s="434"/>
      <c r="H102" s="434"/>
      <c r="I102" s="434"/>
      <c r="J102" s="434"/>
      <c r="K102" s="434"/>
      <c r="L102" s="434"/>
      <c r="M102" s="434"/>
      <c r="N102" s="434"/>
      <c r="O102" s="434"/>
      <c r="P102" s="434"/>
      <c r="Q102" s="423"/>
      <c r="R102" s="423"/>
      <c r="S102" s="423"/>
      <c r="T102" s="423"/>
      <c r="U102" s="423"/>
      <c r="V102" s="423"/>
      <c r="W102" s="423"/>
      <c r="X102" s="423"/>
      <c r="Y102" s="423"/>
      <c r="Z102" s="423"/>
      <c r="AA102" s="423"/>
      <c r="AB102" s="423"/>
      <c r="AC102" s="423"/>
      <c r="AD102" s="73">
        <f>'Art. 121'!AF103</f>
        <v>0</v>
      </c>
      <c r="AE102" s="143">
        <f>IF(AG102=1,AK102,AG102)</f>
        <v>0</v>
      </c>
      <c r="AF102" s="76">
        <f>IF(AD102=2,1,IF(AD102=1,0.5,IF(AD102=0,0," ")))</f>
        <v>0</v>
      </c>
      <c r="AG102" s="76">
        <f>IF(AND(AF102&gt;=0,AF102&lt;=2),1,"No aplica")</f>
        <v>1</v>
      </c>
      <c r="AH102" s="159">
        <f>AD102/(AG102*2)</f>
        <v>0</v>
      </c>
      <c r="AI102" s="78">
        <f>IF(AG102=1,AG102/$AG$104,"No aplica")</f>
        <v>0.2</v>
      </c>
      <c r="AJ102" s="78">
        <f>AF102*AI102</f>
        <v>0</v>
      </c>
      <c r="AK102" s="78">
        <f>AJ102*$AE$97</f>
        <v>0</v>
      </c>
    </row>
    <row r="103" spans="1:37" ht="30" customHeight="1" x14ac:dyDescent="0.2">
      <c r="A103" s="434" t="s">
        <v>650</v>
      </c>
      <c r="B103" s="434"/>
      <c r="C103" s="434"/>
      <c r="D103" s="434"/>
      <c r="E103" s="434"/>
      <c r="F103" s="434"/>
      <c r="G103" s="434"/>
      <c r="H103" s="434"/>
      <c r="I103" s="434"/>
      <c r="J103" s="434"/>
      <c r="K103" s="434"/>
      <c r="L103" s="434"/>
      <c r="M103" s="434"/>
      <c r="N103" s="434"/>
      <c r="O103" s="434"/>
      <c r="P103" s="434"/>
      <c r="Q103" s="423"/>
      <c r="R103" s="423"/>
      <c r="S103" s="423"/>
      <c r="T103" s="423"/>
      <c r="U103" s="423"/>
      <c r="V103" s="423"/>
      <c r="W103" s="423"/>
      <c r="X103" s="423"/>
      <c r="Y103" s="423"/>
      <c r="Z103" s="423"/>
      <c r="AA103" s="423"/>
      <c r="AB103" s="423"/>
      <c r="AC103" s="423"/>
      <c r="AD103" s="73">
        <f>'Art. 121'!AF104</f>
        <v>0</v>
      </c>
      <c r="AE103" s="143">
        <f>IF(AG103=1,AK103,AG103)</f>
        <v>0</v>
      </c>
      <c r="AF103" s="76">
        <f>IF(AD103=2,1,IF(AD103=1,0.5,IF(AD103=0,0," ")))</f>
        <v>0</v>
      </c>
      <c r="AG103" s="76">
        <f>IF(AND(AF103&gt;=0,AF103&lt;=2),1,"No aplica")</f>
        <v>1</v>
      </c>
      <c r="AH103" s="159">
        <f>AD103/(AG103*2)</f>
        <v>0</v>
      </c>
      <c r="AI103" s="78">
        <f>IF(AG103=1,AG103/$AG$104,"No aplica")</f>
        <v>0.2</v>
      </c>
      <c r="AJ103" s="78">
        <f>AF103*AI103</f>
        <v>0</v>
      </c>
      <c r="AK103" s="78">
        <f>AJ103*$AE$97</f>
        <v>0</v>
      </c>
    </row>
    <row r="104" spans="1:37" ht="30" customHeight="1" x14ac:dyDescent="0.2">
      <c r="A104" s="435" t="s">
        <v>623</v>
      </c>
      <c r="B104" s="435"/>
      <c r="C104" s="435"/>
      <c r="D104" s="435"/>
      <c r="E104" s="435"/>
      <c r="F104" s="435"/>
      <c r="G104" s="435"/>
      <c r="H104" s="435"/>
      <c r="I104" s="435"/>
      <c r="J104" s="435"/>
      <c r="K104" s="435"/>
      <c r="L104" s="435"/>
      <c r="M104" s="435"/>
      <c r="N104" s="435"/>
      <c r="O104" s="435"/>
      <c r="P104" s="435"/>
      <c r="Q104" s="435"/>
      <c r="R104" s="435"/>
      <c r="S104" s="435"/>
      <c r="T104" s="435"/>
      <c r="U104" s="435"/>
      <c r="V104" s="435"/>
      <c r="W104" s="435"/>
      <c r="X104" s="435"/>
      <c r="Y104" s="435"/>
      <c r="Z104" s="435"/>
      <c r="AA104" s="435"/>
      <c r="AB104" s="435"/>
      <c r="AC104" s="435"/>
      <c r="AD104" s="435"/>
      <c r="AE104" s="143">
        <f>SUM(AE99:AE103)</f>
        <v>0</v>
      </c>
      <c r="AF104" s="24"/>
      <c r="AG104" s="74">
        <f>SUM(AG99:AG103)</f>
        <v>5</v>
      </c>
      <c r="AH104" s="160"/>
      <c r="AI104" s="164"/>
      <c r="AJ104" s="164"/>
      <c r="AK104" s="164"/>
    </row>
    <row r="105" spans="1:37" ht="30" customHeight="1" x14ac:dyDescent="0.2">
      <c r="A105" s="435" t="s">
        <v>624</v>
      </c>
      <c r="B105" s="435"/>
      <c r="C105" s="435"/>
      <c r="D105" s="435"/>
      <c r="E105" s="435"/>
      <c r="F105" s="435"/>
      <c r="G105" s="435"/>
      <c r="H105" s="435"/>
      <c r="I105" s="435"/>
      <c r="J105" s="435"/>
      <c r="K105" s="435"/>
      <c r="L105" s="435"/>
      <c r="M105" s="435"/>
      <c r="N105" s="435"/>
      <c r="O105" s="435"/>
      <c r="P105" s="435"/>
      <c r="Q105" s="435"/>
      <c r="R105" s="435"/>
      <c r="S105" s="435"/>
      <c r="T105" s="435"/>
      <c r="U105" s="435"/>
      <c r="V105" s="435"/>
      <c r="W105" s="435"/>
      <c r="X105" s="435"/>
      <c r="Y105" s="435"/>
      <c r="Z105" s="435"/>
      <c r="AA105" s="435"/>
      <c r="AB105" s="435"/>
      <c r="AC105" s="435"/>
      <c r="AD105" s="435"/>
      <c r="AE105" s="143">
        <f>AE104/AE97*100</f>
        <v>0</v>
      </c>
      <c r="AF105" s="24"/>
      <c r="AG105" s="74"/>
      <c r="AH105" s="160"/>
      <c r="AI105" s="164"/>
      <c r="AJ105" s="164"/>
      <c r="AK105" s="164"/>
    </row>
    <row r="106" spans="1:37" ht="15" customHeight="1" x14ac:dyDescent="0.2">
      <c r="AH106" s="161"/>
      <c r="AI106" s="136"/>
      <c r="AJ106" s="136"/>
      <c r="AK106" s="136"/>
    </row>
    <row r="107" spans="1:37" ht="15" customHeight="1" x14ac:dyDescent="0.2">
      <c r="A107" s="439" t="s">
        <v>139</v>
      </c>
      <c r="B107" s="440"/>
      <c r="C107" s="440"/>
      <c r="D107" s="440"/>
      <c r="E107" s="440"/>
      <c r="F107" s="440"/>
      <c r="G107" s="440"/>
      <c r="H107" s="440"/>
      <c r="I107" s="440"/>
      <c r="J107" s="440"/>
      <c r="K107" s="440"/>
      <c r="L107" s="440"/>
      <c r="M107" s="440"/>
      <c r="N107" s="440"/>
      <c r="O107" s="440"/>
      <c r="P107" s="440"/>
      <c r="Q107" s="440"/>
      <c r="R107" s="440"/>
      <c r="S107" s="440"/>
      <c r="T107" s="440"/>
      <c r="U107" s="440"/>
      <c r="V107" s="440"/>
      <c r="W107" s="440"/>
      <c r="X107" s="440"/>
      <c r="Y107" s="440"/>
      <c r="Z107" s="440"/>
      <c r="AA107" s="440"/>
      <c r="AB107" s="440"/>
      <c r="AC107" s="440"/>
      <c r="AD107" s="221" t="s">
        <v>4</v>
      </c>
      <c r="AE107" s="144" t="s">
        <v>5</v>
      </c>
      <c r="AF107" s="24"/>
      <c r="AG107" s="74"/>
      <c r="AH107" s="160"/>
      <c r="AI107" s="164"/>
      <c r="AJ107" s="164"/>
      <c r="AK107" s="164"/>
    </row>
    <row r="108" spans="1:37" ht="30" customHeight="1" x14ac:dyDescent="0.2">
      <c r="A108" s="434" t="s">
        <v>625</v>
      </c>
      <c r="B108" s="434"/>
      <c r="C108" s="434"/>
      <c r="D108" s="434"/>
      <c r="E108" s="434"/>
      <c r="F108" s="434"/>
      <c r="G108" s="434"/>
      <c r="H108" s="434"/>
      <c r="I108" s="434"/>
      <c r="J108" s="434"/>
      <c r="K108" s="434"/>
      <c r="L108" s="434"/>
      <c r="M108" s="434"/>
      <c r="N108" s="434"/>
      <c r="O108" s="434"/>
      <c r="P108" s="434"/>
      <c r="Q108" s="423"/>
      <c r="R108" s="423"/>
      <c r="S108" s="423"/>
      <c r="T108" s="423"/>
      <c r="U108" s="423"/>
      <c r="V108" s="423"/>
      <c r="W108" s="423"/>
      <c r="X108" s="423"/>
      <c r="Y108" s="423"/>
      <c r="Z108" s="423"/>
      <c r="AA108" s="423"/>
      <c r="AB108" s="423"/>
      <c r="AC108" s="423"/>
      <c r="AD108" s="73">
        <f>'Art. 121'!AF107</f>
        <v>0</v>
      </c>
      <c r="AE108" s="143">
        <f>IF(AG108=1,AK108,AG108)</f>
        <v>0</v>
      </c>
      <c r="AF108" s="76">
        <f>IF(AD108=2,1,IF(AD108=1,0.5,IF(AD108=0,0," ")))</f>
        <v>0</v>
      </c>
      <c r="AG108" s="76">
        <f>IF(AND(AF108&gt;=0,AF108&lt;=2),1,"No aplica")</f>
        <v>1</v>
      </c>
      <c r="AH108" s="159">
        <f>AD108/(AG108*2)</f>
        <v>0</v>
      </c>
      <c r="AI108" s="78">
        <f>IF(AG108=1,AG108/$AG$111,"No aplica")</f>
        <v>0.33333333333333331</v>
      </c>
      <c r="AJ108" s="78">
        <f>AF108*AI108</f>
        <v>0</v>
      </c>
      <c r="AK108" s="78">
        <f>AJ108*$AE$97</f>
        <v>0</v>
      </c>
    </row>
    <row r="109" spans="1:37" ht="30" customHeight="1" x14ac:dyDescent="0.2">
      <c r="A109" s="434" t="s">
        <v>651</v>
      </c>
      <c r="B109" s="434"/>
      <c r="C109" s="434"/>
      <c r="D109" s="434"/>
      <c r="E109" s="434"/>
      <c r="F109" s="434"/>
      <c r="G109" s="434"/>
      <c r="H109" s="434"/>
      <c r="I109" s="434"/>
      <c r="J109" s="434"/>
      <c r="K109" s="434"/>
      <c r="L109" s="434"/>
      <c r="M109" s="434"/>
      <c r="N109" s="434"/>
      <c r="O109" s="434"/>
      <c r="P109" s="434"/>
      <c r="Q109" s="423"/>
      <c r="R109" s="423"/>
      <c r="S109" s="423"/>
      <c r="T109" s="423"/>
      <c r="U109" s="423"/>
      <c r="V109" s="423"/>
      <c r="W109" s="423"/>
      <c r="X109" s="423"/>
      <c r="Y109" s="423"/>
      <c r="Z109" s="423"/>
      <c r="AA109" s="423"/>
      <c r="AB109" s="423"/>
      <c r="AC109" s="423"/>
      <c r="AD109" s="73">
        <f>'Art. 121'!AF108</f>
        <v>0</v>
      </c>
      <c r="AE109" s="143">
        <f>IF(AG109=1,AK109,AG109)</f>
        <v>0</v>
      </c>
      <c r="AF109" s="76">
        <f>IF(AD109=2,1,IF(AD109=1,0.5,IF(AD109=0,0," ")))</f>
        <v>0</v>
      </c>
      <c r="AG109" s="76">
        <f>IF(AND(AF109&gt;=0,AF109&lt;=2),1,"No aplica")</f>
        <v>1</v>
      </c>
      <c r="AH109" s="159">
        <f>AD109/(AG109*2)</f>
        <v>0</v>
      </c>
      <c r="AI109" s="78">
        <f>IF(AG109=1,AG109/$AG$111,"No aplica")</f>
        <v>0.33333333333333331</v>
      </c>
      <c r="AJ109" s="78">
        <f>AF109*AI109</f>
        <v>0</v>
      </c>
      <c r="AK109" s="78">
        <f>AJ109*$AE$97</f>
        <v>0</v>
      </c>
    </row>
    <row r="110" spans="1:37" ht="30" customHeight="1" x14ac:dyDescent="0.2">
      <c r="A110" s="434" t="s">
        <v>652</v>
      </c>
      <c r="B110" s="434"/>
      <c r="C110" s="434"/>
      <c r="D110" s="434"/>
      <c r="E110" s="434"/>
      <c r="F110" s="434"/>
      <c r="G110" s="434"/>
      <c r="H110" s="434"/>
      <c r="I110" s="434"/>
      <c r="J110" s="434"/>
      <c r="K110" s="434"/>
      <c r="L110" s="434"/>
      <c r="M110" s="434"/>
      <c r="N110" s="434"/>
      <c r="O110" s="434"/>
      <c r="P110" s="434"/>
      <c r="Q110" s="423"/>
      <c r="R110" s="423"/>
      <c r="S110" s="423"/>
      <c r="T110" s="423"/>
      <c r="U110" s="423"/>
      <c r="V110" s="423"/>
      <c r="W110" s="423"/>
      <c r="X110" s="423"/>
      <c r="Y110" s="423"/>
      <c r="Z110" s="423"/>
      <c r="AA110" s="423"/>
      <c r="AB110" s="423"/>
      <c r="AC110" s="423"/>
      <c r="AD110" s="73">
        <f>'Art. 121'!AF109</f>
        <v>0</v>
      </c>
      <c r="AE110" s="143">
        <f>IF(AG110=1,AK110,AG110)</f>
        <v>0</v>
      </c>
      <c r="AF110" s="76">
        <f>IF(AD110=2,1,IF(AD110=1,0.5,IF(AD110=0,0," ")))</f>
        <v>0</v>
      </c>
      <c r="AG110" s="76">
        <f>IF(AND(AF110&gt;=0,AF110&lt;=2),1,"No aplica")</f>
        <v>1</v>
      </c>
      <c r="AH110" s="159">
        <f>AD110/(AG110*2)</f>
        <v>0</v>
      </c>
      <c r="AI110" s="78">
        <f>IF(AG110=1,AG110/$AG$111,"No aplica")</f>
        <v>0.33333333333333331</v>
      </c>
      <c r="AJ110" s="78">
        <f>AF110*AI110</f>
        <v>0</v>
      </c>
      <c r="AK110" s="78">
        <f>AJ110*$AE$97</f>
        <v>0</v>
      </c>
    </row>
    <row r="111" spans="1:37" ht="30" customHeight="1" x14ac:dyDescent="0.2">
      <c r="A111" s="435" t="s">
        <v>629</v>
      </c>
      <c r="B111" s="435"/>
      <c r="C111" s="435"/>
      <c r="D111" s="435"/>
      <c r="E111" s="435"/>
      <c r="F111" s="435"/>
      <c r="G111" s="435"/>
      <c r="H111" s="435"/>
      <c r="I111" s="435"/>
      <c r="J111" s="435"/>
      <c r="K111" s="435"/>
      <c r="L111" s="435"/>
      <c r="M111" s="435"/>
      <c r="N111" s="435"/>
      <c r="O111" s="435"/>
      <c r="P111" s="435"/>
      <c r="Q111" s="435"/>
      <c r="R111" s="435"/>
      <c r="S111" s="435"/>
      <c r="T111" s="435"/>
      <c r="U111" s="435"/>
      <c r="V111" s="435"/>
      <c r="W111" s="435"/>
      <c r="X111" s="435"/>
      <c r="Y111" s="435"/>
      <c r="Z111" s="435"/>
      <c r="AA111" s="435"/>
      <c r="AB111" s="435"/>
      <c r="AC111" s="435"/>
      <c r="AD111" s="435"/>
      <c r="AE111" s="143">
        <f>SUM(AE108:AE110)</f>
        <v>0</v>
      </c>
      <c r="AF111" s="24"/>
      <c r="AG111" s="74">
        <f>SUM(AG108:AG110)</f>
        <v>3</v>
      </c>
      <c r="AH111" s="160"/>
      <c r="AI111" s="164"/>
      <c r="AJ111" s="164"/>
      <c r="AK111" s="164"/>
    </row>
    <row r="112" spans="1:37" ht="30" customHeight="1" x14ac:dyDescent="0.2">
      <c r="A112" s="435" t="s">
        <v>630</v>
      </c>
      <c r="B112" s="435"/>
      <c r="C112" s="435"/>
      <c r="D112" s="435"/>
      <c r="E112" s="435"/>
      <c r="F112" s="435"/>
      <c r="G112" s="435"/>
      <c r="H112" s="435"/>
      <c r="I112" s="435"/>
      <c r="J112" s="435"/>
      <c r="K112" s="435"/>
      <c r="L112" s="435"/>
      <c r="M112" s="435"/>
      <c r="N112" s="435"/>
      <c r="O112" s="435"/>
      <c r="P112" s="435"/>
      <c r="Q112" s="435"/>
      <c r="R112" s="435"/>
      <c r="S112" s="435"/>
      <c r="T112" s="435"/>
      <c r="U112" s="435"/>
      <c r="V112" s="435"/>
      <c r="W112" s="435"/>
      <c r="X112" s="435"/>
      <c r="Y112" s="435"/>
      <c r="Z112" s="435"/>
      <c r="AA112" s="435"/>
      <c r="AB112" s="435"/>
      <c r="AC112" s="435"/>
      <c r="AD112" s="435"/>
      <c r="AE112" s="143">
        <f>AE111/AE97*100</f>
        <v>0</v>
      </c>
      <c r="AF112" s="24"/>
      <c r="AG112" s="74"/>
      <c r="AH112" s="160"/>
      <c r="AI112" s="164"/>
      <c r="AJ112" s="164"/>
      <c r="AK112" s="164"/>
    </row>
    <row r="113" spans="1:37" ht="15" customHeight="1" x14ac:dyDescent="0.2">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140"/>
      <c r="AF113" s="24"/>
      <c r="AG113" s="74"/>
      <c r="AH113" s="160"/>
      <c r="AI113" s="164"/>
      <c r="AJ113" s="164"/>
      <c r="AK113" s="164"/>
    </row>
    <row r="114" spans="1:37" ht="15" customHeight="1" x14ac:dyDescent="0.2">
      <c r="A114" s="439" t="s">
        <v>140</v>
      </c>
      <c r="B114" s="440"/>
      <c r="C114" s="440"/>
      <c r="D114" s="440"/>
      <c r="E114" s="440"/>
      <c r="F114" s="440"/>
      <c r="G114" s="440"/>
      <c r="H114" s="440"/>
      <c r="I114" s="440"/>
      <c r="J114" s="440"/>
      <c r="K114" s="440"/>
      <c r="L114" s="440"/>
      <c r="M114" s="440"/>
      <c r="N114" s="440"/>
      <c r="O114" s="440"/>
      <c r="P114" s="440"/>
      <c r="Q114" s="440"/>
      <c r="R114" s="440"/>
      <c r="S114" s="440"/>
      <c r="T114" s="440"/>
      <c r="U114" s="440"/>
      <c r="V114" s="440"/>
      <c r="W114" s="440"/>
      <c r="X114" s="440"/>
      <c r="Y114" s="440"/>
      <c r="Z114" s="440"/>
      <c r="AA114" s="440"/>
      <c r="AB114" s="440"/>
      <c r="AC114" s="440"/>
      <c r="AD114" s="221" t="s">
        <v>4</v>
      </c>
      <c r="AE114" s="144" t="s">
        <v>5</v>
      </c>
      <c r="AF114" s="24"/>
      <c r="AG114" s="74"/>
      <c r="AH114" s="160"/>
      <c r="AI114" s="164"/>
      <c r="AJ114" s="164"/>
      <c r="AK114" s="164"/>
    </row>
    <row r="115" spans="1:37" ht="30" customHeight="1" x14ac:dyDescent="0.2">
      <c r="A115" s="434" t="s">
        <v>626</v>
      </c>
      <c r="B115" s="434"/>
      <c r="C115" s="434"/>
      <c r="D115" s="434"/>
      <c r="E115" s="434"/>
      <c r="F115" s="434"/>
      <c r="G115" s="434"/>
      <c r="H115" s="434"/>
      <c r="I115" s="434"/>
      <c r="J115" s="434"/>
      <c r="K115" s="434"/>
      <c r="L115" s="434"/>
      <c r="M115" s="434"/>
      <c r="N115" s="434"/>
      <c r="O115" s="434"/>
      <c r="P115" s="434"/>
      <c r="Q115" s="423"/>
      <c r="R115" s="423"/>
      <c r="S115" s="423"/>
      <c r="T115" s="423"/>
      <c r="U115" s="423"/>
      <c r="V115" s="423"/>
      <c r="W115" s="423"/>
      <c r="X115" s="423"/>
      <c r="Y115" s="423"/>
      <c r="Z115" s="423"/>
      <c r="AA115" s="423"/>
      <c r="AB115" s="423"/>
      <c r="AC115" s="423"/>
      <c r="AD115" s="73">
        <f>'Art. 121'!AF112</f>
        <v>0</v>
      </c>
      <c r="AE115" s="143">
        <f>IF(AG115=1,AK115,AG115)</f>
        <v>0</v>
      </c>
      <c r="AF115" s="76">
        <f>IF(AD115=2,1,IF(AD115=1,0.5,IF(AD115=0,0," ")))</f>
        <v>0</v>
      </c>
      <c r="AG115" s="76">
        <f>IF(AND(AF115&gt;=0,AF115&lt;=2),1,"No aplica")</f>
        <v>1</v>
      </c>
      <c r="AH115" s="159">
        <f>AD115/(AG115*2)</f>
        <v>0</v>
      </c>
      <c r="AI115" s="78">
        <f>IF(AG115=1,AG115/$AG$118,"No aplica")</f>
        <v>0.33333333333333331</v>
      </c>
      <c r="AJ115" s="78">
        <f>AF115*AI115</f>
        <v>0</v>
      </c>
      <c r="AK115" s="78">
        <f>AJ115*$AE$97</f>
        <v>0</v>
      </c>
    </row>
    <row r="116" spans="1:37" ht="30" customHeight="1" x14ac:dyDescent="0.2">
      <c r="A116" s="434" t="s">
        <v>627</v>
      </c>
      <c r="B116" s="434"/>
      <c r="C116" s="434"/>
      <c r="D116" s="434"/>
      <c r="E116" s="434"/>
      <c r="F116" s="434"/>
      <c r="G116" s="434"/>
      <c r="H116" s="434"/>
      <c r="I116" s="434"/>
      <c r="J116" s="434"/>
      <c r="K116" s="434"/>
      <c r="L116" s="434"/>
      <c r="M116" s="434"/>
      <c r="N116" s="434"/>
      <c r="O116" s="434"/>
      <c r="P116" s="434"/>
      <c r="Q116" s="423"/>
      <c r="R116" s="423"/>
      <c r="S116" s="423"/>
      <c r="T116" s="423"/>
      <c r="U116" s="423"/>
      <c r="V116" s="423"/>
      <c r="W116" s="423"/>
      <c r="X116" s="423"/>
      <c r="Y116" s="423"/>
      <c r="Z116" s="423"/>
      <c r="AA116" s="423"/>
      <c r="AB116" s="423"/>
      <c r="AC116" s="423"/>
      <c r="AD116" s="73">
        <f>'Art. 121'!AF113</f>
        <v>0</v>
      </c>
      <c r="AE116" s="143">
        <f>IF(AG116=1,AK116,AG116)</f>
        <v>0</v>
      </c>
      <c r="AF116" s="76">
        <f>IF(AD116=2,1,IF(AD116=1,0.5,IF(AD116=0,0," ")))</f>
        <v>0</v>
      </c>
      <c r="AG116" s="76">
        <f>IF(AND(AF116&gt;=0,AF116&lt;=2),1,"No aplica")</f>
        <v>1</v>
      </c>
      <c r="AH116" s="159">
        <f>AD116/(AG116*2)</f>
        <v>0</v>
      </c>
      <c r="AI116" s="78">
        <f>IF(AG116=1,AG116/$AG$118,"No aplica")</f>
        <v>0.33333333333333331</v>
      </c>
      <c r="AJ116" s="78">
        <f>AF116*AI116</f>
        <v>0</v>
      </c>
      <c r="AK116" s="78">
        <f>AJ116*$AE$97</f>
        <v>0</v>
      </c>
    </row>
    <row r="117" spans="1:37" ht="30" customHeight="1" x14ac:dyDescent="0.2">
      <c r="A117" s="434" t="s">
        <v>628</v>
      </c>
      <c r="B117" s="434"/>
      <c r="C117" s="434"/>
      <c r="D117" s="434"/>
      <c r="E117" s="434"/>
      <c r="F117" s="434"/>
      <c r="G117" s="434"/>
      <c r="H117" s="434"/>
      <c r="I117" s="434"/>
      <c r="J117" s="434"/>
      <c r="K117" s="434"/>
      <c r="L117" s="434"/>
      <c r="M117" s="434"/>
      <c r="N117" s="434"/>
      <c r="O117" s="434"/>
      <c r="P117" s="434"/>
      <c r="Q117" s="423"/>
      <c r="R117" s="423"/>
      <c r="S117" s="423"/>
      <c r="T117" s="423"/>
      <c r="U117" s="423"/>
      <c r="V117" s="423"/>
      <c r="W117" s="423"/>
      <c r="X117" s="423"/>
      <c r="Y117" s="423"/>
      <c r="Z117" s="423"/>
      <c r="AA117" s="423"/>
      <c r="AB117" s="423"/>
      <c r="AC117" s="423"/>
      <c r="AD117" s="73">
        <f>'Art. 121'!AF114</f>
        <v>0</v>
      </c>
      <c r="AE117" s="143">
        <f>IF(AG117=1,AK117,AG117)</f>
        <v>0</v>
      </c>
      <c r="AF117" s="76">
        <f>IF(AD117=2,1,IF(AD117=1,0.5,IF(AD117=0,0," ")))</f>
        <v>0</v>
      </c>
      <c r="AG117" s="76">
        <f>IF(AND(AF117&gt;=0,AF117&lt;=2),1,"No aplica")</f>
        <v>1</v>
      </c>
      <c r="AH117" s="159">
        <f>AD117/(AG117*2)</f>
        <v>0</v>
      </c>
      <c r="AI117" s="78">
        <f>IF(AG117=1,AG117/$AG$118,"No aplica")</f>
        <v>0.33333333333333331</v>
      </c>
      <c r="AJ117" s="78">
        <f>AF117*AI117</f>
        <v>0</v>
      </c>
      <c r="AK117" s="78">
        <f>AJ117*$AE$97</f>
        <v>0</v>
      </c>
    </row>
    <row r="118" spans="1:37" ht="30" customHeight="1" x14ac:dyDescent="0.2">
      <c r="A118" s="435" t="s">
        <v>633</v>
      </c>
      <c r="B118" s="435"/>
      <c r="C118" s="435"/>
      <c r="D118" s="435"/>
      <c r="E118" s="435"/>
      <c r="F118" s="435"/>
      <c r="G118" s="435"/>
      <c r="H118" s="435"/>
      <c r="I118" s="435"/>
      <c r="J118" s="435"/>
      <c r="K118" s="435"/>
      <c r="L118" s="435"/>
      <c r="M118" s="435"/>
      <c r="N118" s="435"/>
      <c r="O118" s="435"/>
      <c r="P118" s="435"/>
      <c r="Q118" s="435"/>
      <c r="R118" s="435"/>
      <c r="S118" s="435"/>
      <c r="T118" s="435"/>
      <c r="U118" s="435"/>
      <c r="V118" s="435"/>
      <c r="W118" s="435"/>
      <c r="X118" s="435"/>
      <c r="Y118" s="435"/>
      <c r="Z118" s="435"/>
      <c r="AA118" s="435"/>
      <c r="AB118" s="435"/>
      <c r="AC118" s="435"/>
      <c r="AD118" s="435"/>
      <c r="AE118" s="143">
        <f>SUM(AE115:AE117)</f>
        <v>0</v>
      </c>
      <c r="AF118" s="24"/>
      <c r="AG118" s="74">
        <f>SUM(AG115:AG117)</f>
        <v>3</v>
      </c>
      <c r="AH118" s="160"/>
      <c r="AI118" s="164"/>
      <c r="AJ118" s="164"/>
      <c r="AK118" s="164"/>
    </row>
    <row r="119" spans="1:37" ht="30" customHeight="1" x14ac:dyDescent="0.2">
      <c r="A119" s="435" t="s">
        <v>634</v>
      </c>
      <c r="B119" s="435"/>
      <c r="C119" s="435"/>
      <c r="D119" s="435"/>
      <c r="E119" s="435"/>
      <c r="F119" s="435"/>
      <c r="G119" s="435"/>
      <c r="H119" s="435"/>
      <c r="I119" s="435"/>
      <c r="J119" s="435"/>
      <c r="K119" s="435"/>
      <c r="L119" s="435"/>
      <c r="M119" s="435"/>
      <c r="N119" s="435"/>
      <c r="O119" s="435"/>
      <c r="P119" s="435"/>
      <c r="Q119" s="435"/>
      <c r="R119" s="435"/>
      <c r="S119" s="435"/>
      <c r="T119" s="435"/>
      <c r="U119" s="435"/>
      <c r="V119" s="435"/>
      <c r="W119" s="435"/>
      <c r="X119" s="435"/>
      <c r="Y119" s="435"/>
      <c r="Z119" s="435"/>
      <c r="AA119" s="435"/>
      <c r="AB119" s="435"/>
      <c r="AC119" s="435"/>
      <c r="AD119" s="435"/>
      <c r="AE119" s="143">
        <f>AE118/AE97*100</f>
        <v>0</v>
      </c>
      <c r="AF119" s="24"/>
      <c r="AG119" s="74"/>
      <c r="AH119" s="160"/>
      <c r="AI119" s="164"/>
      <c r="AJ119" s="164"/>
      <c r="AK119" s="164"/>
    </row>
    <row r="120" spans="1:37" ht="15" customHeight="1" x14ac:dyDescent="0.2">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140"/>
      <c r="AF120" s="24"/>
      <c r="AG120" s="74"/>
      <c r="AH120" s="160"/>
      <c r="AI120" s="164"/>
      <c r="AJ120" s="164"/>
      <c r="AK120" s="164"/>
    </row>
    <row r="121" spans="1:37" ht="15" customHeight="1" x14ac:dyDescent="0.2">
      <c r="A121" s="439" t="s">
        <v>141</v>
      </c>
      <c r="B121" s="440"/>
      <c r="C121" s="440"/>
      <c r="D121" s="440"/>
      <c r="E121" s="440"/>
      <c r="F121" s="440"/>
      <c r="G121" s="440"/>
      <c r="H121" s="440"/>
      <c r="I121" s="440"/>
      <c r="J121" s="440"/>
      <c r="K121" s="440"/>
      <c r="L121" s="440"/>
      <c r="M121" s="440"/>
      <c r="N121" s="440"/>
      <c r="O121" s="440"/>
      <c r="P121" s="440"/>
      <c r="Q121" s="440"/>
      <c r="R121" s="440"/>
      <c r="S121" s="440"/>
      <c r="T121" s="440"/>
      <c r="U121" s="440"/>
      <c r="V121" s="440"/>
      <c r="W121" s="440"/>
      <c r="X121" s="440"/>
      <c r="Y121" s="440"/>
      <c r="Z121" s="440"/>
      <c r="AA121" s="440"/>
      <c r="AB121" s="440"/>
      <c r="AC121" s="440"/>
      <c r="AD121" s="221" t="s">
        <v>4</v>
      </c>
      <c r="AE121" s="144" t="s">
        <v>5</v>
      </c>
      <c r="AF121" s="24"/>
      <c r="AG121" s="74"/>
      <c r="AH121" s="160"/>
      <c r="AI121" s="164"/>
      <c r="AJ121" s="164"/>
      <c r="AK121" s="164"/>
    </row>
    <row r="122" spans="1:37" ht="30" customHeight="1" x14ac:dyDescent="0.2">
      <c r="A122" s="434" t="s">
        <v>631</v>
      </c>
      <c r="B122" s="434"/>
      <c r="C122" s="434"/>
      <c r="D122" s="434"/>
      <c r="E122" s="434"/>
      <c r="F122" s="434"/>
      <c r="G122" s="434"/>
      <c r="H122" s="434"/>
      <c r="I122" s="434"/>
      <c r="J122" s="434"/>
      <c r="K122" s="434"/>
      <c r="L122" s="434"/>
      <c r="M122" s="434"/>
      <c r="N122" s="434"/>
      <c r="O122" s="434"/>
      <c r="P122" s="434"/>
      <c r="Q122" s="423"/>
      <c r="R122" s="423"/>
      <c r="S122" s="423"/>
      <c r="T122" s="423"/>
      <c r="U122" s="423"/>
      <c r="V122" s="423"/>
      <c r="W122" s="423"/>
      <c r="X122" s="423"/>
      <c r="Y122" s="423"/>
      <c r="Z122" s="423"/>
      <c r="AA122" s="423"/>
      <c r="AB122" s="423"/>
      <c r="AC122" s="423"/>
      <c r="AD122" s="73">
        <f>'Art. 121'!AF117</f>
        <v>0</v>
      </c>
      <c r="AE122" s="143">
        <f>IF(AG122=1,AK122,AG122)</f>
        <v>0</v>
      </c>
      <c r="AF122" s="76">
        <f>IF(AD122=2,1,IF(AD122=1,0.5,IF(AD122=0,0," ")))</f>
        <v>0</v>
      </c>
      <c r="AG122" s="76">
        <f>IF(AND(AF122&gt;=0,AF122&lt;=2),1,"No aplica")</f>
        <v>1</v>
      </c>
      <c r="AH122" s="159">
        <f>AD122/(AG122*2)</f>
        <v>0</v>
      </c>
      <c r="AI122" s="78">
        <f>IF(AG122=1,AG122/$AG$124,"No aplica")</f>
        <v>0.5</v>
      </c>
      <c r="AJ122" s="78">
        <f>AF122*AI122</f>
        <v>0</v>
      </c>
      <c r="AK122" s="78">
        <f>AJ122*$AE$97</f>
        <v>0</v>
      </c>
    </row>
    <row r="123" spans="1:37" ht="30" customHeight="1" x14ac:dyDescent="0.2">
      <c r="A123" s="434" t="s">
        <v>632</v>
      </c>
      <c r="B123" s="434"/>
      <c r="C123" s="434"/>
      <c r="D123" s="434"/>
      <c r="E123" s="434"/>
      <c r="F123" s="434"/>
      <c r="G123" s="434"/>
      <c r="H123" s="434"/>
      <c r="I123" s="434"/>
      <c r="J123" s="434"/>
      <c r="K123" s="434"/>
      <c r="L123" s="434"/>
      <c r="M123" s="434"/>
      <c r="N123" s="434"/>
      <c r="O123" s="434"/>
      <c r="P123" s="434"/>
      <c r="Q123" s="423"/>
      <c r="R123" s="423"/>
      <c r="S123" s="423"/>
      <c r="T123" s="423"/>
      <c r="U123" s="423"/>
      <c r="V123" s="423"/>
      <c r="W123" s="423"/>
      <c r="X123" s="423"/>
      <c r="Y123" s="423"/>
      <c r="Z123" s="423"/>
      <c r="AA123" s="423"/>
      <c r="AB123" s="423"/>
      <c r="AC123" s="423"/>
      <c r="AD123" s="73">
        <f>'Art. 121'!AF118</f>
        <v>0</v>
      </c>
      <c r="AE123" s="143">
        <f>IF(AG123=1,AK123,AG123)</f>
        <v>0</v>
      </c>
      <c r="AF123" s="76">
        <f>IF(AD123=2,1,IF(AD123=1,0.5,IF(AD123=0,0," ")))</f>
        <v>0</v>
      </c>
      <c r="AG123" s="76">
        <f>IF(AND(AF123&gt;=0,AF123&lt;=2),1,"No aplica")</f>
        <v>1</v>
      </c>
      <c r="AH123" s="159">
        <f>AD123/(AG123*2)</f>
        <v>0</v>
      </c>
      <c r="AI123" s="78">
        <f>IF(AG123=1,AG123/$AG$124,"No aplica")</f>
        <v>0.5</v>
      </c>
      <c r="AJ123" s="78">
        <f>AF123*AI123</f>
        <v>0</v>
      </c>
      <c r="AK123" s="78">
        <f>AJ123*$AE$97</f>
        <v>0</v>
      </c>
    </row>
    <row r="124" spans="1:37" ht="30" customHeight="1" x14ac:dyDescent="0.2">
      <c r="A124" s="435" t="s">
        <v>635</v>
      </c>
      <c r="B124" s="435"/>
      <c r="C124" s="435"/>
      <c r="D124" s="435"/>
      <c r="E124" s="435"/>
      <c r="F124" s="435"/>
      <c r="G124" s="435"/>
      <c r="H124" s="435"/>
      <c r="I124" s="435"/>
      <c r="J124" s="435"/>
      <c r="K124" s="435"/>
      <c r="L124" s="435"/>
      <c r="M124" s="435"/>
      <c r="N124" s="435"/>
      <c r="O124" s="435"/>
      <c r="P124" s="435"/>
      <c r="Q124" s="435"/>
      <c r="R124" s="435"/>
      <c r="S124" s="435"/>
      <c r="T124" s="435"/>
      <c r="U124" s="435"/>
      <c r="V124" s="435"/>
      <c r="W124" s="435"/>
      <c r="X124" s="435"/>
      <c r="Y124" s="435"/>
      <c r="Z124" s="435"/>
      <c r="AA124" s="435"/>
      <c r="AB124" s="435"/>
      <c r="AC124" s="435"/>
      <c r="AD124" s="435"/>
      <c r="AE124" s="143">
        <f>SUM(AE122:AE123)</f>
        <v>0</v>
      </c>
      <c r="AF124" s="24"/>
      <c r="AG124" s="74">
        <f>SUM(AG122:AG123)</f>
        <v>2</v>
      </c>
      <c r="AH124" s="160"/>
      <c r="AI124" s="164"/>
      <c r="AJ124" s="164"/>
      <c r="AK124" s="164"/>
    </row>
    <row r="125" spans="1:37" ht="30" customHeight="1" x14ac:dyDescent="0.2">
      <c r="A125" s="435" t="s">
        <v>636</v>
      </c>
      <c r="B125" s="435"/>
      <c r="C125" s="435"/>
      <c r="D125" s="435"/>
      <c r="E125" s="435"/>
      <c r="F125" s="435"/>
      <c r="G125" s="435"/>
      <c r="H125" s="435"/>
      <c r="I125" s="435"/>
      <c r="J125" s="435"/>
      <c r="K125" s="435"/>
      <c r="L125" s="435"/>
      <c r="M125" s="435"/>
      <c r="N125" s="435"/>
      <c r="O125" s="435"/>
      <c r="P125" s="435"/>
      <c r="Q125" s="435"/>
      <c r="R125" s="435"/>
      <c r="S125" s="435"/>
      <c r="T125" s="435"/>
      <c r="U125" s="435"/>
      <c r="V125" s="435"/>
      <c r="W125" s="435"/>
      <c r="X125" s="435"/>
      <c r="Y125" s="435"/>
      <c r="Z125" s="435"/>
      <c r="AA125" s="435"/>
      <c r="AB125" s="435"/>
      <c r="AC125" s="435"/>
      <c r="AD125" s="435"/>
      <c r="AE125" s="143">
        <f>AE124/AE97*100</f>
        <v>0</v>
      </c>
      <c r="AF125" s="24"/>
      <c r="AG125" s="74"/>
      <c r="AH125" s="160"/>
      <c r="AI125" s="164"/>
      <c r="AJ125" s="164"/>
      <c r="AK125" s="164"/>
    </row>
    <row r="126" spans="1:37" ht="15" customHeight="1" x14ac:dyDescent="0.2">
      <c r="AH126" s="161"/>
      <c r="AI126" s="136"/>
      <c r="AJ126" s="136"/>
      <c r="AK126" s="136"/>
    </row>
    <row r="127" spans="1:37" ht="15" customHeight="1" x14ac:dyDescent="0.2">
      <c r="AH127" s="161"/>
      <c r="AI127" s="136"/>
      <c r="AJ127" s="136"/>
      <c r="AK127" s="136"/>
    </row>
    <row r="128" spans="1:37" ht="30" customHeight="1" x14ac:dyDescent="0.2">
      <c r="A128" s="394" t="s">
        <v>122</v>
      </c>
      <c r="B128" s="394"/>
      <c r="C128" s="394"/>
      <c r="D128" s="394"/>
      <c r="E128" s="394"/>
      <c r="F128" s="394"/>
      <c r="G128" s="394"/>
      <c r="H128" s="394"/>
      <c r="I128" s="394"/>
      <c r="J128" s="394"/>
      <c r="K128" s="394"/>
      <c r="L128" s="394"/>
      <c r="M128" s="394"/>
      <c r="N128" s="394"/>
      <c r="O128" s="394"/>
      <c r="P128" s="394"/>
      <c r="Q128" s="394"/>
      <c r="R128" s="394"/>
      <c r="S128" s="394"/>
      <c r="T128" s="394"/>
      <c r="U128" s="394"/>
      <c r="V128" s="394"/>
      <c r="W128" s="394"/>
      <c r="X128" s="394"/>
      <c r="Y128" s="394"/>
      <c r="Z128" s="394"/>
      <c r="AA128" s="394"/>
      <c r="AB128" s="394"/>
      <c r="AC128" s="394"/>
      <c r="AD128" s="394"/>
      <c r="AE128" s="394"/>
      <c r="AH128" s="161"/>
      <c r="AI128" s="136"/>
      <c r="AJ128" s="136"/>
      <c r="AK128" s="136"/>
    </row>
    <row r="129" spans="1:37" ht="15" customHeight="1" x14ac:dyDescent="0.2">
      <c r="A129" s="281" t="s">
        <v>1385</v>
      </c>
      <c r="B129" s="92"/>
      <c r="C129" s="92"/>
      <c r="D129" s="92"/>
      <c r="E129" s="92"/>
      <c r="F129" s="92"/>
      <c r="G129" s="92"/>
      <c r="H129" s="92"/>
      <c r="I129" s="92"/>
      <c r="J129" s="92"/>
      <c r="K129" s="92"/>
      <c r="L129" s="92"/>
      <c r="M129" s="92"/>
      <c r="N129" s="92"/>
      <c r="O129" s="92"/>
      <c r="P129" s="92"/>
      <c r="Q129" s="92"/>
      <c r="R129" s="92"/>
      <c r="S129" s="92"/>
      <c r="T129" s="92"/>
      <c r="U129" s="92"/>
      <c r="V129" s="92"/>
      <c r="W129" s="92"/>
      <c r="X129" s="92"/>
      <c r="Y129" s="92"/>
      <c r="Z129" s="92"/>
      <c r="AA129" s="92"/>
      <c r="AB129" s="92"/>
      <c r="AC129" s="92"/>
      <c r="AD129" s="92"/>
      <c r="AE129" s="145"/>
      <c r="AH129" s="161"/>
      <c r="AI129" s="136"/>
      <c r="AJ129" s="136"/>
      <c r="AK129" s="136"/>
    </row>
    <row r="130" spans="1:37" ht="15" customHeight="1" x14ac:dyDescent="0.2">
      <c r="A130" s="92"/>
      <c r="B130" s="92"/>
      <c r="C130" s="92"/>
      <c r="D130" s="92"/>
      <c r="E130" s="92"/>
      <c r="F130" s="92"/>
      <c r="G130" s="92"/>
      <c r="H130" s="92"/>
      <c r="I130" s="92"/>
      <c r="J130" s="92"/>
      <c r="K130" s="92"/>
      <c r="L130" s="92"/>
      <c r="M130" s="92"/>
      <c r="N130" s="92"/>
      <c r="O130" s="92"/>
      <c r="P130" s="92"/>
      <c r="Q130" s="92"/>
      <c r="R130" s="92"/>
      <c r="S130" s="92"/>
      <c r="T130" s="92"/>
      <c r="U130" s="92"/>
      <c r="V130" s="92"/>
      <c r="W130" s="92"/>
      <c r="X130" s="92"/>
      <c r="Y130" s="92"/>
      <c r="Z130" s="92"/>
      <c r="AA130" s="92"/>
      <c r="AB130" s="92"/>
      <c r="AC130" s="92"/>
      <c r="AD130" s="92"/>
      <c r="AE130" s="145"/>
      <c r="AH130" s="161"/>
      <c r="AI130" s="136"/>
      <c r="AJ130" s="136"/>
      <c r="AK130" s="136"/>
    </row>
    <row r="131" spans="1:37" ht="15" customHeight="1" x14ac:dyDescent="0.2">
      <c r="AH131" s="161"/>
      <c r="AI131" s="136"/>
      <c r="AJ131" s="136"/>
      <c r="AK131" s="136"/>
    </row>
    <row r="132" spans="1:37" ht="30" customHeight="1" x14ac:dyDescent="0.2">
      <c r="A132" s="394" t="s">
        <v>124</v>
      </c>
      <c r="B132" s="394"/>
      <c r="C132" s="394"/>
      <c r="D132" s="394"/>
      <c r="E132" s="394"/>
      <c r="F132" s="394"/>
      <c r="G132" s="394"/>
      <c r="H132" s="394"/>
      <c r="I132" s="394"/>
      <c r="J132" s="394"/>
      <c r="K132" s="394"/>
      <c r="L132" s="394"/>
      <c r="M132" s="394"/>
      <c r="N132" s="394"/>
      <c r="O132" s="394"/>
      <c r="P132" s="394"/>
      <c r="Q132" s="394"/>
      <c r="R132" s="394"/>
      <c r="S132" s="394"/>
      <c r="T132" s="394"/>
      <c r="U132" s="394"/>
      <c r="V132" s="394"/>
      <c r="W132" s="394"/>
      <c r="X132" s="394"/>
      <c r="Y132" s="394"/>
      <c r="Z132" s="394"/>
      <c r="AA132" s="394"/>
      <c r="AB132" s="394"/>
      <c r="AC132" s="394"/>
      <c r="AD132" s="394"/>
      <c r="AE132" s="394"/>
      <c r="AH132" s="161"/>
      <c r="AI132" s="136"/>
      <c r="AJ132" s="136"/>
      <c r="AK132" s="136"/>
    </row>
    <row r="133" spans="1:37" ht="15" customHeight="1" x14ac:dyDescent="0.2">
      <c r="A133" s="281" t="s">
        <v>1385</v>
      </c>
      <c r="B133" s="92"/>
      <c r="C133" s="92"/>
      <c r="D133" s="92"/>
      <c r="E133" s="92"/>
      <c r="F133" s="92"/>
      <c r="G133" s="92"/>
      <c r="H133" s="92"/>
      <c r="I133" s="92"/>
      <c r="J133" s="92"/>
      <c r="K133" s="92"/>
      <c r="L133" s="92"/>
      <c r="M133" s="92"/>
      <c r="N133" s="92"/>
      <c r="O133" s="92"/>
      <c r="P133" s="92"/>
      <c r="Q133" s="92"/>
      <c r="R133" s="92"/>
      <c r="S133" s="92"/>
      <c r="T133" s="92"/>
      <c r="U133" s="92"/>
      <c r="V133" s="92"/>
      <c r="W133" s="92"/>
      <c r="X133" s="92"/>
      <c r="Y133" s="92"/>
      <c r="Z133" s="92"/>
      <c r="AA133" s="92"/>
      <c r="AB133" s="92"/>
      <c r="AC133" s="92"/>
      <c r="AD133" s="92"/>
      <c r="AE133" s="145"/>
      <c r="AH133" s="161"/>
      <c r="AI133" s="136"/>
      <c r="AJ133" s="136"/>
      <c r="AK133" s="136"/>
    </row>
    <row r="134" spans="1:37" ht="15" customHeight="1" x14ac:dyDescent="0.2">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140"/>
      <c r="AF134" s="24"/>
      <c r="AG134" s="74"/>
      <c r="AH134" s="160"/>
      <c r="AI134" s="164"/>
      <c r="AJ134" s="164"/>
      <c r="AK134" s="164"/>
    </row>
    <row r="135" spans="1:37" ht="15" customHeight="1" x14ac:dyDescent="0.2">
      <c r="AH135" s="161"/>
      <c r="AI135" s="136"/>
      <c r="AJ135" s="136"/>
      <c r="AK135" s="136"/>
    </row>
    <row r="136" spans="1:37" ht="30" customHeight="1" x14ac:dyDescent="0.2">
      <c r="A136" s="383" t="s">
        <v>135</v>
      </c>
      <c r="B136" s="383"/>
      <c r="C136" s="383"/>
      <c r="D136" s="383"/>
      <c r="E136" s="383"/>
      <c r="F136" s="383"/>
      <c r="G136" s="383"/>
      <c r="H136" s="383"/>
      <c r="I136" s="383"/>
      <c r="J136" s="383"/>
      <c r="K136" s="383"/>
      <c r="L136" s="383"/>
      <c r="M136" s="383"/>
      <c r="N136" s="383"/>
      <c r="O136" s="383"/>
      <c r="P136" s="383"/>
      <c r="Q136" s="383"/>
      <c r="R136" s="383"/>
      <c r="S136" s="383"/>
      <c r="T136" s="383"/>
      <c r="U136" s="383"/>
      <c r="V136" s="383"/>
      <c r="W136" s="383"/>
      <c r="X136" s="383"/>
      <c r="Y136" s="383"/>
      <c r="Z136" s="383"/>
      <c r="AA136" s="383"/>
      <c r="AB136" s="383"/>
      <c r="AC136" s="383"/>
      <c r="AD136" s="383"/>
      <c r="AE136" s="383"/>
      <c r="AH136" s="161"/>
      <c r="AI136" s="136"/>
      <c r="AJ136" s="136"/>
      <c r="AK136" s="136"/>
    </row>
    <row r="137" spans="1:37" ht="15" customHeight="1" x14ac:dyDescent="0.2">
      <c r="A137" s="281" t="s">
        <v>1385</v>
      </c>
      <c r="B137" s="92"/>
      <c r="C137" s="92"/>
      <c r="D137" s="92"/>
      <c r="E137" s="92"/>
      <c r="F137" s="92"/>
      <c r="G137" s="92"/>
      <c r="H137" s="92"/>
      <c r="I137" s="92"/>
      <c r="J137" s="92"/>
      <c r="K137" s="92"/>
      <c r="L137" s="92"/>
      <c r="M137" s="92"/>
      <c r="N137" s="92"/>
      <c r="O137" s="92"/>
      <c r="P137" s="92"/>
      <c r="Q137" s="92"/>
      <c r="R137" s="92"/>
      <c r="S137" s="92"/>
      <c r="T137" s="92"/>
      <c r="U137" s="92"/>
      <c r="V137" s="92"/>
      <c r="W137" s="92"/>
      <c r="X137" s="92"/>
      <c r="Y137" s="92"/>
      <c r="Z137" s="92"/>
      <c r="AA137" s="92"/>
      <c r="AB137" s="92"/>
      <c r="AC137" s="92"/>
      <c r="AD137" s="92"/>
      <c r="AE137" s="145"/>
      <c r="AH137" s="161"/>
      <c r="AI137" s="136"/>
      <c r="AJ137" s="136"/>
      <c r="AK137" s="136"/>
    </row>
    <row r="138" spans="1:37" ht="15" customHeight="1" x14ac:dyDescent="0.2">
      <c r="A138" s="62"/>
      <c r="B138" s="62"/>
      <c r="C138" s="62"/>
      <c r="D138" s="62"/>
      <c r="E138" s="62"/>
      <c r="F138" s="62"/>
      <c r="G138" s="62"/>
      <c r="H138" s="62"/>
      <c r="I138" s="62"/>
      <c r="J138" s="62"/>
      <c r="K138" s="62"/>
      <c r="L138" s="62"/>
      <c r="M138" s="62"/>
      <c r="N138" s="62"/>
      <c r="O138" s="62"/>
      <c r="P138" s="62"/>
      <c r="Q138" s="62"/>
      <c r="R138" s="62"/>
      <c r="S138" s="62"/>
      <c r="T138" s="62"/>
      <c r="U138" s="62"/>
      <c r="V138" s="62"/>
      <c r="W138" s="62"/>
      <c r="X138" s="62"/>
      <c r="Y138" s="62"/>
      <c r="Z138" s="62"/>
      <c r="AA138" s="62"/>
      <c r="AB138" s="62"/>
      <c r="AC138" s="62"/>
      <c r="AD138" s="62"/>
      <c r="AE138" s="147"/>
      <c r="AH138" s="161"/>
      <c r="AI138" s="136"/>
      <c r="AJ138" s="136"/>
      <c r="AK138" s="136"/>
    </row>
    <row r="139" spans="1:37" ht="15" customHeight="1" x14ac:dyDescent="0.2">
      <c r="AH139" s="161"/>
      <c r="AI139" s="136"/>
      <c r="AJ139" s="136"/>
      <c r="AK139" s="136"/>
    </row>
    <row r="140" spans="1:37" ht="30" customHeight="1" x14ac:dyDescent="0.2">
      <c r="A140" s="383" t="s">
        <v>597</v>
      </c>
      <c r="B140" s="383"/>
      <c r="C140" s="383"/>
      <c r="D140" s="383"/>
      <c r="E140" s="383"/>
      <c r="F140" s="383"/>
      <c r="G140" s="383"/>
      <c r="H140" s="383"/>
      <c r="I140" s="383"/>
      <c r="J140" s="383"/>
      <c r="K140" s="383"/>
      <c r="L140" s="383"/>
      <c r="M140" s="383"/>
      <c r="N140" s="383"/>
      <c r="O140" s="383"/>
      <c r="P140" s="383"/>
      <c r="Q140" s="383"/>
      <c r="R140" s="383"/>
      <c r="S140" s="383"/>
      <c r="T140" s="383"/>
      <c r="U140" s="383"/>
      <c r="V140" s="383"/>
      <c r="W140" s="383"/>
      <c r="X140" s="383"/>
      <c r="Y140" s="383"/>
      <c r="Z140" s="383"/>
      <c r="AA140" s="383"/>
      <c r="AB140" s="383"/>
      <c r="AC140" s="383"/>
      <c r="AD140" s="383"/>
      <c r="AE140" s="383"/>
      <c r="AH140" s="161"/>
      <c r="AI140" s="136"/>
      <c r="AJ140" s="136"/>
      <c r="AK140" s="136"/>
    </row>
    <row r="141" spans="1:37" ht="15" customHeight="1" x14ac:dyDescent="0.2">
      <c r="A141" s="281" t="s">
        <v>1385</v>
      </c>
      <c r="B141" s="92"/>
      <c r="C141" s="92"/>
      <c r="D141" s="92"/>
      <c r="E141" s="92"/>
      <c r="F141" s="92"/>
      <c r="G141" s="92"/>
      <c r="H141" s="92"/>
      <c r="I141" s="92"/>
      <c r="J141" s="92"/>
      <c r="K141" s="92"/>
      <c r="L141" s="92"/>
      <c r="M141" s="92"/>
      <c r="N141" s="92"/>
      <c r="O141" s="92"/>
      <c r="P141" s="92"/>
      <c r="Q141" s="92"/>
      <c r="R141" s="92"/>
      <c r="S141" s="92"/>
      <c r="T141" s="92"/>
      <c r="U141" s="92"/>
      <c r="V141" s="92"/>
      <c r="W141" s="92"/>
      <c r="X141" s="92"/>
      <c r="Y141" s="92"/>
      <c r="Z141" s="92"/>
      <c r="AA141" s="92"/>
      <c r="AB141" s="92"/>
      <c r="AC141" s="92"/>
      <c r="AD141" s="92"/>
      <c r="AE141" s="145"/>
      <c r="AH141" s="161"/>
      <c r="AI141" s="136"/>
      <c r="AJ141" s="136"/>
      <c r="AK141" s="136"/>
    </row>
    <row r="142" spans="1:37" ht="15" customHeight="1" x14ac:dyDescent="0.2">
      <c r="A142" s="62"/>
      <c r="B142" s="62"/>
      <c r="C142" s="62"/>
      <c r="D142" s="62"/>
      <c r="E142" s="62"/>
      <c r="F142" s="62"/>
      <c r="G142" s="62"/>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147"/>
      <c r="AH142" s="161"/>
      <c r="AI142" s="136"/>
      <c r="AJ142" s="136"/>
      <c r="AK142" s="136"/>
    </row>
    <row r="143" spans="1:37" ht="15" customHeight="1" x14ac:dyDescent="0.2">
      <c r="AH143" s="161"/>
      <c r="AI143" s="136"/>
      <c r="AJ143" s="136"/>
      <c r="AK143" s="136"/>
    </row>
    <row r="144" spans="1:37" ht="45" customHeight="1" x14ac:dyDescent="0.2">
      <c r="A144" s="383" t="s">
        <v>653</v>
      </c>
      <c r="B144" s="383"/>
      <c r="C144" s="383"/>
      <c r="D144" s="383"/>
      <c r="E144" s="383"/>
      <c r="F144" s="383"/>
      <c r="G144" s="383"/>
      <c r="H144" s="383"/>
      <c r="I144" s="383"/>
      <c r="J144" s="383"/>
      <c r="K144" s="383"/>
      <c r="L144" s="383"/>
      <c r="M144" s="383"/>
      <c r="N144" s="383"/>
      <c r="O144" s="383"/>
      <c r="P144" s="383"/>
      <c r="Q144" s="383"/>
      <c r="R144" s="383"/>
      <c r="S144" s="383"/>
      <c r="T144" s="383"/>
      <c r="U144" s="383"/>
      <c r="V144" s="383"/>
      <c r="W144" s="383"/>
      <c r="X144" s="383"/>
      <c r="Y144" s="383"/>
      <c r="Z144" s="383"/>
      <c r="AA144" s="383"/>
      <c r="AB144" s="383"/>
      <c r="AC144" s="383"/>
      <c r="AD144" s="383"/>
      <c r="AE144" s="383"/>
      <c r="AH144" s="161"/>
      <c r="AI144" s="136"/>
      <c r="AJ144" s="136"/>
      <c r="AK144" s="136"/>
    </row>
    <row r="145" spans="1:37" ht="15" customHeight="1" x14ac:dyDescent="0.2">
      <c r="A145" s="281" t="s">
        <v>1385</v>
      </c>
      <c r="B145" s="92"/>
      <c r="C145" s="92"/>
      <c r="D145" s="92"/>
      <c r="E145" s="92"/>
      <c r="F145" s="92"/>
      <c r="G145" s="92"/>
      <c r="H145" s="92"/>
      <c r="I145" s="92"/>
      <c r="J145" s="92"/>
      <c r="K145" s="92"/>
      <c r="L145" s="92"/>
      <c r="M145" s="92"/>
      <c r="N145" s="92"/>
      <c r="O145" s="92"/>
      <c r="P145" s="92"/>
      <c r="Q145" s="92"/>
      <c r="R145" s="92"/>
      <c r="S145" s="92"/>
      <c r="T145" s="92"/>
      <c r="U145" s="92"/>
      <c r="V145" s="92"/>
      <c r="W145" s="92"/>
      <c r="X145" s="92"/>
      <c r="Y145" s="92"/>
      <c r="Z145" s="92"/>
      <c r="AA145" s="92"/>
      <c r="AB145" s="92"/>
      <c r="AC145" s="92"/>
      <c r="AD145" s="92"/>
      <c r="AE145" s="145"/>
      <c r="AH145" s="161"/>
      <c r="AI145" s="136"/>
      <c r="AJ145" s="136"/>
      <c r="AK145" s="136"/>
    </row>
    <row r="146" spans="1:37" ht="15" customHeight="1" x14ac:dyDescent="0.2">
      <c r="A146" s="62"/>
      <c r="B146" s="62"/>
      <c r="C146" s="62"/>
      <c r="D146" s="62"/>
      <c r="E146" s="62"/>
      <c r="F146" s="62"/>
      <c r="G146" s="62"/>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147"/>
      <c r="AH146" s="161"/>
      <c r="AI146" s="136"/>
      <c r="AJ146" s="136"/>
      <c r="AK146" s="136"/>
    </row>
    <row r="147" spans="1:37" ht="15" customHeight="1" x14ac:dyDescent="0.2">
      <c r="AH147" s="161"/>
      <c r="AI147" s="136"/>
      <c r="AJ147" s="136"/>
      <c r="AK147" s="136"/>
    </row>
    <row r="148" spans="1:37" ht="30" customHeight="1" x14ac:dyDescent="0.2">
      <c r="A148" s="383" t="s">
        <v>137</v>
      </c>
      <c r="B148" s="383"/>
      <c r="C148" s="383"/>
      <c r="D148" s="383"/>
      <c r="E148" s="383"/>
      <c r="F148" s="383"/>
      <c r="G148" s="383"/>
      <c r="H148" s="383"/>
      <c r="I148" s="383"/>
      <c r="J148" s="383"/>
      <c r="K148" s="383"/>
      <c r="L148" s="383"/>
      <c r="M148" s="383"/>
      <c r="N148" s="383"/>
      <c r="O148" s="383"/>
      <c r="P148" s="383"/>
      <c r="Q148" s="383"/>
      <c r="R148" s="383"/>
      <c r="S148" s="383"/>
      <c r="T148" s="383"/>
      <c r="U148" s="383"/>
      <c r="V148" s="383"/>
      <c r="W148" s="383"/>
      <c r="X148" s="383"/>
      <c r="Y148" s="383"/>
      <c r="Z148" s="383"/>
      <c r="AA148" s="383"/>
      <c r="AB148" s="383"/>
      <c r="AC148" s="383"/>
      <c r="AD148" s="383"/>
      <c r="AE148" s="383"/>
      <c r="AH148" s="161"/>
      <c r="AI148" s="136"/>
      <c r="AJ148" s="136"/>
      <c r="AK148" s="136"/>
    </row>
    <row r="149" spans="1:37" ht="15" customHeight="1" x14ac:dyDescent="0.2">
      <c r="A149" s="281" t="s">
        <v>1385</v>
      </c>
      <c r="B149" s="92"/>
      <c r="C149" s="92"/>
      <c r="D149" s="92"/>
      <c r="E149" s="92"/>
      <c r="F149" s="92"/>
      <c r="G149" s="92"/>
      <c r="H149" s="92"/>
      <c r="I149" s="92"/>
      <c r="J149" s="92"/>
      <c r="K149" s="92"/>
      <c r="L149" s="92"/>
      <c r="M149" s="92"/>
      <c r="N149" s="92"/>
      <c r="O149" s="92"/>
      <c r="P149" s="92"/>
      <c r="Q149" s="92"/>
      <c r="R149" s="92"/>
      <c r="S149" s="92"/>
      <c r="T149" s="92"/>
      <c r="U149" s="92"/>
      <c r="V149" s="92"/>
      <c r="W149" s="92"/>
      <c r="X149" s="92"/>
      <c r="Y149" s="92"/>
      <c r="Z149" s="92"/>
      <c r="AA149" s="92"/>
      <c r="AB149" s="92"/>
      <c r="AC149" s="92"/>
      <c r="AD149" s="92"/>
      <c r="AE149" s="145"/>
      <c r="AH149" s="161"/>
      <c r="AI149" s="136"/>
      <c r="AJ149" s="136"/>
      <c r="AK149" s="136"/>
    </row>
    <row r="150" spans="1:37" ht="15" customHeight="1" x14ac:dyDescent="0.2">
      <c r="A150" s="62"/>
      <c r="B150" s="62"/>
      <c r="C150" s="62"/>
      <c r="D150" s="62"/>
      <c r="E150" s="62"/>
      <c r="F150" s="62"/>
      <c r="G150" s="62"/>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147"/>
      <c r="AH150" s="161"/>
      <c r="AI150" s="136"/>
      <c r="AJ150" s="136"/>
      <c r="AK150" s="136"/>
    </row>
    <row r="151" spans="1:37" ht="15" customHeight="1" x14ac:dyDescent="0.2">
      <c r="AH151" s="161"/>
      <c r="AI151" s="136"/>
      <c r="AJ151" s="136"/>
      <c r="AK151" s="136"/>
    </row>
    <row r="152" spans="1:37" ht="30" customHeight="1" x14ac:dyDescent="0.2">
      <c r="A152" s="365" t="s">
        <v>147</v>
      </c>
      <c r="B152" s="365"/>
      <c r="C152" s="365"/>
      <c r="D152" s="365"/>
      <c r="E152" s="365"/>
      <c r="F152" s="365"/>
      <c r="G152" s="365"/>
      <c r="H152" s="365"/>
      <c r="I152" s="365"/>
      <c r="J152" s="365"/>
      <c r="K152" s="365"/>
      <c r="L152" s="365"/>
      <c r="M152" s="365"/>
      <c r="N152" s="365"/>
      <c r="O152" s="365"/>
      <c r="P152" s="365"/>
      <c r="Q152" s="365"/>
      <c r="R152" s="365"/>
      <c r="S152" s="365"/>
      <c r="T152" s="365"/>
      <c r="U152" s="365"/>
      <c r="V152" s="365"/>
      <c r="W152" s="365"/>
      <c r="X152" s="365"/>
      <c r="Y152" s="365"/>
      <c r="Z152" s="365"/>
      <c r="AA152" s="365"/>
      <c r="AB152" s="365"/>
      <c r="AC152" s="365"/>
      <c r="AD152" s="365"/>
      <c r="AE152" s="365"/>
      <c r="AH152" s="161"/>
      <c r="AI152" s="136"/>
      <c r="AJ152" s="136"/>
      <c r="AK152" s="136"/>
    </row>
    <row r="153" spans="1:37" ht="15" customHeight="1" x14ac:dyDescent="0.2">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c r="AE153" s="148"/>
      <c r="AH153" s="161"/>
      <c r="AI153" s="136"/>
      <c r="AJ153" s="136"/>
      <c r="AK153" s="136"/>
    </row>
    <row r="154" spans="1:37" ht="15" customHeight="1" x14ac:dyDescent="0.2">
      <c r="A154" s="72"/>
      <c r="B154" s="72"/>
      <c r="C154" s="72"/>
      <c r="D154" s="72"/>
      <c r="E154" s="72"/>
      <c r="F154" s="72"/>
      <c r="G154" s="72"/>
      <c r="H154" s="72"/>
      <c r="I154" s="72"/>
      <c r="J154" s="72"/>
      <c r="K154" s="72"/>
      <c r="L154" s="72"/>
      <c r="M154" s="72"/>
      <c r="N154" s="72"/>
      <c r="O154" s="72"/>
      <c r="P154" s="72"/>
      <c r="Q154" s="72"/>
      <c r="R154" s="72"/>
      <c r="S154" s="72"/>
      <c r="T154" s="72"/>
      <c r="U154" s="72"/>
      <c r="V154" s="72"/>
      <c r="W154" s="72"/>
      <c r="X154" s="72"/>
      <c r="Y154" s="72"/>
      <c r="Z154" s="72"/>
      <c r="AA154" s="72"/>
      <c r="AB154" s="72"/>
      <c r="AC154" s="72"/>
      <c r="AD154" s="24"/>
      <c r="AE154" s="141">
        <f>1/$AC$17*100</f>
        <v>5.5555555555555554</v>
      </c>
      <c r="AF154" s="75"/>
      <c r="AG154" s="76"/>
      <c r="AH154" s="162"/>
      <c r="AI154" s="165"/>
      <c r="AJ154" s="165"/>
      <c r="AK154" s="165"/>
    </row>
    <row r="155" spans="1:37" ht="15" customHeight="1" x14ac:dyDescent="0.2">
      <c r="A155" s="444" t="s">
        <v>138</v>
      </c>
      <c r="B155" s="445"/>
      <c r="C155" s="445"/>
      <c r="D155" s="445"/>
      <c r="E155" s="445"/>
      <c r="F155" s="445"/>
      <c r="G155" s="445"/>
      <c r="H155" s="445"/>
      <c r="I155" s="445"/>
      <c r="J155" s="445"/>
      <c r="K155" s="445"/>
      <c r="L155" s="445"/>
      <c r="M155" s="445"/>
      <c r="N155" s="445"/>
      <c r="O155" s="445"/>
      <c r="P155" s="445"/>
      <c r="Q155" s="445"/>
      <c r="R155" s="445"/>
      <c r="S155" s="445"/>
      <c r="T155" s="445"/>
      <c r="U155" s="445"/>
      <c r="V155" s="445"/>
      <c r="W155" s="445"/>
      <c r="X155" s="445"/>
      <c r="Y155" s="445"/>
      <c r="Z155" s="445"/>
      <c r="AA155" s="445"/>
      <c r="AB155" s="445"/>
      <c r="AC155" s="446"/>
      <c r="AD155" s="222" t="s">
        <v>4</v>
      </c>
      <c r="AE155" s="146" t="s">
        <v>5</v>
      </c>
      <c r="AF155" s="76" t="s">
        <v>576</v>
      </c>
      <c r="AG155" s="76" t="s">
        <v>577</v>
      </c>
      <c r="AH155" s="159" t="s">
        <v>578</v>
      </c>
      <c r="AI155" s="166" t="s">
        <v>579</v>
      </c>
      <c r="AJ155" s="78"/>
      <c r="AK155" s="166" t="s">
        <v>580</v>
      </c>
    </row>
    <row r="156" spans="1:37" ht="30" customHeight="1" x14ac:dyDescent="0.2">
      <c r="A156" s="422" t="s">
        <v>8</v>
      </c>
      <c r="B156" s="422"/>
      <c r="C156" s="422"/>
      <c r="D156" s="422"/>
      <c r="E156" s="422"/>
      <c r="F156" s="422"/>
      <c r="G156" s="422"/>
      <c r="H156" s="422"/>
      <c r="I156" s="422"/>
      <c r="J156" s="422"/>
      <c r="K156" s="422"/>
      <c r="L156" s="422"/>
      <c r="M156" s="422"/>
      <c r="N156" s="422"/>
      <c r="O156" s="422"/>
      <c r="P156" s="422"/>
      <c r="Q156" s="423"/>
      <c r="R156" s="423"/>
      <c r="S156" s="423"/>
      <c r="T156" s="423"/>
      <c r="U156" s="423"/>
      <c r="V156" s="423"/>
      <c r="W156" s="423"/>
      <c r="X156" s="423"/>
      <c r="Y156" s="423"/>
      <c r="Z156" s="423"/>
      <c r="AA156" s="423"/>
      <c r="AB156" s="423"/>
      <c r="AC156" s="423"/>
      <c r="AD156" s="73">
        <f>'Art. 121'!AF151</f>
        <v>0</v>
      </c>
      <c r="AE156" s="143">
        <f t="shared" ref="AE156:AE207" si="14">IF(AG156=1,AK156,AG156)</f>
        <v>0</v>
      </c>
      <c r="AF156" s="76">
        <f t="shared" ref="AF156:AF207" si="15">IF(AD156=2,1,IF(AD156=1,0.5,IF(AD156=0,0," ")))</f>
        <v>0</v>
      </c>
      <c r="AG156" s="76">
        <f t="shared" ref="AG156:AG207" si="16">IF(AND(AF156&gt;=0,AF156&lt;=2),1,"No aplica")</f>
        <v>1</v>
      </c>
      <c r="AH156" s="159">
        <f t="shared" ref="AH156:AH207" si="17">AD156/(AG156*2)</f>
        <v>0</v>
      </c>
      <c r="AI156" s="78">
        <f>IF(AG156=1,AG156/$AG$208,"No aplica")</f>
        <v>1.9230769230769232E-2</v>
      </c>
      <c r="AJ156" s="78">
        <f t="shared" ref="AJ156:AJ207" si="18">AF156*AI156</f>
        <v>0</v>
      </c>
      <c r="AK156" s="78">
        <f>AJ156*$AE$154</f>
        <v>0</v>
      </c>
    </row>
    <row r="157" spans="1:37" ht="30" customHeight="1" x14ac:dyDescent="0.2">
      <c r="A157" s="422" t="s">
        <v>655</v>
      </c>
      <c r="B157" s="422"/>
      <c r="C157" s="422"/>
      <c r="D157" s="422"/>
      <c r="E157" s="422"/>
      <c r="F157" s="422"/>
      <c r="G157" s="422"/>
      <c r="H157" s="422"/>
      <c r="I157" s="422"/>
      <c r="J157" s="422"/>
      <c r="K157" s="422"/>
      <c r="L157" s="422"/>
      <c r="M157" s="422"/>
      <c r="N157" s="422"/>
      <c r="O157" s="422"/>
      <c r="P157" s="422"/>
      <c r="Q157" s="423"/>
      <c r="R157" s="423"/>
      <c r="S157" s="423"/>
      <c r="T157" s="423"/>
      <c r="U157" s="423"/>
      <c r="V157" s="423"/>
      <c r="W157" s="423"/>
      <c r="X157" s="423"/>
      <c r="Y157" s="423"/>
      <c r="Z157" s="423"/>
      <c r="AA157" s="423"/>
      <c r="AB157" s="423"/>
      <c r="AC157" s="423"/>
      <c r="AD157" s="73">
        <f>'Art. 121'!AF152</f>
        <v>0</v>
      </c>
      <c r="AE157" s="143">
        <f t="shared" si="14"/>
        <v>0</v>
      </c>
      <c r="AF157" s="76">
        <f t="shared" si="15"/>
        <v>0</v>
      </c>
      <c r="AG157" s="76">
        <f t="shared" si="16"/>
        <v>1</v>
      </c>
      <c r="AH157" s="159">
        <f t="shared" si="17"/>
        <v>0</v>
      </c>
      <c r="AI157" s="78">
        <f t="shared" ref="AI157:AI207" si="19">IF(AG157=1,AG157/$AG$208,"No aplica")</f>
        <v>1.9230769230769232E-2</v>
      </c>
      <c r="AJ157" s="78">
        <f t="shared" si="18"/>
        <v>0</v>
      </c>
      <c r="AK157" s="78">
        <f t="shared" ref="AK157:AK207" si="20">AJ157*$AE$154</f>
        <v>0</v>
      </c>
    </row>
    <row r="158" spans="1:37" ht="30" customHeight="1" x14ac:dyDescent="0.2">
      <c r="A158" s="422" t="s">
        <v>125</v>
      </c>
      <c r="B158" s="422"/>
      <c r="C158" s="422"/>
      <c r="D158" s="422"/>
      <c r="E158" s="422"/>
      <c r="F158" s="422"/>
      <c r="G158" s="422"/>
      <c r="H158" s="422"/>
      <c r="I158" s="422"/>
      <c r="J158" s="422"/>
      <c r="K158" s="422"/>
      <c r="L158" s="422"/>
      <c r="M158" s="422"/>
      <c r="N158" s="422"/>
      <c r="O158" s="422"/>
      <c r="P158" s="422"/>
      <c r="Q158" s="423"/>
      <c r="R158" s="423"/>
      <c r="S158" s="423"/>
      <c r="T158" s="423"/>
      <c r="U158" s="423"/>
      <c r="V158" s="423"/>
      <c r="W158" s="423"/>
      <c r="X158" s="423"/>
      <c r="Y158" s="423"/>
      <c r="Z158" s="423"/>
      <c r="AA158" s="423"/>
      <c r="AB158" s="423"/>
      <c r="AC158" s="423"/>
      <c r="AD158" s="73">
        <f>'Art. 121'!AF153</f>
        <v>0</v>
      </c>
      <c r="AE158" s="143">
        <f t="shared" si="14"/>
        <v>0</v>
      </c>
      <c r="AF158" s="76">
        <f t="shared" si="15"/>
        <v>0</v>
      </c>
      <c r="AG158" s="76">
        <f t="shared" si="16"/>
        <v>1</v>
      </c>
      <c r="AH158" s="159">
        <f t="shared" si="17"/>
        <v>0</v>
      </c>
      <c r="AI158" s="78">
        <f t="shared" si="19"/>
        <v>1.9230769230769232E-2</v>
      </c>
      <c r="AJ158" s="78">
        <f t="shared" si="18"/>
        <v>0</v>
      </c>
      <c r="AK158" s="78">
        <f t="shared" si="20"/>
        <v>0</v>
      </c>
    </row>
    <row r="159" spans="1:37" ht="30" customHeight="1" x14ac:dyDescent="0.2">
      <c r="A159" s="422" t="s">
        <v>149</v>
      </c>
      <c r="B159" s="422"/>
      <c r="C159" s="422"/>
      <c r="D159" s="422"/>
      <c r="E159" s="422"/>
      <c r="F159" s="422"/>
      <c r="G159" s="422"/>
      <c r="H159" s="422"/>
      <c r="I159" s="422"/>
      <c r="J159" s="422"/>
      <c r="K159" s="422"/>
      <c r="L159" s="422"/>
      <c r="M159" s="422"/>
      <c r="N159" s="422"/>
      <c r="O159" s="422"/>
      <c r="P159" s="422"/>
      <c r="Q159" s="423"/>
      <c r="R159" s="423"/>
      <c r="S159" s="423"/>
      <c r="T159" s="423"/>
      <c r="U159" s="423"/>
      <c r="V159" s="423"/>
      <c r="W159" s="423"/>
      <c r="X159" s="423"/>
      <c r="Y159" s="423"/>
      <c r="Z159" s="423"/>
      <c r="AA159" s="423"/>
      <c r="AB159" s="423"/>
      <c r="AC159" s="423"/>
      <c r="AD159" s="73">
        <f>'Art. 121'!AF154</f>
        <v>0</v>
      </c>
      <c r="AE159" s="143">
        <f t="shared" si="14"/>
        <v>0</v>
      </c>
      <c r="AF159" s="76">
        <f t="shared" si="15"/>
        <v>0</v>
      </c>
      <c r="AG159" s="76">
        <f t="shared" si="16"/>
        <v>1</v>
      </c>
      <c r="AH159" s="159">
        <f t="shared" si="17"/>
        <v>0</v>
      </c>
      <c r="AI159" s="78">
        <f t="shared" si="19"/>
        <v>1.9230769230769232E-2</v>
      </c>
      <c r="AJ159" s="78">
        <f t="shared" si="18"/>
        <v>0</v>
      </c>
      <c r="AK159" s="78">
        <f t="shared" si="20"/>
        <v>0</v>
      </c>
    </row>
    <row r="160" spans="1:37" ht="30" customHeight="1" x14ac:dyDescent="0.2">
      <c r="A160" s="422" t="s">
        <v>656</v>
      </c>
      <c r="B160" s="422"/>
      <c r="C160" s="422"/>
      <c r="D160" s="422"/>
      <c r="E160" s="422"/>
      <c r="F160" s="422"/>
      <c r="G160" s="422"/>
      <c r="H160" s="422"/>
      <c r="I160" s="422"/>
      <c r="J160" s="422"/>
      <c r="K160" s="422"/>
      <c r="L160" s="422"/>
      <c r="M160" s="422"/>
      <c r="N160" s="422"/>
      <c r="O160" s="422"/>
      <c r="P160" s="422"/>
      <c r="Q160" s="423"/>
      <c r="R160" s="423"/>
      <c r="S160" s="423"/>
      <c r="T160" s="423"/>
      <c r="U160" s="423"/>
      <c r="V160" s="423"/>
      <c r="W160" s="423"/>
      <c r="X160" s="423"/>
      <c r="Y160" s="423"/>
      <c r="Z160" s="423"/>
      <c r="AA160" s="423"/>
      <c r="AB160" s="423"/>
      <c r="AC160" s="423"/>
      <c r="AD160" s="73">
        <f>'Art. 121'!AF155</f>
        <v>0</v>
      </c>
      <c r="AE160" s="143">
        <f t="shared" si="14"/>
        <v>0</v>
      </c>
      <c r="AF160" s="76">
        <f t="shared" si="15"/>
        <v>0</v>
      </c>
      <c r="AG160" s="76">
        <f t="shared" si="16"/>
        <v>1</v>
      </c>
      <c r="AH160" s="159">
        <f t="shared" si="17"/>
        <v>0</v>
      </c>
      <c r="AI160" s="78">
        <f t="shared" si="19"/>
        <v>1.9230769230769232E-2</v>
      </c>
      <c r="AJ160" s="78">
        <f t="shared" si="18"/>
        <v>0</v>
      </c>
      <c r="AK160" s="78">
        <f t="shared" si="20"/>
        <v>0</v>
      </c>
    </row>
    <row r="161" spans="1:37" ht="30" customHeight="1" x14ac:dyDescent="0.2">
      <c r="A161" s="422" t="s">
        <v>126</v>
      </c>
      <c r="B161" s="422"/>
      <c r="C161" s="422"/>
      <c r="D161" s="422"/>
      <c r="E161" s="422"/>
      <c r="F161" s="422"/>
      <c r="G161" s="422"/>
      <c r="H161" s="422"/>
      <c r="I161" s="422"/>
      <c r="J161" s="422"/>
      <c r="K161" s="422"/>
      <c r="L161" s="422"/>
      <c r="M161" s="422"/>
      <c r="N161" s="422"/>
      <c r="O161" s="422"/>
      <c r="P161" s="422"/>
      <c r="Q161" s="423"/>
      <c r="R161" s="423"/>
      <c r="S161" s="423"/>
      <c r="T161" s="423"/>
      <c r="U161" s="423"/>
      <c r="V161" s="423"/>
      <c r="W161" s="423"/>
      <c r="X161" s="423"/>
      <c r="Y161" s="423"/>
      <c r="Z161" s="423"/>
      <c r="AA161" s="423"/>
      <c r="AB161" s="423"/>
      <c r="AC161" s="423"/>
      <c r="AD161" s="73">
        <f>'Art. 121'!AF156</f>
        <v>0</v>
      </c>
      <c r="AE161" s="143">
        <f t="shared" si="14"/>
        <v>0</v>
      </c>
      <c r="AF161" s="76">
        <f t="shared" si="15"/>
        <v>0</v>
      </c>
      <c r="AG161" s="76">
        <f t="shared" si="16"/>
        <v>1</v>
      </c>
      <c r="AH161" s="159">
        <f t="shared" si="17"/>
        <v>0</v>
      </c>
      <c r="AI161" s="78">
        <f t="shared" si="19"/>
        <v>1.9230769230769232E-2</v>
      </c>
      <c r="AJ161" s="78">
        <f t="shared" si="18"/>
        <v>0</v>
      </c>
      <c r="AK161" s="78">
        <f t="shared" si="20"/>
        <v>0</v>
      </c>
    </row>
    <row r="162" spans="1:37" ht="30" customHeight="1" x14ac:dyDescent="0.2">
      <c r="A162" s="422" t="s">
        <v>150</v>
      </c>
      <c r="B162" s="422"/>
      <c r="C162" s="422"/>
      <c r="D162" s="422"/>
      <c r="E162" s="422"/>
      <c r="F162" s="422"/>
      <c r="G162" s="422"/>
      <c r="H162" s="422"/>
      <c r="I162" s="422"/>
      <c r="J162" s="422"/>
      <c r="K162" s="422"/>
      <c r="L162" s="422"/>
      <c r="M162" s="422"/>
      <c r="N162" s="422"/>
      <c r="O162" s="422"/>
      <c r="P162" s="422"/>
      <c r="Q162" s="423"/>
      <c r="R162" s="423"/>
      <c r="S162" s="423"/>
      <c r="T162" s="423"/>
      <c r="U162" s="423"/>
      <c r="V162" s="423"/>
      <c r="W162" s="423"/>
      <c r="X162" s="423"/>
      <c r="Y162" s="423"/>
      <c r="Z162" s="423"/>
      <c r="AA162" s="423"/>
      <c r="AB162" s="423"/>
      <c r="AC162" s="423"/>
      <c r="AD162" s="73">
        <f>'Art. 121'!AF157</f>
        <v>0</v>
      </c>
      <c r="AE162" s="143">
        <f t="shared" si="14"/>
        <v>0</v>
      </c>
      <c r="AF162" s="76">
        <f t="shared" si="15"/>
        <v>0</v>
      </c>
      <c r="AG162" s="76">
        <f t="shared" si="16"/>
        <v>1</v>
      </c>
      <c r="AH162" s="159">
        <f t="shared" si="17"/>
        <v>0</v>
      </c>
      <c r="AI162" s="78">
        <f t="shared" si="19"/>
        <v>1.9230769230769232E-2</v>
      </c>
      <c r="AJ162" s="78">
        <f t="shared" si="18"/>
        <v>0</v>
      </c>
      <c r="AK162" s="78">
        <f t="shared" si="20"/>
        <v>0</v>
      </c>
    </row>
    <row r="163" spans="1:37" ht="30" customHeight="1" x14ac:dyDescent="0.2">
      <c r="A163" s="422" t="s">
        <v>127</v>
      </c>
      <c r="B163" s="422"/>
      <c r="C163" s="422"/>
      <c r="D163" s="422"/>
      <c r="E163" s="422"/>
      <c r="F163" s="422"/>
      <c r="G163" s="422"/>
      <c r="H163" s="422"/>
      <c r="I163" s="422"/>
      <c r="J163" s="422"/>
      <c r="K163" s="422"/>
      <c r="L163" s="422"/>
      <c r="M163" s="422"/>
      <c r="N163" s="422"/>
      <c r="O163" s="422"/>
      <c r="P163" s="422"/>
      <c r="Q163" s="423"/>
      <c r="R163" s="423"/>
      <c r="S163" s="423"/>
      <c r="T163" s="423"/>
      <c r="U163" s="423"/>
      <c r="V163" s="423"/>
      <c r="W163" s="423"/>
      <c r="X163" s="423"/>
      <c r="Y163" s="423"/>
      <c r="Z163" s="423"/>
      <c r="AA163" s="423"/>
      <c r="AB163" s="423"/>
      <c r="AC163" s="423"/>
      <c r="AD163" s="73">
        <f>'Art. 121'!AF158</f>
        <v>0</v>
      </c>
      <c r="AE163" s="143">
        <f t="shared" si="14"/>
        <v>0</v>
      </c>
      <c r="AF163" s="76">
        <f t="shared" si="15"/>
        <v>0</v>
      </c>
      <c r="AG163" s="76">
        <f t="shared" si="16"/>
        <v>1</v>
      </c>
      <c r="AH163" s="159">
        <f t="shared" si="17"/>
        <v>0</v>
      </c>
      <c r="AI163" s="78">
        <f t="shared" si="19"/>
        <v>1.9230769230769232E-2</v>
      </c>
      <c r="AJ163" s="78">
        <f t="shared" si="18"/>
        <v>0</v>
      </c>
      <c r="AK163" s="78">
        <f t="shared" si="20"/>
        <v>0</v>
      </c>
    </row>
    <row r="164" spans="1:37" ht="30" customHeight="1" x14ac:dyDescent="0.2">
      <c r="A164" s="442" t="s">
        <v>151</v>
      </c>
      <c r="B164" s="443"/>
      <c r="C164" s="443"/>
      <c r="D164" s="443"/>
      <c r="E164" s="443"/>
      <c r="F164" s="443"/>
      <c r="G164" s="443"/>
      <c r="H164" s="443"/>
      <c r="I164" s="443"/>
      <c r="J164" s="443"/>
      <c r="K164" s="443"/>
      <c r="L164" s="443"/>
      <c r="M164" s="443"/>
      <c r="N164" s="443"/>
      <c r="O164" s="443"/>
      <c r="P164" s="443"/>
      <c r="Q164" s="423"/>
      <c r="R164" s="423"/>
      <c r="S164" s="423"/>
      <c r="T164" s="423"/>
      <c r="U164" s="423"/>
      <c r="V164" s="423"/>
      <c r="W164" s="423"/>
      <c r="X164" s="423"/>
      <c r="Y164" s="423"/>
      <c r="Z164" s="423"/>
      <c r="AA164" s="423"/>
      <c r="AB164" s="423"/>
      <c r="AC164" s="423"/>
      <c r="AD164" s="73">
        <f>'Art. 121'!AF159</f>
        <v>0</v>
      </c>
      <c r="AE164" s="143">
        <f t="shared" si="14"/>
        <v>0</v>
      </c>
      <c r="AF164" s="76">
        <f t="shared" si="15"/>
        <v>0</v>
      </c>
      <c r="AG164" s="76">
        <f t="shared" si="16"/>
        <v>1</v>
      </c>
      <c r="AH164" s="159">
        <f t="shared" si="17"/>
        <v>0</v>
      </c>
      <c r="AI164" s="78">
        <f t="shared" si="19"/>
        <v>1.9230769230769232E-2</v>
      </c>
      <c r="AJ164" s="78">
        <f t="shared" si="18"/>
        <v>0</v>
      </c>
      <c r="AK164" s="78">
        <f t="shared" si="20"/>
        <v>0</v>
      </c>
    </row>
    <row r="165" spans="1:37" ht="30" customHeight="1" x14ac:dyDescent="0.2">
      <c r="A165" s="422" t="s">
        <v>128</v>
      </c>
      <c r="B165" s="422"/>
      <c r="C165" s="422"/>
      <c r="D165" s="422"/>
      <c r="E165" s="422"/>
      <c r="F165" s="422"/>
      <c r="G165" s="422"/>
      <c r="H165" s="422"/>
      <c r="I165" s="422"/>
      <c r="J165" s="422"/>
      <c r="K165" s="422"/>
      <c r="L165" s="422"/>
      <c r="M165" s="422"/>
      <c r="N165" s="422"/>
      <c r="O165" s="422"/>
      <c r="P165" s="422"/>
      <c r="Q165" s="423"/>
      <c r="R165" s="423"/>
      <c r="S165" s="423"/>
      <c r="T165" s="423"/>
      <c r="U165" s="423"/>
      <c r="V165" s="423"/>
      <c r="W165" s="423"/>
      <c r="X165" s="423"/>
      <c r="Y165" s="423"/>
      <c r="Z165" s="423"/>
      <c r="AA165" s="423"/>
      <c r="AB165" s="423"/>
      <c r="AC165" s="423"/>
      <c r="AD165" s="73">
        <f>'Art. 121'!AF160</f>
        <v>0</v>
      </c>
      <c r="AE165" s="143">
        <f t="shared" si="14"/>
        <v>0</v>
      </c>
      <c r="AF165" s="76">
        <f t="shared" si="15"/>
        <v>0</v>
      </c>
      <c r="AG165" s="76">
        <f t="shared" si="16"/>
        <v>1</v>
      </c>
      <c r="AH165" s="159">
        <f t="shared" si="17"/>
        <v>0</v>
      </c>
      <c r="AI165" s="78">
        <f t="shared" si="19"/>
        <v>1.9230769230769232E-2</v>
      </c>
      <c r="AJ165" s="78">
        <f t="shared" si="18"/>
        <v>0</v>
      </c>
      <c r="AK165" s="78">
        <f t="shared" si="20"/>
        <v>0</v>
      </c>
    </row>
    <row r="166" spans="1:37" ht="30" customHeight="1" x14ac:dyDescent="0.2">
      <c r="A166" s="422" t="s">
        <v>657</v>
      </c>
      <c r="B166" s="422"/>
      <c r="C166" s="422"/>
      <c r="D166" s="422"/>
      <c r="E166" s="422"/>
      <c r="F166" s="422"/>
      <c r="G166" s="422"/>
      <c r="H166" s="422"/>
      <c r="I166" s="422"/>
      <c r="J166" s="422"/>
      <c r="K166" s="422"/>
      <c r="L166" s="422"/>
      <c r="M166" s="422"/>
      <c r="N166" s="422"/>
      <c r="O166" s="422"/>
      <c r="P166" s="422"/>
      <c r="Q166" s="423"/>
      <c r="R166" s="423"/>
      <c r="S166" s="423"/>
      <c r="T166" s="423"/>
      <c r="U166" s="423"/>
      <c r="V166" s="423"/>
      <c r="W166" s="423"/>
      <c r="X166" s="423"/>
      <c r="Y166" s="423"/>
      <c r="Z166" s="423"/>
      <c r="AA166" s="423"/>
      <c r="AB166" s="423"/>
      <c r="AC166" s="423"/>
      <c r="AD166" s="73">
        <f>'Art. 121'!AF161</f>
        <v>0</v>
      </c>
      <c r="AE166" s="143">
        <f t="shared" si="14"/>
        <v>0</v>
      </c>
      <c r="AF166" s="76">
        <f t="shared" si="15"/>
        <v>0</v>
      </c>
      <c r="AG166" s="76">
        <f t="shared" si="16"/>
        <v>1</v>
      </c>
      <c r="AH166" s="159">
        <f t="shared" si="17"/>
        <v>0</v>
      </c>
      <c r="AI166" s="78">
        <f t="shared" si="19"/>
        <v>1.9230769230769232E-2</v>
      </c>
      <c r="AJ166" s="78">
        <f t="shared" si="18"/>
        <v>0</v>
      </c>
      <c r="AK166" s="78">
        <f t="shared" si="20"/>
        <v>0</v>
      </c>
    </row>
    <row r="167" spans="1:37" ht="30" customHeight="1" x14ac:dyDescent="0.2">
      <c r="A167" s="422" t="s">
        <v>152</v>
      </c>
      <c r="B167" s="422"/>
      <c r="C167" s="422"/>
      <c r="D167" s="422"/>
      <c r="E167" s="422"/>
      <c r="F167" s="422"/>
      <c r="G167" s="422"/>
      <c r="H167" s="422"/>
      <c r="I167" s="422"/>
      <c r="J167" s="422"/>
      <c r="K167" s="422"/>
      <c r="L167" s="422"/>
      <c r="M167" s="422"/>
      <c r="N167" s="422"/>
      <c r="O167" s="422"/>
      <c r="P167" s="422"/>
      <c r="Q167" s="423"/>
      <c r="R167" s="423"/>
      <c r="S167" s="423"/>
      <c r="T167" s="423"/>
      <c r="U167" s="423"/>
      <c r="V167" s="423"/>
      <c r="W167" s="423"/>
      <c r="X167" s="423"/>
      <c r="Y167" s="423"/>
      <c r="Z167" s="423"/>
      <c r="AA167" s="423"/>
      <c r="AB167" s="423"/>
      <c r="AC167" s="423"/>
      <c r="AD167" s="73">
        <f>'Art. 121'!AF162</f>
        <v>0</v>
      </c>
      <c r="AE167" s="143">
        <f t="shared" si="14"/>
        <v>0</v>
      </c>
      <c r="AF167" s="76">
        <f t="shared" si="15"/>
        <v>0</v>
      </c>
      <c r="AG167" s="76">
        <f t="shared" si="16"/>
        <v>1</v>
      </c>
      <c r="AH167" s="159">
        <f t="shared" si="17"/>
        <v>0</v>
      </c>
      <c r="AI167" s="78">
        <f t="shared" si="19"/>
        <v>1.9230769230769232E-2</v>
      </c>
      <c r="AJ167" s="78">
        <f t="shared" si="18"/>
        <v>0</v>
      </c>
      <c r="AK167" s="78">
        <f t="shared" si="20"/>
        <v>0</v>
      </c>
    </row>
    <row r="168" spans="1:37" ht="30" customHeight="1" x14ac:dyDescent="0.2">
      <c r="A168" s="422" t="s">
        <v>665</v>
      </c>
      <c r="B168" s="422"/>
      <c r="C168" s="422"/>
      <c r="D168" s="422"/>
      <c r="E168" s="422"/>
      <c r="F168" s="422"/>
      <c r="G168" s="422"/>
      <c r="H168" s="422"/>
      <c r="I168" s="422"/>
      <c r="J168" s="422"/>
      <c r="K168" s="422"/>
      <c r="L168" s="422"/>
      <c r="M168" s="422"/>
      <c r="N168" s="422"/>
      <c r="O168" s="422"/>
      <c r="P168" s="422"/>
      <c r="Q168" s="423"/>
      <c r="R168" s="423"/>
      <c r="S168" s="423"/>
      <c r="T168" s="423"/>
      <c r="U168" s="423"/>
      <c r="V168" s="423"/>
      <c r="W168" s="423"/>
      <c r="X168" s="423"/>
      <c r="Y168" s="423"/>
      <c r="Z168" s="423"/>
      <c r="AA168" s="423"/>
      <c r="AB168" s="423"/>
      <c r="AC168" s="423"/>
      <c r="AD168" s="73">
        <f>'Art. 121'!AF163</f>
        <v>0</v>
      </c>
      <c r="AE168" s="143">
        <f t="shared" si="14"/>
        <v>0</v>
      </c>
      <c r="AF168" s="76">
        <f t="shared" si="15"/>
        <v>0</v>
      </c>
      <c r="AG168" s="76">
        <f t="shared" si="16"/>
        <v>1</v>
      </c>
      <c r="AH168" s="159">
        <f t="shared" si="17"/>
        <v>0</v>
      </c>
      <c r="AI168" s="78">
        <f t="shared" si="19"/>
        <v>1.9230769230769232E-2</v>
      </c>
      <c r="AJ168" s="78">
        <f t="shared" si="18"/>
        <v>0</v>
      </c>
      <c r="AK168" s="78">
        <f t="shared" si="20"/>
        <v>0</v>
      </c>
    </row>
    <row r="169" spans="1:37" ht="30" customHeight="1" x14ac:dyDescent="0.2">
      <c r="A169" s="442" t="s">
        <v>154</v>
      </c>
      <c r="B169" s="443"/>
      <c r="C169" s="443"/>
      <c r="D169" s="443"/>
      <c r="E169" s="443"/>
      <c r="F169" s="443"/>
      <c r="G169" s="443"/>
      <c r="H169" s="443"/>
      <c r="I169" s="443"/>
      <c r="J169" s="443"/>
      <c r="K169" s="443"/>
      <c r="L169" s="443"/>
      <c r="M169" s="443"/>
      <c r="N169" s="443"/>
      <c r="O169" s="443"/>
      <c r="P169" s="443"/>
      <c r="Q169" s="423"/>
      <c r="R169" s="423"/>
      <c r="S169" s="423"/>
      <c r="T169" s="423"/>
      <c r="U169" s="423"/>
      <c r="V169" s="423"/>
      <c r="W169" s="423"/>
      <c r="X169" s="423"/>
      <c r="Y169" s="423"/>
      <c r="Z169" s="423"/>
      <c r="AA169" s="423"/>
      <c r="AB169" s="423"/>
      <c r="AC169" s="423"/>
      <c r="AD169" s="73">
        <f>'Art. 121'!AF164</f>
        <v>0</v>
      </c>
      <c r="AE169" s="143">
        <f t="shared" si="14"/>
        <v>0</v>
      </c>
      <c r="AF169" s="76">
        <f t="shared" si="15"/>
        <v>0</v>
      </c>
      <c r="AG169" s="76">
        <f t="shared" si="16"/>
        <v>1</v>
      </c>
      <c r="AH169" s="159">
        <f t="shared" si="17"/>
        <v>0</v>
      </c>
      <c r="AI169" s="78">
        <f t="shared" si="19"/>
        <v>1.9230769230769232E-2</v>
      </c>
      <c r="AJ169" s="78">
        <f t="shared" si="18"/>
        <v>0</v>
      </c>
      <c r="AK169" s="78">
        <f t="shared" si="20"/>
        <v>0</v>
      </c>
    </row>
    <row r="170" spans="1:37" ht="30" customHeight="1" x14ac:dyDescent="0.2">
      <c r="A170" s="422" t="s">
        <v>155</v>
      </c>
      <c r="B170" s="422"/>
      <c r="C170" s="422"/>
      <c r="D170" s="422"/>
      <c r="E170" s="422"/>
      <c r="F170" s="422"/>
      <c r="G170" s="422"/>
      <c r="H170" s="422"/>
      <c r="I170" s="422"/>
      <c r="J170" s="422"/>
      <c r="K170" s="422"/>
      <c r="L170" s="422"/>
      <c r="M170" s="422"/>
      <c r="N170" s="422"/>
      <c r="O170" s="422"/>
      <c r="P170" s="422"/>
      <c r="Q170" s="423"/>
      <c r="R170" s="423"/>
      <c r="S170" s="423"/>
      <c r="T170" s="423"/>
      <c r="U170" s="423"/>
      <c r="V170" s="423"/>
      <c r="W170" s="423"/>
      <c r="X170" s="423"/>
      <c r="Y170" s="423"/>
      <c r="Z170" s="423"/>
      <c r="AA170" s="423"/>
      <c r="AB170" s="423"/>
      <c r="AC170" s="423"/>
      <c r="AD170" s="73">
        <f>'Art. 121'!AF165</f>
        <v>0</v>
      </c>
      <c r="AE170" s="143">
        <f t="shared" si="14"/>
        <v>0</v>
      </c>
      <c r="AF170" s="76">
        <f t="shared" si="15"/>
        <v>0</v>
      </c>
      <c r="AG170" s="76">
        <f t="shared" si="16"/>
        <v>1</v>
      </c>
      <c r="AH170" s="159">
        <f t="shared" si="17"/>
        <v>0</v>
      </c>
      <c r="AI170" s="78">
        <f t="shared" si="19"/>
        <v>1.9230769230769232E-2</v>
      </c>
      <c r="AJ170" s="78">
        <f t="shared" si="18"/>
        <v>0</v>
      </c>
      <c r="AK170" s="78">
        <f t="shared" si="20"/>
        <v>0</v>
      </c>
    </row>
    <row r="171" spans="1:37" ht="30" customHeight="1" x14ac:dyDescent="0.2">
      <c r="A171" s="422" t="s">
        <v>658</v>
      </c>
      <c r="B171" s="422"/>
      <c r="C171" s="422"/>
      <c r="D171" s="422"/>
      <c r="E171" s="422"/>
      <c r="F171" s="422"/>
      <c r="G171" s="422"/>
      <c r="H171" s="422"/>
      <c r="I171" s="422"/>
      <c r="J171" s="422"/>
      <c r="K171" s="422"/>
      <c r="L171" s="422"/>
      <c r="M171" s="422"/>
      <c r="N171" s="422"/>
      <c r="O171" s="422"/>
      <c r="P171" s="422"/>
      <c r="Q171" s="423"/>
      <c r="R171" s="423"/>
      <c r="S171" s="423"/>
      <c r="T171" s="423"/>
      <c r="U171" s="423"/>
      <c r="V171" s="423"/>
      <c r="W171" s="423"/>
      <c r="X171" s="423"/>
      <c r="Y171" s="423"/>
      <c r="Z171" s="423"/>
      <c r="AA171" s="423"/>
      <c r="AB171" s="423"/>
      <c r="AC171" s="423"/>
      <c r="AD171" s="73">
        <f>'Art. 121'!AF166</f>
        <v>0</v>
      </c>
      <c r="AE171" s="143">
        <f t="shared" si="14"/>
        <v>0</v>
      </c>
      <c r="AF171" s="76">
        <f t="shared" si="15"/>
        <v>0</v>
      </c>
      <c r="AG171" s="76">
        <f t="shared" si="16"/>
        <v>1</v>
      </c>
      <c r="AH171" s="159">
        <f t="shared" si="17"/>
        <v>0</v>
      </c>
      <c r="AI171" s="78">
        <f t="shared" si="19"/>
        <v>1.9230769230769232E-2</v>
      </c>
      <c r="AJ171" s="78">
        <f t="shared" si="18"/>
        <v>0</v>
      </c>
      <c r="AK171" s="78">
        <f t="shared" si="20"/>
        <v>0</v>
      </c>
    </row>
    <row r="172" spans="1:37" ht="30" customHeight="1" x14ac:dyDescent="0.2">
      <c r="A172" s="422" t="s">
        <v>659</v>
      </c>
      <c r="B172" s="422"/>
      <c r="C172" s="422"/>
      <c r="D172" s="422"/>
      <c r="E172" s="422"/>
      <c r="F172" s="422"/>
      <c r="G172" s="422"/>
      <c r="H172" s="422"/>
      <c r="I172" s="422"/>
      <c r="J172" s="422"/>
      <c r="K172" s="422"/>
      <c r="L172" s="422"/>
      <c r="M172" s="422"/>
      <c r="N172" s="422"/>
      <c r="O172" s="422"/>
      <c r="P172" s="422"/>
      <c r="Q172" s="423"/>
      <c r="R172" s="423"/>
      <c r="S172" s="423"/>
      <c r="T172" s="423"/>
      <c r="U172" s="423"/>
      <c r="V172" s="423"/>
      <c r="W172" s="423"/>
      <c r="X172" s="423"/>
      <c r="Y172" s="423"/>
      <c r="Z172" s="423"/>
      <c r="AA172" s="423"/>
      <c r="AB172" s="423"/>
      <c r="AC172" s="423"/>
      <c r="AD172" s="73">
        <f>'Art. 121'!AF167</f>
        <v>0</v>
      </c>
      <c r="AE172" s="143">
        <f t="shared" si="14"/>
        <v>0</v>
      </c>
      <c r="AF172" s="76">
        <f t="shared" si="15"/>
        <v>0</v>
      </c>
      <c r="AG172" s="76">
        <f t="shared" si="16"/>
        <v>1</v>
      </c>
      <c r="AH172" s="159">
        <f t="shared" si="17"/>
        <v>0</v>
      </c>
      <c r="AI172" s="78">
        <f t="shared" si="19"/>
        <v>1.9230769230769232E-2</v>
      </c>
      <c r="AJ172" s="78">
        <f t="shared" si="18"/>
        <v>0</v>
      </c>
      <c r="AK172" s="78">
        <f t="shared" si="20"/>
        <v>0</v>
      </c>
    </row>
    <row r="173" spans="1:37" ht="30" customHeight="1" x14ac:dyDescent="0.2">
      <c r="A173" s="422" t="s">
        <v>666</v>
      </c>
      <c r="B173" s="422"/>
      <c r="C173" s="422"/>
      <c r="D173" s="422"/>
      <c r="E173" s="422"/>
      <c r="F173" s="422"/>
      <c r="G173" s="422"/>
      <c r="H173" s="422"/>
      <c r="I173" s="422"/>
      <c r="J173" s="422"/>
      <c r="K173" s="422"/>
      <c r="L173" s="422"/>
      <c r="M173" s="422"/>
      <c r="N173" s="422"/>
      <c r="O173" s="422"/>
      <c r="P173" s="422"/>
      <c r="Q173" s="423"/>
      <c r="R173" s="423"/>
      <c r="S173" s="423"/>
      <c r="T173" s="423"/>
      <c r="U173" s="423"/>
      <c r="V173" s="423"/>
      <c r="W173" s="423"/>
      <c r="X173" s="423"/>
      <c r="Y173" s="423"/>
      <c r="Z173" s="423"/>
      <c r="AA173" s="423"/>
      <c r="AB173" s="423"/>
      <c r="AC173" s="423"/>
      <c r="AD173" s="73">
        <f>'Art. 121'!AF168</f>
        <v>0</v>
      </c>
      <c r="AE173" s="143">
        <f t="shared" si="14"/>
        <v>0</v>
      </c>
      <c r="AF173" s="76">
        <f t="shared" si="15"/>
        <v>0</v>
      </c>
      <c r="AG173" s="76">
        <f t="shared" si="16"/>
        <v>1</v>
      </c>
      <c r="AH173" s="159">
        <f t="shared" si="17"/>
        <v>0</v>
      </c>
      <c r="AI173" s="78">
        <f t="shared" si="19"/>
        <v>1.9230769230769232E-2</v>
      </c>
      <c r="AJ173" s="78">
        <f t="shared" si="18"/>
        <v>0</v>
      </c>
      <c r="AK173" s="78">
        <f t="shared" si="20"/>
        <v>0</v>
      </c>
    </row>
    <row r="174" spans="1:37" ht="30" customHeight="1" x14ac:dyDescent="0.2">
      <c r="A174" s="422" t="s">
        <v>157</v>
      </c>
      <c r="B174" s="422"/>
      <c r="C174" s="422"/>
      <c r="D174" s="422"/>
      <c r="E174" s="422"/>
      <c r="F174" s="422"/>
      <c r="G174" s="422"/>
      <c r="H174" s="422"/>
      <c r="I174" s="422"/>
      <c r="J174" s="422"/>
      <c r="K174" s="422"/>
      <c r="L174" s="422"/>
      <c r="M174" s="422"/>
      <c r="N174" s="422"/>
      <c r="O174" s="422"/>
      <c r="P174" s="422"/>
      <c r="Q174" s="423"/>
      <c r="R174" s="423"/>
      <c r="S174" s="423"/>
      <c r="T174" s="423"/>
      <c r="U174" s="423"/>
      <c r="V174" s="423"/>
      <c r="W174" s="423"/>
      <c r="X174" s="423"/>
      <c r="Y174" s="423"/>
      <c r="Z174" s="423"/>
      <c r="AA174" s="423"/>
      <c r="AB174" s="423"/>
      <c r="AC174" s="423"/>
      <c r="AD174" s="73">
        <f>'Art. 121'!AF169</f>
        <v>0</v>
      </c>
      <c r="AE174" s="143">
        <f t="shared" si="14"/>
        <v>0</v>
      </c>
      <c r="AF174" s="76">
        <f t="shared" si="15"/>
        <v>0</v>
      </c>
      <c r="AG174" s="76">
        <f t="shared" si="16"/>
        <v>1</v>
      </c>
      <c r="AH174" s="159">
        <f t="shared" si="17"/>
        <v>0</v>
      </c>
      <c r="AI174" s="78">
        <f t="shared" si="19"/>
        <v>1.9230769230769232E-2</v>
      </c>
      <c r="AJ174" s="78">
        <f t="shared" si="18"/>
        <v>0</v>
      </c>
      <c r="AK174" s="78">
        <f t="shared" si="20"/>
        <v>0</v>
      </c>
    </row>
    <row r="175" spans="1:37" ht="30" customHeight="1" x14ac:dyDescent="0.2">
      <c r="A175" s="422" t="s">
        <v>158</v>
      </c>
      <c r="B175" s="422"/>
      <c r="C175" s="422"/>
      <c r="D175" s="422"/>
      <c r="E175" s="422"/>
      <c r="F175" s="422"/>
      <c r="G175" s="422"/>
      <c r="H175" s="422"/>
      <c r="I175" s="422"/>
      <c r="J175" s="422"/>
      <c r="K175" s="422"/>
      <c r="L175" s="422"/>
      <c r="M175" s="422"/>
      <c r="N175" s="422"/>
      <c r="O175" s="422"/>
      <c r="P175" s="422"/>
      <c r="Q175" s="423"/>
      <c r="R175" s="423"/>
      <c r="S175" s="423"/>
      <c r="T175" s="423"/>
      <c r="U175" s="423"/>
      <c r="V175" s="423"/>
      <c r="W175" s="423"/>
      <c r="X175" s="423"/>
      <c r="Y175" s="423"/>
      <c r="Z175" s="423"/>
      <c r="AA175" s="423"/>
      <c r="AB175" s="423"/>
      <c r="AC175" s="423"/>
      <c r="AD175" s="73">
        <f>'Art. 121'!AF170</f>
        <v>0</v>
      </c>
      <c r="AE175" s="143">
        <f t="shared" si="14"/>
        <v>0</v>
      </c>
      <c r="AF175" s="76">
        <f t="shared" si="15"/>
        <v>0</v>
      </c>
      <c r="AG175" s="76">
        <f t="shared" si="16"/>
        <v>1</v>
      </c>
      <c r="AH175" s="159">
        <f t="shared" si="17"/>
        <v>0</v>
      </c>
      <c r="AI175" s="78">
        <f t="shared" si="19"/>
        <v>1.9230769230769232E-2</v>
      </c>
      <c r="AJ175" s="78">
        <f t="shared" si="18"/>
        <v>0</v>
      </c>
      <c r="AK175" s="78">
        <f t="shared" si="20"/>
        <v>0</v>
      </c>
    </row>
    <row r="176" spans="1:37" ht="30" customHeight="1" x14ac:dyDescent="0.2">
      <c r="A176" s="422" t="s">
        <v>159</v>
      </c>
      <c r="B176" s="422"/>
      <c r="C176" s="422"/>
      <c r="D176" s="422"/>
      <c r="E176" s="422"/>
      <c r="F176" s="422"/>
      <c r="G176" s="422"/>
      <c r="H176" s="422"/>
      <c r="I176" s="422"/>
      <c r="J176" s="422"/>
      <c r="K176" s="422"/>
      <c r="L176" s="422"/>
      <c r="M176" s="422"/>
      <c r="N176" s="422"/>
      <c r="O176" s="422"/>
      <c r="P176" s="422"/>
      <c r="Q176" s="423"/>
      <c r="R176" s="423"/>
      <c r="S176" s="423"/>
      <c r="T176" s="423"/>
      <c r="U176" s="423"/>
      <c r="V176" s="423"/>
      <c r="W176" s="423"/>
      <c r="X176" s="423"/>
      <c r="Y176" s="423"/>
      <c r="Z176" s="423"/>
      <c r="AA176" s="423"/>
      <c r="AB176" s="423"/>
      <c r="AC176" s="423"/>
      <c r="AD176" s="73">
        <f>'Art. 121'!AF171</f>
        <v>0</v>
      </c>
      <c r="AE176" s="143">
        <f t="shared" si="14"/>
        <v>0</v>
      </c>
      <c r="AF176" s="76">
        <f t="shared" si="15"/>
        <v>0</v>
      </c>
      <c r="AG176" s="76">
        <f t="shared" si="16"/>
        <v>1</v>
      </c>
      <c r="AH176" s="159">
        <f t="shared" si="17"/>
        <v>0</v>
      </c>
      <c r="AI176" s="78">
        <f t="shared" si="19"/>
        <v>1.9230769230769232E-2</v>
      </c>
      <c r="AJ176" s="78">
        <f t="shared" si="18"/>
        <v>0</v>
      </c>
      <c r="AK176" s="78">
        <f t="shared" si="20"/>
        <v>0</v>
      </c>
    </row>
    <row r="177" spans="1:37" ht="30" customHeight="1" x14ac:dyDescent="0.2">
      <c r="A177" s="422" t="s">
        <v>977</v>
      </c>
      <c r="B177" s="422"/>
      <c r="C177" s="422"/>
      <c r="D177" s="422"/>
      <c r="E177" s="422"/>
      <c r="F177" s="422"/>
      <c r="G177" s="422"/>
      <c r="H177" s="422"/>
      <c r="I177" s="422"/>
      <c r="J177" s="422"/>
      <c r="K177" s="422"/>
      <c r="L177" s="422"/>
      <c r="M177" s="422"/>
      <c r="N177" s="422"/>
      <c r="O177" s="422"/>
      <c r="P177" s="422"/>
      <c r="Q177" s="423"/>
      <c r="R177" s="423"/>
      <c r="S177" s="423"/>
      <c r="T177" s="423"/>
      <c r="U177" s="423"/>
      <c r="V177" s="423"/>
      <c r="W177" s="423"/>
      <c r="X177" s="423"/>
      <c r="Y177" s="423"/>
      <c r="Z177" s="423"/>
      <c r="AA177" s="423"/>
      <c r="AB177" s="423"/>
      <c r="AC177" s="423"/>
      <c r="AD177" s="73">
        <f>'Art. 121'!AF172</f>
        <v>0</v>
      </c>
      <c r="AE177" s="143">
        <f t="shared" si="14"/>
        <v>0</v>
      </c>
      <c r="AF177" s="76">
        <f t="shared" si="15"/>
        <v>0</v>
      </c>
      <c r="AG177" s="76">
        <f t="shared" si="16"/>
        <v>1</v>
      </c>
      <c r="AH177" s="159">
        <f t="shared" si="17"/>
        <v>0</v>
      </c>
      <c r="AI177" s="78">
        <f t="shared" si="19"/>
        <v>1.9230769230769232E-2</v>
      </c>
      <c r="AJ177" s="78">
        <f t="shared" si="18"/>
        <v>0</v>
      </c>
      <c r="AK177" s="78">
        <f t="shared" si="20"/>
        <v>0</v>
      </c>
    </row>
    <row r="178" spans="1:37" ht="30" customHeight="1" x14ac:dyDescent="0.2">
      <c r="A178" s="422" t="s">
        <v>667</v>
      </c>
      <c r="B178" s="422"/>
      <c r="C178" s="422"/>
      <c r="D178" s="422"/>
      <c r="E178" s="422"/>
      <c r="F178" s="422"/>
      <c r="G178" s="422"/>
      <c r="H178" s="422"/>
      <c r="I178" s="422"/>
      <c r="J178" s="422"/>
      <c r="K178" s="422"/>
      <c r="L178" s="422"/>
      <c r="M178" s="422"/>
      <c r="N178" s="422"/>
      <c r="O178" s="422"/>
      <c r="P178" s="422"/>
      <c r="Q178" s="423"/>
      <c r="R178" s="423"/>
      <c r="S178" s="423"/>
      <c r="T178" s="423"/>
      <c r="U178" s="423"/>
      <c r="V178" s="423"/>
      <c r="W178" s="423"/>
      <c r="X178" s="423"/>
      <c r="Y178" s="423"/>
      <c r="Z178" s="423"/>
      <c r="AA178" s="423"/>
      <c r="AB178" s="423"/>
      <c r="AC178" s="423"/>
      <c r="AD178" s="73">
        <f>'Art. 121'!AF173</f>
        <v>0</v>
      </c>
      <c r="AE178" s="143">
        <f t="shared" si="14"/>
        <v>0</v>
      </c>
      <c r="AF178" s="76">
        <f t="shared" si="15"/>
        <v>0</v>
      </c>
      <c r="AG178" s="76">
        <f t="shared" si="16"/>
        <v>1</v>
      </c>
      <c r="AH178" s="159">
        <f t="shared" si="17"/>
        <v>0</v>
      </c>
      <c r="AI178" s="78">
        <f t="shared" si="19"/>
        <v>1.9230769230769232E-2</v>
      </c>
      <c r="AJ178" s="78">
        <f t="shared" si="18"/>
        <v>0</v>
      </c>
      <c r="AK178" s="78">
        <f t="shared" si="20"/>
        <v>0</v>
      </c>
    </row>
    <row r="179" spans="1:37" ht="30" customHeight="1" x14ac:dyDescent="0.2">
      <c r="A179" s="422" t="s">
        <v>160</v>
      </c>
      <c r="B179" s="422"/>
      <c r="C179" s="422"/>
      <c r="D179" s="422"/>
      <c r="E179" s="422"/>
      <c r="F179" s="422"/>
      <c r="G179" s="422"/>
      <c r="H179" s="422"/>
      <c r="I179" s="422"/>
      <c r="J179" s="422"/>
      <c r="K179" s="422"/>
      <c r="L179" s="422"/>
      <c r="M179" s="422"/>
      <c r="N179" s="422"/>
      <c r="O179" s="422"/>
      <c r="P179" s="422"/>
      <c r="Q179" s="423"/>
      <c r="R179" s="423"/>
      <c r="S179" s="423"/>
      <c r="T179" s="423"/>
      <c r="U179" s="423"/>
      <c r="V179" s="423"/>
      <c r="W179" s="423"/>
      <c r="X179" s="423"/>
      <c r="Y179" s="423"/>
      <c r="Z179" s="423"/>
      <c r="AA179" s="423"/>
      <c r="AB179" s="423"/>
      <c r="AC179" s="423"/>
      <c r="AD179" s="73">
        <f>'Art. 121'!AF174</f>
        <v>0</v>
      </c>
      <c r="AE179" s="143">
        <f t="shared" si="14"/>
        <v>0</v>
      </c>
      <c r="AF179" s="76">
        <f t="shared" si="15"/>
        <v>0</v>
      </c>
      <c r="AG179" s="76">
        <f t="shared" si="16"/>
        <v>1</v>
      </c>
      <c r="AH179" s="159">
        <f t="shared" si="17"/>
        <v>0</v>
      </c>
      <c r="AI179" s="78">
        <f t="shared" si="19"/>
        <v>1.9230769230769232E-2</v>
      </c>
      <c r="AJ179" s="78">
        <f t="shared" si="18"/>
        <v>0</v>
      </c>
      <c r="AK179" s="78">
        <f t="shared" si="20"/>
        <v>0</v>
      </c>
    </row>
    <row r="180" spans="1:37" ht="30" customHeight="1" x14ac:dyDescent="0.2">
      <c r="A180" s="442" t="s">
        <v>161</v>
      </c>
      <c r="B180" s="443"/>
      <c r="C180" s="443"/>
      <c r="D180" s="443"/>
      <c r="E180" s="443"/>
      <c r="F180" s="443"/>
      <c r="G180" s="443"/>
      <c r="H180" s="443"/>
      <c r="I180" s="443"/>
      <c r="J180" s="443"/>
      <c r="K180" s="443"/>
      <c r="L180" s="443"/>
      <c r="M180" s="443"/>
      <c r="N180" s="443"/>
      <c r="O180" s="443"/>
      <c r="P180" s="443"/>
      <c r="Q180" s="423"/>
      <c r="R180" s="423"/>
      <c r="S180" s="423"/>
      <c r="T180" s="423"/>
      <c r="U180" s="423"/>
      <c r="V180" s="423"/>
      <c r="W180" s="423"/>
      <c r="X180" s="423"/>
      <c r="Y180" s="423"/>
      <c r="Z180" s="423"/>
      <c r="AA180" s="423"/>
      <c r="AB180" s="423"/>
      <c r="AC180" s="423"/>
      <c r="AD180" s="73">
        <f>'Art. 121'!AF175</f>
        <v>0</v>
      </c>
      <c r="AE180" s="143">
        <f t="shared" si="14"/>
        <v>0</v>
      </c>
      <c r="AF180" s="76">
        <f t="shared" si="15"/>
        <v>0</v>
      </c>
      <c r="AG180" s="76">
        <f t="shared" si="16"/>
        <v>1</v>
      </c>
      <c r="AH180" s="159">
        <f t="shared" si="17"/>
        <v>0</v>
      </c>
      <c r="AI180" s="78">
        <f t="shared" si="19"/>
        <v>1.9230769230769232E-2</v>
      </c>
      <c r="AJ180" s="78">
        <f t="shared" si="18"/>
        <v>0</v>
      </c>
      <c r="AK180" s="78">
        <f t="shared" si="20"/>
        <v>0</v>
      </c>
    </row>
    <row r="181" spans="1:37" ht="30" customHeight="1" x14ac:dyDescent="0.2">
      <c r="A181" s="422" t="s">
        <v>162</v>
      </c>
      <c r="B181" s="422"/>
      <c r="C181" s="422"/>
      <c r="D181" s="422"/>
      <c r="E181" s="422"/>
      <c r="F181" s="422"/>
      <c r="G181" s="422"/>
      <c r="H181" s="422"/>
      <c r="I181" s="422"/>
      <c r="J181" s="422"/>
      <c r="K181" s="422"/>
      <c r="L181" s="422"/>
      <c r="M181" s="422"/>
      <c r="N181" s="422"/>
      <c r="O181" s="422"/>
      <c r="P181" s="422"/>
      <c r="Q181" s="423"/>
      <c r="R181" s="423"/>
      <c r="S181" s="423"/>
      <c r="T181" s="423"/>
      <c r="U181" s="423"/>
      <c r="V181" s="423"/>
      <c r="W181" s="423"/>
      <c r="X181" s="423"/>
      <c r="Y181" s="423"/>
      <c r="Z181" s="423"/>
      <c r="AA181" s="423"/>
      <c r="AB181" s="423"/>
      <c r="AC181" s="423"/>
      <c r="AD181" s="73">
        <f>'Art. 121'!AF176</f>
        <v>0</v>
      </c>
      <c r="AE181" s="143">
        <f t="shared" si="14"/>
        <v>0</v>
      </c>
      <c r="AF181" s="76">
        <f t="shared" si="15"/>
        <v>0</v>
      </c>
      <c r="AG181" s="76">
        <f t="shared" si="16"/>
        <v>1</v>
      </c>
      <c r="AH181" s="159">
        <f t="shared" si="17"/>
        <v>0</v>
      </c>
      <c r="AI181" s="78">
        <f t="shared" si="19"/>
        <v>1.9230769230769232E-2</v>
      </c>
      <c r="AJ181" s="78">
        <f t="shared" si="18"/>
        <v>0</v>
      </c>
      <c r="AK181" s="78">
        <f t="shared" si="20"/>
        <v>0</v>
      </c>
    </row>
    <row r="182" spans="1:37" ht="30" customHeight="1" x14ac:dyDescent="0.2">
      <c r="A182" s="422" t="s">
        <v>668</v>
      </c>
      <c r="B182" s="422"/>
      <c r="C182" s="422"/>
      <c r="D182" s="422"/>
      <c r="E182" s="422"/>
      <c r="F182" s="422"/>
      <c r="G182" s="422"/>
      <c r="H182" s="422"/>
      <c r="I182" s="422"/>
      <c r="J182" s="422"/>
      <c r="K182" s="422"/>
      <c r="L182" s="422"/>
      <c r="M182" s="422"/>
      <c r="N182" s="422"/>
      <c r="O182" s="422"/>
      <c r="P182" s="422"/>
      <c r="Q182" s="423"/>
      <c r="R182" s="423"/>
      <c r="S182" s="423"/>
      <c r="T182" s="423"/>
      <c r="U182" s="423"/>
      <c r="V182" s="423"/>
      <c r="W182" s="423"/>
      <c r="X182" s="423"/>
      <c r="Y182" s="423"/>
      <c r="Z182" s="423"/>
      <c r="AA182" s="423"/>
      <c r="AB182" s="423"/>
      <c r="AC182" s="423"/>
      <c r="AD182" s="73">
        <f>'Art. 121'!AF177</f>
        <v>0</v>
      </c>
      <c r="AE182" s="143">
        <f t="shared" si="14"/>
        <v>0</v>
      </c>
      <c r="AF182" s="76">
        <f t="shared" si="15"/>
        <v>0</v>
      </c>
      <c r="AG182" s="76">
        <f t="shared" si="16"/>
        <v>1</v>
      </c>
      <c r="AH182" s="159">
        <f t="shared" si="17"/>
        <v>0</v>
      </c>
      <c r="AI182" s="78">
        <f t="shared" si="19"/>
        <v>1.9230769230769232E-2</v>
      </c>
      <c r="AJ182" s="78">
        <f t="shared" si="18"/>
        <v>0</v>
      </c>
      <c r="AK182" s="78">
        <f t="shared" si="20"/>
        <v>0</v>
      </c>
    </row>
    <row r="183" spans="1:37" ht="30" customHeight="1" x14ac:dyDescent="0.2">
      <c r="A183" s="422" t="s">
        <v>164</v>
      </c>
      <c r="B183" s="422"/>
      <c r="C183" s="422"/>
      <c r="D183" s="422"/>
      <c r="E183" s="422"/>
      <c r="F183" s="422"/>
      <c r="G183" s="422"/>
      <c r="H183" s="422"/>
      <c r="I183" s="422"/>
      <c r="J183" s="422"/>
      <c r="K183" s="422"/>
      <c r="L183" s="422"/>
      <c r="M183" s="422"/>
      <c r="N183" s="422"/>
      <c r="O183" s="422"/>
      <c r="P183" s="422"/>
      <c r="Q183" s="423"/>
      <c r="R183" s="423"/>
      <c r="S183" s="423"/>
      <c r="T183" s="423"/>
      <c r="U183" s="423"/>
      <c r="V183" s="423"/>
      <c r="W183" s="423"/>
      <c r="X183" s="423"/>
      <c r="Y183" s="423"/>
      <c r="Z183" s="423"/>
      <c r="AA183" s="423"/>
      <c r="AB183" s="423"/>
      <c r="AC183" s="423"/>
      <c r="AD183" s="73">
        <f>'Art. 121'!AF178</f>
        <v>0</v>
      </c>
      <c r="AE183" s="143">
        <f t="shared" si="14"/>
        <v>0</v>
      </c>
      <c r="AF183" s="76">
        <f t="shared" si="15"/>
        <v>0</v>
      </c>
      <c r="AG183" s="76">
        <f t="shared" si="16"/>
        <v>1</v>
      </c>
      <c r="AH183" s="159">
        <f t="shared" si="17"/>
        <v>0</v>
      </c>
      <c r="AI183" s="78">
        <f t="shared" si="19"/>
        <v>1.9230769230769232E-2</v>
      </c>
      <c r="AJ183" s="78">
        <f t="shared" si="18"/>
        <v>0</v>
      </c>
      <c r="AK183" s="78">
        <f t="shared" si="20"/>
        <v>0</v>
      </c>
    </row>
    <row r="184" spans="1:37" ht="30" customHeight="1" x14ac:dyDescent="0.2">
      <c r="A184" s="422" t="s">
        <v>165</v>
      </c>
      <c r="B184" s="422"/>
      <c r="C184" s="422"/>
      <c r="D184" s="422"/>
      <c r="E184" s="422"/>
      <c r="F184" s="422"/>
      <c r="G184" s="422"/>
      <c r="H184" s="422"/>
      <c r="I184" s="422"/>
      <c r="J184" s="422"/>
      <c r="K184" s="422"/>
      <c r="L184" s="422"/>
      <c r="M184" s="422"/>
      <c r="N184" s="422"/>
      <c r="O184" s="422"/>
      <c r="P184" s="422"/>
      <c r="Q184" s="423"/>
      <c r="R184" s="423"/>
      <c r="S184" s="423"/>
      <c r="T184" s="423"/>
      <c r="U184" s="423"/>
      <c r="V184" s="423"/>
      <c r="W184" s="423"/>
      <c r="X184" s="423"/>
      <c r="Y184" s="423"/>
      <c r="Z184" s="423"/>
      <c r="AA184" s="423"/>
      <c r="AB184" s="423"/>
      <c r="AC184" s="423"/>
      <c r="AD184" s="73">
        <f>'Art. 121'!AF179</f>
        <v>0</v>
      </c>
      <c r="AE184" s="143">
        <f t="shared" si="14"/>
        <v>0</v>
      </c>
      <c r="AF184" s="76">
        <f t="shared" si="15"/>
        <v>0</v>
      </c>
      <c r="AG184" s="76">
        <f t="shared" si="16"/>
        <v>1</v>
      </c>
      <c r="AH184" s="159">
        <f t="shared" si="17"/>
        <v>0</v>
      </c>
      <c r="AI184" s="78">
        <f t="shared" si="19"/>
        <v>1.9230769230769232E-2</v>
      </c>
      <c r="AJ184" s="78">
        <f t="shared" si="18"/>
        <v>0</v>
      </c>
      <c r="AK184" s="78">
        <f t="shared" si="20"/>
        <v>0</v>
      </c>
    </row>
    <row r="185" spans="1:37" ht="30" customHeight="1" x14ac:dyDescent="0.2">
      <c r="A185" s="422" t="s">
        <v>166</v>
      </c>
      <c r="B185" s="422"/>
      <c r="C185" s="422"/>
      <c r="D185" s="422"/>
      <c r="E185" s="422"/>
      <c r="F185" s="422"/>
      <c r="G185" s="422"/>
      <c r="H185" s="422"/>
      <c r="I185" s="422"/>
      <c r="J185" s="422"/>
      <c r="K185" s="422"/>
      <c r="L185" s="422"/>
      <c r="M185" s="422"/>
      <c r="N185" s="422"/>
      <c r="O185" s="422"/>
      <c r="P185" s="422"/>
      <c r="Q185" s="423"/>
      <c r="R185" s="423"/>
      <c r="S185" s="423"/>
      <c r="T185" s="423"/>
      <c r="U185" s="423"/>
      <c r="V185" s="423"/>
      <c r="W185" s="423"/>
      <c r="X185" s="423"/>
      <c r="Y185" s="423"/>
      <c r="Z185" s="423"/>
      <c r="AA185" s="423"/>
      <c r="AB185" s="423"/>
      <c r="AC185" s="423"/>
      <c r="AD185" s="73">
        <f>'Art. 121'!AF180</f>
        <v>0</v>
      </c>
      <c r="AE185" s="143">
        <f t="shared" si="14"/>
        <v>0</v>
      </c>
      <c r="AF185" s="76">
        <f t="shared" si="15"/>
        <v>0</v>
      </c>
      <c r="AG185" s="76">
        <f t="shared" si="16"/>
        <v>1</v>
      </c>
      <c r="AH185" s="159">
        <f t="shared" si="17"/>
        <v>0</v>
      </c>
      <c r="AI185" s="78">
        <f t="shared" si="19"/>
        <v>1.9230769230769232E-2</v>
      </c>
      <c r="AJ185" s="78">
        <f t="shared" si="18"/>
        <v>0</v>
      </c>
      <c r="AK185" s="78">
        <f t="shared" si="20"/>
        <v>0</v>
      </c>
    </row>
    <row r="186" spans="1:37" ht="30" customHeight="1" x14ac:dyDescent="0.2">
      <c r="A186" s="422" t="s">
        <v>167</v>
      </c>
      <c r="B186" s="422"/>
      <c r="C186" s="422"/>
      <c r="D186" s="422"/>
      <c r="E186" s="422"/>
      <c r="F186" s="422"/>
      <c r="G186" s="422"/>
      <c r="H186" s="422"/>
      <c r="I186" s="422"/>
      <c r="J186" s="422"/>
      <c r="K186" s="422"/>
      <c r="L186" s="422"/>
      <c r="M186" s="422"/>
      <c r="N186" s="422"/>
      <c r="O186" s="422"/>
      <c r="P186" s="422"/>
      <c r="Q186" s="423"/>
      <c r="R186" s="423"/>
      <c r="S186" s="423"/>
      <c r="T186" s="423"/>
      <c r="U186" s="423"/>
      <c r="V186" s="423"/>
      <c r="W186" s="423"/>
      <c r="X186" s="423"/>
      <c r="Y186" s="423"/>
      <c r="Z186" s="423"/>
      <c r="AA186" s="423"/>
      <c r="AB186" s="423"/>
      <c r="AC186" s="423"/>
      <c r="AD186" s="73">
        <f>'Art. 121'!AF181</f>
        <v>0</v>
      </c>
      <c r="AE186" s="143">
        <f t="shared" si="14"/>
        <v>0</v>
      </c>
      <c r="AF186" s="76">
        <f t="shared" si="15"/>
        <v>0</v>
      </c>
      <c r="AG186" s="76">
        <f t="shared" si="16"/>
        <v>1</v>
      </c>
      <c r="AH186" s="159">
        <f t="shared" si="17"/>
        <v>0</v>
      </c>
      <c r="AI186" s="78">
        <f t="shared" si="19"/>
        <v>1.9230769230769232E-2</v>
      </c>
      <c r="AJ186" s="78">
        <f t="shared" si="18"/>
        <v>0</v>
      </c>
      <c r="AK186" s="78">
        <f t="shared" si="20"/>
        <v>0</v>
      </c>
    </row>
    <row r="187" spans="1:37" ht="30" customHeight="1" x14ac:dyDescent="0.2">
      <c r="A187" s="422" t="s">
        <v>168</v>
      </c>
      <c r="B187" s="422"/>
      <c r="C187" s="422"/>
      <c r="D187" s="422"/>
      <c r="E187" s="422"/>
      <c r="F187" s="422"/>
      <c r="G187" s="422"/>
      <c r="H187" s="422"/>
      <c r="I187" s="422"/>
      <c r="J187" s="422"/>
      <c r="K187" s="422"/>
      <c r="L187" s="422"/>
      <c r="M187" s="422"/>
      <c r="N187" s="422"/>
      <c r="O187" s="422"/>
      <c r="P187" s="422"/>
      <c r="Q187" s="423"/>
      <c r="R187" s="423"/>
      <c r="S187" s="423"/>
      <c r="T187" s="423"/>
      <c r="U187" s="423"/>
      <c r="V187" s="423"/>
      <c r="W187" s="423"/>
      <c r="X187" s="423"/>
      <c r="Y187" s="423"/>
      <c r="Z187" s="423"/>
      <c r="AA187" s="423"/>
      <c r="AB187" s="423"/>
      <c r="AC187" s="423"/>
      <c r="AD187" s="73">
        <f>'Art. 121'!AF182</f>
        <v>0</v>
      </c>
      <c r="AE187" s="143">
        <f t="shared" si="14"/>
        <v>0</v>
      </c>
      <c r="AF187" s="76">
        <f t="shared" si="15"/>
        <v>0</v>
      </c>
      <c r="AG187" s="76">
        <f t="shared" si="16"/>
        <v>1</v>
      </c>
      <c r="AH187" s="159">
        <f t="shared" si="17"/>
        <v>0</v>
      </c>
      <c r="AI187" s="78">
        <f t="shared" si="19"/>
        <v>1.9230769230769232E-2</v>
      </c>
      <c r="AJ187" s="78">
        <f t="shared" si="18"/>
        <v>0</v>
      </c>
      <c r="AK187" s="78">
        <f t="shared" si="20"/>
        <v>0</v>
      </c>
    </row>
    <row r="188" spans="1:37" ht="30" customHeight="1" x14ac:dyDescent="0.2">
      <c r="A188" s="422" t="s">
        <v>169</v>
      </c>
      <c r="B188" s="422"/>
      <c r="C188" s="422"/>
      <c r="D188" s="422"/>
      <c r="E188" s="422"/>
      <c r="F188" s="422"/>
      <c r="G188" s="422"/>
      <c r="H188" s="422"/>
      <c r="I188" s="422"/>
      <c r="J188" s="422"/>
      <c r="K188" s="422"/>
      <c r="L188" s="422"/>
      <c r="M188" s="422"/>
      <c r="N188" s="422"/>
      <c r="O188" s="422"/>
      <c r="P188" s="422"/>
      <c r="Q188" s="423"/>
      <c r="R188" s="423"/>
      <c r="S188" s="423"/>
      <c r="T188" s="423"/>
      <c r="U188" s="423"/>
      <c r="V188" s="423"/>
      <c r="W188" s="423"/>
      <c r="X188" s="423"/>
      <c r="Y188" s="423"/>
      <c r="Z188" s="423"/>
      <c r="AA188" s="423"/>
      <c r="AB188" s="423"/>
      <c r="AC188" s="423"/>
      <c r="AD188" s="73">
        <f>'Art. 121'!AF183</f>
        <v>0</v>
      </c>
      <c r="AE188" s="143">
        <f t="shared" si="14"/>
        <v>0</v>
      </c>
      <c r="AF188" s="76">
        <f t="shared" si="15"/>
        <v>0</v>
      </c>
      <c r="AG188" s="76">
        <f t="shared" si="16"/>
        <v>1</v>
      </c>
      <c r="AH188" s="159">
        <f t="shared" si="17"/>
        <v>0</v>
      </c>
      <c r="AI188" s="78">
        <f t="shared" si="19"/>
        <v>1.9230769230769232E-2</v>
      </c>
      <c r="AJ188" s="78">
        <f t="shared" si="18"/>
        <v>0</v>
      </c>
      <c r="AK188" s="78">
        <f t="shared" si="20"/>
        <v>0</v>
      </c>
    </row>
    <row r="189" spans="1:37" ht="30" customHeight="1" x14ac:dyDescent="0.2">
      <c r="A189" s="422" t="s">
        <v>170</v>
      </c>
      <c r="B189" s="422"/>
      <c r="C189" s="422"/>
      <c r="D189" s="422"/>
      <c r="E189" s="422"/>
      <c r="F189" s="422"/>
      <c r="G189" s="422"/>
      <c r="H189" s="422"/>
      <c r="I189" s="422"/>
      <c r="J189" s="422"/>
      <c r="K189" s="422"/>
      <c r="L189" s="422"/>
      <c r="M189" s="422"/>
      <c r="N189" s="422"/>
      <c r="O189" s="422"/>
      <c r="P189" s="422"/>
      <c r="Q189" s="423"/>
      <c r="R189" s="423"/>
      <c r="S189" s="423"/>
      <c r="T189" s="423"/>
      <c r="U189" s="423"/>
      <c r="V189" s="423"/>
      <c r="W189" s="423"/>
      <c r="X189" s="423"/>
      <c r="Y189" s="423"/>
      <c r="Z189" s="423"/>
      <c r="AA189" s="423"/>
      <c r="AB189" s="423"/>
      <c r="AC189" s="423"/>
      <c r="AD189" s="73">
        <f>'Art. 121'!AF184</f>
        <v>0</v>
      </c>
      <c r="AE189" s="143">
        <f t="shared" si="14"/>
        <v>0</v>
      </c>
      <c r="AF189" s="76">
        <f t="shared" si="15"/>
        <v>0</v>
      </c>
      <c r="AG189" s="76">
        <f t="shared" si="16"/>
        <v>1</v>
      </c>
      <c r="AH189" s="159">
        <f t="shared" si="17"/>
        <v>0</v>
      </c>
      <c r="AI189" s="78">
        <f t="shared" si="19"/>
        <v>1.9230769230769232E-2</v>
      </c>
      <c r="AJ189" s="78">
        <f t="shared" si="18"/>
        <v>0</v>
      </c>
      <c r="AK189" s="78">
        <f t="shared" si="20"/>
        <v>0</v>
      </c>
    </row>
    <row r="190" spans="1:37" ht="30" customHeight="1" x14ac:dyDescent="0.2">
      <c r="A190" s="422" t="s">
        <v>171</v>
      </c>
      <c r="B190" s="422"/>
      <c r="C190" s="422"/>
      <c r="D190" s="422"/>
      <c r="E190" s="422"/>
      <c r="F190" s="422"/>
      <c r="G190" s="422"/>
      <c r="H190" s="422"/>
      <c r="I190" s="422"/>
      <c r="J190" s="422"/>
      <c r="K190" s="422"/>
      <c r="L190" s="422"/>
      <c r="M190" s="422"/>
      <c r="N190" s="422"/>
      <c r="O190" s="422"/>
      <c r="P190" s="422"/>
      <c r="Q190" s="423"/>
      <c r="R190" s="423"/>
      <c r="S190" s="423"/>
      <c r="T190" s="423"/>
      <c r="U190" s="423"/>
      <c r="V190" s="423"/>
      <c r="W190" s="423"/>
      <c r="X190" s="423"/>
      <c r="Y190" s="423"/>
      <c r="Z190" s="423"/>
      <c r="AA190" s="423"/>
      <c r="AB190" s="423"/>
      <c r="AC190" s="423"/>
      <c r="AD190" s="73">
        <f>'Art. 121'!AF185</f>
        <v>0</v>
      </c>
      <c r="AE190" s="143">
        <f t="shared" si="14"/>
        <v>0</v>
      </c>
      <c r="AF190" s="76">
        <f t="shared" si="15"/>
        <v>0</v>
      </c>
      <c r="AG190" s="76">
        <f t="shared" si="16"/>
        <v>1</v>
      </c>
      <c r="AH190" s="159">
        <f t="shared" si="17"/>
        <v>0</v>
      </c>
      <c r="AI190" s="78">
        <f t="shared" si="19"/>
        <v>1.9230769230769232E-2</v>
      </c>
      <c r="AJ190" s="78">
        <f t="shared" si="18"/>
        <v>0</v>
      </c>
      <c r="AK190" s="78">
        <f t="shared" si="20"/>
        <v>0</v>
      </c>
    </row>
    <row r="191" spans="1:37" ht="30" customHeight="1" x14ac:dyDescent="0.2">
      <c r="A191" s="422" t="s">
        <v>172</v>
      </c>
      <c r="B191" s="422"/>
      <c r="C191" s="422"/>
      <c r="D191" s="422"/>
      <c r="E191" s="422"/>
      <c r="F191" s="422"/>
      <c r="G191" s="422"/>
      <c r="H191" s="422"/>
      <c r="I191" s="422"/>
      <c r="J191" s="422"/>
      <c r="K191" s="422"/>
      <c r="L191" s="422"/>
      <c r="M191" s="422"/>
      <c r="N191" s="422"/>
      <c r="O191" s="422"/>
      <c r="P191" s="422"/>
      <c r="Q191" s="423"/>
      <c r="R191" s="423"/>
      <c r="S191" s="423"/>
      <c r="T191" s="423"/>
      <c r="U191" s="423"/>
      <c r="V191" s="423"/>
      <c r="W191" s="423"/>
      <c r="X191" s="423"/>
      <c r="Y191" s="423"/>
      <c r="Z191" s="423"/>
      <c r="AA191" s="423"/>
      <c r="AB191" s="423"/>
      <c r="AC191" s="423"/>
      <c r="AD191" s="73">
        <f>'Art. 121'!AF186</f>
        <v>0</v>
      </c>
      <c r="AE191" s="143">
        <f t="shared" si="14"/>
        <v>0</v>
      </c>
      <c r="AF191" s="76">
        <f t="shared" si="15"/>
        <v>0</v>
      </c>
      <c r="AG191" s="76">
        <f t="shared" si="16"/>
        <v>1</v>
      </c>
      <c r="AH191" s="159">
        <f t="shared" si="17"/>
        <v>0</v>
      </c>
      <c r="AI191" s="78">
        <f t="shared" si="19"/>
        <v>1.9230769230769232E-2</v>
      </c>
      <c r="AJ191" s="78">
        <f t="shared" si="18"/>
        <v>0</v>
      </c>
      <c r="AK191" s="78">
        <f t="shared" si="20"/>
        <v>0</v>
      </c>
    </row>
    <row r="192" spans="1:37" ht="30" customHeight="1" x14ac:dyDescent="0.2">
      <c r="A192" s="422" t="s">
        <v>173</v>
      </c>
      <c r="B192" s="422"/>
      <c r="C192" s="422"/>
      <c r="D192" s="422"/>
      <c r="E192" s="422"/>
      <c r="F192" s="422"/>
      <c r="G192" s="422"/>
      <c r="H192" s="422"/>
      <c r="I192" s="422"/>
      <c r="J192" s="422"/>
      <c r="K192" s="422"/>
      <c r="L192" s="422"/>
      <c r="M192" s="422"/>
      <c r="N192" s="422"/>
      <c r="O192" s="422"/>
      <c r="P192" s="422"/>
      <c r="Q192" s="423"/>
      <c r="R192" s="423"/>
      <c r="S192" s="423"/>
      <c r="T192" s="423"/>
      <c r="U192" s="423"/>
      <c r="V192" s="423"/>
      <c r="W192" s="423"/>
      <c r="X192" s="423"/>
      <c r="Y192" s="423"/>
      <c r="Z192" s="423"/>
      <c r="AA192" s="423"/>
      <c r="AB192" s="423"/>
      <c r="AC192" s="423"/>
      <c r="AD192" s="73">
        <f>'Art. 121'!AF187</f>
        <v>0</v>
      </c>
      <c r="AE192" s="143">
        <f t="shared" si="14"/>
        <v>0</v>
      </c>
      <c r="AF192" s="76">
        <f t="shared" si="15"/>
        <v>0</v>
      </c>
      <c r="AG192" s="76">
        <f t="shared" si="16"/>
        <v>1</v>
      </c>
      <c r="AH192" s="159">
        <f t="shared" si="17"/>
        <v>0</v>
      </c>
      <c r="AI192" s="78">
        <f t="shared" si="19"/>
        <v>1.9230769230769232E-2</v>
      </c>
      <c r="AJ192" s="78">
        <f t="shared" si="18"/>
        <v>0</v>
      </c>
      <c r="AK192" s="78">
        <f t="shared" si="20"/>
        <v>0</v>
      </c>
    </row>
    <row r="193" spans="1:37" ht="30" customHeight="1" x14ac:dyDescent="0.2">
      <c r="A193" s="422" t="s">
        <v>174</v>
      </c>
      <c r="B193" s="422"/>
      <c r="C193" s="422"/>
      <c r="D193" s="422"/>
      <c r="E193" s="422"/>
      <c r="F193" s="422"/>
      <c r="G193" s="422"/>
      <c r="H193" s="422"/>
      <c r="I193" s="422"/>
      <c r="J193" s="422"/>
      <c r="K193" s="422"/>
      <c r="L193" s="422"/>
      <c r="M193" s="422"/>
      <c r="N193" s="422"/>
      <c r="O193" s="422"/>
      <c r="P193" s="422"/>
      <c r="Q193" s="423"/>
      <c r="R193" s="423"/>
      <c r="S193" s="423"/>
      <c r="T193" s="423"/>
      <c r="U193" s="423"/>
      <c r="V193" s="423"/>
      <c r="W193" s="423"/>
      <c r="X193" s="423"/>
      <c r="Y193" s="423"/>
      <c r="Z193" s="423"/>
      <c r="AA193" s="423"/>
      <c r="AB193" s="423"/>
      <c r="AC193" s="423"/>
      <c r="AD193" s="73">
        <f>'Art. 121'!AF188</f>
        <v>0</v>
      </c>
      <c r="AE193" s="143">
        <f t="shared" si="14"/>
        <v>0</v>
      </c>
      <c r="AF193" s="76">
        <f t="shared" si="15"/>
        <v>0</v>
      </c>
      <c r="AG193" s="76">
        <f t="shared" si="16"/>
        <v>1</v>
      </c>
      <c r="AH193" s="159">
        <f t="shared" si="17"/>
        <v>0</v>
      </c>
      <c r="AI193" s="78">
        <f t="shared" si="19"/>
        <v>1.9230769230769232E-2</v>
      </c>
      <c r="AJ193" s="78">
        <f t="shared" si="18"/>
        <v>0</v>
      </c>
      <c r="AK193" s="78">
        <f t="shared" si="20"/>
        <v>0</v>
      </c>
    </row>
    <row r="194" spans="1:37" ht="30" customHeight="1" x14ac:dyDescent="0.2">
      <c r="A194" s="422" t="s">
        <v>669</v>
      </c>
      <c r="B194" s="422"/>
      <c r="C194" s="422"/>
      <c r="D194" s="422"/>
      <c r="E194" s="422"/>
      <c r="F194" s="422"/>
      <c r="G194" s="422"/>
      <c r="H194" s="422"/>
      <c r="I194" s="422"/>
      <c r="J194" s="422"/>
      <c r="K194" s="422"/>
      <c r="L194" s="422"/>
      <c r="M194" s="422"/>
      <c r="N194" s="422"/>
      <c r="O194" s="422"/>
      <c r="P194" s="422"/>
      <c r="Q194" s="423"/>
      <c r="R194" s="423"/>
      <c r="S194" s="423"/>
      <c r="T194" s="423"/>
      <c r="U194" s="423"/>
      <c r="V194" s="423"/>
      <c r="W194" s="423"/>
      <c r="X194" s="423"/>
      <c r="Y194" s="423"/>
      <c r="Z194" s="423"/>
      <c r="AA194" s="423"/>
      <c r="AB194" s="423"/>
      <c r="AC194" s="423"/>
      <c r="AD194" s="73">
        <f>'Art. 121'!AF189</f>
        <v>0</v>
      </c>
      <c r="AE194" s="143">
        <f t="shared" si="14"/>
        <v>0</v>
      </c>
      <c r="AF194" s="76">
        <f t="shared" si="15"/>
        <v>0</v>
      </c>
      <c r="AG194" s="76">
        <f t="shared" si="16"/>
        <v>1</v>
      </c>
      <c r="AH194" s="159">
        <f t="shared" si="17"/>
        <v>0</v>
      </c>
      <c r="AI194" s="78">
        <f t="shared" si="19"/>
        <v>1.9230769230769232E-2</v>
      </c>
      <c r="AJ194" s="78">
        <f t="shared" si="18"/>
        <v>0</v>
      </c>
      <c r="AK194" s="78">
        <f t="shared" si="20"/>
        <v>0</v>
      </c>
    </row>
    <row r="195" spans="1:37" ht="30" customHeight="1" x14ac:dyDescent="0.2">
      <c r="A195" s="422" t="s">
        <v>175</v>
      </c>
      <c r="B195" s="422"/>
      <c r="C195" s="422"/>
      <c r="D195" s="422"/>
      <c r="E195" s="422"/>
      <c r="F195" s="422"/>
      <c r="G195" s="422"/>
      <c r="H195" s="422"/>
      <c r="I195" s="422"/>
      <c r="J195" s="422"/>
      <c r="K195" s="422"/>
      <c r="L195" s="422"/>
      <c r="M195" s="422"/>
      <c r="N195" s="422"/>
      <c r="O195" s="422"/>
      <c r="P195" s="422"/>
      <c r="Q195" s="423"/>
      <c r="R195" s="423"/>
      <c r="S195" s="423"/>
      <c r="T195" s="423"/>
      <c r="U195" s="423"/>
      <c r="V195" s="423"/>
      <c r="W195" s="423"/>
      <c r="X195" s="423"/>
      <c r="Y195" s="423"/>
      <c r="Z195" s="423"/>
      <c r="AA195" s="423"/>
      <c r="AB195" s="423"/>
      <c r="AC195" s="423"/>
      <c r="AD195" s="73">
        <f>'Art. 121'!AF190</f>
        <v>0</v>
      </c>
      <c r="AE195" s="143">
        <f t="shared" si="14"/>
        <v>0</v>
      </c>
      <c r="AF195" s="76">
        <f t="shared" si="15"/>
        <v>0</v>
      </c>
      <c r="AG195" s="76">
        <f t="shared" si="16"/>
        <v>1</v>
      </c>
      <c r="AH195" s="159">
        <f t="shared" si="17"/>
        <v>0</v>
      </c>
      <c r="AI195" s="78">
        <f t="shared" si="19"/>
        <v>1.9230769230769232E-2</v>
      </c>
      <c r="AJ195" s="78">
        <f t="shared" si="18"/>
        <v>0</v>
      </c>
      <c r="AK195" s="78">
        <f t="shared" si="20"/>
        <v>0</v>
      </c>
    </row>
    <row r="196" spans="1:37" ht="30" customHeight="1" x14ac:dyDescent="0.2">
      <c r="A196" s="422" t="s">
        <v>176</v>
      </c>
      <c r="B196" s="422"/>
      <c r="C196" s="422"/>
      <c r="D196" s="422"/>
      <c r="E196" s="422"/>
      <c r="F196" s="422"/>
      <c r="G196" s="422"/>
      <c r="H196" s="422"/>
      <c r="I196" s="422"/>
      <c r="J196" s="422"/>
      <c r="K196" s="422"/>
      <c r="L196" s="422"/>
      <c r="M196" s="422"/>
      <c r="N196" s="422"/>
      <c r="O196" s="422"/>
      <c r="P196" s="422"/>
      <c r="Q196" s="423"/>
      <c r="R196" s="423"/>
      <c r="S196" s="423"/>
      <c r="T196" s="423"/>
      <c r="U196" s="423"/>
      <c r="V196" s="423"/>
      <c r="W196" s="423"/>
      <c r="X196" s="423"/>
      <c r="Y196" s="423"/>
      <c r="Z196" s="423"/>
      <c r="AA196" s="423"/>
      <c r="AB196" s="423"/>
      <c r="AC196" s="423"/>
      <c r="AD196" s="73">
        <f>'Art. 121'!AF191</f>
        <v>0</v>
      </c>
      <c r="AE196" s="143">
        <f t="shared" si="14"/>
        <v>0</v>
      </c>
      <c r="AF196" s="76">
        <f t="shared" si="15"/>
        <v>0</v>
      </c>
      <c r="AG196" s="76">
        <f t="shared" si="16"/>
        <v>1</v>
      </c>
      <c r="AH196" s="159">
        <f t="shared" si="17"/>
        <v>0</v>
      </c>
      <c r="AI196" s="78">
        <f t="shared" si="19"/>
        <v>1.9230769230769232E-2</v>
      </c>
      <c r="AJ196" s="78">
        <f t="shared" si="18"/>
        <v>0</v>
      </c>
      <c r="AK196" s="78">
        <f t="shared" si="20"/>
        <v>0</v>
      </c>
    </row>
    <row r="197" spans="1:37" ht="30" customHeight="1" x14ac:dyDescent="0.2">
      <c r="A197" s="422" t="s">
        <v>661</v>
      </c>
      <c r="B197" s="422"/>
      <c r="C197" s="422"/>
      <c r="D197" s="422"/>
      <c r="E197" s="422"/>
      <c r="F197" s="422"/>
      <c r="G197" s="422"/>
      <c r="H197" s="422"/>
      <c r="I197" s="422"/>
      <c r="J197" s="422"/>
      <c r="K197" s="422"/>
      <c r="L197" s="422"/>
      <c r="M197" s="422"/>
      <c r="N197" s="422"/>
      <c r="O197" s="422"/>
      <c r="P197" s="422"/>
      <c r="Q197" s="423"/>
      <c r="R197" s="423"/>
      <c r="S197" s="423"/>
      <c r="T197" s="423"/>
      <c r="U197" s="423"/>
      <c r="V197" s="423"/>
      <c r="W197" s="423"/>
      <c r="X197" s="423"/>
      <c r="Y197" s="423"/>
      <c r="Z197" s="423"/>
      <c r="AA197" s="423"/>
      <c r="AB197" s="423"/>
      <c r="AC197" s="423"/>
      <c r="AD197" s="73">
        <f>'Art. 121'!AF192</f>
        <v>0</v>
      </c>
      <c r="AE197" s="143">
        <f t="shared" si="14"/>
        <v>0</v>
      </c>
      <c r="AF197" s="76">
        <f t="shared" si="15"/>
        <v>0</v>
      </c>
      <c r="AG197" s="76">
        <f t="shared" si="16"/>
        <v>1</v>
      </c>
      <c r="AH197" s="159">
        <f t="shared" si="17"/>
        <v>0</v>
      </c>
      <c r="AI197" s="78">
        <f t="shared" si="19"/>
        <v>1.9230769230769232E-2</v>
      </c>
      <c r="AJ197" s="78">
        <f t="shared" si="18"/>
        <v>0</v>
      </c>
      <c r="AK197" s="78">
        <f t="shared" si="20"/>
        <v>0</v>
      </c>
    </row>
    <row r="198" spans="1:37" ht="30" customHeight="1" x14ac:dyDescent="0.2">
      <c r="A198" s="422" t="s">
        <v>662</v>
      </c>
      <c r="B198" s="422"/>
      <c r="C198" s="422"/>
      <c r="D198" s="422"/>
      <c r="E198" s="422"/>
      <c r="F198" s="422"/>
      <c r="G198" s="422"/>
      <c r="H198" s="422"/>
      <c r="I198" s="422"/>
      <c r="J198" s="422"/>
      <c r="K198" s="422"/>
      <c r="L198" s="422"/>
      <c r="M198" s="422"/>
      <c r="N198" s="422"/>
      <c r="O198" s="422"/>
      <c r="P198" s="422"/>
      <c r="Q198" s="423"/>
      <c r="R198" s="423"/>
      <c r="S198" s="423"/>
      <c r="T198" s="423"/>
      <c r="U198" s="423"/>
      <c r="V198" s="423"/>
      <c r="W198" s="423"/>
      <c r="X198" s="423"/>
      <c r="Y198" s="423"/>
      <c r="Z198" s="423"/>
      <c r="AA198" s="423"/>
      <c r="AB198" s="423"/>
      <c r="AC198" s="423"/>
      <c r="AD198" s="73">
        <f>'Art. 121'!AF193</f>
        <v>0</v>
      </c>
      <c r="AE198" s="143">
        <f t="shared" si="14"/>
        <v>0</v>
      </c>
      <c r="AF198" s="76">
        <f t="shared" si="15"/>
        <v>0</v>
      </c>
      <c r="AG198" s="76">
        <f t="shared" si="16"/>
        <v>1</v>
      </c>
      <c r="AH198" s="159">
        <f t="shared" si="17"/>
        <v>0</v>
      </c>
      <c r="AI198" s="78">
        <f t="shared" si="19"/>
        <v>1.9230769230769232E-2</v>
      </c>
      <c r="AJ198" s="78">
        <f t="shared" si="18"/>
        <v>0</v>
      </c>
      <c r="AK198" s="78">
        <f t="shared" si="20"/>
        <v>0</v>
      </c>
    </row>
    <row r="199" spans="1:37" ht="30" customHeight="1" x14ac:dyDescent="0.2">
      <c r="A199" s="422" t="s">
        <v>670</v>
      </c>
      <c r="B199" s="422"/>
      <c r="C199" s="422"/>
      <c r="D199" s="422"/>
      <c r="E199" s="422"/>
      <c r="F199" s="422"/>
      <c r="G199" s="422"/>
      <c r="H199" s="422"/>
      <c r="I199" s="422"/>
      <c r="J199" s="422"/>
      <c r="K199" s="422"/>
      <c r="L199" s="422"/>
      <c r="M199" s="422"/>
      <c r="N199" s="422"/>
      <c r="O199" s="422"/>
      <c r="P199" s="422"/>
      <c r="Q199" s="423"/>
      <c r="R199" s="423"/>
      <c r="S199" s="423"/>
      <c r="T199" s="423"/>
      <c r="U199" s="423"/>
      <c r="V199" s="423"/>
      <c r="W199" s="423"/>
      <c r="X199" s="423"/>
      <c r="Y199" s="423"/>
      <c r="Z199" s="423"/>
      <c r="AA199" s="423"/>
      <c r="AB199" s="423"/>
      <c r="AC199" s="423"/>
      <c r="AD199" s="73">
        <f>'Art. 121'!AF194</f>
        <v>0</v>
      </c>
      <c r="AE199" s="143">
        <f t="shared" si="14"/>
        <v>0</v>
      </c>
      <c r="AF199" s="76">
        <f t="shared" si="15"/>
        <v>0</v>
      </c>
      <c r="AG199" s="76">
        <f t="shared" si="16"/>
        <v>1</v>
      </c>
      <c r="AH199" s="159">
        <f t="shared" si="17"/>
        <v>0</v>
      </c>
      <c r="AI199" s="78">
        <f t="shared" si="19"/>
        <v>1.9230769230769232E-2</v>
      </c>
      <c r="AJ199" s="78">
        <f t="shared" si="18"/>
        <v>0</v>
      </c>
      <c r="AK199" s="78">
        <f t="shared" si="20"/>
        <v>0</v>
      </c>
    </row>
    <row r="200" spans="1:37" ht="30" customHeight="1" x14ac:dyDescent="0.2">
      <c r="A200" s="422" t="s">
        <v>178</v>
      </c>
      <c r="B200" s="422"/>
      <c r="C200" s="422"/>
      <c r="D200" s="422"/>
      <c r="E200" s="422"/>
      <c r="F200" s="422"/>
      <c r="G200" s="422"/>
      <c r="H200" s="422"/>
      <c r="I200" s="422"/>
      <c r="J200" s="422"/>
      <c r="K200" s="422"/>
      <c r="L200" s="422"/>
      <c r="M200" s="422"/>
      <c r="N200" s="422"/>
      <c r="O200" s="422"/>
      <c r="P200" s="422"/>
      <c r="Q200" s="423"/>
      <c r="R200" s="423"/>
      <c r="S200" s="423"/>
      <c r="T200" s="423"/>
      <c r="U200" s="423"/>
      <c r="V200" s="423"/>
      <c r="W200" s="423"/>
      <c r="X200" s="423"/>
      <c r="Y200" s="423"/>
      <c r="Z200" s="423"/>
      <c r="AA200" s="423"/>
      <c r="AB200" s="423"/>
      <c r="AC200" s="423"/>
      <c r="AD200" s="73">
        <f>'Art. 121'!AF195</f>
        <v>0</v>
      </c>
      <c r="AE200" s="143">
        <f t="shared" si="14"/>
        <v>0</v>
      </c>
      <c r="AF200" s="76">
        <f t="shared" si="15"/>
        <v>0</v>
      </c>
      <c r="AG200" s="76">
        <f t="shared" si="16"/>
        <v>1</v>
      </c>
      <c r="AH200" s="159">
        <f t="shared" si="17"/>
        <v>0</v>
      </c>
      <c r="AI200" s="78">
        <f t="shared" si="19"/>
        <v>1.9230769230769232E-2</v>
      </c>
      <c r="AJ200" s="78">
        <f t="shared" si="18"/>
        <v>0</v>
      </c>
      <c r="AK200" s="78">
        <f t="shared" si="20"/>
        <v>0</v>
      </c>
    </row>
    <row r="201" spans="1:37" ht="30" customHeight="1" x14ac:dyDescent="0.2">
      <c r="A201" s="422" t="s">
        <v>179</v>
      </c>
      <c r="B201" s="422"/>
      <c r="C201" s="422"/>
      <c r="D201" s="422"/>
      <c r="E201" s="422"/>
      <c r="F201" s="422"/>
      <c r="G201" s="422"/>
      <c r="H201" s="422"/>
      <c r="I201" s="422"/>
      <c r="J201" s="422"/>
      <c r="K201" s="422"/>
      <c r="L201" s="422"/>
      <c r="M201" s="422"/>
      <c r="N201" s="422"/>
      <c r="O201" s="422"/>
      <c r="P201" s="422"/>
      <c r="Q201" s="423"/>
      <c r="R201" s="423"/>
      <c r="S201" s="423"/>
      <c r="T201" s="423"/>
      <c r="U201" s="423"/>
      <c r="V201" s="423"/>
      <c r="W201" s="423"/>
      <c r="X201" s="423"/>
      <c r="Y201" s="423"/>
      <c r="Z201" s="423"/>
      <c r="AA201" s="423"/>
      <c r="AB201" s="423"/>
      <c r="AC201" s="423"/>
      <c r="AD201" s="73">
        <f>'Art. 121'!AF196</f>
        <v>0</v>
      </c>
      <c r="AE201" s="143">
        <f t="shared" si="14"/>
        <v>0</v>
      </c>
      <c r="AF201" s="76">
        <f t="shared" si="15"/>
        <v>0</v>
      </c>
      <c r="AG201" s="76">
        <f t="shared" si="16"/>
        <v>1</v>
      </c>
      <c r="AH201" s="159">
        <f t="shared" si="17"/>
        <v>0</v>
      </c>
      <c r="AI201" s="78">
        <f t="shared" si="19"/>
        <v>1.9230769230769232E-2</v>
      </c>
      <c r="AJ201" s="78">
        <f t="shared" si="18"/>
        <v>0</v>
      </c>
      <c r="AK201" s="78">
        <f t="shared" si="20"/>
        <v>0</v>
      </c>
    </row>
    <row r="202" spans="1:37" ht="30" customHeight="1" x14ac:dyDescent="0.2">
      <c r="A202" s="422" t="s">
        <v>180</v>
      </c>
      <c r="B202" s="422"/>
      <c r="C202" s="422"/>
      <c r="D202" s="422"/>
      <c r="E202" s="422"/>
      <c r="F202" s="422"/>
      <c r="G202" s="422"/>
      <c r="H202" s="422"/>
      <c r="I202" s="422"/>
      <c r="J202" s="422"/>
      <c r="K202" s="422"/>
      <c r="L202" s="422"/>
      <c r="M202" s="422"/>
      <c r="N202" s="422"/>
      <c r="O202" s="422"/>
      <c r="P202" s="422"/>
      <c r="Q202" s="423"/>
      <c r="R202" s="423"/>
      <c r="S202" s="423"/>
      <c r="T202" s="423"/>
      <c r="U202" s="423"/>
      <c r="V202" s="423"/>
      <c r="W202" s="423"/>
      <c r="X202" s="423"/>
      <c r="Y202" s="423"/>
      <c r="Z202" s="423"/>
      <c r="AA202" s="423"/>
      <c r="AB202" s="423"/>
      <c r="AC202" s="423"/>
      <c r="AD202" s="73">
        <f>'Art. 121'!AF197</f>
        <v>0</v>
      </c>
      <c r="AE202" s="143">
        <f t="shared" si="14"/>
        <v>0</v>
      </c>
      <c r="AF202" s="76">
        <f t="shared" si="15"/>
        <v>0</v>
      </c>
      <c r="AG202" s="76">
        <f t="shared" si="16"/>
        <v>1</v>
      </c>
      <c r="AH202" s="159">
        <f t="shared" si="17"/>
        <v>0</v>
      </c>
      <c r="AI202" s="78">
        <f t="shared" si="19"/>
        <v>1.9230769230769232E-2</v>
      </c>
      <c r="AJ202" s="78">
        <f t="shared" si="18"/>
        <v>0</v>
      </c>
      <c r="AK202" s="78">
        <f t="shared" si="20"/>
        <v>0</v>
      </c>
    </row>
    <row r="203" spans="1:37" ht="30" customHeight="1" x14ac:dyDescent="0.2">
      <c r="A203" s="422" t="s">
        <v>978</v>
      </c>
      <c r="B203" s="422"/>
      <c r="C203" s="422"/>
      <c r="D203" s="422"/>
      <c r="E203" s="422"/>
      <c r="F203" s="422"/>
      <c r="G203" s="422"/>
      <c r="H203" s="422"/>
      <c r="I203" s="422"/>
      <c r="J203" s="422"/>
      <c r="K203" s="422"/>
      <c r="L203" s="422"/>
      <c r="M203" s="422"/>
      <c r="N203" s="422"/>
      <c r="O203" s="422"/>
      <c r="P203" s="422"/>
      <c r="Q203" s="423"/>
      <c r="R203" s="423"/>
      <c r="S203" s="423"/>
      <c r="T203" s="423"/>
      <c r="U203" s="423"/>
      <c r="V203" s="423"/>
      <c r="W203" s="423"/>
      <c r="X203" s="423"/>
      <c r="Y203" s="423"/>
      <c r="Z203" s="423"/>
      <c r="AA203" s="423"/>
      <c r="AB203" s="423"/>
      <c r="AC203" s="423"/>
      <c r="AD203" s="73">
        <f>'Art. 121'!AF198</f>
        <v>0</v>
      </c>
      <c r="AE203" s="143">
        <f t="shared" si="14"/>
        <v>0</v>
      </c>
      <c r="AF203" s="76">
        <f t="shared" si="15"/>
        <v>0</v>
      </c>
      <c r="AG203" s="76">
        <f t="shared" si="16"/>
        <v>1</v>
      </c>
      <c r="AH203" s="159">
        <f t="shared" si="17"/>
        <v>0</v>
      </c>
      <c r="AI203" s="78">
        <f t="shared" si="19"/>
        <v>1.9230769230769232E-2</v>
      </c>
      <c r="AJ203" s="78">
        <f t="shared" si="18"/>
        <v>0</v>
      </c>
      <c r="AK203" s="78">
        <f t="shared" si="20"/>
        <v>0</v>
      </c>
    </row>
    <row r="204" spans="1:37" ht="30" customHeight="1" x14ac:dyDescent="0.2">
      <c r="A204" s="422" t="s">
        <v>671</v>
      </c>
      <c r="B204" s="422"/>
      <c r="C204" s="422"/>
      <c r="D204" s="422"/>
      <c r="E204" s="422"/>
      <c r="F204" s="422"/>
      <c r="G204" s="422"/>
      <c r="H204" s="422"/>
      <c r="I204" s="422"/>
      <c r="J204" s="422"/>
      <c r="K204" s="422"/>
      <c r="L204" s="422"/>
      <c r="M204" s="422"/>
      <c r="N204" s="422"/>
      <c r="O204" s="422"/>
      <c r="P204" s="422"/>
      <c r="Q204" s="423"/>
      <c r="R204" s="423"/>
      <c r="S204" s="423"/>
      <c r="T204" s="423"/>
      <c r="U204" s="423"/>
      <c r="V204" s="423"/>
      <c r="W204" s="423"/>
      <c r="X204" s="423"/>
      <c r="Y204" s="423"/>
      <c r="Z204" s="423"/>
      <c r="AA204" s="423"/>
      <c r="AB204" s="423"/>
      <c r="AC204" s="423"/>
      <c r="AD204" s="73">
        <f>'Art. 121'!AF199</f>
        <v>0</v>
      </c>
      <c r="AE204" s="143">
        <f t="shared" si="14"/>
        <v>0</v>
      </c>
      <c r="AF204" s="76">
        <f t="shared" si="15"/>
        <v>0</v>
      </c>
      <c r="AG204" s="76">
        <f t="shared" si="16"/>
        <v>1</v>
      </c>
      <c r="AH204" s="159">
        <f t="shared" si="17"/>
        <v>0</v>
      </c>
      <c r="AI204" s="78">
        <f t="shared" si="19"/>
        <v>1.9230769230769232E-2</v>
      </c>
      <c r="AJ204" s="78">
        <f t="shared" si="18"/>
        <v>0</v>
      </c>
      <c r="AK204" s="78">
        <f t="shared" si="20"/>
        <v>0</v>
      </c>
    </row>
    <row r="205" spans="1:37" ht="30" customHeight="1" x14ac:dyDescent="0.2">
      <c r="A205" s="422" t="s">
        <v>181</v>
      </c>
      <c r="B205" s="422"/>
      <c r="C205" s="422"/>
      <c r="D205" s="422"/>
      <c r="E205" s="422"/>
      <c r="F205" s="422"/>
      <c r="G205" s="422"/>
      <c r="H205" s="422"/>
      <c r="I205" s="422"/>
      <c r="J205" s="422"/>
      <c r="K205" s="422"/>
      <c r="L205" s="422"/>
      <c r="M205" s="422"/>
      <c r="N205" s="422"/>
      <c r="O205" s="422"/>
      <c r="P205" s="422"/>
      <c r="Q205" s="423"/>
      <c r="R205" s="423"/>
      <c r="S205" s="423"/>
      <c r="T205" s="423"/>
      <c r="U205" s="423"/>
      <c r="V205" s="423"/>
      <c r="W205" s="423"/>
      <c r="X205" s="423"/>
      <c r="Y205" s="423"/>
      <c r="Z205" s="423"/>
      <c r="AA205" s="423"/>
      <c r="AB205" s="423"/>
      <c r="AC205" s="423"/>
      <c r="AD205" s="73">
        <f>'Art. 121'!AF200</f>
        <v>0</v>
      </c>
      <c r="AE205" s="143">
        <f t="shared" si="14"/>
        <v>0</v>
      </c>
      <c r="AF205" s="76">
        <f t="shared" si="15"/>
        <v>0</v>
      </c>
      <c r="AG205" s="76">
        <f t="shared" si="16"/>
        <v>1</v>
      </c>
      <c r="AH205" s="159">
        <f t="shared" si="17"/>
        <v>0</v>
      </c>
      <c r="AI205" s="78">
        <f t="shared" si="19"/>
        <v>1.9230769230769232E-2</v>
      </c>
      <c r="AJ205" s="78">
        <f t="shared" si="18"/>
        <v>0</v>
      </c>
      <c r="AK205" s="78">
        <f t="shared" si="20"/>
        <v>0</v>
      </c>
    </row>
    <row r="206" spans="1:37" ht="30" customHeight="1" x14ac:dyDescent="0.2">
      <c r="A206" s="422" t="s">
        <v>182</v>
      </c>
      <c r="B206" s="422"/>
      <c r="C206" s="422"/>
      <c r="D206" s="422"/>
      <c r="E206" s="422"/>
      <c r="F206" s="422"/>
      <c r="G206" s="422"/>
      <c r="H206" s="422"/>
      <c r="I206" s="422"/>
      <c r="J206" s="422"/>
      <c r="K206" s="422"/>
      <c r="L206" s="422"/>
      <c r="M206" s="422"/>
      <c r="N206" s="422"/>
      <c r="O206" s="422"/>
      <c r="P206" s="422"/>
      <c r="Q206" s="423"/>
      <c r="R206" s="423"/>
      <c r="S206" s="423"/>
      <c r="T206" s="423"/>
      <c r="U206" s="423"/>
      <c r="V206" s="423"/>
      <c r="W206" s="423"/>
      <c r="X206" s="423"/>
      <c r="Y206" s="423"/>
      <c r="Z206" s="423"/>
      <c r="AA206" s="423"/>
      <c r="AB206" s="423"/>
      <c r="AC206" s="423"/>
      <c r="AD206" s="73">
        <f>'Art. 121'!AF201</f>
        <v>0</v>
      </c>
      <c r="AE206" s="143">
        <f t="shared" si="14"/>
        <v>0</v>
      </c>
      <c r="AF206" s="76">
        <f t="shared" si="15"/>
        <v>0</v>
      </c>
      <c r="AG206" s="76">
        <f t="shared" si="16"/>
        <v>1</v>
      </c>
      <c r="AH206" s="159">
        <f t="shared" si="17"/>
        <v>0</v>
      </c>
      <c r="AI206" s="78">
        <f t="shared" si="19"/>
        <v>1.9230769230769232E-2</v>
      </c>
      <c r="AJ206" s="78">
        <f t="shared" si="18"/>
        <v>0</v>
      </c>
      <c r="AK206" s="78">
        <f t="shared" si="20"/>
        <v>0</v>
      </c>
    </row>
    <row r="207" spans="1:37" ht="30" customHeight="1" x14ac:dyDescent="0.2">
      <c r="A207" s="422" t="s">
        <v>183</v>
      </c>
      <c r="B207" s="422"/>
      <c r="C207" s="422"/>
      <c r="D207" s="422"/>
      <c r="E207" s="422"/>
      <c r="F207" s="422"/>
      <c r="G207" s="422"/>
      <c r="H207" s="422"/>
      <c r="I207" s="422"/>
      <c r="J207" s="422"/>
      <c r="K207" s="422"/>
      <c r="L207" s="422"/>
      <c r="M207" s="422"/>
      <c r="N207" s="422"/>
      <c r="O207" s="422"/>
      <c r="P207" s="422"/>
      <c r="Q207" s="423"/>
      <c r="R207" s="423"/>
      <c r="S207" s="423"/>
      <c r="T207" s="423"/>
      <c r="U207" s="423"/>
      <c r="V207" s="423"/>
      <c r="W207" s="423"/>
      <c r="X207" s="423"/>
      <c r="Y207" s="423"/>
      <c r="Z207" s="423"/>
      <c r="AA207" s="423"/>
      <c r="AB207" s="423"/>
      <c r="AC207" s="423"/>
      <c r="AD207" s="73">
        <f>'Art. 121'!AF202</f>
        <v>0</v>
      </c>
      <c r="AE207" s="143">
        <f t="shared" si="14"/>
        <v>0</v>
      </c>
      <c r="AF207" s="76">
        <f t="shared" si="15"/>
        <v>0</v>
      </c>
      <c r="AG207" s="76">
        <f t="shared" si="16"/>
        <v>1</v>
      </c>
      <c r="AH207" s="159">
        <f t="shared" si="17"/>
        <v>0</v>
      </c>
      <c r="AI207" s="78">
        <f t="shared" si="19"/>
        <v>1.9230769230769232E-2</v>
      </c>
      <c r="AJ207" s="78">
        <f t="shared" si="18"/>
        <v>0</v>
      </c>
      <c r="AK207" s="78">
        <f t="shared" si="20"/>
        <v>0</v>
      </c>
    </row>
    <row r="208" spans="1:37" ht="30" customHeight="1" x14ac:dyDescent="0.2">
      <c r="A208" s="435" t="s">
        <v>672</v>
      </c>
      <c r="B208" s="435"/>
      <c r="C208" s="435"/>
      <c r="D208" s="435"/>
      <c r="E208" s="435"/>
      <c r="F208" s="435"/>
      <c r="G208" s="435"/>
      <c r="H208" s="435"/>
      <c r="I208" s="435"/>
      <c r="J208" s="435"/>
      <c r="K208" s="435"/>
      <c r="L208" s="435"/>
      <c r="M208" s="435"/>
      <c r="N208" s="435"/>
      <c r="O208" s="435"/>
      <c r="P208" s="435"/>
      <c r="Q208" s="435"/>
      <c r="R208" s="435"/>
      <c r="S208" s="435"/>
      <c r="T208" s="435"/>
      <c r="U208" s="435"/>
      <c r="V208" s="435"/>
      <c r="W208" s="435"/>
      <c r="X208" s="435"/>
      <c r="Y208" s="435"/>
      <c r="Z208" s="435"/>
      <c r="AA208" s="435"/>
      <c r="AB208" s="435"/>
      <c r="AC208" s="435"/>
      <c r="AD208" s="435"/>
      <c r="AE208" s="143">
        <f>SUM(AE156:AE207)</f>
        <v>0</v>
      </c>
      <c r="AG208" s="74">
        <f>SUM(AG156:AG207)</f>
        <v>52</v>
      </c>
      <c r="AH208" s="161"/>
      <c r="AI208" s="136"/>
      <c r="AJ208" s="136"/>
      <c r="AK208" s="136"/>
    </row>
    <row r="209" spans="1:37" ht="30" customHeight="1" x14ac:dyDescent="0.2">
      <c r="A209" s="435" t="s">
        <v>673</v>
      </c>
      <c r="B209" s="435"/>
      <c r="C209" s="435"/>
      <c r="D209" s="435"/>
      <c r="E209" s="435"/>
      <c r="F209" s="435"/>
      <c r="G209" s="435"/>
      <c r="H209" s="435"/>
      <c r="I209" s="435"/>
      <c r="J209" s="435"/>
      <c r="K209" s="435"/>
      <c r="L209" s="435"/>
      <c r="M209" s="435"/>
      <c r="N209" s="435"/>
      <c r="O209" s="435"/>
      <c r="P209" s="435"/>
      <c r="Q209" s="435"/>
      <c r="R209" s="435"/>
      <c r="S209" s="435"/>
      <c r="T209" s="435"/>
      <c r="U209" s="435"/>
      <c r="V209" s="435"/>
      <c r="W209" s="435"/>
      <c r="X209" s="435"/>
      <c r="Y209" s="435"/>
      <c r="Z209" s="435"/>
      <c r="AA209" s="435"/>
      <c r="AB209" s="435"/>
      <c r="AC209" s="435"/>
      <c r="AD209" s="435"/>
      <c r="AE209" s="143">
        <f>AE208/AE154*100</f>
        <v>0</v>
      </c>
      <c r="AH209" s="161"/>
      <c r="AI209" s="136"/>
      <c r="AJ209" s="136"/>
      <c r="AK209" s="136"/>
    </row>
    <row r="210" spans="1:37" ht="15" customHeight="1" x14ac:dyDescent="0.2">
      <c r="A210" s="24"/>
      <c r="B210" s="24"/>
      <c r="C210" s="24"/>
      <c r="D210" s="24"/>
      <c r="E210" s="24"/>
      <c r="F210" s="24"/>
      <c r="G210" s="24"/>
      <c r="H210" s="24"/>
      <c r="I210" s="24"/>
      <c r="J210" s="24"/>
      <c r="K210" s="24"/>
      <c r="L210" s="24"/>
      <c r="M210" s="24"/>
      <c r="N210" s="24"/>
      <c r="O210" s="24"/>
      <c r="P210" s="24"/>
      <c r="AH210" s="161"/>
      <c r="AI210" s="136"/>
      <c r="AJ210" s="136"/>
      <c r="AK210" s="136"/>
    </row>
    <row r="211" spans="1:37" ht="15" customHeight="1" x14ac:dyDescent="0.2">
      <c r="A211" s="439" t="s">
        <v>139</v>
      </c>
      <c r="B211" s="440"/>
      <c r="C211" s="440"/>
      <c r="D211" s="440"/>
      <c r="E211" s="440"/>
      <c r="F211" s="440"/>
      <c r="G211" s="440"/>
      <c r="H211" s="440"/>
      <c r="I211" s="440"/>
      <c r="J211" s="440"/>
      <c r="K211" s="440"/>
      <c r="L211" s="440"/>
      <c r="M211" s="440"/>
      <c r="N211" s="440"/>
      <c r="O211" s="440"/>
      <c r="P211" s="440"/>
      <c r="Q211" s="440"/>
      <c r="R211" s="440"/>
      <c r="S211" s="440"/>
      <c r="T211" s="440"/>
      <c r="U211" s="440"/>
      <c r="V211" s="440"/>
      <c r="W211" s="440"/>
      <c r="X211" s="440"/>
      <c r="Y211" s="440"/>
      <c r="Z211" s="440"/>
      <c r="AA211" s="440"/>
      <c r="AB211" s="440"/>
      <c r="AC211" s="440"/>
      <c r="AD211" s="221" t="s">
        <v>4</v>
      </c>
      <c r="AE211" s="144" t="s">
        <v>5</v>
      </c>
      <c r="AH211" s="161"/>
      <c r="AI211" s="136"/>
      <c r="AJ211" s="136"/>
      <c r="AK211" s="136"/>
    </row>
    <row r="212" spans="1:37" ht="30" customHeight="1" x14ac:dyDescent="0.2">
      <c r="A212" s="434" t="s">
        <v>184</v>
      </c>
      <c r="B212" s="434"/>
      <c r="C212" s="434"/>
      <c r="D212" s="434"/>
      <c r="E212" s="434"/>
      <c r="F212" s="434"/>
      <c r="G212" s="434"/>
      <c r="H212" s="434"/>
      <c r="I212" s="434"/>
      <c r="J212" s="434"/>
      <c r="K212" s="434"/>
      <c r="L212" s="434"/>
      <c r="M212" s="434"/>
      <c r="N212" s="434"/>
      <c r="O212" s="434"/>
      <c r="P212" s="434"/>
      <c r="Q212" s="423"/>
      <c r="R212" s="423"/>
      <c r="S212" s="423"/>
      <c r="T212" s="423"/>
      <c r="U212" s="423"/>
      <c r="V212" s="423"/>
      <c r="W212" s="423"/>
      <c r="X212" s="423"/>
      <c r="Y212" s="423"/>
      <c r="Z212" s="423"/>
      <c r="AA212" s="423"/>
      <c r="AB212" s="423"/>
      <c r="AC212" s="423"/>
      <c r="AD212" s="73">
        <f>'Art. 121'!AF205</f>
        <v>0</v>
      </c>
      <c r="AE212" s="143">
        <f>IF(AG212=1,AK212,AG212)</f>
        <v>0</v>
      </c>
      <c r="AF212" s="76">
        <f>IF(AD212=2,1,IF(AD212=1,0.5,IF(AD212=0,0," ")))</f>
        <v>0</v>
      </c>
      <c r="AG212" s="76">
        <f>IF(AND(AF212&gt;=0,AF212&lt;=2),1,"No aplica")</f>
        <v>1</v>
      </c>
      <c r="AH212" s="159">
        <f>AD212/(AG212*2)</f>
        <v>0</v>
      </c>
      <c r="AI212" s="78">
        <f>IF(AG212=1,AG212/$AG$215,"No aplica")</f>
        <v>0.33333333333333331</v>
      </c>
      <c r="AJ212" s="78">
        <f>AF212*AI212</f>
        <v>0</v>
      </c>
      <c r="AK212" s="78">
        <f>AJ212*$AE$154</f>
        <v>0</v>
      </c>
    </row>
    <row r="213" spans="1:37" ht="30" customHeight="1" x14ac:dyDescent="0.2">
      <c r="A213" s="434" t="s">
        <v>674</v>
      </c>
      <c r="B213" s="434"/>
      <c r="C213" s="434"/>
      <c r="D213" s="434"/>
      <c r="E213" s="434"/>
      <c r="F213" s="434"/>
      <c r="G213" s="434"/>
      <c r="H213" s="434"/>
      <c r="I213" s="434"/>
      <c r="J213" s="434"/>
      <c r="K213" s="434"/>
      <c r="L213" s="434"/>
      <c r="M213" s="434"/>
      <c r="N213" s="434"/>
      <c r="O213" s="434"/>
      <c r="P213" s="434"/>
      <c r="Q213" s="423"/>
      <c r="R213" s="423"/>
      <c r="S213" s="423"/>
      <c r="T213" s="423"/>
      <c r="U213" s="423"/>
      <c r="V213" s="423"/>
      <c r="W213" s="423"/>
      <c r="X213" s="423"/>
      <c r="Y213" s="423"/>
      <c r="Z213" s="423"/>
      <c r="AA213" s="423"/>
      <c r="AB213" s="423"/>
      <c r="AC213" s="423"/>
      <c r="AD213" s="73">
        <f>'Art. 121'!AF206</f>
        <v>0</v>
      </c>
      <c r="AE213" s="143">
        <f>IF(AG213=1,AK213,AG213)</f>
        <v>0</v>
      </c>
      <c r="AF213" s="76">
        <f>IF(AD213=2,1,IF(AD213=1,0.5,IF(AD213=0,0," ")))</f>
        <v>0</v>
      </c>
      <c r="AG213" s="76">
        <f>IF(AND(AF213&gt;=0,AF213&lt;=2),1,"No aplica")</f>
        <v>1</v>
      </c>
      <c r="AH213" s="159">
        <f>AD213/(AG213*2)</f>
        <v>0</v>
      </c>
      <c r="AI213" s="78">
        <f>IF(AG213=1,AG213/$AG$215,"No aplica")</f>
        <v>0.33333333333333331</v>
      </c>
      <c r="AJ213" s="78">
        <f>AF213*AI213</f>
        <v>0</v>
      </c>
      <c r="AK213" s="78">
        <f>AJ213*$AE$154</f>
        <v>0</v>
      </c>
    </row>
    <row r="214" spans="1:37" ht="30" customHeight="1" x14ac:dyDescent="0.2">
      <c r="A214" s="434" t="s">
        <v>675</v>
      </c>
      <c r="B214" s="434"/>
      <c r="C214" s="434"/>
      <c r="D214" s="434"/>
      <c r="E214" s="434"/>
      <c r="F214" s="434"/>
      <c r="G214" s="434"/>
      <c r="H214" s="434"/>
      <c r="I214" s="434"/>
      <c r="J214" s="434"/>
      <c r="K214" s="434"/>
      <c r="L214" s="434"/>
      <c r="M214" s="434"/>
      <c r="N214" s="434"/>
      <c r="O214" s="434"/>
      <c r="P214" s="434"/>
      <c r="Q214" s="423"/>
      <c r="R214" s="423"/>
      <c r="S214" s="423"/>
      <c r="T214" s="423"/>
      <c r="U214" s="423"/>
      <c r="V214" s="423"/>
      <c r="W214" s="423"/>
      <c r="X214" s="423"/>
      <c r="Y214" s="423"/>
      <c r="Z214" s="423"/>
      <c r="AA214" s="423"/>
      <c r="AB214" s="423"/>
      <c r="AC214" s="423"/>
      <c r="AD214" s="73">
        <f>'Art. 121'!AF207</f>
        <v>0</v>
      </c>
      <c r="AE214" s="143">
        <f>IF(AG214=1,AK214,AG214)</f>
        <v>0</v>
      </c>
      <c r="AF214" s="76">
        <f>IF(AD214=2,1,IF(AD214=1,0.5,IF(AD214=0,0," ")))</f>
        <v>0</v>
      </c>
      <c r="AG214" s="76">
        <f>IF(AND(AF214&gt;=0,AF214&lt;=2),1,"No aplica")</f>
        <v>1</v>
      </c>
      <c r="AH214" s="159">
        <f>AD214/(AG214*2)</f>
        <v>0</v>
      </c>
      <c r="AI214" s="78">
        <f>IF(AG214=1,AG214/$AG$215,"No aplica")</f>
        <v>0.33333333333333331</v>
      </c>
      <c r="AJ214" s="78">
        <f>AF214*AI214</f>
        <v>0</v>
      </c>
      <c r="AK214" s="78">
        <f>AJ214*$AE$154</f>
        <v>0</v>
      </c>
    </row>
    <row r="215" spans="1:37" ht="30" customHeight="1" x14ac:dyDescent="0.2">
      <c r="A215" s="435" t="s">
        <v>676</v>
      </c>
      <c r="B215" s="435"/>
      <c r="C215" s="435"/>
      <c r="D215" s="435"/>
      <c r="E215" s="435"/>
      <c r="F215" s="435"/>
      <c r="G215" s="435"/>
      <c r="H215" s="435"/>
      <c r="I215" s="435"/>
      <c r="J215" s="435"/>
      <c r="K215" s="435"/>
      <c r="L215" s="435"/>
      <c r="M215" s="435"/>
      <c r="N215" s="435"/>
      <c r="O215" s="435"/>
      <c r="P215" s="435"/>
      <c r="Q215" s="435"/>
      <c r="R215" s="435"/>
      <c r="S215" s="435"/>
      <c r="T215" s="435"/>
      <c r="U215" s="435"/>
      <c r="V215" s="435"/>
      <c r="W215" s="435"/>
      <c r="X215" s="435"/>
      <c r="Y215" s="435"/>
      <c r="Z215" s="435"/>
      <c r="AA215" s="435"/>
      <c r="AB215" s="435"/>
      <c r="AC215" s="435"/>
      <c r="AD215" s="435"/>
      <c r="AE215" s="143">
        <f>SUM(AE212:AE214)</f>
        <v>0</v>
      </c>
      <c r="AG215" s="74">
        <f>SUM(AG212:AG214)</f>
        <v>3</v>
      </c>
      <c r="AH215" s="161"/>
      <c r="AI215" s="136"/>
      <c r="AJ215" s="136"/>
      <c r="AK215" s="136"/>
    </row>
    <row r="216" spans="1:37" ht="30" customHeight="1" x14ac:dyDescent="0.2">
      <c r="A216" s="435" t="s">
        <v>677</v>
      </c>
      <c r="B216" s="435"/>
      <c r="C216" s="435"/>
      <c r="D216" s="435"/>
      <c r="E216" s="435"/>
      <c r="F216" s="435"/>
      <c r="G216" s="435"/>
      <c r="H216" s="435"/>
      <c r="I216" s="435"/>
      <c r="J216" s="435"/>
      <c r="K216" s="435"/>
      <c r="L216" s="435"/>
      <c r="M216" s="435"/>
      <c r="N216" s="435"/>
      <c r="O216" s="435"/>
      <c r="P216" s="435"/>
      <c r="Q216" s="435"/>
      <c r="R216" s="435"/>
      <c r="S216" s="435"/>
      <c r="T216" s="435"/>
      <c r="U216" s="435"/>
      <c r="V216" s="435"/>
      <c r="W216" s="435"/>
      <c r="X216" s="435"/>
      <c r="Y216" s="435"/>
      <c r="Z216" s="435"/>
      <c r="AA216" s="435"/>
      <c r="AB216" s="435"/>
      <c r="AC216" s="435"/>
      <c r="AD216" s="435"/>
      <c r="AE216" s="143">
        <f>AE215/AE154*100</f>
        <v>0</v>
      </c>
      <c r="AH216" s="161"/>
      <c r="AI216" s="136"/>
      <c r="AJ216" s="136"/>
      <c r="AK216" s="136"/>
    </row>
    <row r="217" spans="1:37" ht="15" customHeight="1" x14ac:dyDescent="0.2">
      <c r="A217" s="23"/>
      <c r="B217" s="23"/>
      <c r="C217" s="23"/>
      <c r="D217" s="23"/>
      <c r="E217" s="23"/>
      <c r="F217" s="23"/>
      <c r="G217" s="23"/>
      <c r="H217" s="23"/>
      <c r="I217" s="23"/>
      <c r="J217" s="23"/>
      <c r="K217" s="23"/>
      <c r="L217" s="23"/>
      <c r="M217" s="23"/>
      <c r="N217" s="23"/>
      <c r="O217" s="23"/>
      <c r="P217" s="23"/>
      <c r="AH217" s="161"/>
      <c r="AI217" s="136"/>
      <c r="AJ217" s="136"/>
      <c r="AK217" s="136"/>
    </row>
    <row r="218" spans="1:37" ht="15" customHeight="1" x14ac:dyDescent="0.2">
      <c r="A218" s="439" t="s">
        <v>140</v>
      </c>
      <c r="B218" s="440"/>
      <c r="C218" s="440"/>
      <c r="D218" s="440"/>
      <c r="E218" s="440"/>
      <c r="F218" s="440"/>
      <c r="G218" s="440"/>
      <c r="H218" s="440"/>
      <c r="I218" s="440"/>
      <c r="J218" s="440"/>
      <c r="K218" s="440"/>
      <c r="L218" s="440"/>
      <c r="M218" s="440"/>
      <c r="N218" s="440"/>
      <c r="O218" s="440"/>
      <c r="P218" s="440"/>
      <c r="Q218" s="440"/>
      <c r="R218" s="440"/>
      <c r="S218" s="440"/>
      <c r="T218" s="440"/>
      <c r="U218" s="440"/>
      <c r="V218" s="440"/>
      <c r="W218" s="440"/>
      <c r="X218" s="440"/>
      <c r="Y218" s="440"/>
      <c r="Z218" s="440"/>
      <c r="AA218" s="440"/>
      <c r="AB218" s="440"/>
      <c r="AC218" s="440"/>
      <c r="AD218" s="221" t="s">
        <v>4</v>
      </c>
      <c r="AE218" s="144" t="s">
        <v>5</v>
      </c>
      <c r="AH218" s="161"/>
      <c r="AI218" s="136"/>
      <c r="AJ218" s="136"/>
      <c r="AK218" s="136"/>
    </row>
    <row r="219" spans="1:37" ht="30" customHeight="1" x14ac:dyDescent="0.2">
      <c r="A219" s="434" t="s">
        <v>185</v>
      </c>
      <c r="B219" s="434"/>
      <c r="C219" s="434"/>
      <c r="D219" s="434"/>
      <c r="E219" s="434"/>
      <c r="F219" s="434"/>
      <c r="G219" s="434"/>
      <c r="H219" s="434"/>
      <c r="I219" s="434"/>
      <c r="J219" s="434"/>
      <c r="K219" s="434"/>
      <c r="L219" s="434"/>
      <c r="M219" s="434"/>
      <c r="N219" s="434"/>
      <c r="O219" s="434"/>
      <c r="P219" s="434"/>
      <c r="Q219" s="423"/>
      <c r="R219" s="423"/>
      <c r="S219" s="423"/>
      <c r="T219" s="423"/>
      <c r="U219" s="423"/>
      <c r="V219" s="423"/>
      <c r="W219" s="423"/>
      <c r="X219" s="423"/>
      <c r="Y219" s="423"/>
      <c r="Z219" s="423"/>
      <c r="AA219" s="423"/>
      <c r="AB219" s="423"/>
      <c r="AC219" s="423"/>
      <c r="AD219" s="73">
        <f>'Art. 121'!AF210</f>
        <v>0</v>
      </c>
      <c r="AE219" s="143">
        <f>IF(AG219=1,AK219,AG219)</f>
        <v>0</v>
      </c>
      <c r="AF219" s="76">
        <f>IF(AD219=2,1,IF(AD219=1,0.5,IF(AD219=0,0," ")))</f>
        <v>0</v>
      </c>
      <c r="AG219" s="76">
        <f>IF(AND(AF219&gt;=0,AF219&lt;=2),1,"No aplica")</f>
        <v>1</v>
      </c>
      <c r="AH219" s="159">
        <f>AD219/(AG219*2)</f>
        <v>0</v>
      </c>
      <c r="AI219" s="78">
        <f>IF(AG219=1,AG219/$AG$222,"No aplica")</f>
        <v>0.33333333333333331</v>
      </c>
      <c r="AJ219" s="78">
        <f>AF219*AI219</f>
        <v>0</v>
      </c>
      <c r="AK219" s="78">
        <f>AJ219*$AE$154</f>
        <v>0</v>
      </c>
    </row>
    <row r="220" spans="1:37" ht="30" customHeight="1" x14ac:dyDescent="0.2">
      <c r="A220" s="434" t="s">
        <v>500</v>
      </c>
      <c r="B220" s="434"/>
      <c r="C220" s="434"/>
      <c r="D220" s="434"/>
      <c r="E220" s="434"/>
      <c r="F220" s="434"/>
      <c r="G220" s="434"/>
      <c r="H220" s="434"/>
      <c r="I220" s="434"/>
      <c r="J220" s="434"/>
      <c r="K220" s="434"/>
      <c r="L220" s="434"/>
      <c r="M220" s="434"/>
      <c r="N220" s="434"/>
      <c r="O220" s="434"/>
      <c r="P220" s="434"/>
      <c r="Q220" s="423"/>
      <c r="R220" s="423"/>
      <c r="S220" s="423"/>
      <c r="T220" s="423"/>
      <c r="U220" s="423"/>
      <c r="V220" s="423"/>
      <c r="W220" s="423"/>
      <c r="X220" s="423"/>
      <c r="Y220" s="423"/>
      <c r="Z220" s="423"/>
      <c r="AA220" s="423"/>
      <c r="AB220" s="423"/>
      <c r="AC220" s="423"/>
      <c r="AD220" s="73">
        <f>'Art. 121'!AF211</f>
        <v>0</v>
      </c>
      <c r="AE220" s="143">
        <f>IF(AG220=1,AK220,AG220)</f>
        <v>0</v>
      </c>
      <c r="AF220" s="76">
        <f>IF(AD220=2,1,IF(AD220=1,0.5,IF(AD220=0,0," ")))</f>
        <v>0</v>
      </c>
      <c r="AG220" s="76">
        <f>IF(AND(AF220&gt;=0,AF220&lt;=2),1,"No aplica")</f>
        <v>1</v>
      </c>
      <c r="AH220" s="159">
        <f>AD220/(AG220*2)</f>
        <v>0</v>
      </c>
      <c r="AI220" s="78">
        <f>IF(AG220=1,AG220/$AG$222,"No aplica")</f>
        <v>0.33333333333333331</v>
      </c>
      <c r="AJ220" s="78">
        <f>AF220*AI220</f>
        <v>0</v>
      </c>
      <c r="AK220" s="78">
        <f>AJ220*$AE$154</f>
        <v>0</v>
      </c>
    </row>
    <row r="221" spans="1:37" ht="30" customHeight="1" x14ac:dyDescent="0.2">
      <c r="A221" s="434" t="s">
        <v>501</v>
      </c>
      <c r="B221" s="434"/>
      <c r="C221" s="434"/>
      <c r="D221" s="434"/>
      <c r="E221" s="434"/>
      <c r="F221" s="434"/>
      <c r="G221" s="434"/>
      <c r="H221" s="434"/>
      <c r="I221" s="434"/>
      <c r="J221" s="434"/>
      <c r="K221" s="434"/>
      <c r="L221" s="434"/>
      <c r="M221" s="434"/>
      <c r="N221" s="434"/>
      <c r="O221" s="434"/>
      <c r="P221" s="434"/>
      <c r="Q221" s="423"/>
      <c r="R221" s="423"/>
      <c r="S221" s="423"/>
      <c r="T221" s="423"/>
      <c r="U221" s="423"/>
      <c r="V221" s="423"/>
      <c r="W221" s="423"/>
      <c r="X221" s="423"/>
      <c r="Y221" s="423"/>
      <c r="Z221" s="423"/>
      <c r="AA221" s="423"/>
      <c r="AB221" s="423"/>
      <c r="AC221" s="423"/>
      <c r="AD221" s="73">
        <f>'Art. 121'!AF212</f>
        <v>0</v>
      </c>
      <c r="AE221" s="143">
        <f>IF(AG221=1,AK221,AG221)</f>
        <v>0</v>
      </c>
      <c r="AF221" s="76">
        <f>IF(AD221=2,1,IF(AD221=1,0.5,IF(AD221=0,0," ")))</f>
        <v>0</v>
      </c>
      <c r="AG221" s="76">
        <f>IF(AND(AF221&gt;=0,AF221&lt;=2),1,"No aplica")</f>
        <v>1</v>
      </c>
      <c r="AH221" s="159">
        <f>AD221/(AG221*2)</f>
        <v>0</v>
      </c>
      <c r="AI221" s="78">
        <f>IF(AG221=1,AG221/$AG$222,"No aplica")</f>
        <v>0.33333333333333331</v>
      </c>
      <c r="AJ221" s="78">
        <f>AF221*AI221</f>
        <v>0</v>
      </c>
      <c r="AK221" s="78">
        <f>AJ221*$AE$154</f>
        <v>0</v>
      </c>
    </row>
    <row r="222" spans="1:37" ht="30" customHeight="1" x14ac:dyDescent="0.2">
      <c r="A222" s="435" t="s">
        <v>678</v>
      </c>
      <c r="B222" s="435"/>
      <c r="C222" s="435"/>
      <c r="D222" s="435"/>
      <c r="E222" s="435"/>
      <c r="F222" s="435"/>
      <c r="G222" s="435"/>
      <c r="H222" s="435"/>
      <c r="I222" s="435"/>
      <c r="J222" s="435"/>
      <c r="K222" s="435"/>
      <c r="L222" s="435"/>
      <c r="M222" s="435"/>
      <c r="N222" s="435"/>
      <c r="O222" s="435"/>
      <c r="P222" s="435"/>
      <c r="Q222" s="435"/>
      <c r="R222" s="435"/>
      <c r="S222" s="435"/>
      <c r="T222" s="435"/>
      <c r="U222" s="435"/>
      <c r="V222" s="435"/>
      <c r="W222" s="435"/>
      <c r="X222" s="435"/>
      <c r="Y222" s="435"/>
      <c r="Z222" s="435"/>
      <c r="AA222" s="435"/>
      <c r="AB222" s="435"/>
      <c r="AC222" s="435"/>
      <c r="AD222" s="435"/>
      <c r="AE222" s="143">
        <f>SUM(AE219:AE221)</f>
        <v>0</v>
      </c>
      <c r="AG222" s="74">
        <f>SUM(AG219:AG221)</f>
        <v>3</v>
      </c>
      <c r="AH222" s="161"/>
      <c r="AI222" s="136"/>
      <c r="AJ222" s="136"/>
      <c r="AK222" s="136"/>
    </row>
    <row r="223" spans="1:37" ht="30" customHeight="1" x14ac:dyDescent="0.2">
      <c r="A223" s="435" t="s">
        <v>679</v>
      </c>
      <c r="B223" s="435"/>
      <c r="C223" s="435"/>
      <c r="D223" s="435"/>
      <c r="E223" s="435"/>
      <c r="F223" s="435"/>
      <c r="G223" s="435"/>
      <c r="H223" s="435"/>
      <c r="I223" s="435"/>
      <c r="J223" s="435"/>
      <c r="K223" s="435"/>
      <c r="L223" s="435"/>
      <c r="M223" s="435"/>
      <c r="N223" s="435"/>
      <c r="O223" s="435"/>
      <c r="P223" s="435"/>
      <c r="Q223" s="435"/>
      <c r="R223" s="435"/>
      <c r="S223" s="435"/>
      <c r="T223" s="435"/>
      <c r="U223" s="435"/>
      <c r="V223" s="435"/>
      <c r="W223" s="435"/>
      <c r="X223" s="435"/>
      <c r="Y223" s="435"/>
      <c r="Z223" s="435"/>
      <c r="AA223" s="435"/>
      <c r="AB223" s="435"/>
      <c r="AC223" s="435"/>
      <c r="AD223" s="435"/>
      <c r="AE223" s="143">
        <f>AE222/AE154*100</f>
        <v>0</v>
      </c>
      <c r="AH223" s="161"/>
      <c r="AI223" s="136"/>
      <c r="AJ223" s="136"/>
      <c r="AK223" s="136"/>
    </row>
    <row r="224" spans="1:37" ht="15" customHeight="1" x14ac:dyDescent="0.2">
      <c r="A224" s="23"/>
      <c r="B224" s="23"/>
      <c r="C224" s="23"/>
      <c r="D224" s="23"/>
      <c r="E224" s="23"/>
      <c r="F224" s="23"/>
      <c r="G224" s="23"/>
      <c r="H224" s="23"/>
      <c r="I224" s="23"/>
      <c r="J224" s="23"/>
      <c r="K224" s="23"/>
      <c r="L224" s="23"/>
      <c r="M224" s="23"/>
      <c r="N224" s="23"/>
      <c r="O224" s="23"/>
      <c r="P224" s="23"/>
      <c r="AH224" s="161"/>
      <c r="AI224" s="136"/>
      <c r="AJ224" s="136"/>
      <c r="AK224" s="136"/>
    </row>
    <row r="225" spans="1:37" ht="15" customHeight="1" x14ac:dyDescent="0.2">
      <c r="A225" s="439" t="s">
        <v>141</v>
      </c>
      <c r="B225" s="440"/>
      <c r="C225" s="440"/>
      <c r="D225" s="440"/>
      <c r="E225" s="440"/>
      <c r="F225" s="440"/>
      <c r="G225" s="440"/>
      <c r="H225" s="440"/>
      <c r="I225" s="440"/>
      <c r="J225" s="440"/>
      <c r="K225" s="440"/>
      <c r="L225" s="440"/>
      <c r="M225" s="440"/>
      <c r="N225" s="440"/>
      <c r="O225" s="440"/>
      <c r="P225" s="440"/>
      <c r="Q225" s="440"/>
      <c r="R225" s="440"/>
      <c r="S225" s="440"/>
      <c r="T225" s="440"/>
      <c r="U225" s="440"/>
      <c r="V225" s="440"/>
      <c r="W225" s="440"/>
      <c r="X225" s="440"/>
      <c r="Y225" s="440"/>
      <c r="Z225" s="440"/>
      <c r="AA225" s="440"/>
      <c r="AB225" s="440"/>
      <c r="AC225" s="440"/>
      <c r="AD225" s="221" t="s">
        <v>4</v>
      </c>
      <c r="AE225" s="144" t="s">
        <v>5</v>
      </c>
      <c r="AH225" s="161"/>
      <c r="AI225" s="136"/>
      <c r="AJ225" s="136"/>
      <c r="AK225" s="136"/>
    </row>
    <row r="226" spans="1:37" ht="30" customHeight="1" x14ac:dyDescent="0.2">
      <c r="A226" s="434" t="s">
        <v>186</v>
      </c>
      <c r="B226" s="434"/>
      <c r="C226" s="434"/>
      <c r="D226" s="434"/>
      <c r="E226" s="434"/>
      <c r="F226" s="434"/>
      <c r="G226" s="434"/>
      <c r="H226" s="434"/>
      <c r="I226" s="434"/>
      <c r="J226" s="434"/>
      <c r="K226" s="434"/>
      <c r="L226" s="434"/>
      <c r="M226" s="434"/>
      <c r="N226" s="434"/>
      <c r="O226" s="434"/>
      <c r="P226" s="434"/>
      <c r="Q226" s="423"/>
      <c r="R226" s="423"/>
      <c r="S226" s="423"/>
      <c r="T226" s="423"/>
      <c r="U226" s="423"/>
      <c r="V226" s="423"/>
      <c r="W226" s="423"/>
      <c r="X226" s="423"/>
      <c r="Y226" s="423"/>
      <c r="Z226" s="423"/>
      <c r="AA226" s="423"/>
      <c r="AB226" s="423"/>
      <c r="AC226" s="423"/>
      <c r="AD226" s="73">
        <f>'Art. 121'!AF215</f>
        <v>0</v>
      </c>
      <c r="AE226" s="143">
        <f>IF(AG226=1,AK226,AG226)</f>
        <v>0</v>
      </c>
      <c r="AF226" s="76">
        <f>IF(AD226=2,1,IF(AD226=1,0.5,IF(AD226=0,0," ")))</f>
        <v>0</v>
      </c>
      <c r="AG226" s="76">
        <f>IF(AND(AF226&gt;=0,AF226&lt;=2),1,"No aplica")</f>
        <v>1</v>
      </c>
      <c r="AH226" s="159">
        <f>AD226/(AG226*2)</f>
        <v>0</v>
      </c>
      <c r="AI226" s="78">
        <f>IF(AG226=1,AG226/$AG$228,"No aplica")</f>
        <v>0.5</v>
      </c>
      <c r="AJ226" s="78">
        <f>AF226*AI226</f>
        <v>0</v>
      </c>
      <c r="AK226" s="78">
        <f>AJ226*$AE$154</f>
        <v>0</v>
      </c>
    </row>
    <row r="227" spans="1:37" ht="30" customHeight="1" x14ac:dyDescent="0.2">
      <c r="A227" s="434" t="s">
        <v>187</v>
      </c>
      <c r="B227" s="434"/>
      <c r="C227" s="434"/>
      <c r="D227" s="434"/>
      <c r="E227" s="434"/>
      <c r="F227" s="434"/>
      <c r="G227" s="434"/>
      <c r="H227" s="434"/>
      <c r="I227" s="434"/>
      <c r="J227" s="434"/>
      <c r="K227" s="434"/>
      <c r="L227" s="434"/>
      <c r="M227" s="434"/>
      <c r="N227" s="434"/>
      <c r="O227" s="434"/>
      <c r="P227" s="434"/>
      <c r="Q227" s="423"/>
      <c r="R227" s="423"/>
      <c r="S227" s="423"/>
      <c r="T227" s="423"/>
      <c r="U227" s="423"/>
      <c r="V227" s="423"/>
      <c r="W227" s="423"/>
      <c r="X227" s="423"/>
      <c r="Y227" s="423"/>
      <c r="Z227" s="423"/>
      <c r="AA227" s="423"/>
      <c r="AB227" s="423"/>
      <c r="AC227" s="423"/>
      <c r="AD227" s="73">
        <f>'Art. 121'!AF216</f>
        <v>0</v>
      </c>
      <c r="AE227" s="143">
        <f>IF(AG227=1,AK227,AG227)</f>
        <v>0</v>
      </c>
      <c r="AF227" s="76">
        <f>IF(AD227=2,1,IF(AD227=1,0.5,IF(AD227=0,0," ")))</f>
        <v>0</v>
      </c>
      <c r="AG227" s="76">
        <f>IF(AND(AF227&gt;=0,AF227&lt;=2),1,"No aplica")</f>
        <v>1</v>
      </c>
      <c r="AH227" s="159">
        <f>AD227/(AG227*2)</f>
        <v>0</v>
      </c>
      <c r="AI227" s="78">
        <f>IF(AG227=1,AG227/$AG$228,"No aplica")</f>
        <v>0.5</v>
      </c>
      <c r="AJ227" s="78">
        <f>AF227*AI227</f>
        <v>0</v>
      </c>
      <c r="AK227" s="78">
        <f>AJ227*$AE$154</f>
        <v>0</v>
      </c>
    </row>
    <row r="228" spans="1:37" ht="30" customHeight="1" x14ac:dyDescent="0.2">
      <c r="A228" s="435" t="s">
        <v>680</v>
      </c>
      <c r="B228" s="435"/>
      <c r="C228" s="435"/>
      <c r="D228" s="435"/>
      <c r="E228" s="435"/>
      <c r="F228" s="435"/>
      <c r="G228" s="435"/>
      <c r="H228" s="435"/>
      <c r="I228" s="435"/>
      <c r="J228" s="435"/>
      <c r="K228" s="435"/>
      <c r="L228" s="435"/>
      <c r="M228" s="435"/>
      <c r="N228" s="435"/>
      <c r="O228" s="435"/>
      <c r="P228" s="435"/>
      <c r="Q228" s="435"/>
      <c r="R228" s="435"/>
      <c r="S228" s="435"/>
      <c r="T228" s="435"/>
      <c r="U228" s="435"/>
      <c r="V228" s="435"/>
      <c r="W228" s="435"/>
      <c r="X228" s="435"/>
      <c r="Y228" s="435"/>
      <c r="Z228" s="435"/>
      <c r="AA228" s="435"/>
      <c r="AB228" s="435"/>
      <c r="AC228" s="435"/>
      <c r="AD228" s="435"/>
      <c r="AE228" s="143">
        <f>SUM(AE226:AE227)</f>
        <v>0</v>
      </c>
      <c r="AG228" s="74">
        <f>SUM(AG226:AG227)</f>
        <v>2</v>
      </c>
      <c r="AH228" s="161"/>
      <c r="AI228" s="136"/>
      <c r="AJ228" s="136"/>
      <c r="AK228" s="136"/>
    </row>
    <row r="229" spans="1:37" ht="30" customHeight="1" x14ac:dyDescent="0.2">
      <c r="A229" s="435" t="s">
        <v>681</v>
      </c>
      <c r="B229" s="435"/>
      <c r="C229" s="435"/>
      <c r="D229" s="435"/>
      <c r="E229" s="435"/>
      <c r="F229" s="435"/>
      <c r="G229" s="435"/>
      <c r="H229" s="435"/>
      <c r="I229" s="435"/>
      <c r="J229" s="435"/>
      <c r="K229" s="435"/>
      <c r="L229" s="435"/>
      <c r="M229" s="435"/>
      <c r="N229" s="435"/>
      <c r="O229" s="435"/>
      <c r="P229" s="435"/>
      <c r="Q229" s="435"/>
      <c r="R229" s="435"/>
      <c r="S229" s="435"/>
      <c r="T229" s="435"/>
      <c r="U229" s="435"/>
      <c r="V229" s="435"/>
      <c r="W229" s="435"/>
      <c r="X229" s="435"/>
      <c r="Y229" s="435"/>
      <c r="Z229" s="435"/>
      <c r="AA229" s="435"/>
      <c r="AB229" s="435"/>
      <c r="AC229" s="435"/>
      <c r="AD229" s="435"/>
      <c r="AE229" s="143">
        <f>AE228/AE154*100</f>
        <v>0</v>
      </c>
      <c r="AH229" s="161"/>
      <c r="AI229" s="136"/>
      <c r="AJ229" s="136"/>
      <c r="AK229" s="136"/>
    </row>
    <row r="230" spans="1:37" ht="15" customHeight="1" x14ac:dyDescent="0.2">
      <c r="AH230" s="161"/>
      <c r="AI230" s="136"/>
      <c r="AJ230" s="136"/>
      <c r="AK230" s="136"/>
    </row>
    <row r="231" spans="1:37" ht="15" customHeight="1" x14ac:dyDescent="0.2">
      <c r="AH231" s="161"/>
      <c r="AI231" s="136"/>
      <c r="AJ231" s="136"/>
      <c r="AK231" s="136"/>
    </row>
    <row r="232" spans="1:37" ht="30" customHeight="1" x14ac:dyDescent="0.2">
      <c r="A232" s="365" t="s">
        <v>188</v>
      </c>
      <c r="B232" s="365"/>
      <c r="C232" s="365"/>
      <c r="D232" s="365"/>
      <c r="E232" s="365"/>
      <c r="F232" s="365"/>
      <c r="G232" s="365"/>
      <c r="H232" s="365"/>
      <c r="I232" s="365"/>
      <c r="J232" s="365"/>
      <c r="K232" s="365"/>
      <c r="L232" s="365"/>
      <c r="M232" s="365"/>
      <c r="N232" s="365"/>
      <c r="O232" s="365"/>
      <c r="P232" s="365"/>
      <c r="Q232" s="365"/>
      <c r="R232" s="365"/>
      <c r="S232" s="365"/>
      <c r="T232" s="365"/>
      <c r="U232" s="365"/>
      <c r="V232" s="365"/>
      <c r="W232" s="365"/>
      <c r="X232" s="365"/>
      <c r="Y232" s="365"/>
      <c r="Z232" s="365"/>
      <c r="AA232" s="365"/>
      <c r="AB232" s="365"/>
      <c r="AC232" s="365"/>
      <c r="AD232" s="365"/>
      <c r="AE232" s="365"/>
      <c r="AH232" s="161"/>
      <c r="AI232" s="136"/>
      <c r="AJ232" s="136"/>
      <c r="AK232" s="136"/>
    </row>
    <row r="233" spans="1:37" ht="15" customHeight="1" x14ac:dyDescent="0.2">
      <c r="A233" s="281" t="s">
        <v>1385</v>
      </c>
      <c r="B233" s="92"/>
      <c r="C233" s="92"/>
      <c r="D233" s="92"/>
      <c r="E233" s="92"/>
      <c r="F233" s="92"/>
      <c r="G233" s="92"/>
      <c r="H233" s="92"/>
      <c r="I233" s="92"/>
      <c r="J233" s="92"/>
      <c r="K233" s="92"/>
      <c r="L233" s="92"/>
      <c r="M233" s="92"/>
      <c r="N233" s="92"/>
      <c r="O233" s="92"/>
      <c r="P233" s="92"/>
      <c r="Q233" s="92"/>
      <c r="R233" s="92"/>
      <c r="S233" s="92"/>
      <c r="T233" s="92"/>
      <c r="U233" s="92"/>
      <c r="V233" s="92"/>
      <c r="W233" s="92"/>
      <c r="X233" s="92"/>
      <c r="Y233" s="92"/>
      <c r="Z233" s="92"/>
      <c r="AA233" s="92"/>
      <c r="AB233" s="92"/>
      <c r="AC233" s="92"/>
      <c r="AD233" s="92"/>
      <c r="AE233" s="145"/>
      <c r="AH233" s="161"/>
      <c r="AI233" s="136"/>
      <c r="AJ233" s="136"/>
      <c r="AK233" s="136"/>
    </row>
    <row r="234" spans="1:37" ht="15" customHeight="1" x14ac:dyDescent="0.2">
      <c r="A234" s="62"/>
      <c r="B234" s="62"/>
      <c r="C234" s="62"/>
      <c r="D234" s="62"/>
      <c r="E234" s="62"/>
      <c r="F234" s="62"/>
      <c r="G234" s="62"/>
      <c r="H234" s="62"/>
      <c r="I234" s="62"/>
      <c r="J234" s="62"/>
      <c r="K234" s="62"/>
      <c r="L234" s="62"/>
      <c r="M234" s="62"/>
      <c r="N234" s="62"/>
      <c r="O234" s="62"/>
      <c r="P234" s="62"/>
      <c r="Q234" s="62"/>
      <c r="R234" s="62"/>
      <c r="S234" s="62"/>
      <c r="T234" s="62"/>
      <c r="U234" s="62"/>
      <c r="V234" s="62"/>
      <c r="W234" s="62"/>
      <c r="X234" s="62"/>
      <c r="Y234" s="62"/>
      <c r="Z234" s="62"/>
      <c r="AA234" s="62"/>
      <c r="AB234" s="62"/>
      <c r="AC234" s="62"/>
      <c r="AD234" s="62"/>
      <c r="AE234" s="147"/>
      <c r="AH234" s="161"/>
      <c r="AI234" s="136"/>
      <c r="AJ234" s="136"/>
      <c r="AK234" s="136"/>
    </row>
    <row r="235" spans="1:37" ht="15" customHeight="1" x14ac:dyDescent="0.2">
      <c r="A235" s="23"/>
      <c r="B235" s="23"/>
      <c r="C235" s="23"/>
      <c r="D235" s="23"/>
      <c r="E235" s="23"/>
      <c r="F235" s="23"/>
      <c r="G235" s="23"/>
      <c r="H235" s="23"/>
      <c r="I235" s="23"/>
      <c r="J235" s="23"/>
      <c r="K235" s="23"/>
      <c r="L235" s="23"/>
      <c r="M235" s="23"/>
      <c r="N235" s="23"/>
      <c r="O235" s="23"/>
      <c r="P235" s="23"/>
      <c r="Q235" s="38"/>
      <c r="R235" s="23"/>
      <c r="S235" s="23"/>
      <c r="T235" s="23"/>
      <c r="U235" s="23"/>
      <c r="V235" s="23"/>
      <c r="W235" s="23"/>
      <c r="X235" s="23"/>
      <c r="Y235" s="23"/>
      <c r="Z235" s="23"/>
      <c r="AA235" s="23"/>
      <c r="AB235" s="23"/>
      <c r="AC235" s="23"/>
      <c r="AD235" s="23"/>
      <c r="AE235" s="150"/>
      <c r="AH235" s="161"/>
      <c r="AI235" s="136"/>
      <c r="AJ235" s="136"/>
      <c r="AK235" s="136"/>
    </row>
    <row r="236" spans="1:37" ht="30" customHeight="1" x14ac:dyDescent="0.2">
      <c r="A236" s="383" t="s">
        <v>189</v>
      </c>
      <c r="B236" s="383"/>
      <c r="C236" s="383"/>
      <c r="D236" s="383"/>
      <c r="E236" s="383"/>
      <c r="F236" s="383"/>
      <c r="G236" s="383"/>
      <c r="H236" s="383"/>
      <c r="I236" s="383"/>
      <c r="J236" s="383"/>
      <c r="K236" s="383"/>
      <c r="L236" s="383"/>
      <c r="M236" s="383"/>
      <c r="N236" s="383"/>
      <c r="O236" s="383"/>
      <c r="P236" s="383"/>
      <c r="Q236" s="383"/>
      <c r="R236" s="383"/>
      <c r="S236" s="383"/>
      <c r="T236" s="383"/>
      <c r="U236" s="383"/>
      <c r="V236" s="383"/>
      <c r="W236" s="383"/>
      <c r="X236" s="383"/>
      <c r="Y236" s="383"/>
      <c r="Z236" s="383"/>
      <c r="AA236" s="383"/>
      <c r="AB236" s="383"/>
      <c r="AC236" s="383"/>
      <c r="AD236" s="383"/>
      <c r="AE236" s="383"/>
      <c r="AH236" s="161"/>
      <c r="AI236" s="136"/>
      <c r="AJ236" s="136"/>
      <c r="AK236" s="136"/>
    </row>
    <row r="237" spans="1:37" ht="15" customHeight="1" x14ac:dyDescent="0.2">
      <c r="A237" s="281" t="s">
        <v>1385</v>
      </c>
      <c r="B237" s="92"/>
      <c r="C237" s="92"/>
      <c r="D237" s="92"/>
      <c r="E237" s="92"/>
      <c r="F237" s="92"/>
      <c r="G237" s="92"/>
      <c r="H237" s="92"/>
      <c r="I237" s="92"/>
      <c r="J237" s="92"/>
      <c r="K237" s="92"/>
      <c r="L237" s="92"/>
      <c r="M237" s="92"/>
      <c r="N237" s="92"/>
      <c r="O237" s="92"/>
      <c r="P237" s="92"/>
      <c r="Q237" s="92"/>
      <c r="R237" s="92"/>
      <c r="S237" s="92"/>
      <c r="T237" s="92"/>
      <c r="U237" s="92"/>
      <c r="V237" s="92"/>
      <c r="W237" s="92"/>
      <c r="X237" s="92"/>
      <c r="Y237" s="92"/>
      <c r="Z237" s="92"/>
      <c r="AA237" s="92"/>
      <c r="AB237" s="92"/>
      <c r="AC237" s="92"/>
      <c r="AD237" s="92"/>
      <c r="AE237" s="145"/>
      <c r="AH237" s="161"/>
      <c r="AI237" s="136"/>
      <c r="AJ237" s="136"/>
      <c r="AK237" s="136"/>
    </row>
    <row r="238" spans="1:37" ht="15" customHeight="1" x14ac:dyDescent="0.2">
      <c r="A238" s="62"/>
      <c r="B238" s="62"/>
      <c r="C238" s="62"/>
      <c r="D238" s="62"/>
      <c r="E238" s="62"/>
      <c r="F238" s="62"/>
      <c r="G238" s="62"/>
      <c r="H238" s="62"/>
      <c r="I238" s="62"/>
      <c r="J238" s="62"/>
      <c r="K238" s="62"/>
      <c r="L238" s="62"/>
      <c r="M238" s="62"/>
      <c r="N238" s="62"/>
      <c r="O238" s="62"/>
      <c r="P238" s="62"/>
      <c r="Q238" s="62"/>
      <c r="R238" s="62"/>
      <c r="S238" s="62"/>
      <c r="T238" s="62"/>
      <c r="U238" s="62"/>
      <c r="V238" s="62"/>
      <c r="W238" s="62"/>
      <c r="X238" s="62"/>
      <c r="Y238" s="62"/>
      <c r="Z238" s="62"/>
      <c r="AA238" s="62"/>
      <c r="AB238" s="62"/>
      <c r="AC238" s="62"/>
      <c r="AD238" s="62"/>
      <c r="AE238" s="147"/>
      <c r="AH238" s="161"/>
      <c r="AI238" s="136"/>
      <c r="AJ238" s="136"/>
      <c r="AK238" s="136"/>
    </row>
    <row r="239" spans="1:37" ht="15" customHeight="1" x14ac:dyDescent="0.2">
      <c r="A239" s="23"/>
      <c r="B239" s="23"/>
      <c r="C239" s="23"/>
      <c r="D239" s="23"/>
      <c r="E239" s="23"/>
      <c r="F239" s="23"/>
      <c r="G239" s="23"/>
      <c r="H239" s="23"/>
      <c r="I239" s="23"/>
      <c r="J239" s="23"/>
      <c r="K239" s="23"/>
      <c r="L239" s="23"/>
      <c r="M239" s="23"/>
      <c r="N239" s="23"/>
      <c r="O239" s="23"/>
      <c r="P239" s="23"/>
      <c r="Q239" s="38"/>
      <c r="R239" s="23"/>
      <c r="S239" s="23"/>
      <c r="T239" s="23"/>
      <c r="U239" s="23"/>
      <c r="V239" s="23"/>
      <c r="W239" s="23"/>
      <c r="X239" s="23"/>
      <c r="Y239" s="23"/>
      <c r="Z239" s="23"/>
      <c r="AA239" s="23"/>
      <c r="AB239" s="23"/>
      <c r="AC239" s="23"/>
      <c r="AD239" s="23"/>
      <c r="AE239" s="150"/>
      <c r="AH239" s="161"/>
      <c r="AI239" s="136"/>
      <c r="AJ239" s="136"/>
      <c r="AK239" s="136"/>
    </row>
    <row r="240" spans="1:37" ht="30" customHeight="1" x14ac:dyDescent="0.2">
      <c r="A240" s="365" t="s">
        <v>190</v>
      </c>
      <c r="B240" s="365"/>
      <c r="C240" s="365"/>
      <c r="D240" s="365"/>
      <c r="E240" s="365"/>
      <c r="F240" s="365"/>
      <c r="G240" s="365"/>
      <c r="H240" s="365"/>
      <c r="I240" s="365"/>
      <c r="J240" s="365"/>
      <c r="K240" s="365"/>
      <c r="L240" s="365"/>
      <c r="M240" s="365"/>
      <c r="N240" s="365"/>
      <c r="O240" s="365"/>
      <c r="P240" s="365"/>
      <c r="Q240" s="365"/>
      <c r="R240" s="365"/>
      <c r="S240" s="365"/>
      <c r="T240" s="365"/>
      <c r="U240" s="365"/>
      <c r="V240" s="365"/>
      <c r="W240" s="365"/>
      <c r="X240" s="365"/>
      <c r="Y240" s="365"/>
      <c r="Z240" s="365"/>
      <c r="AA240" s="365"/>
      <c r="AB240" s="365"/>
      <c r="AC240" s="365"/>
      <c r="AD240" s="365"/>
      <c r="AE240" s="365"/>
      <c r="AH240" s="161"/>
      <c r="AI240" s="136"/>
      <c r="AJ240" s="136"/>
      <c r="AK240" s="136"/>
    </row>
    <row r="241" spans="1:37" ht="15" customHeight="1" x14ac:dyDescent="0.2">
      <c r="A241" s="281" t="s">
        <v>1385</v>
      </c>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145"/>
      <c r="AH241" s="161"/>
      <c r="AI241" s="136"/>
      <c r="AJ241" s="136"/>
      <c r="AK241" s="136"/>
    </row>
    <row r="242" spans="1:37" ht="15" customHeight="1" x14ac:dyDescent="0.2">
      <c r="A242" s="67"/>
      <c r="B242" s="67"/>
      <c r="C242" s="67"/>
      <c r="D242" s="67"/>
      <c r="E242" s="67"/>
      <c r="F242" s="67"/>
      <c r="G242" s="67"/>
      <c r="H242" s="67"/>
      <c r="I242" s="67"/>
      <c r="J242" s="67"/>
      <c r="K242" s="67"/>
      <c r="L242" s="67"/>
      <c r="M242" s="67"/>
      <c r="N242" s="67"/>
      <c r="O242" s="67"/>
      <c r="P242" s="67"/>
      <c r="Q242" s="67"/>
      <c r="R242" s="67"/>
      <c r="S242" s="67"/>
      <c r="T242" s="67"/>
      <c r="U242" s="67"/>
      <c r="V242" s="67"/>
      <c r="W242" s="67"/>
      <c r="X242" s="67"/>
      <c r="Y242" s="67"/>
      <c r="Z242" s="67"/>
      <c r="AA242" s="67"/>
      <c r="AB242" s="67"/>
      <c r="AC242" s="67"/>
      <c r="AD242" s="67"/>
      <c r="AE242" s="148"/>
      <c r="AH242" s="161"/>
      <c r="AI242" s="136"/>
      <c r="AJ242" s="136"/>
      <c r="AK242" s="136"/>
    </row>
    <row r="243" spans="1:37" ht="15" customHeight="1" x14ac:dyDescent="0.2">
      <c r="A243" s="23"/>
      <c r="B243" s="23"/>
      <c r="C243" s="23"/>
      <c r="D243" s="23"/>
      <c r="E243" s="23"/>
      <c r="F243" s="23"/>
      <c r="G243" s="23"/>
      <c r="H243" s="23"/>
      <c r="I243" s="23"/>
      <c r="J243" s="23"/>
      <c r="K243" s="23"/>
      <c r="L243" s="23"/>
      <c r="M243" s="23"/>
      <c r="N243" s="23"/>
      <c r="O243" s="23"/>
      <c r="P243" s="23"/>
      <c r="Q243" s="38"/>
      <c r="R243" s="23"/>
      <c r="S243" s="23"/>
      <c r="T243" s="23"/>
      <c r="U243" s="23"/>
      <c r="V243" s="23"/>
      <c r="W243" s="23"/>
      <c r="X243" s="23"/>
      <c r="Y243" s="23"/>
      <c r="Z243" s="23"/>
      <c r="AA243" s="23"/>
      <c r="AB243" s="23"/>
      <c r="AC243" s="23"/>
      <c r="AD243" s="23"/>
      <c r="AE243" s="150"/>
      <c r="AH243" s="161"/>
      <c r="AI243" s="136"/>
      <c r="AJ243" s="136"/>
      <c r="AK243" s="136"/>
    </row>
    <row r="244" spans="1:37" ht="30" customHeight="1" x14ac:dyDescent="0.2">
      <c r="A244" s="383" t="s">
        <v>192</v>
      </c>
      <c r="B244" s="383"/>
      <c r="C244" s="383"/>
      <c r="D244" s="383"/>
      <c r="E244" s="383"/>
      <c r="F244" s="383"/>
      <c r="G244" s="383"/>
      <c r="H244" s="383"/>
      <c r="I244" s="383"/>
      <c r="J244" s="383"/>
      <c r="K244" s="383"/>
      <c r="L244" s="383"/>
      <c r="M244" s="383"/>
      <c r="N244" s="383"/>
      <c r="O244" s="383"/>
      <c r="P244" s="383"/>
      <c r="Q244" s="383"/>
      <c r="R244" s="383"/>
      <c r="S244" s="383"/>
      <c r="T244" s="383"/>
      <c r="U244" s="383"/>
      <c r="V244" s="383"/>
      <c r="W244" s="383"/>
      <c r="X244" s="383"/>
      <c r="Y244" s="383"/>
      <c r="Z244" s="383"/>
      <c r="AA244" s="383"/>
      <c r="AB244" s="383"/>
      <c r="AC244" s="383"/>
      <c r="AD244" s="383"/>
      <c r="AE244" s="383"/>
      <c r="AH244" s="161"/>
      <c r="AI244" s="136"/>
      <c r="AJ244" s="136"/>
      <c r="AK244" s="136"/>
    </row>
    <row r="245" spans="1:37" ht="15" customHeight="1" x14ac:dyDescent="0.2">
      <c r="A245" s="20"/>
      <c r="B245" s="20"/>
      <c r="C245" s="20"/>
      <c r="D245" s="20"/>
      <c r="E245" s="20"/>
      <c r="F245" s="20"/>
      <c r="G245" s="20"/>
      <c r="H245" s="20"/>
      <c r="I245" s="20"/>
      <c r="J245" s="20"/>
      <c r="K245" s="20"/>
      <c r="L245" s="20"/>
      <c r="M245" s="20"/>
      <c r="N245" s="20"/>
      <c r="O245" s="20"/>
      <c r="P245" s="20"/>
      <c r="Q245" s="40"/>
      <c r="R245" s="20"/>
      <c r="S245" s="20"/>
      <c r="T245" s="20"/>
      <c r="U245" s="20"/>
      <c r="V245" s="20"/>
      <c r="W245" s="20"/>
      <c r="X245" s="20"/>
      <c r="Y245" s="20"/>
      <c r="Z245" s="20"/>
      <c r="AA245" s="20"/>
      <c r="AB245" s="20"/>
      <c r="AC245" s="20"/>
      <c r="AD245" s="20"/>
      <c r="AE245" s="149"/>
      <c r="AH245" s="161"/>
      <c r="AI245" s="136"/>
      <c r="AJ245" s="136"/>
      <c r="AK245" s="136"/>
    </row>
    <row r="246" spans="1:37" ht="15" customHeight="1" x14ac:dyDescent="0.2">
      <c r="A246" s="24"/>
      <c r="B246" s="24"/>
      <c r="C246" s="24"/>
      <c r="D246" s="24"/>
      <c r="E246" s="24"/>
      <c r="F246" s="24"/>
      <c r="G246" s="24"/>
      <c r="H246" s="24"/>
      <c r="I246" s="24"/>
      <c r="J246" s="24"/>
      <c r="K246" s="24"/>
      <c r="L246" s="24"/>
      <c r="M246" s="24"/>
      <c r="N246" s="24"/>
      <c r="O246" s="24"/>
      <c r="P246" s="24"/>
      <c r="Q246" s="40"/>
      <c r="R246" s="20"/>
      <c r="S246" s="20"/>
      <c r="T246" s="20"/>
      <c r="U246" s="20"/>
      <c r="V246" s="20"/>
      <c r="W246" s="20"/>
      <c r="X246" s="20"/>
      <c r="Y246" s="20"/>
      <c r="Z246" s="20"/>
      <c r="AA246" s="20"/>
      <c r="AB246" s="20"/>
      <c r="AC246" s="20"/>
      <c r="AD246" s="24"/>
      <c r="AE246" s="141">
        <f>1/$AC$17*100</f>
        <v>5.5555555555555554</v>
      </c>
      <c r="AH246" s="161"/>
      <c r="AI246" s="136"/>
      <c r="AJ246" s="136"/>
      <c r="AK246" s="136"/>
    </row>
    <row r="247" spans="1:37" ht="15" customHeight="1" x14ac:dyDescent="0.2">
      <c r="A247" s="420" t="s">
        <v>138</v>
      </c>
      <c r="B247" s="421"/>
      <c r="C247" s="421"/>
      <c r="D247" s="421"/>
      <c r="E247" s="421"/>
      <c r="F247" s="421"/>
      <c r="G247" s="421"/>
      <c r="H247" s="421"/>
      <c r="I247" s="421"/>
      <c r="J247" s="421"/>
      <c r="K247" s="421"/>
      <c r="L247" s="421"/>
      <c r="M247" s="421"/>
      <c r="N247" s="421"/>
      <c r="O247" s="421"/>
      <c r="P247" s="421"/>
      <c r="Q247" s="421"/>
      <c r="R247" s="421"/>
      <c r="S247" s="421"/>
      <c r="T247" s="421"/>
      <c r="U247" s="421"/>
      <c r="V247" s="421"/>
      <c r="W247" s="421"/>
      <c r="X247" s="421"/>
      <c r="Y247" s="421"/>
      <c r="Z247" s="421"/>
      <c r="AA247" s="421"/>
      <c r="AB247" s="421"/>
      <c r="AC247" s="421"/>
      <c r="AD247" s="222" t="s">
        <v>4</v>
      </c>
      <c r="AE247" s="142" t="s">
        <v>5</v>
      </c>
      <c r="AF247" s="76" t="s">
        <v>576</v>
      </c>
      <c r="AG247" s="76" t="s">
        <v>577</v>
      </c>
      <c r="AH247" s="76" t="s">
        <v>578</v>
      </c>
      <c r="AI247" s="77" t="s">
        <v>579</v>
      </c>
      <c r="AJ247" s="76"/>
      <c r="AK247" s="77" t="s">
        <v>580</v>
      </c>
    </row>
    <row r="248" spans="1:37" ht="30" customHeight="1" x14ac:dyDescent="0.2">
      <c r="A248" s="422" t="s">
        <v>684</v>
      </c>
      <c r="B248" s="422"/>
      <c r="C248" s="422"/>
      <c r="D248" s="422"/>
      <c r="E248" s="422"/>
      <c r="F248" s="422"/>
      <c r="G248" s="422"/>
      <c r="H248" s="422"/>
      <c r="I248" s="422"/>
      <c r="J248" s="422"/>
      <c r="K248" s="422"/>
      <c r="L248" s="422"/>
      <c r="M248" s="422"/>
      <c r="N248" s="422"/>
      <c r="O248" s="422"/>
      <c r="P248" s="422"/>
      <c r="Q248" s="423"/>
      <c r="R248" s="423"/>
      <c r="S248" s="423"/>
      <c r="T248" s="423"/>
      <c r="U248" s="423"/>
      <c r="V248" s="423"/>
      <c r="W248" s="423"/>
      <c r="X248" s="423"/>
      <c r="Y248" s="423"/>
      <c r="Z248" s="423"/>
      <c r="AA248" s="423"/>
      <c r="AB248" s="423"/>
      <c r="AC248" s="423"/>
      <c r="AD248" s="73">
        <f>'Art. 121'!AF237</f>
        <v>0</v>
      </c>
      <c r="AE248" s="143">
        <f t="shared" ref="AE248:AE256" si="21">IF(AG248=1,AK248,AG248)</f>
        <v>0</v>
      </c>
      <c r="AF248" s="76">
        <f t="shared" ref="AF248:AF256" si="22">IF(AD248=2,1,IF(AD248=1,0.5,IF(AD248=0,0," ")))</f>
        <v>0</v>
      </c>
      <c r="AG248" s="76">
        <f t="shared" ref="AG248:AG256" si="23">IF(AND(AF248&gt;=0,AF248&lt;=2),1,"No aplica")</f>
        <v>1</v>
      </c>
      <c r="AH248" s="159">
        <f t="shared" ref="AH248:AH256" si="24">AD248/(AG248*2)</f>
        <v>0</v>
      </c>
      <c r="AI248" s="78">
        <f>IF(AG248=1,AG248/$AG$257,"No aplica")</f>
        <v>0.1111111111111111</v>
      </c>
      <c r="AJ248" s="78">
        <f t="shared" ref="AJ248:AJ256" si="25">AF248*AI248</f>
        <v>0</v>
      </c>
      <c r="AK248" s="78">
        <f>AJ248*$AE$246</f>
        <v>0</v>
      </c>
    </row>
    <row r="249" spans="1:37" ht="30" customHeight="1" x14ac:dyDescent="0.2">
      <c r="A249" s="422" t="s">
        <v>193</v>
      </c>
      <c r="B249" s="422"/>
      <c r="C249" s="422"/>
      <c r="D249" s="422"/>
      <c r="E249" s="422"/>
      <c r="F249" s="422"/>
      <c r="G249" s="422"/>
      <c r="H249" s="422"/>
      <c r="I249" s="422"/>
      <c r="J249" s="422"/>
      <c r="K249" s="422"/>
      <c r="L249" s="422"/>
      <c r="M249" s="422"/>
      <c r="N249" s="422"/>
      <c r="O249" s="422"/>
      <c r="P249" s="422"/>
      <c r="Q249" s="423"/>
      <c r="R249" s="423"/>
      <c r="S249" s="423"/>
      <c r="T249" s="423"/>
      <c r="U249" s="423"/>
      <c r="V249" s="423"/>
      <c r="W249" s="423"/>
      <c r="X249" s="423"/>
      <c r="Y249" s="423"/>
      <c r="Z249" s="423"/>
      <c r="AA249" s="423"/>
      <c r="AB249" s="423"/>
      <c r="AC249" s="423"/>
      <c r="AD249" s="73">
        <f>'Art. 121'!AF238</f>
        <v>0</v>
      </c>
      <c r="AE249" s="143">
        <f t="shared" si="21"/>
        <v>0</v>
      </c>
      <c r="AF249" s="76">
        <f t="shared" si="22"/>
        <v>0</v>
      </c>
      <c r="AG249" s="76">
        <f t="shared" si="23"/>
        <v>1</v>
      </c>
      <c r="AH249" s="159">
        <f t="shared" si="24"/>
        <v>0</v>
      </c>
      <c r="AI249" s="78">
        <f t="shared" ref="AI249:AI256" si="26">IF(AG249=1,AG249/$AG$257,"No aplica")</f>
        <v>0.1111111111111111</v>
      </c>
      <c r="AJ249" s="78">
        <f t="shared" si="25"/>
        <v>0</v>
      </c>
      <c r="AK249" s="78">
        <f t="shared" ref="AK249:AK256" si="27">AJ249*$AE$246</f>
        <v>0</v>
      </c>
    </row>
    <row r="250" spans="1:37" ht="30" customHeight="1" x14ac:dyDescent="0.2">
      <c r="A250" s="422" t="s">
        <v>194</v>
      </c>
      <c r="B250" s="422"/>
      <c r="C250" s="422"/>
      <c r="D250" s="422"/>
      <c r="E250" s="422"/>
      <c r="F250" s="422"/>
      <c r="G250" s="422"/>
      <c r="H250" s="422"/>
      <c r="I250" s="422"/>
      <c r="J250" s="422"/>
      <c r="K250" s="422"/>
      <c r="L250" s="422"/>
      <c r="M250" s="422"/>
      <c r="N250" s="422"/>
      <c r="O250" s="422"/>
      <c r="P250" s="422"/>
      <c r="Q250" s="423"/>
      <c r="R250" s="423"/>
      <c r="S250" s="423"/>
      <c r="T250" s="423"/>
      <c r="U250" s="423"/>
      <c r="V250" s="423"/>
      <c r="W250" s="423"/>
      <c r="X250" s="423"/>
      <c r="Y250" s="423"/>
      <c r="Z250" s="423"/>
      <c r="AA250" s="423"/>
      <c r="AB250" s="423"/>
      <c r="AC250" s="423"/>
      <c r="AD250" s="73">
        <f>'Art. 121'!AF239</f>
        <v>0</v>
      </c>
      <c r="AE250" s="143">
        <f t="shared" si="21"/>
        <v>0</v>
      </c>
      <c r="AF250" s="76">
        <f t="shared" si="22"/>
        <v>0</v>
      </c>
      <c r="AG250" s="76">
        <f t="shared" si="23"/>
        <v>1</v>
      </c>
      <c r="AH250" s="159">
        <f t="shared" si="24"/>
        <v>0</v>
      </c>
      <c r="AI250" s="78">
        <f t="shared" si="26"/>
        <v>0.1111111111111111</v>
      </c>
      <c r="AJ250" s="78">
        <f t="shared" si="25"/>
        <v>0</v>
      </c>
      <c r="AK250" s="78">
        <f t="shared" si="27"/>
        <v>0</v>
      </c>
    </row>
    <row r="251" spans="1:37" ht="30" customHeight="1" x14ac:dyDescent="0.2">
      <c r="A251" s="422" t="s">
        <v>195</v>
      </c>
      <c r="B251" s="422"/>
      <c r="C251" s="422"/>
      <c r="D251" s="422"/>
      <c r="E251" s="422"/>
      <c r="F251" s="422"/>
      <c r="G251" s="422"/>
      <c r="H251" s="422"/>
      <c r="I251" s="422"/>
      <c r="J251" s="422"/>
      <c r="K251" s="422"/>
      <c r="L251" s="422"/>
      <c r="M251" s="422"/>
      <c r="N251" s="422"/>
      <c r="O251" s="422"/>
      <c r="P251" s="422"/>
      <c r="Q251" s="423"/>
      <c r="R251" s="423"/>
      <c r="S251" s="423"/>
      <c r="T251" s="423"/>
      <c r="U251" s="423"/>
      <c r="V251" s="423"/>
      <c r="W251" s="423"/>
      <c r="X251" s="423"/>
      <c r="Y251" s="423"/>
      <c r="Z251" s="423"/>
      <c r="AA251" s="423"/>
      <c r="AB251" s="423"/>
      <c r="AC251" s="423"/>
      <c r="AD251" s="73">
        <f>'Art. 121'!AF240</f>
        <v>0</v>
      </c>
      <c r="AE251" s="143">
        <f t="shared" si="21"/>
        <v>0</v>
      </c>
      <c r="AF251" s="76">
        <f t="shared" si="22"/>
        <v>0</v>
      </c>
      <c r="AG251" s="76">
        <f t="shared" si="23"/>
        <v>1</v>
      </c>
      <c r="AH251" s="159">
        <f t="shared" si="24"/>
        <v>0</v>
      </c>
      <c r="AI251" s="78">
        <f t="shared" si="26"/>
        <v>0.1111111111111111</v>
      </c>
      <c r="AJ251" s="78">
        <f t="shared" si="25"/>
        <v>0</v>
      </c>
      <c r="AK251" s="78">
        <f t="shared" si="27"/>
        <v>0</v>
      </c>
    </row>
    <row r="252" spans="1:37" ht="30" customHeight="1" x14ac:dyDescent="0.2">
      <c r="A252" s="422" t="s">
        <v>196</v>
      </c>
      <c r="B252" s="422"/>
      <c r="C252" s="422"/>
      <c r="D252" s="422"/>
      <c r="E252" s="422"/>
      <c r="F252" s="422"/>
      <c r="G252" s="422"/>
      <c r="H252" s="422"/>
      <c r="I252" s="422"/>
      <c r="J252" s="422"/>
      <c r="K252" s="422"/>
      <c r="L252" s="422"/>
      <c r="M252" s="422"/>
      <c r="N252" s="422"/>
      <c r="O252" s="422"/>
      <c r="P252" s="422"/>
      <c r="Q252" s="423"/>
      <c r="R252" s="423"/>
      <c r="S252" s="423"/>
      <c r="T252" s="423"/>
      <c r="U252" s="423"/>
      <c r="V252" s="423"/>
      <c r="W252" s="423"/>
      <c r="X252" s="423"/>
      <c r="Y252" s="423"/>
      <c r="Z252" s="423"/>
      <c r="AA252" s="423"/>
      <c r="AB252" s="423"/>
      <c r="AC252" s="423"/>
      <c r="AD252" s="73">
        <f>'Art. 121'!AF241</f>
        <v>0</v>
      </c>
      <c r="AE252" s="143">
        <f t="shared" si="21"/>
        <v>0</v>
      </c>
      <c r="AF252" s="76">
        <f t="shared" si="22"/>
        <v>0</v>
      </c>
      <c r="AG252" s="76">
        <f t="shared" si="23"/>
        <v>1</v>
      </c>
      <c r="AH252" s="159">
        <f t="shared" si="24"/>
        <v>0</v>
      </c>
      <c r="AI252" s="78">
        <f t="shared" si="26"/>
        <v>0.1111111111111111</v>
      </c>
      <c r="AJ252" s="78">
        <f t="shared" si="25"/>
        <v>0</v>
      </c>
      <c r="AK252" s="78">
        <f t="shared" si="27"/>
        <v>0</v>
      </c>
    </row>
    <row r="253" spans="1:37" ht="30" customHeight="1" x14ac:dyDescent="0.2">
      <c r="A253" s="422" t="s">
        <v>197</v>
      </c>
      <c r="B253" s="422"/>
      <c r="C253" s="422"/>
      <c r="D253" s="422"/>
      <c r="E253" s="422"/>
      <c r="F253" s="422"/>
      <c r="G253" s="422"/>
      <c r="H253" s="422"/>
      <c r="I253" s="422"/>
      <c r="J253" s="422"/>
      <c r="K253" s="422"/>
      <c r="L253" s="422"/>
      <c r="M253" s="422"/>
      <c r="N253" s="422"/>
      <c r="O253" s="422"/>
      <c r="P253" s="422"/>
      <c r="Q253" s="423"/>
      <c r="R253" s="423"/>
      <c r="S253" s="423"/>
      <c r="T253" s="423"/>
      <c r="U253" s="423"/>
      <c r="V253" s="423"/>
      <c r="W253" s="423"/>
      <c r="X253" s="423"/>
      <c r="Y253" s="423"/>
      <c r="Z253" s="423"/>
      <c r="AA253" s="423"/>
      <c r="AB253" s="423"/>
      <c r="AC253" s="423"/>
      <c r="AD253" s="73">
        <f>'Art. 121'!AF242</f>
        <v>0</v>
      </c>
      <c r="AE253" s="143">
        <f t="shared" si="21"/>
        <v>0</v>
      </c>
      <c r="AF253" s="76">
        <f t="shared" si="22"/>
        <v>0</v>
      </c>
      <c r="AG253" s="76">
        <f t="shared" si="23"/>
        <v>1</v>
      </c>
      <c r="AH253" s="159">
        <f t="shared" si="24"/>
        <v>0</v>
      </c>
      <c r="AI253" s="78">
        <f t="shared" si="26"/>
        <v>0.1111111111111111</v>
      </c>
      <c r="AJ253" s="78">
        <f t="shared" si="25"/>
        <v>0</v>
      </c>
      <c r="AK253" s="78">
        <f t="shared" si="27"/>
        <v>0</v>
      </c>
    </row>
    <row r="254" spans="1:37" ht="30" customHeight="1" x14ac:dyDescent="0.2">
      <c r="A254" s="422" t="s">
        <v>685</v>
      </c>
      <c r="B254" s="422"/>
      <c r="C254" s="422"/>
      <c r="D254" s="422"/>
      <c r="E254" s="422"/>
      <c r="F254" s="422"/>
      <c r="G254" s="422"/>
      <c r="H254" s="422"/>
      <c r="I254" s="422"/>
      <c r="J254" s="422"/>
      <c r="K254" s="422"/>
      <c r="L254" s="422"/>
      <c r="M254" s="422"/>
      <c r="N254" s="422"/>
      <c r="O254" s="422"/>
      <c r="P254" s="422"/>
      <c r="Q254" s="423"/>
      <c r="R254" s="423"/>
      <c r="S254" s="423"/>
      <c r="T254" s="423"/>
      <c r="U254" s="423"/>
      <c r="V254" s="423"/>
      <c r="W254" s="423"/>
      <c r="X254" s="423"/>
      <c r="Y254" s="423"/>
      <c r="Z254" s="423"/>
      <c r="AA254" s="423"/>
      <c r="AB254" s="423"/>
      <c r="AC254" s="423"/>
      <c r="AD254" s="73">
        <f>'Art. 121'!AF243</f>
        <v>0</v>
      </c>
      <c r="AE254" s="143">
        <f t="shared" si="21"/>
        <v>0</v>
      </c>
      <c r="AF254" s="76">
        <f t="shared" si="22"/>
        <v>0</v>
      </c>
      <c r="AG254" s="76">
        <f t="shared" si="23"/>
        <v>1</v>
      </c>
      <c r="AH254" s="159">
        <f t="shared" si="24"/>
        <v>0</v>
      </c>
      <c r="AI254" s="78">
        <f t="shared" si="26"/>
        <v>0.1111111111111111</v>
      </c>
      <c r="AJ254" s="78">
        <f t="shared" si="25"/>
        <v>0</v>
      </c>
      <c r="AK254" s="78">
        <f t="shared" si="27"/>
        <v>0</v>
      </c>
    </row>
    <row r="255" spans="1:37" ht="30" customHeight="1" x14ac:dyDescent="0.2">
      <c r="A255" s="422" t="s">
        <v>686</v>
      </c>
      <c r="B255" s="422"/>
      <c r="C255" s="422"/>
      <c r="D255" s="422"/>
      <c r="E255" s="422"/>
      <c r="F255" s="422"/>
      <c r="G255" s="422"/>
      <c r="H255" s="422"/>
      <c r="I255" s="422"/>
      <c r="J255" s="422"/>
      <c r="K255" s="422"/>
      <c r="L255" s="422"/>
      <c r="M255" s="422"/>
      <c r="N255" s="422"/>
      <c r="O255" s="422"/>
      <c r="P255" s="422"/>
      <c r="Q255" s="423"/>
      <c r="R255" s="423"/>
      <c r="S255" s="423"/>
      <c r="T255" s="423"/>
      <c r="U255" s="423"/>
      <c r="V255" s="423"/>
      <c r="W255" s="423"/>
      <c r="X255" s="423"/>
      <c r="Y255" s="423"/>
      <c r="Z255" s="423"/>
      <c r="AA255" s="423"/>
      <c r="AB255" s="423"/>
      <c r="AC255" s="423"/>
      <c r="AD255" s="73">
        <f>'Art. 121'!AF244</f>
        <v>0</v>
      </c>
      <c r="AE255" s="143">
        <f t="shared" si="21"/>
        <v>0</v>
      </c>
      <c r="AF255" s="76">
        <f t="shared" si="22"/>
        <v>0</v>
      </c>
      <c r="AG255" s="76">
        <f t="shared" si="23"/>
        <v>1</v>
      </c>
      <c r="AH255" s="159">
        <f t="shared" si="24"/>
        <v>0</v>
      </c>
      <c r="AI255" s="78">
        <f t="shared" si="26"/>
        <v>0.1111111111111111</v>
      </c>
      <c r="AJ255" s="78">
        <f t="shared" si="25"/>
        <v>0</v>
      </c>
      <c r="AK255" s="78">
        <f t="shared" si="27"/>
        <v>0</v>
      </c>
    </row>
    <row r="256" spans="1:37" ht="30" customHeight="1" x14ac:dyDescent="0.2">
      <c r="A256" s="442" t="s">
        <v>198</v>
      </c>
      <c r="B256" s="443"/>
      <c r="C256" s="443"/>
      <c r="D256" s="443"/>
      <c r="E256" s="443"/>
      <c r="F256" s="443"/>
      <c r="G256" s="443"/>
      <c r="H256" s="443"/>
      <c r="I256" s="443"/>
      <c r="J256" s="443"/>
      <c r="K256" s="443"/>
      <c r="L256" s="443"/>
      <c r="M256" s="443"/>
      <c r="N256" s="443"/>
      <c r="O256" s="443"/>
      <c r="P256" s="443"/>
      <c r="Q256" s="423"/>
      <c r="R256" s="423"/>
      <c r="S256" s="423"/>
      <c r="T256" s="423"/>
      <c r="U256" s="423"/>
      <c r="V256" s="423"/>
      <c r="W256" s="423"/>
      <c r="X256" s="423"/>
      <c r="Y256" s="423"/>
      <c r="Z256" s="423"/>
      <c r="AA256" s="423"/>
      <c r="AB256" s="423"/>
      <c r="AC256" s="423"/>
      <c r="AD256" s="73">
        <f>'Art. 121'!AF245</f>
        <v>0</v>
      </c>
      <c r="AE256" s="143">
        <f t="shared" si="21"/>
        <v>0</v>
      </c>
      <c r="AF256" s="76">
        <f t="shared" si="22"/>
        <v>0</v>
      </c>
      <c r="AG256" s="76">
        <f t="shared" si="23"/>
        <v>1</v>
      </c>
      <c r="AH256" s="159">
        <f t="shared" si="24"/>
        <v>0</v>
      </c>
      <c r="AI256" s="78">
        <f t="shared" si="26"/>
        <v>0.1111111111111111</v>
      </c>
      <c r="AJ256" s="78">
        <f t="shared" si="25"/>
        <v>0</v>
      </c>
      <c r="AK256" s="78">
        <f t="shared" si="27"/>
        <v>0</v>
      </c>
    </row>
    <row r="257" spans="1:37" ht="30" customHeight="1" x14ac:dyDescent="0.2">
      <c r="A257" s="435" t="s">
        <v>688</v>
      </c>
      <c r="B257" s="435"/>
      <c r="C257" s="435"/>
      <c r="D257" s="435"/>
      <c r="E257" s="435"/>
      <c r="F257" s="435"/>
      <c r="G257" s="435"/>
      <c r="H257" s="435"/>
      <c r="I257" s="435"/>
      <c r="J257" s="435"/>
      <c r="K257" s="435"/>
      <c r="L257" s="435"/>
      <c r="M257" s="435"/>
      <c r="N257" s="435"/>
      <c r="O257" s="435"/>
      <c r="P257" s="435"/>
      <c r="Q257" s="435"/>
      <c r="R257" s="435"/>
      <c r="S257" s="435"/>
      <c r="T257" s="435"/>
      <c r="U257" s="435"/>
      <c r="V257" s="435"/>
      <c r="W257" s="435"/>
      <c r="X257" s="435"/>
      <c r="Y257" s="435"/>
      <c r="Z257" s="435"/>
      <c r="AA257" s="435"/>
      <c r="AB257" s="435"/>
      <c r="AC257" s="435"/>
      <c r="AD257" s="435"/>
      <c r="AE257" s="143">
        <f>SUM(AE248:AE256)</f>
        <v>0</v>
      </c>
      <c r="AG257" s="74">
        <f>SUM(AG248:AG256)</f>
        <v>9</v>
      </c>
      <c r="AH257" s="161"/>
      <c r="AI257" s="136"/>
      <c r="AJ257" s="136"/>
      <c r="AK257" s="136"/>
    </row>
    <row r="258" spans="1:37" ht="30" customHeight="1" x14ac:dyDescent="0.2">
      <c r="A258" s="435" t="s">
        <v>689</v>
      </c>
      <c r="B258" s="435"/>
      <c r="C258" s="435"/>
      <c r="D258" s="435"/>
      <c r="E258" s="435"/>
      <c r="F258" s="435"/>
      <c r="G258" s="435"/>
      <c r="H258" s="435"/>
      <c r="I258" s="435"/>
      <c r="J258" s="435"/>
      <c r="K258" s="435"/>
      <c r="L258" s="435"/>
      <c r="M258" s="435"/>
      <c r="N258" s="435"/>
      <c r="O258" s="435"/>
      <c r="P258" s="435"/>
      <c r="Q258" s="435"/>
      <c r="R258" s="435"/>
      <c r="S258" s="435"/>
      <c r="T258" s="435"/>
      <c r="U258" s="435"/>
      <c r="V258" s="435"/>
      <c r="W258" s="435"/>
      <c r="X258" s="435"/>
      <c r="Y258" s="435"/>
      <c r="Z258" s="435"/>
      <c r="AA258" s="435"/>
      <c r="AB258" s="435"/>
      <c r="AC258" s="435"/>
      <c r="AD258" s="435"/>
      <c r="AE258" s="143">
        <f>AE257/AE246*100</f>
        <v>0</v>
      </c>
      <c r="AH258" s="161"/>
      <c r="AI258" s="136"/>
      <c r="AJ258" s="136"/>
      <c r="AK258" s="136"/>
    </row>
    <row r="259" spans="1:37" ht="15" customHeight="1" x14ac:dyDescent="0.2">
      <c r="A259" s="24"/>
      <c r="B259" s="24"/>
      <c r="C259" s="24"/>
      <c r="D259" s="24"/>
      <c r="E259" s="24"/>
      <c r="F259" s="24"/>
      <c r="G259" s="24"/>
      <c r="H259" s="24"/>
      <c r="I259" s="24"/>
      <c r="J259" s="24"/>
      <c r="K259" s="24"/>
      <c r="L259" s="24"/>
      <c r="M259" s="24"/>
      <c r="N259" s="24"/>
      <c r="O259" s="24"/>
      <c r="P259" s="24"/>
      <c r="Q259" s="40"/>
      <c r="R259" s="20"/>
      <c r="S259" s="20"/>
      <c r="T259" s="20"/>
      <c r="U259" s="20"/>
      <c r="V259" s="20"/>
      <c r="W259" s="20"/>
      <c r="X259" s="20"/>
      <c r="Y259" s="20"/>
      <c r="Z259" s="20"/>
      <c r="AA259" s="20"/>
      <c r="AB259" s="20"/>
      <c r="AC259" s="20"/>
      <c r="AD259" s="20"/>
      <c r="AE259" s="149"/>
      <c r="AH259" s="161"/>
      <c r="AI259" s="136"/>
      <c r="AJ259" s="136"/>
      <c r="AK259" s="136"/>
    </row>
    <row r="260" spans="1:37" ht="15" customHeight="1" x14ac:dyDescent="0.2">
      <c r="A260" s="439" t="s">
        <v>139</v>
      </c>
      <c r="B260" s="440"/>
      <c r="C260" s="440"/>
      <c r="D260" s="440"/>
      <c r="E260" s="440"/>
      <c r="F260" s="440"/>
      <c r="G260" s="440"/>
      <c r="H260" s="440"/>
      <c r="I260" s="440"/>
      <c r="J260" s="440"/>
      <c r="K260" s="440"/>
      <c r="L260" s="440"/>
      <c r="M260" s="440"/>
      <c r="N260" s="440"/>
      <c r="O260" s="440"/>
      <c r="P260" s="440"/>
      <c r="Q260" s="440"/>
      <c r="R260" s="440"/>
      <c r="S260" s="440"/>
      <c r="T260" s="440"/>
      <c r="U260" s="440"/>
      <c r="V260" s="440"/>
      <c r="W260" s="440"/>
      <c r="X260" s="440"/>
      <c r="Y260" s="440"/>
      <c r="Z260" s="440"/>
      <c r="AA260" s="440"/>
      <c r="AB260" s="440"/>
      <c r="AC260" s="440"/>
      <c r="AD260" s="221" t="s">
        <v>4</v>
      </c>
      <c r="AE260" s="144" t="s">
        <v>5</v>
      </c>
      <c r="AH260" s="161"/>
      <c r="AI260" s="136"/>
      <c r="AJ260" s="136"/>
      <c r="AK260" s="136"/>
    </row>
    <row r="261" spans="1:37" ht="30" customHeight="1" x14ac:dyDescent="0.2">
      <c r="A261" s="434" t="s">
        <v>199</v>
      </c>
      <c r="B261" s="434"/>
      <c r="C261" s="434"/>
      <c r="D261" s="434"/>
      <c r="E261" s="434"/>
      <c r="F261" s="434"/>
      <c r="G261" s="434"/>
      <c r="H261" s="434"/>
      <c r="I261" s="434"/>
      <c r="J261" s="434"/>
      <c r="K261" s="434"/>
      <c r="L261" s="434"/>
      <c r="M261" s="434"/>
      <c r="N261" s="434"/>
      <c r="O261" s="434"/>
      <c r="P261" s="434"/>
      <c r="Q261" s="423"/>
      <c r="R261" s="423"/>
      <c r="S261" s="423"/>
      <c r="T261" s="423"/>
      <c r="U261" s="423"/>
      <c r="V261" s="423"/>
      <c r="W261" s="423"/>
      <c r="X261" s="423"/>
      <c r="Y261" s="423"/>
      <c r="Z261" s="423"/>
      <c r="AA261" s="423"/>
      <c r="AB261" s="423"/>
      <c r="AC261" s="423"/>
      <c r="AD261" s="73">
        <f>'Art. 121'!AF248</f>
        <v>0</v>
      </c>
      <c r="AE261" s="143">
        <f>IF(AG261=1,AK261,AG261)</f>
        <v>0</v>
      </c>
      <c r="AF261" s="76">
        <f>IF(AD261=2,1,IF(AD261=1,0.5,IF(AD261=0,0," ")))</f>
        <v>0</v>
      </c>
      <c r="AG261" s="76">
        <f>IF(AND(AF261&gt;=0,AF261&lt;=2),1,"No aplica")</f>
        <v>1</v>
      </c>
      <c r="AH261" s="159">
        <f>AD261/(AG261*2)</f>
        <v>0</v>
      </c>
      <c r="AI261" s="78">
        <f>IF(AG261=1,AG261/$AG$264,"No aplica")</f>
        <v>0.33333333333333331</v>
      </c>
      <c r="AJ261" s="78">
        <f>AF261*AI261</f>
        <v>0</v>
      </c>
      <c r="AK261" s="78">
        <f>AJ261*$AE$246</f>
        <v>0</v>
      </c>
    </row>
    <row r="262" spans="1:37" ht="30" customHeight="1" x14ac:dyDescent="0.2">
      <c r="A262" s="434" t="s">
        <v>682</v>
      </c>
      <c r="B262" s="434"/>
      <c r="C262" s="434"/>
      <c r="D262" s="434"/>
      <c r="E262" s="434"/>
      <c r="F262" s="434"/>
      <c r="G262" s="434"/>
      <c r="H262" s="434"/>
      <c r="I262" s="434"/>
      <c r="J262" s="434"/>
      <c r="K262" s="434"/>
      <c r="L262" s="434"/>
      <c r="M262" s="434"/>
      <c r="N262" s="434"/>
      <c r="O262" s="434"/>
      <c r="P262" s="434"/>
      <c r="Q262" s="423"/>
      <c r="R262" s="423"/>
      <c r="S262" s="423"/>
      <c r="T262" s="423"/>
      <c r="U262" s="423"/>
      <c r="V262" s="423"/>
      <c r="W262" s="423"/>
      <c r="X262" s="423"/>
      <c r="Y262" s="423"/>
      <c r="Z262" s="423"/>
      <c r="AA262" s="423"/>
      <c r="AB262" s="423"/>
      <c r="AC262" s="423"/>
      <c r="AD262" s="73">
        <f>'Art. 121'!AF249</f>
        <v>0</v>
      </c>
      <c r="AE262" s="143">
        <f>IF(AG262=1,AK262,AG262)</f>
        <v>0</v>
      </c>
      <c r="AF262" s="76">
        <f>IF(AD262=2,1,IF(AD262=1,0.5,IF(AD262=0,0," ")))</f>
        <v>0</v>
      </c>
      <c r="AG262" s="76">
        <f>IF(AND(AF262&gt;=0,AF262&lt;=2),1,"No aplica")</f>
        <v>1</v>
      </c>
      <c r="AH262" s="159">
        <f>AD262/(AG262*2)</f>
        <v>0</v>
      </c>
      <c r="AI262" s="78">
        <f>IF(AG262=1,AG262/$AG$264,"No aplica")</f>
        <v>0.33333333333333331</v>
      </c>
      <c r="AJ262" s="78">
        <f>AF262*AI262</f>
        <v>0</v>
      </c>
      <c r="AK262" s="78">
        <f>AJ262*$AE$246</f>
        <v>0</v>
      </c>
    </row>
    <row r="263" spans="1:37" ht="30" customHeight="1" x14ac:dyDescent="0.2">
      <c r="A263" s="434" t="s">
        <v>687</v>
      </c>
      <c r="B263" s="434"/>
      <c r="C263" s="434"/>
      <c r="D263" s="434"/>
      <c r="E263" s="434"/>
      <c r="F263" s="434"/>
      <c r="G263" s="434"/>
      <c r="H263" s="434"/>
      <c r="I263" s="434"/>
      <c r="J263" s="434"/>
      <c r="K263" s="434"/>
      <c r="L263" s="434"/>
      <c r="M263" s="434"/>
      <c r="N263" s="434"/>
      <c r="O263" s="434"/>
      <c r="P263" s="434"/>
      <c r="Q263" s="423"/>
      <c r="R263" s="423"/>
      <c r="S263" s="423"/>
      <c r="T263" s="423"/>
      <c r="U263" s="423"/>
      <c r="V263" s="423"/>
      <c r="W263" s="423"/>
      <c r="X263" s="423"/>
      <c r="Y263" s="423"/>
      <c r="Z263" s="423"/>
      <c r="AA263" s="423"/>
      <c r="AB263" s="423"/>
      <c r="AC263" s="423"/>
      <c r="AD263" s="73">
        <f>'Art. 121'!AF250</f>
        <v>0</v>
      </c>
      <c r="AE263" s="143">
        <f>IF(AG263=1,AK263,AG263)</f>
        <v>0</v>
      </c>
      <c r="AF263" s="76">
        <f>IF(AD263=2,1,IF(AD263=1,0.5,IF(AD263=0,0," ")))</f>
        <v>0</v>
      </c>
      <c r="AG263" s="76">
        <f>IF(AND(AF263&gt;=0,AF263&lt;=2),1,"No aplica")</f>
        <v>1</v>
      </c>
      <c r="AH263" s="159">
        <f>AD263/(AG263*2)</f>
        <v>0</v>
      </c>
      <c r="AI263" s="78">
        <f>IF(AG263=1,AG263/$AG$264,"No aplica")</f>
        <v>0.33333333333333331</v>
      </c>
      <c r="AJ263" s="78">
        <f>AF263*AI263</f>
        <v>0</v>
      </c>
      <c r="AK263" s="78">
        <f>AJ263*$AE$246</f>
        <v>0</v>
      </c>
    </row>
    <row r="264" spans="1:37" ht="30" customHeight="1" x14ac:dyDescent="0.2">
      <c r="A264" s="435" t="s">
        <v>690</v>
      </c>
      <c r="B264" s="435"/>
      <c r="C264" s="435"/>
      <c r="D264" s="435"/>
      <c r="E264" s="435"/>
      <c r="F264" s="435"/>
      <c r="G264" s="435"/>
      <c r="H264" s="435"/>
      <c r="I264" s="435"/>
      <c r="J264" s="435"/>
      <c r="K264" s="435"/>
      <c r="L264" s="435"/>
      <c r="M264" s="435"/>
      <c r="N264" s="435"/>
      <c r="O264" s="435"/>
      <c r="P264" s="435"/>
      <c r="Q264" s="435"/>
      <c r="R264" s="435"/>
      <c r="S264" s="435"/>
      <c r="T264" s="435"/>
      <c r="U264" s="435"/>
      <c r="V264" s="435"/>
      <c r="W264" s="435"/>
      <c r="X264" s="435"/>
      <c r="Y264" s="435"/>
      <c r="Z264" s="435"/>
      <c r="AA264" s="435"/>
      <c r="AB264" s="435"/>
      <c r="AC264" s="435"/>
      <c r="AD264" s="435"/>
      <c r="AE264" s="143">
        <f>SUM(AE261:AE263)</f>
        <v>0</v>
      </c>
      <c r="AG264" s="74">
        <f>SUM(AG261:AG263)</f>
        <v>3</v>
      </c>
      <c r="AH264" s="161"/>
      <c r="AI264" s="136"/>
      <c r="AJ264" s="136"/>
      <c r="AK264" s="136"/>
    </row>
    <row r="265" spans="1:37" ht="30" customHeight="1" x14ac:dyDescent="0.2">
      <c r="A265" s="435" t="s">
        <v>691</v>
      </c>
      <c r="B265" s="435"/>
      <c r="C265" s="435"/>
      <c r="D265" s="435"/>
      <c r="E265" s="435"/>
      <c r="F265" s="435"/>
      <c r="G265" s="435"/>
      <c r="H265" s="435"/>
      <c r="I265" s="435"/>
      <c r="J265" s="435"/>
      <c r="K265" s="435"/>
      <c r="L265" s="435"/>
      <c r="M265" s="435"/>
      <c r="N265" s="435"/>
      <c r="O265" s="435"/>
      <c r="P265" s="435"/>
      <c r="Q265" s="435"/>
      <c r="R265" s="435"/>
      <c r="S265" s="435"/>
      <c r="T265" s="435"/>
      <c r="U265" s="435"/>
      <c r="V265" s="435"/>
      <c r="W265" s="435"/>
      <c r="X265" s="435"/>
      <c r="Y265" s="435"/>
      <c r="Z265" s="435"/>
      <c r="AA265" s="435"/>
      <c r="AB265" s="435"/>
      <c r="AC265" s="435"/>
      <c r="AD265" s="435"/>
      <c r="AE265" s="143">
        <f>AE264/AE246*100</f>
        <v>0</v>
      </c>
      <c r="AH265" s="161"/>
      <c r="AI265" s="136"/>
      <c r="AJ265" s="136"/>
      <c r="AK265" s="136"/>
    </row>
    <row r="266" spans="1:37" ht="15" customHeight="1" x14ac:dyDescent="0.2">
      <c r="A266" s="23"/>
      <c r="B266" s="23"/>
      <c r="C266" s="23"/>
      <c r="D266" s="23"/>
      <c r="E266" s="23"/>
      <c r="F266" s="23"/>
      <c r="G266" s="23"/>
      <c r="H266" s="23"/>
      <c r="I266" s="23"/>
      <c r="J266" s="23"/>
      <c r="K266" s="23"/>
      <c r="L266" s="23"/>
      <c r="M266" s="23"/>
      <c r="N266" s="23"/>
      <c r="O266" s="23"/>
      <c r="P266" s="23"/>
      <c r="Q266" s="40"/>
      <c r="R266" s="20"/>
      <c r="S266" s="20"/>
      <c r="T266" s="20"/>
      <c r="U266" s="20"/>
      <c r="V266" s="20"/>
      <c r="W266" s="20"/>
      <c r="X266" s="20"/>
      <c r="Y266" s="20"/>
      <c r="Z266" s="20"/>
      <c r="AA266" s="20"/>
      <c r="AB266" s="20"/>
      <c r="AC266" s="20"/>
      <c r="AD266" s="20"/>
      <c r="AE266" s="149"/>
      <c r="AH266" s="161"/>
      <c r="AI266" s="136"/>
      <c r="AJ266" s="136"/>
      <c r="AK266" s="136"/>
    </row>
    <row r="267" spans="1:37" ht="15" customHeight="1" x14ac:dyDescent="0.2">
      <c r="A267" s="439" t="s">
        <v>140</v>
      </c>
      <c r="B267" s="440"/>
      <c r="C267" s="440"/>
      <c r="D267" s="440"/>
      <c r="E267" s="440"/>
      <c r="F267" s="440"/>
      <c r="G267" s="440"/>
      <c r="H267" s="440"/>
      <c r="I267" s="440"/>
      <c r="J267" s="440"/>
      <c r="K267" s="440"/>
      <c r="L267" s="440"/>
      <c r="M267" s="440"/>
      <c r="N267" s="440"/>
      <c r="O267" s="440"/>
      <c r="P267" s="440"/>
      <c r="Q267" s="440"/>
      <c r="R267" s="440"/>
      <c r="S267" s="440"/>
      <c r="T267" s="440"/>
      <c r="U267" s="440"/>
      <c r="V267" s="440"/>
      <c r="W267" s="440"/>
      <c r="X267" s="440"/>
      <c r="Y267" s="440"/>
      <c r="Z267" s="440"/>
      <c r="AA267" s="440"/>
      <c r="AB267" s="440"/>
      <c r="AC267" s="440"/>
      <c r="AD267" s="221" t="s">
        <v>4</v>
      </c>
      <c r="AE267" s="144" t="s">
        <v>5</v>
      </c>
      <c r="AH267" s="161"/>
      <c r="AI267" s="136"/>
      <c r="AJ267" s="136"/>
      <c r="AK267" s="136"/>
    </row>
    <row r="268" spans="1:37" ht="30" customHeight="1" x14ac:dyDescent="0.2">
      <c r="A268" s="434" t="s">
        <v>191</v>
      </c>
      <c r="B268" s="434"/>
      <c r="C268" s="434"/>
      <c r="D268" s="434"/>
      <c r="E268" s="434"/>
      <c r="F268" s="434"/>
      <c r="G268" s="434"/>
      <c r="H268" s="434"/>
      <c r="I268" s="434"/>
      <c r="J268" s="434"/>
      <c r="K268" s="434"/>
      <c r="L268" s="434"/>
      <c r="M268" s="434"/>
      <c r="N268" s="434"/>
      <c r="O268" s="434"/>
      <c r="P268" s="434"/>
      <c r="Q268" s="423"/>
      <c r="R268" s="423"/>
      <c r="S268" s="423"/>
      <c r="T268" s="423"/>
      <c r="U268" s="423"/>
      <c r="V268" s="423"/>
      <c r="W268" s="423"/>
      <c r="X268" s="423"/>
      <c r="Y268" s="423"/>
      <c r="Z268" s="423"/>
      <c r="AA268" s="423"/>
      <c r="AB268" s="423"/>
      <c r="AC268" s="423"/>
      <c r="AD268" s="73">
        <f>'Art. 121'!AF253</f>
        <v>0</v>
      </c>
      <c r="AE268" s="143">
        <f>IF(AG268=1,AK268,AG268)</f>
        <v>0</v>
      </c>
      <c r="AF268" s="76">
        <f>IF(AD268=2,1,IF(AD268=1,0.5,IF(AD268=0,0," ")))</f>
        <v>0</v>
      </c>
      <c r="AG268" s="76">
        <f>IF(AND(AF268&gt;=0,AF268&lt;=2),1,"No aplica")</f>
        <v>1</v>
      </c>
      <c r="AH268" s="159">
        <f>AD268/(AG268*2)</f>
        <v>0</v>
      </c>
      <c r="AI268" s="78">
        <f>IF(AG268=1,AG268/$AG$271,"No aplica")</f>
        <v>0.33333333333333331</v>
      </c>
      <c r="AJ268" s="78">
        <f>AF268*AI268</f>
        <v>0</v>
      </c>
      <c r="AK268" s="78">
        <f>AJ268*$AE$246</f>
        <v>0</v>
      </c>
    </row>
    <row r="269" spans="1:37" ht="30" customHeight="1" x14ac:dyDescent="0.2">
      <c r="A269" s="434" t="s">
        <v>498</v>
      </c>
      <c r="B269" s="434"/>
      <c r="C269" s="434"/>
      <c r="D269" s="434"/>
      <c r="E269" s="434"/>
      <c r="F269" s="434"/>
      <c r="G269" s="434"/>
      <c r="H269" s="434"/>
      <c r="I269" s="434"/>
      <c r="J269" s="434"/>
      <c r="K269" s="434"/>
      <c r="L269" s="434"/>
      <c r="M269" s="434"/>
      <c r="N269" s="434"/>
      <c r="O269" s="434"/>
      <c r="P269" s="434"/>
      <c r="Q269" s="423"/>
      <c r="R269" s="423"/>
      <c r="S269" s="423"/>
      <c r="T269" s="423"/>
      <c r="U269" s="423"/>
      <c r="V269" s="423"/>
      <c r="W269" s="423"/>
      <c r="X269" s="423"/>
      <c r="Y269" s="423"/>
      <c r="Z269" s="423"/>
      <c r="AA269" s="423"/>
      <c r="AB269" s="423"/>
      <c r="AC269" s="423"/>
      <c r="AD269" s="73">
        <f>'Art. 121'!AF254</f>
        <v>0</v>
      </c>
      <c r="AE269" s="143">
        <f>IF(AG269=1,AK269,AG269)</f>
        <v>0</v>
      </c>
      <c r="AF269" s="76">
        <f>IF(AD269=2,1,IF(AD269=1,0.5,IF(AD269=0,0," ")))</f>
        <v>0</v>
      </c>
      <c r="AG269" s="76">
        <f>IF(AND(AF269&gt;=0,AF269&lt;=2),1,"No aplica")</f>
        <v>1</v>
      </c>
      <c r="AH269" s="159">
        <f>AD269/(AG269*2)</f>
        <v>0</v>
      </c>
      <c r="AI269" s="78">
        <f>IF(AG269=1,AG269/$AG$271,"No aplica")</f>
        <v>0.33333333333333331</v>
      </c>
      <c r="AJ269" s="78">
        <f>AF269*AI269</f>
        <v>0</v>
      </c>
      <c r="AK269" s="78">
        <f>AJ269*$AE$246</f>
        <v>0</v>
      </c>
    </row>
    <row r="270" spans="1:37" ht="30" customHeight="1" x14ac:dyDescent="0.2">
      <c r="A270" s="434" t="s">
        <v>499</v>
      </c>
      <c r="B270" s="434"/>
      <c r="C270" s="434"/>
      <c r="D270" s="434"/>
      <c r="E270" s="434"/>
      <c r="F270" s="434"/>
      <c r="G270" s="434"/>
      <c r="H270" s="434"/>
      <c r="I270" s="434"/>
      <c r="J270" s="434"/>
      <c r="K270" s="434"/>
      <c r="L270" s="434"/>
      <c r="M270" s="434"/>
      <c r="N270" s="434"/>
      <c r="O270" s="434"/>
      <c r="P270" s="434"/>
      <c r="Q270" s="423"/>
      <c r="R270" s="423"/>
      <c r="S270" s="423"/>
      <c r="T270" s="423"/>
      <c r="U270" s="423"/>
      <c r="V270" s="423"/>
      <c r="W270" s="423"/>
      <c r="X270" s="423"/>
      <c r="Y270" s="423"/>
      <c r="Z270" s="423"/>
      <c r="AA270" s="423"/>
      <c r="AB270" s="423"/>
      <c r="AC270" s="423"/>
      <c r="AD270" s="73">
        <f>'Art. 121'!AF255</f>
        <v>0</v>
      </c>
      <c r="AE270" s="143">
        <f>IF(AG270=1,AK270,AG270)</f>
        <v>0</v>
      </c>
      <c r="AF270" s="76">
        <f>IF(AD270=2,1,IF(AD270=1,0.5,IF(AD270=0,0," ")))</f>
        <v>0</v>
      </c>
      <c r="AG270" s="76">
        <f>IF(AND(AF270&gt;=0,AF270&lt;=2),1,"No aplica")</f>
        <v>1</v>
      </c>
      <c r="AH270" s="159">
        <f>AD270/(AG270*2)</f>
        <v>0</v>
      </c>
      <c r="AI270" s="78">
        <f>IF(AG270=1,AG270/$AG$271,"No aplica")</f>
        <v>0.33333333333333331</v>
      </c>
      <c r="AJ270" s="78">
        <f>AF270*AI270</f>
        <v>0</v>
      </c>
      <c r="AK270" s="78">
        <f>AJ270*$AE$246</f>
        <v>0</v>
      </c>
    </row>
    <row r="271" spans="1:37" ht="30" customHeight="1" x14ac:dyDescent="0.2">
      <c r="A271" s="435" t="s">
        <v>692</v>
      </c>
      <c r="B271" s="435"/>
      <c r="C271" s="435"/>
      <c r="D271" s="435"/>
      <c r="E271" s="435"/>
      <c r="F271" s="435"/>
      <c r="G271" s="435"/>
      <c r="H271" s="435"/>
      <c r="I271" s="435"/>
      <c r="J271" s="435"/>
      <c r="K271" s="435"/>
      <c r="L271" s="435"/>
      <c r="M271" s="435"/>
      <c r="N271" s="435"/>
      <c r="O271" s="435"/>
      <c r="P271" s="435"/>
      <c r="Q271" s="435"/>
      <c r="R271" s="435"/>
      <c r="S271" s="435"/>
      <c r="T271" s="435"/>
      <c r="U271" s="435"/>
      <c r="V271" s="435"/>
      <c r="W271" s="435"/>
      <c r="X271" s="435"/>
      <c r="Y271" s="435"/>
      <c r="Z271" s="435"/>
      <c r="AA271" s="435"/>
      <c r="AB271" s="435"/>
      <c r="AC271" s="435"/>
      <c r="AD271" s="435"/>
      <c r="AE271" s="143">
        <f>SUM(AE268:AE270)</f>
        <v>0</v>
      </c>
      <c r="AG271" s="74">
        <f>SUM(AG268:AG270)</f>
        <v>3</v>
      </c>
      <c r="AH271" s="161"/>
      <c r="AI271" s="136"/>
      <c r="AJ271" s="136"/>
      <c r="AK271" s="136"/>
    </row>
    <row r="272" spans="1:37" ht="30" customHeight="1" x14ac:dyDescent="0.2">
      <c r="A272" s="435" t="s">
        <v>693</v>
      </c>
      <c r="B272" s="435"/>
      <c r="C272" s="435"/>
      <c r="D272" s="435"/>
      <c r="E272" s="435"/>
      <c r="F272" s="435"/>
      <c r="G272" s="435"/>
      <c r="H272" s="435"/>
      <c r="I272" s="435"/>
      <c r="J272" s="435"/>
      <c r="K272" s="435"/>
      <c r="L272" s="435"/>
      <c r="M272" s="435"/>
      <c r="N272" s="435"/>
      <c r="O272" s="435"/>
      <c r="P272" s="435"/>
      <c r="Q272" s="435"/>
      <c r="R272" s="435"/>
      <c r="S272" s="435"/>
      <c r="T272" s="435"/>
      <c r="U272" s="435"/>
      <c r="V272" s="435"/>
      <c r="W272" s="435"/>
      <c r="X272" s="435"/>
      <c r="Y272" s="435"/>
      <c r="Z272" s="435"/>
      <c r="AA272" s="435"/>
      <c r="AB272" s="435"/>
      <c r="AC272" s="435"/>
      <c r="AD272" s="435"/>
      <c r="AE272" s="143">
        <f>AE271/AE246*100</f>
        <v>0</v>
      </c>
      <c r="AH272" s="161"/>
      <c r="AI272" s="136"/>
      <c r="AJ272" s="136"/>
      <c r="AK272" s="136"/>
    </row>
    <row r="273" spans="1:37" ht="15" customHeight="1" x14ac:dyDescent="0.2">
      <c r="A273" s="23"/>
      <c r="B273" s="23"/>
      <c r="C273" s="23"/>
      <c r="D273" s="23"/>
      <c r="E273" s="23"/>
      <c r="F273" s="23"/>
      <c r="G273" s="23"/>
      <c r="H273" s="23"/>
      <c r="I273" s="23"/>
      <c r="J273" s="23"/>
      <c r="K273" s="23"/>
      <c r="L273" s="23"/>
      <c r="M273" s="23"/>
      <c r="N273" s="23"/>
      <c r="O273" s="23"/>
      <c r="P273" s="23"/>
      <c r="Q273" s="40"/>
      <c r="R273" s="20"/>
      <c r="S273" s="20"/>
      <c r="T273" s="20"/>
      <c r="U273" s="20"/>
      <c r="V273" s="20"/>
      <c r="W273" s="20"/>
      <c r="X273" s="20"/>
      <c r="Y273" s="20"/>
      <c r="Z273" s="20"/>
      <c r="AA273" s="20"/>
      <c r="AB273" s="20"/>
      <c r="AC273" s="20"/>
      <c r="AD273" s="20"/>
      <c r="AE273" s="149"/>
      <c r="AH273" s="161"/>
      <c r="AI273" s="136"/>
      <c r="AJ273" s="136"/>
      <c r="AK273" s="136"/>
    </row>
    <row r="274" spans="1:37" ht="15" customHeight="1" x14ac:dyDescent="0.2">
      <c r="A274" s="436" t="s">
        <v>141</v>
      </c>
      <c r="B274" s="437"/>
      <c r="C274" s="437"/>
      <c r="D274" s="437"/>
      <c r="E274" s="437"/>
      <c r="F274" s="437"/>
      <c r="G274" s="437"/>
      <c r="H274" s="437"/>
      <c r="I274" s="437"/>
      <c r="J274" s="437"/>
      <c r="K274" s="437"/>
      <c r="L274" s="437"/>
      <c r="M274" s="437"/>
      <c r="N274" s="437"/>
      <c r="O274" s="437"/>
      <c r="P274" s="437"/>
      <c r="Q274" s="437"/>
      <c r="R274" s="437"/>
      <c r="S274" s="437"/>
      <c r="T274" s="437"/>
      <c r="U274" s="437"/>
      <c r="V274" s="437"/>
      <c r="W274" s="437"/>
      <c r="X274" s="437"/>
      <c r="Y274" s="437"/>
      <c r="Z274" s="437"/>
      <c r="AA274" s="437"/>
      <c r="AB274" s="437"/>
      <c r="AC274" s="438"/>
      <c r="AD274" s="221" t="s">
        <v>4</v>
      </c>
      <c r="AE274" s="144" t="s">
        <v>5</v>
      </c>
      <c r="AH274" s="161"/>
      <c r="AI274" s="136"/>
      <c r="AJ274" s="136"/>
      <c r="AK274" s="136"/>
    </row>
    <row r="275" spans="1:37" ht="30" customHeight="1" x14ac:dyDescent="0.2">
      <c r="A275" s="434" t="s">
        <v>200</v>
      </c>
      <c r="B275" s="434"/>
      <c r="C275" s="434"/>
      <c r="D275" s="434"/>
      <c r="E275" s="434"/>
      <c r="F275" s="434"/>
      <c r="G275" s="434"/>
      <c r="H275" s="434"/>
      <c r="I275" s="434"/>
      <c r="J275" s="434"/>
      <c r="K275" s="434"/>
      <c r="L275" s="434"/>
      <c r="M275" s="434"/>
      <c r="N275" s="434"/>
      <c r="O275" s="434"/>
      <c r="P275" s="434"/>
      <c r="Q275" s="423"/>
      <c r="R275" s="423"/>
      <c r="S275" s="423"/>
      <c r="T275" s="423"/>
      <c r="U275" s="423"/>
      <c r="V275" s="423"/>
      <c r="W275" s="423"/>
      <c r="X275" s="423"/>
      <c r="Y275" s="423"/>
      <c r="Z275" s="423"/>
      <c r="AA275" s="423"/>
      <c r="AB275" s="423"/>
      <c r="AC275" s="423"/>
      <c r="AD275" s="73">
        <f>'Art. 121'!AF258</f>
        <v>0</v>
      </c>
      <c r="AE275" s="143">
        <f>IF(AG275=1,AK275,AG275)</f>
        <v>0</v>
      </c>
      <c r="AF275" s="76">
        <f>IF(AD275=2,1,IF(AD275=1,0.5,IF(AD275=0,0," ")))</f>
        <v>0</v>
      </c>
      <c r="AG275" s="76">
        <f>IF(AND(AF275&gt;=0,AF275&lt;=2),1,"No aplica")</f>
        <v>1</v>
      </c>
      <c r="AH275" s="159">
        <f>AD275/(AG275*2)</f>
        <v>0</v>
      </c>
      <c r="AI275" s="78">
        <f>IF(AG275=1,AG275/$AG$277,"No aplica")</f>
        <v>0.5</v>
      </c>
      <c r="AJ275" s="78">
        <f>AF275*AI275</f>
        <v>0</v>
      </c>
      <c r="AK275" s="78">
        <f>AJ275*$AE$246</f>
        <v>0</v>
      </c>
    </row>
    <row r="276" spans="1:37" ht="30" customHeight="1" x14ac:dyDescent="0.2">
      <c r="A276" s="434" t="s">
        <v>418</v>
      </c>
      <c r="B276" s="434"/>
      <c r="C276" s="434"/>
      <c r="D276" s="434"/>
      <c r="E276" s="434"/>
      <c r="F276" s="434"/>
      <c r="G276" s="434"/>
      <c r="H276" s="434"/>
      <c r="I276" s="434"/>
      <c r="J276" s="434"/>
      <c r="K276" s="434"/>
      <c r="L276" s="434"/>
      <c r="M276" s="434"/>
      <c r="N276" s="434"/>
      <c r="O276" s="434"/>
      <c r="P276" s="434"/>
      <c r="Q276" s="423"/>
      <c r="R276" s="423"/>
      <c r="S276" s="423"/>
      <c r="T276" s="423"/>
      <c r="U276" s="423"/>
      <c r="V276" s="423"/>
      <c r="W276" s="423"/>
      <c r="X276" s="423"/>
      <c r="Y276" s="423"/>
      <c r="Z276" s="423"/>
      <c r="AA276" s="423"/>
      <c r="AB276" s="423"/>
      <c r="AC276" s="423"/>
      <c r="AD276" s="73">
        <f>'Art. 121'!AF259</f>
        <v>0</v>
      </c>
      <c r="AE276" s="143">
        <f>IF(AG276=1,AK276,AG276)</f>
        <v>0</v>
      </c>
      <c r="AF276" s="76">
        <f>IF(AD276=2,1,IF(AD276=1,0.5,IF(AD276=0,0," ")))</f>
        <v>0</v>
      </c>
      <c r="AG276" s="76">
        <f>IF(AND(AF276&gt;=0,AF276&lt;=2),1,"No aplica")</f>
        <v>1</v>
      </c>
      <c r="AH276" s="159">
        <f>AD276/(AG276*2)</f>
        <v>0</v>
      </c>
      <c r="AI276" s="78">
        <f>IF(AG276=1,AG276/$AG$277,"No aplica")</f>
        <v>0.5</v>
      </c>
      <c r="AJ276" s="78">
        <f>AF276*AI276</f>
        <v>0</v>
      </c>
      <c r="AK276" s="78">
        <f>AJ276*$AE$246</f>
        <v>0</v>
      </c>
    </row>
    <row r="277" spans="1:37" ht="30" customHeight="1" x14ac:dyDescent="0.2">
      <c r="A277" s="435" t="s">
        <v>694</v>
      </c>
      <c r="B277" s="435"/>
      <c r="C277" s="435"/>
      <c r="D277" s="435"/>
      <c r="E277" s="435"/>
      <c r="F277" s="435"/>
      <c r="G277" s="435"/>
      <c r="H277" s="435"/>
      <c r="I277" s="435"/>
      <c r="J277" s="435"/>
      <c r="K277" s="435"/>
      <c r="L277" s="435"/>
      <c r="M277" s="435"/>
      <c r="N277" s="435"/>
      <c r="O277" s="435"/>
      <c r="P277" s="435"/>
      <c r="Q277" s="435"/>
      <c r="R277" s="435"/>
      <c r="S277" s="435"/>
      <c r="T277" s="435"/>
      <c r="U277" s="435"/>
      <c r="V277" s="435"/>
      <c r="W277" s="435"/>
      <c r="X277" s="435"/>
      <c r="Y277" s="435"/>
      <c r="Z277" s="435"/>
      <c r="AA277" s="435"/>
      <c r="AB277" s="435"/>
      <c r="AC277" s="435"/>
      <c r="AD277" s="435"/>
      <c r="AE277" s="143">
        <f>SUM(AE275:AE276)</f>
        <v>0</v>
      </c>
      <c r="AG277" s="74">
        <f>SUM(AG275:AG276)</f>
        <v>2</v>
      </c>
      <c r="AH277" s="161"/>
      <c r="AI277" s="136"/>
      <c r="AJ277" s="136"/>
      <c r="AK277" s="136"/>
    </row>
    <row r="278" spans="1:37" ht="30" customHeight="1" x14ac:dyDescent="0.2">
      <c r="A278" s="435" t="s">
        <v>695</v>
      </c>
      <c r="B278" s="435"/>
      <c r="C278" s="435"/>
      <c r="D278" s="435"/>
      <c r="E278" s="435"/>
      <c r="F278" s="435"/>
      <c r="G278" s="435"/>
      <c r="H278" s="435"/>
      <c r="I278" s="435"/>
      <c r="J278" s="435"/>
      <c r="K278" s="435"/>
      <c r="L278" s="435"/>
      <c r="M278" s="435"/>
      <c r="N278" s="435"/>
      <c r="O278" s="435"/>
      <c r="P278" s="435"/>
      <c r="Q278" s="435"/>
      <c r="R278" s="435"/>
      <c r="S278" s="435"/>
      <c r="T278" s="435"/>
      <c r="U278" s="435"/>
      <c r="V278" s="435"/>
      <c r="W278" s="435"/>
      <c r="X278" s="435"/>
      <c r="Y278" s="435"/>
      <c r="Z278" s="435"/>
      <c r="AA278" s="435"/>
      <c r="AB278" s="435"/>
      <c r="AC278" s="435"/>
      <c r="AD278" s="435"/>
      <c r="AE278" s="143">
        <f>AE277/AE246*100</f>
        <v>0</v>
      </c>
      <c r="AH278" s="161"/>
      <c r="AI278" s="136"/>
      <c r="AJ278" s="136"/>
      <c r="AK278" s="136"/>
    </row>
    <row r="279" spans="1:37" ht="15" customHeight="1" x14ac:dyDescent="0.2">
      <c r="A279" s="23"/>
      <c r="B279" s="23"/>
      <c r="C279" s="23"/>
      <c r="D279" s="23"/>
      <c r="E279" s="23"/>
      <c r="F279" s="23"/>
      <c r="G279" s="23"/>
      <c r="H279" s="23"/>
      <c r="I279" s="23"/>
      <c r="J279" s="23"/>
      <c r="K279" s="23"/>
      <c r="L279" s="23"/>
      <c r="M279" s="23"/>
      <c r="N279" s="23"/>
      <c r="O279" s="23"/>
      <c r="P279" s="23"/>
      <c r="Q279" s="38"/>
      <c r="R279" s="23"/>
      <c r="S279" s="23"/>
      <c r="T279" s="23"/>
      <c r="U279" s="23"/>
      <c r="V279" s="23"/>
      <c r="W279" s="23"/>
      <c r="X279" s="23"/>
      <c r="Y279" s="23"/>
      <c r="Z279" s="23"/>
      <c r="AA279" s="23"/>
      <c r="AB279" s="23"/>
      <c r="AC279" s="23"/>
      <c r="AD279" s="23"/>
      <c r="AE279" s="150"/>
      <c r="AH279" s="161"/>
      <c r="AI279" s="136"/>
      <c r="AJ279" s="136"/>
      <c r="AK279" s="136"/>
    </row>
    <row r="280" spans="1:37" ht="15" customHeight="1" x14ac:dyDescent="0.2">
      <c r="A280" s="23"/>
      <c r="B280" s="23"/>
      <c r="C280" s="23"/>
      <c r="D280" s="23"/>
      <c r="E280" s="23"/>
      <c r="F280" s="23"/>
      <c r="G280" s="23"/>
      <c r="H280" s="23"/>
      <c r="I280" s="23"/>
      <c r="J280" s="23"/>
      <c r="K280" s="23"/>
      <c r="L280" s="23"/>
      <c r="M280" s="23"/>
      <c r="N280" s="23"/>
      <c r="O280" s="23"/>
      <c r="P280" s="23"/>
      <c r="Q280" s="38"/>
      <c r="R280" s="23"/>
      <c r="S280" s="23"/>
      <c r="T280" s="23"/>
      <c r="U280" s="23"/>
      <c r="V280" s="23"/>
      <c r="W280" s="23"/>
      <c r="X280" s="23"/>
      <c r="Y280" s="23"/>
      <c r="Z280" s="23"/>
      <c r="AA280" s="23"/>
      <c r="AB280" s="23"/>
      <c r="AC280" s="23"/>
      <c r="AD280" s="23"/>
      <c r="AE280" s="150"/>
      <c r="AH280" s="161"/>
      <c r="AI280" s="136"/>
      <c r="AJ280" s="136"/>
      <c r="AK280" s="136"/>
    </row>
    <row r="281" spans="1:37" ht="30" customHeight="1" x14ac:dyDescent="0.2">
      <c r="A281" s="383" t="s">
        <v>201</v>
      </c>
      <c r="B281" s="383"/>
      <c r="C281" s="383"/>
      <c r="D281" s="383"/>
      <c r="E281" s="383"/>
      <c r="F281" s="383"/>
      <c r="G281" s="383"/>
      <c r="H281" s="383"/>
      <c r="I281" s="383"/>
      <c r="J281" s="383"/>
      <c r="K281" s="383"/>
      <c r="L281" s="383"/>
      <c r="M281" s="383"/>
      <c r="N281" s="383"/>
      <c r="O281" s="383"/>
      <c r="P281" s="383"/>
      <c r="Q281" s="383"/>
      <c r="R281" s="383"/>
      <c r="S281" s="383"/>
      <c r="T281" s="383"/>
      <c r="U281" s="383"/>
      <c r="V281" s="383"/>
      <c r="W281" s="383"/>
      <c r="X281" s="383"/>
      <c r="Y281" s="383"/>
      <c r="Z281" s="383"/>
      <c r="AA281" s="383"/>
      <c r="AB281" s="383"/>
      <c r="AC281" s="383"/>
      <c r="AD281" s="383"/>
      <c r="AE281" s="383"/>
      <c r="AH281" s="161"/>
      <c r="AI281" s="136"/>
      <c r="AJ281" s="136"/>
      <c r="AK281" s="136"/>
    </row>
    <row r="282" spans="1:37" ht="15" customHeight="1" x14ac:dyDescent="0.2">
      <c r="A282" s="281" t="s">
        <v>1385</v>
      </c>
      <c r="B282" s="92"/>
      <c r="C282" s="92"/>
      <c r="D282" s="92"/>
      <c r="E282" s="92"/>
      <c r="F282" s="92"/>
      <c r="G282" s="92"/>
      <c r="H282" s="92"/>
      <c r="I282" s="92"/>
      <c r="J282" s="92"/>
      <c r="K282" s="92"/>
      <c r="L282" s="92"/>
      <c r="M282" s="92"/>
      <c r="N282" s="92"/>
      <c r="O282" s="92"/>
      <c r="P282" s="92"/>
      <c r="Q282" s="92"/>
      <c r="R282" s="92"/>
      <c r="S282" s="92"/>
      <c r="T282" s="92"/>
      <c r="U282" s="92"/>
      <c r="V282" s="92"/>
      <c r="W282" s="92"/>
      <c r="X282" s="92"/>
      <c r="Y282" s="92"/>
      <c r="Z282" s="92"/>
      <c r="AA282" s="92"/>
      <c r="AB282" s="92"/>
      <c r="AC282" s="92"/>
      <c r="AD282" s="92"/>
      <c r="AE282" s="145"/>
      <c r="AH282" s="161"/>
      <c r="AI282" s="136"/>
      <c r="AJ282" s="136"/>
      <c r="AK282" s="136"/>
    </row>
    <row r="283" spans="1:37" ht="15" customHeight="1" x14ac:dyDescent="0.2">
      <c r="A283" s="20"/>
      <c r="B283" s="20"/>
      <c r="C283" s="20"/>
      <c r="D283" s="20"/>
      <c r="E283" s="20"/>
      <c r="F283" s="20"/>
      <c r="G283" s="20"/>
      <c r="H283" s="20"/>
      <c r="I283" s="20"/>
      <c r="J283" s="20"/>
      <c r="K283" s="20"/>
      <c r="L283" s="20"/>
      <c r="M283" s="20"/>
      <c r="N283" s="20"/>
      <c r="O283" s="20"/>
      <c r="P283" s="20"/>
      <c r="Q283" s="40"/>
      <c r="R283" s="20"/>
      <c r="S283" s="20"/>
      <c r="T283" s="20"/>
      <c r="U283" s="20"/>
      <c r="V283" s="20"/>
      <c r="W283" s="20"/>
      <c r="X283" s="20"/>
      <c r="Y283" s="20"/>
      <c r="Z283" s="20"/>
      <c r="AA283" s="20"/>
      <c r="AB283" s="20"/>
      <c r="AC283" s="20"/>
      <c r="AD283" s="20"/>
      <c r="AE283" s="149"/>
      <c r="AH283" s="161"/>
      <c r="AI283" s="136"/>
      <c r="AJ283" s="136"/>
      <c r="AK283" s="136"/>
    </row>
    <row r="284" spans="1:37" ht="15" customHeight="1" x14ac:dyDescent="0.2">
      <c r="AH284" s="161"/>
      <c r="AI284" s="136"/>
      <c r="AJ284" s="136"/>
      <c r="AK284" s="136"/>
    </row>
    <row r="285" spans="1:37" ht="30" customHeight="1" x14ac:dyDescent="0.2">
      <c r="A285" s="365" t="s">
        <v>202</v>
      </c>
      <c r="B285" s="365"/>
      <c r="C285" s="365"/>
      <c r="D285" s="365"/>
      <c r="E285" s="365"/>
      <c r="F285" s="365"/>
      <c r="G285" s="365"/>
      <c r="H285" s="365"/>
      <c r="I285" s="365"/>
      <c r="J285" s="365"/>
      <c r="K285" s="365"/>
      <c r="L285" s="365"/>
      <c r="M285" s="365"/>
      <c r="N285" s="365"/>
      <c r="O285" s="365"/>
      <c r="P285" s="365"/>
      <c r="Q285" s="365"/>
      <c r="R285" s="365"/>
      <c r="S285" s="365"/>
      <c r="T285" s="365"/>
      <c r="U285" s="365"/>
      <c r="V285" s="365"/>
      <c r="W285" s="365"/>
      <c r="X285" s="365"/>
      <c r="Y285" s="365"/>
      <c r="Z285" s="365"/>
      <c r="AA285" s="365"/>
      <c r="AB285" s="365"/>
      <c r="AC285" s="365"/>
      <c r="AD285" s="365"/>
      <c r="AE285" s="365"/>
      <c r="AH285" s="161"/>
      <c r="AI285" s="136"/>
      <c r="AJ285" s="136"/>
      <c r="AK285" s="136"/>
    </row>
    <row r="286" spans="1:37" ht="15" customHeight="1" x14ac:dyDescent="0.2">
      <c r="A286" s="281" t="s">
        <v>1385</v>
      </c>
      <c r="B286" s="92"/>
      <c r="C286" s="92"/>
      <c r="D286" s="92"/>
      <c r="E286" s="92"/>
      <c r="F286" s="92"/>
      <c r="G286" s="92"/>
      <c r="H286" s="92"/>
      <c r="I286" s="92"/>
      <c r="J286" s="92"/>
      <c r="K286" s="92"/>
      <c r="L286" s="92"/>
      <c r="M286" s="92"/>
      <c r="N286" s="92"/>
      <c r="O286" s="92"/>
      <c r="P286" s="92"/>
      <c r="Q286" s="92"/>
      <c r="R286" s="92"/>
      <c r="S286" s="92"/>
      <c r="T286" s="92"/>
      <c r="U286" s="92"/>
      <c r="V286" s="92"/>
      <c r="W286" s="92"/>
      <c r="X286" s="92"/>
      <c r="Y286" s="92"/>
      <c r="Z286" s="92"/>
      <c r="AA286" s="92"/>
      <c r="AB286" s="92"/>
      <c r="AC286" s="92"/>
      <c r="AD286" s="92"/>
      <c r="AE286" s="145"/>
      <c r="AH286" s="161"/>
      <c r="AI286" s="136"/>
      <c r="AJ286" s="136"/>
      <c r="AK286" s="136"/>
    </row>
    <row r="287" spans="1:37" ht="15" customHeight="1" x14ac:dyDescent="0.2">
      <c r="A287" s="20"/>
      <c r="B287" s="20"/>
      <c r="C287" s="20"/>
      <c r="D287" s="20"/>
      <c r="E287" s="20"/>
      <c r="F287" s="20"/>
      <c r="G287" s="20"/>
      <c r="H287" s="20"/>
      <c r="I287" s="20"/>
      <c r="J287" s="20"/>
      <c r="K287" s="20"/>
      <c r="L287" s="20"/>
      <c r="M287" s="20"/>
      <c r="N287" s="20"/>
      <c r="O287" s="20"/>
      <c r="P287" s="20"/>
      <c r="Q287" s="40"/>
      <c r="R287" s="20"/>
      <c r="S287" s="20"/>
      <c r="T287" s="20"/>
      <c r="U287" s="20"/>
      <c r="V287" s="20"/>
      <c r="W287" s="20"/>
      <c r="X287" s="20"/>
      <c r="Y287" s="20"/>
      <c r="Z287" s="20"/>
      <c r="AA287" s="20"/>
      <c r="AB287" s="20"/>
      <c r="AC287" s="20"/>
      <c r="AD287" s="20"/>
      <c r="AE287" s="149"/>
      <c r="AH287" s="161"/>
      <c r="AI287" s="136"/>
      <c r="AJ287" s="136"/>
      <c r="AK287" s="136"/>
    </row>
    <row r="288" spans="1:37" ht="15" customHeight="1" x14ac:dyDescent="0.2">
      <c r="A288" s="23"/>
      <c r="B288" s="23"/>
      <c r="C288" s="23"/>
      <c r="D288" s="23"/>
      <c r="E288" s="23"/>
      <c r="F288" s="23"/>
      <c r="G288" s="23"/>
      <c r="H288" s="23"/>
      <c r="I288" s="23"/>
      <c r="J288" s="23"/>
      <c r="K288" s="23"/>
      <c r="L288" s="23"/>
      <c r="M288" s="23"/>
      <c r="N288" s="23"/>
      <c r="O288" s="23"/>
      <c r="P288" s="23"/>
      <c r="Q288" s="38"/>
      <c r="R288" s="23"/>
      <c r="S288" s="23"/>
      <c r="T288" s="23"/>
      <c r="U288" s="23"/>
      <c r="V288" s="23"/>
      <c r="W288" s="23"/>
      <c r="X288" s="23"/>
      <c r="Y288" s="23"/>
      <c r="Z288" s="23"/>
      <c r="AA288" s="23"/>
      <c r="AB288" s="23"/>
      <c r="AC288" s="23"/>
      <c r="AD288" s="23"/>
      <c r="AE288" s="150"/>
      <c r="AH288" s="161"/>
      <c r="AI288" s="136"/>
      <c r="AJ288" s="136"/>
      <c r="AK288" s="136"/>
    </row>
    <row r="289" spans="1:37" ht="30" customHeight="1" x14ac:dyDescent="0.2">
      <c r="A289" s="394" t="s">
        <v>205</v>
      </c>
      <c r="B289" s="394"/>
      <c r="C289" s="394"/>
      <c r="D289" s="394"/>
      <c r="E289" s="394"/>
      <c r="F289" s="394"/>
      <c r="G289" s="394"/>
      <c r="H289" s="394"/>
      <c r="I289" s="394"/>
      <c r="J289" s="394"/>
      <c r="K289" s="394"/>
      <c r="L289" s="394"/>
      <c r="M289" s="394"/>
      <c r="N289" s="394"/>
      <c r="O289" s="394"/>
      <c r="P289" s="394"/>
      <c r="Q289" s="394"/>
      <c r="R289" s="394"/>
      <c r="S289" s="394"/>
      <c r="T289" s="394"/>
      <c r="U289" s="394"/>
      <c r="V289" s="394"/>
      <c r="W289" s="394"/>
      <c r="X289" s="394"/>
      <c r="Y289" s="394"/>
      <c r="Z289" s="394"/>
      <c r="AA289" s="394"/>
      <c r="AB289" s="394"/>
      <c r="AC289" s="394"/>
      <c r="AD289" s="394"/>
      <c r="AE289" s="394"/>
      <c r="AH289" s="161"/>
      <c r="AI289" s="136"/>
      <c r="AJ289" s="136"/>
      <c r="AK289" s="136"/>
    </row>
    <row r="290" spans="1:37" ht="15" customHeight="1" x14ac:dyDescent="0.2">
      <c r="A290" s="281" t="s">
        <v>1385</v>
      </c>
      <c r="B290" s="92"/>
      <c r="C290" s="92"/>
      <c r="D290" s="92"/>
      <c r="E290" s="92"/>
      <c r="F290" s="92"/>
      <c r="G290" s="92"/>
      <c r="H290" s="92"/>
      <c r="I290" s="92"/>
      <c r="J290" s="92"/>
      <c r="K290" s="92"/>
      <c r="L290" s="92"/>
      <c r="M290" s="92"/>
      <c r="N290" s="92"/>
      <c r="O290" s="92"/>
      <c r="P290" s="92"/>
      <c r="Q290" s="92"/>
      <c r="R290" s="92"/>
      <c r="S290" s="92"/>
      <c r="T290" s="92"/>
      <c r="U290" s="92"/>
      <c r="V290" s="92"/>
      <c r="W290" s="92"/>
      <c r="X290" s="92"/>
      <c r="Y290" s="92"/>
      <c r="Z290" s="92"/>
      <c r="AA290" s="92"/>
      <c r="AB290" s="92"/>
      <c r="AC290" s="92"/>
      <c r="AD290" s="92"/>
      <c r="AE290" s="145"/>
      <c r="AH290" s="161"/>
      <c r="AI290" s="136"/>
      <c r="AJ290" s="136"/>
      <c r="AK290" s="136"/>
    </row>
    <row r="291" spans="1:37" ht="15" customHeight="1" x14ac:dyDescent="0.2">
      <c r="A291" s="20"/>
      <c r="B291" s="20"/>
      <c r="C291" s="20"/>
      <c r="D291" s="20"/>
      <c r="E291" s="20"/>
      <c r="F291" s="20"/>
      <c r="G291" s="20"/>
      <c r="H291" s="20"/>
      <c r="I291" s="20"/>
      <c r="J291" s="20"/>
      <c r="K291" s="20"/>
      <c r="L291" s="20"/>
      <c r="M291" s="20"/>
      <c r="N291" s="20"/>
      <c r="O291" s="20"/>
      <c r="P291" s="20"/>
      <c r="Q291" s="40"/>
      <c r="R291" s="20"/>
      <c r="S291" s="20"/>
      <c r="T291" s="20"/>
      <c r="U291" s="20"/>
      <c r="V291" s="20"/>
      <c r="W291" s="20"/>
      <c r="X291" s="20"/>
      <c r="Y291" s="20"/>
      <c r="Z291" s="20"/>
      <c r="AA291" s="20"/>
      <c r="AB291" s="20"/>
      <c r="AC291" s="20"/>
      <c r="AD291" s="20"/>
      <c r="AE291" s="149"/>
      <c r="AH291" s="161"/>
      <c r="AI291" s="136"/>
      <c r="AJ291" s="136"/>
      <c r="AK291" s="136"/>
    </row>
    <row r="292" spans="1:37" ht="15" customHeight="1" x14ac:dyDescent="0.2">
      <c r="A292" s="23"/>
      <c r="B292" s="23"/>
      <c r="C292" s="23"/>
      <c r="D292" s="23"/>
      <c r="E292" s="23"/>
      <c r="F292" s="23"/>
      <c r="G292" s="23"/>
      <c r="H292" s="23"/>
      <c r="I292" s="23"/>
      <c r="J292" s="23"/>
      <c r="K292" s="23"/>
      <c r="L292" s="23"/>
      <c r="M292" s="23"/>
      <c r="N292" s="23"/>
      <c r="O292" s="23"/>
      <c r="P292" s="23"/>
      <c r="Q292" s="38"/>
      <c r="R292" s="23"/>
      <c r="S292" s="23"/>
      <c r="T292" s="23"/>
      <c r="U292" s="23"/>
      <c r="V292" s="23"/>
      <c r="W292" s="23"/>
      <c r="X292" s="23"/>
      <c r="Y292" s="23"/>
      <c r="Z292" s="23"/>
      <c r="AA292" s="23"/>
      <c r="AB292" s="23"/>
      <c r="AC292" s="23"/>
      <c r="AD292" s="23"/>
      <c r="AE292" s="150"/>
      <c r="AH292" s="161"/>
      <c r="AI292" s="136"/>
      <c r="AJ292" s="136"/>
      <c r="AK292" s="136"/>
    </row>
    <row r="293" spans="1:37" ht="30" customHeight="1" x14ac:dyDescent="0.2">
      <c r="A293" s="383" t="s">
        <v>206</v>
      </c>
      <c r="B293" s="383"/>
      <c r="C293" s="383"/>
      <c r="D293" s="383"/>
      <c r="E293" s="383"/>
      <c r="F293" s="383"/>
      <c r="G293" s="383"/>
      <c r="H293" s="383"/>
      <c r="I293" s="383"/>
      <c r="J293" s="383"/>
      <c r="K293" s="383"/>
      <c r="L293" s="383"/>
      <c r="M293" s="383"/>
      <c r="N293" s="383"/>
      <c r="O293" s="383"/>
      <c r="P293" s="383"/>
      <c r="Q293" s="383"/>
      <c r="R293" s="383"/>
      <c r="S293" s="383"/>
      <c r="T293" s="383"/>
      <c r="U293" s="383"/>
      <c r="V293" s="383"/>
      <c r="W293" s="383"/>
      <c r="X293" s="383"/>
      <c r="Y293" s="383"/>
      <c r="Z293" s="383"/>
      <c r="AA293" s="383"/>
      <c r="AB293" s="383"/>
      <c r="AC293" s="383"/>
      <c r="AD293" s="383"/>
      <c r="AE293" s="383"/>
      <c r="AH293" s="161"/>
      <c r="AI293" s="136"/>
      <c r="AJ293" s="136"/>
      <c r="AK293" s="136"/>
    </row>
    <row r="294" spans="1:37" ht="15" customHeight="1" x14ac:dyDescent="0.2">
      <c r="A294" s="281" t="s">
        <v>1385</v>
      </c>
      <c r="B294" s="92"/>
      <c r="C294" s="92"/>
      <c r="D294" s="92"/>
      <c r="E294" s="92"/>
      <c r="F294" s="92"/>
      <c r="G294" s="92"/>
      <c r="H294" s="92"/>
      <c r="I294" s="92"/>
      <c r="J294" s="92"/>
      <c r="K294" s="92"/>
      <c r="L294" s="92"/>
      <c r="M294" s="92"/>
      <c r="N294" s="92"/>
      <c r="O294" s="92"/>
      <c r="P294" s="92"/>
      <c r="Q294" s="92"/>
      <c r="R294" s="92"/>
      <c r="S294" s="92"/>
      <c r="T294" s="92"/>
      <c r="U294" s="92"/>
      <c r="V294" s="92"/>
      <c r="W294" s="92"/>
      <c r="X294" s="92"/>
      <c r="Y294" s="92"/>
      <c r="Z294" s="92"/>
      <c r="AA294" s="92"/>
      <c r="AB294" s="92"/>
      <c r="AC294" s="92"/>
      <c r="AD294" s="92"/>
      <c r="AE294" s="145"/>
      <c r="AH294" s="161"/>
      <c r="AI294" s="136"/>
      <c r="AJ294" s="136"/>
      <c r="AK294" s="136"/>
    </row>
    <row r="295" spans="1:37" ht="15" customHeight="1" x14ac:dyDescent="0.2">
      <c r="A295" s="62"/>
      <c r="B295" s="62"/>
      <c r="C295" s="62"/>
      <c r="D295" s="62"/>
      <c r="E295" s="62"/>
      <c r="F295" s="62"/>
      <c r="G295" s="62"/>
      <c r="H295" s="62"/>
      <c r="I295" s="62"/>
      <c r="J295" s="62"/>
      <c r="K295" s="62"/>
      <c r="L295" s="62"/>
      <c r="M295" s="62"/>
      <c r="N295" s="62"/>
      <c r="O295" s="62"/>
      <c r="P295" s="62"/>
      <c r="Q295" s="62"/>
      <c r="R295" s="62"/>
      <c r="S295" s="62"/>
      <c r="T295" s="62"/>
      <c r="U295" s="62"/>
      <c r="V295" s="62"/>
      <c r="W295" s="62"/>
      <c r="X295" s="62"/>
      <c r="Y295" s="62"/>
      <c r="Z295" s="62"/>
      <c r="AA295" s="62"/>
      <c r="AB295" s="62"/>
      <c r="AC295" s="62"/>
      <c r="AD295" s="62"/>
      <c r="AE295" s="147"/>
      <c r="AH295" s="161"/>
      <c r="AI295" s="136"/>
      <c r="AJ295" s="136"/>
      <c r="AK295" s="136"/>
    </row>
    <row r="296" spans="1:37" ht="15" customHeight="1" x14ac:dyDescent="0.2">
      <c r="A296" s="23"/>
      <c r="B296" s="23"/>
      <c r="C296" s="23"/>
      <c r="D296" s="23"/>
      <c r="E296" s="23"/>
      <c r="F296" s="23"/>
      <c r="G296" s="23"/>
      <c r="H296" s="23"/>
      <c r="I296" s="23"/>
      <c r="J296" s="23"/>
      <c r="K296" s="23"/>
      <c r="L296" s="23"/>
      <c r="M296" s="23"/>
      <c r="N296" s="23"/>
      <c r="O296" s="23"/>
      <c r="P296" s="23"/>
      <c r="Q296" s="38"/>
      <c r="R296" s="23"/>
      <c r="S296" s="23"/>
      <c r="T296" s="23"/>
      <c r="U296" s="23"/>
      <c r="V296" s="23"/>
      <c r="W296" s="23"/>
      <c r="X296" s="23"/>
      <c r="Y296" s="23"/>
      <c r="Z296" s="23"/>
      <c r="AA296" s="23"/>
      <c r="AB296" s="23"/>
      <c r="AC296" s="23"/>
      <c r="AD296" s="23"/>
      <c r="AE296" s="150"/>
      <c r="AH296" s="161"/>
      <c r="AI296" s="136"/>
      <c r="AJ296" s="136"/>
      <c r="AK296" s="136"/>
    </row>
    <row r="297" spans="1:37" ht="30" customHeight="1" x14ac:dyDescent="0.2">
      <c r="A297" s="383" t="s">
        <v>207</v>
      </c>
      <c r="B297" s="383"/>
      <c r="C297" s="383"/>
      <c r="D297" s="383"/>
      <c r="E297" s="383"/>
      <c r="F297" s="383"/>
      <c r="G297" s="383"/>
      <c r="H297" s="383"/>
      <c r="I297" s="383"/>
      <c r="J297" s="383"/>
      <c r="K297" s="383"/>
      <c r="L297" s="383"/>
      <c r="M297" s="383"/>
      <c r="N297" s="383"/>
      <c r="O297" s="383"/>
      <c r="P297" s="383"/>
      <c r="Q297" s="383"/>
      <c r="R297" s="383"/>
      <c r="S297" s="383"/>
      <c r="T297" s="383"/>
      <c r="U297" s="383"/>
      <c r="V297" s="383"/>
      <c r="W297" s="383"/>
      <c r="X297" s="383"/>
      <c r="Y297" s="383"/>
      <c r="Z297" s="383"/>
      <c r="AA297" s="383"/>
      <c r="AB297" s="383"/>
      <c r="AC297" s="383"/>
      <c r="AD297" s="383"/>
      <c r="AE297" s="383"/>
      <c r="AH297" s="161"/>
      <c r="AI297" s="136"/>
      <c r="AJ297" s="136"/>
      <c r="AK297" s="136"/>
    </row>
    <row r="298" spans="1:37" ht="15" customHeight="1" x14ac:dyDescent="0.2">
      <c r="A298" s="20"/>
      <c r="B298" s="20"/>
      <c r="C298" s="20"/>
      <c r="D298" s="20"/>
      <c r="E298" s="20"/>
      <c r="F298" s="20"/>
      <c r="G298" s="20"/>
      <c r="H298" s="20"/>
      <c r="I298" s="20"/>
      <c r="J298" s="20"/>
      <c r="K298" s="20"/>
      <c r="L298" s="20"/>
      <c r="M298" s="20"/>
      <c r="N298" s="20"/>
      <c r="O298" s="20"/>
      <c r="P298" s="20"/>
      <c r="Q298" s="40"/>
      <c r="R298" s="20"/>
      <c r="S298" s="20"/>
      <c r="T298" s="20"/>
      <c r="U298" s="20"/>
      <c r="V298" s="20"/>
      <c r="W298" s="20"/>
      <c r="X298" s="20"/>
      <c r="Y298" s="20"/>
      <c r="Z298" s="20"/>
      <c r="AA298" s="20"/>
      <c r="AB298" s="20"/>
      <c r="AC298" s="20"/>
      <c r="AD298" s="20"/>
      <c r="AE298" s="149"/>
      <c r="AH298" s="161"/>
      <c r="AI298" s="136"/>
      <c r="AJ298" s="136"/>
      <c r="AK298" s="136"/>
    </row>
    <row r="299" spans="1:37" ht="15" x14ac:dyDescent="0.2">
      <c r="A299" s="24"/>
      <c r="B299" s="24"/>
      <c r="C299" s="24"/>
      <c r="D299" s="24"/>
      <c r="E299" s="24"/>
      <c r="F299" s="24"/>
      <c r="G299" s="24"/>
      <c r="H299" s="24"/>
      <c r="I299" s="24"/>
      <c r="J299" s="24"/>
      <c r="K299" s="24"/>
      <c r="L299" s="24"/>
      <c r="M299" s="24"/>
      <c r="N299" s="24"/>
      <c r="O299" s="24"/>
      <c r="P299" s="24"/>
      <c r="Q299" s="40"/>
      <c r="R299" s="20"/>
      <c r="S299" s="20"/>
      <c r="T299" s="20"/>
      <c r="U299" s="20"/>
      <c r="V299" s="20"/>
      <c r="W299" s="20"/>
      <c r="X299" s="20"/>
      <c r="Y299" s="20"/>
      <c r="Z299" s="20"/>
      <c r="AA299" s="20"/>
      <c r="AB299" s="20"/>
      <c r="AC299" s="20"/>
      <c r="AD299" s="24"/>
      <c r="AE299" s="141">
        <f>1/$AC$17*100</f>
        <v>5.5555555555555554</v>
      </c>
      <c r="AH299" s="161"/>
      <c r="AI299" s="136"/>
      <c r="AJ299" s="136"/>
      <c r="AK299" s="136"/>
    </row>
    <row r="300" spans="1:37" ht="15" customHeight="1" x14ac:dyDescent="0.2">
      <c r="A300" s="420" t="s">
        <v>138</v>
      </c>
      <c r="B300" s="421"/>
      <c r="C300" s="421"/>
      <c r="D300" s="421"/>
      <c r="E300" s="421"/>
      <c r="F300" s="421"/>
      <c r="G300" s="421"/>
      <c r="H300" s="421"/>
      <c r="I300" s="421"/>
      <c r="J300" s="421"/>
      <c r="K300" s="421"/>
      <c r="L300" s="421"/>
      <c r="M300" s="421"/>
      <c r="N300" s="421"/>
      <c r="O300" s="421"/>
      <c r="P300" s="421"/>
      <c r="Q300" s="421"/>
      <c r="R300" s="421"/>
      <c r="S300" s="421"/>
      <c r="T300" s="421"/>
      <c r="U300" s="421"/>
      <c r="V300" s="421"/>
      <c r="W300" s="421"/>
      <c r="X300" s="421"/>
      <c r="Y300" s="421"/>
      <c r="Z300" s="421"/>
      <c r="AA300" s="421"/>
      <c r="AB300" s="421"/>
      <c r="AC300" s="421"/>
      <c r="AD300" s="222" t="s">
        <v>4</v>
      </c>
      <c r="AE300" s="142" t="s">
        <v>5</v>
      </c>
      <c r="AF300" s="76" t="s">
        <v>576</v>
      </c>
      <c r="AG300" s="76" t="s">
        <v>577</v>
      </c>
      <c r="AH300" s="76" t="s">
        <v>578</v>
      </c>
      <c r="AI300" s="77" t="s">
        <v>579</v>
      </c>
      <c r="AJ300" s="76"/>
      <c r="AK300" s="77" t="s">
        <v>580</v>
      </c>
    </row>
    <row r="301" spans="1:37" ht="30" customHeight="1" x14ac:dyDescent="0.2">
      <c r="A301" s="434" t="s">
        <v>208</v>
      </c>
      <c r="B301" s="434"/>
      <c r="C301" s="434"/>
      <c r="D301" s="434"/>
      <c r="E301" s="434"/>
      <c r="F301" s="434"/>
      <c r="G301" s="434"/>
      <c r="H301" s="434"/>
      <c r="I301" s="434"/>
      <c r="J301" s="434"/>
      <c r="K301" s="434"/>
      <c r="L301" s="434"/>
      <c r="M301" s="434"/>
      <c r="N301" s="434"/>
      <c r="O301" s="434"/>
      <c r="P301" s="434"/>
      <c r="Q301" s="423"/>
      <c r="R301" s="423"/>
      <c r="S301" s="423"/>
      <c r="T301" s="423"/>
      <c r="U301" s="423"/>
      <c r="V301" s="423"/>
      <c r="W301" s="423"/>
      <c r="X301" s="423"/>
      <c r="Y301" s="423"/>
      <c r="Z301" s="423"/>
      <c r="AA301" s="423"/>
      <c r="AB301" s="423"/>
      <c r="AC301" s="423"/>
      <c r="AD301" s="73">
        <f>'Art. 121'!AF284</f>
        <v>0</v>
      </c>
      <c r="AE301" s="143">
        <f t="shared" ref="AE301:AE322" si="28">IF(AG301=1,AK301,AG301)</f>
        <v>0</v>
      </c>
      <c r="AF301" s="76">
        <f t="shared" ref="AF301:AF322" si="29">IF(AD301=2,1,IF(AD301=1,0.5,IF(AD301=0,0," ")))</f>
        <v>0</v>
      </c>
      <c r="AG301" s="76">
        <f t="shared" ref="AG301:AG322" si="30">IF(AND(AF301&gt;=0,AF301&lt;=2),1,"No aplica")</f>
        <v>1</v>
      </c>
      <c r="AH301" s="159">
        <f t="shared" ref="AH301:AH322" si="31">AD301/(AG301*2)</f>
        <v>0</v>
      </c>
      <c r="AI301" s="78">
        <f>IF(AG301=1,AG301/$AG$323,"No aplica")</f>
        <v>4.5454545454545456E-2</v>
      </c>
      <c r="AJ301" s="78">
        <f t="shared" ref="AJ301:AJ322" si="32">AF301*AI301</f>
        <v>0</v>
      </c>
      <c r="AK301" s="78">
        <f>AJ301*$AE$299</f>
        <v>0</v>
      </c>
    </row>
    <row r="302" spans="1:37" ht="30" customHeight="1" x14ac:dyDescent="0.2">
      <c r="A302" s="434" t="s">
        <v>698</v>
      </c>
      <c r="B302" s="434"/>
      <c r="C302" s="434"/>
      <c r="D302" s="434"/>
      <c r="E302" s="434"/>
      <c r="F302" s="434"/>
      <c r="G302" s="434"/>
      <c r="H302" s="434"/>
      <c r="I302" s="434"/>
      <c r="J302" s="434"/>
      <c r="K302" s="434"/>
      <c r="L302" s="434"/>
      <c r="M302" s="434"/>
      <c r="N302" s="434"/>
      <c r="O302" s="434"/>
      <c r="P302" s="434"/>
      <c r="Q302" s="423"/>
      <c r="R302" s="423"/>
      <c r="S302" s="423"/>
      <c r="T302" s="423"/>
      <c r="U302" s="423"/>
      <c r="V302" s="423"/>
      <c r="W302" s="423"/>
      <c r="X302" s="423"/>
      <c r="Y302" s="423"/>
      <c r="Z302" s="423"/>
      <c r="AA302" s="423"/>
      <c r="AB302" s="423"/>
      <c r="AC302" s="423"/>
      <c r="AD302" s="73">
        <f>'Art. 121'!AF285</f>
        <v>0</v>
      </c>
      <c r="AE302" s="143">
        <f t="shared" si="28"/>
        <v>0</v>
      </c>
      <c r="AF302" s="76">
        <f t="shared" si="29"/>
        <v>0</v>
      </c>
      <c r="AG302" s="76">
        <f t="shared" si="30"/>
        <v>1</v>
      </c>
      <c r="AH302" s="159">
        <f t="shared" si="31"/>
        <v>0</v>
      </c>
      <c r="AI302" s="78">
        <f t="shared" ref="AI302:AI322" si="33">IF(AG302=1,AG302/$AG$323,"No aplica")</f>
        <v>4.5454545454545456E-2</v>
      </c>
      <c r="AJ302" s="78">
        <f t="shared" si="32"/>
        <v>0</v>
      </c>
      <c r="AK302" s="78">
        <f t="shared" ref="AK302:AK322" si="34">AJ302*$AE$299</f>
        <v>0</v>
      </c>
    </row>
    <row r="303" spans="1:37" ht="30" customHeight="1" x14ac:dyDescent="0.2">
      <c r="A303" s="434" t="s">
        <v>209</v>
      </c>
      <c r="B303" s="434"/>
      <c r="C303" s="434"/>
      <c r="D303" s="434"/>
      <c r="E303" s="434"/>
      <c r="F303" s="434"/>
      <c r="G303" s="434"/>
      <c r="H303" s="434"/>
      <c r="I303" s="434"/>
      <c r="J303" s="434"/>
      <c r="K303" s="434"/>
      <c r="L303" s="434"/>
      <c r="M303" s="434"/>
      <c r="N303" s="434"/>
      <c r="O303" s="434"/>
      <c r="P303" s="434"/>
      <c r="Q303" s="423"/>
      <c r="R303" s="423"/>
      <c r="S303" s="423"/>
      <c r="T303" s="423"/>
      <c r="U303" s="423"/>
      <c r="V303" s="423"/>
      <c r="W303" s="423"/>
      <c r="X303" s="423"/>
      <c r="Y303" s="423"/>
      <c r="Z303" s="423"/>
      <c r="AA303" s="423"/>
      <c r="AB303" s="423"/>
      <c r="AC303" s="423"/>
      <c r="AD303" s="73">
        <f>'Art. 121'!AF286</f>
        <v>0</v>
      </c>
      <c r="AE303" s="143">
        <f t="shared" si="28"/>
        <v>0</v>
      </c>
      <c r="AF303" s="76">
        <f t="shared" si="29"/>
        <v>0</v>
      </c>
      <c r="AG303" s="76">
        <f t="shared" si="30"/>
        <v>1</v>
      </c>
      <c r="AH303" s="159">
        <f t="shared" si="31"/>
        <v>0</v>
      </c>
      <c r="AI303" s="78">
        <f t="shared" si="33"/>
        <v>4.5454545454545456E-2</v>
      </c>
      <c r="AJ303" s="78">
        <f t="shared" si="32"/>
        <v>0</v>
      </c>
      <c r="AK303" s="78">
        <f t="shared" si="34"/>
        <v>0</v>
      </c>
    </row>
    <row r="304" spans="1:37" ht="30" customHeight="1" x14ac:dyDescent="0.2">
      <c r="A304" s="434" t="s">
        <v>10</v>
      </c>
      <c r="B304" s="434"/>
      <c r="C304" s="434"/>
      <c r="D304" s="434"/>
      <c r="E304" s="434"/>
      <c r="F304" s="434"/>
      <c r="G304" s="434"/>
      <c r="H304" s="434"/>
      <c r="I304" s="434"/>
      <c r="J304" s="434"/>
      <c r="K304" s="434"/>
      <c r="L304" s="434"/>
      <c r="M304" s="434"/>
      <c r="N304" s="434"/>
      <c r="O304" s="434"/>
      <c r="P304" s="434"/>
      <c r="Q304" s="423"/>
      <c r="R304" s="423"/>
      <c r="S304" s="423"/>
      <c r="T304" s="423"/>
      <c r="U304" s="423"/>
      <c r="V304" s="423"/>
      <c r="W304" s="423"/>
      <c r="X304" s="423"/>
      <c r="Y304" s="423"/>
      <c r="Z304" s="423"/>
      <c r="AA304" s="423"/>
      <c r="AB304" s="423"/>
      <c r="AC304" s="423"/>
      <c r="AD304" s="73">
        <f>'Art. 121'!AF287</f>
        <v>0</v>
      </c>
      <c r="AE304" s="143">
        <f t="shared" si="28"/>
        <v>0</v>
      </c>
      <c r="AF304" s="76">
        <f t="shared" si="29"/>
        <v>0</v>
      </c>
      <c r="AG304" s="76">
        <f t="shared" si="30"/>
        <v>1</v>
      </c>
      <c r="AH304" s="159">
        <f t="shared" si="31"/>
        <v>0</v>
      </c>
      <c r="AI304" s="78">
        <f t="shared" si="33"/>
        <v>4.5454545454545456E-2</v>
      </c>
      <c r="AJ304" s="78">
        <f t="shared" si="32"/>
        <v>0</v>
      </c>
      <c r="AK304" s="78">
        <f t="shared" si="34"/>
        <v>0</v>
      </c>
    </row>
    <row r="305" spans="1:37" ht="30" customHeight="1" x14ac:dyDescent="0.2">
      <c r="A305" s="434" t="s">
        <v>210</v>
      </c>
      <c r="B305" s="434"/>
      <c r="C305" s="434"/>
      <c r="D305" s="434"/>
      <c r="E305" s="434"/>
      <c r="F305" s="434"/>
      <c r="G305" s="434"/>
      <c r="H305" s="434"/>
      <c r="I305" s="434"/>
      <c r="J305" s="434"/>
      <c r="K305" s="434"/>
      <c r="L305" s="434"/>
      <c r="M305" s="434"/>
      <c r="N305" s="434"/>
      <c r="O305" s="434"/>
      <c r="P305" s="434"/>
      <c r="Q305" s="423"/>
      <c r="R305" s="423"/>
      <c r="S305" s="423"/>
      <c r="T305" s="423"/>
      <c r="U305" s="423"/>
      <c r="V305" s="423"/>
      <c r="W305" s="423"/>
      <c r="X305" s="423"/>
      <c r="Y305" s="423"/>
      <c r="Z305" s="423"/>
      <c r="AA305" s="423"/>
      <c r="AB305" s="423"/>
      <c r="AC305" s="423"/>
      <c r="AD305" s="73">
        <f>'Art. 121'!AF288</f>
        <v>0</v>
      </c>
      <c r="AE305" s="143">
        <f t="shared" si="28"/>
        <v>0</v>
      </c>
      <c r="AF305" s="76">
        <f t="shared" si="29"/>
        <v>0</v>
      </c>
      <c r="AG305" s="76">
        <f t="shared" si="30"/>
        <v>1</v>
      </c>
      <c r="AH305" s="159">
        <f t="shared" si="31"/>
        <v>0</v>
      </c>
      <c r="AI305" s="78">
        <f t="shared" si="33"/>
        <v>4.5454545454545456E-2</v>
      </c>
      <c r="AJ305" s="78">
        <f t="shared" si="32"/>
        <v>0</v>
      </c>
      <c r="AK305" s="78">
        <f t="shared" si="34"/>
        <v>0</v>
      </c>
    </row>
    <row r="306" spans="1:37" ht="30" customHeight="1" x14ac:dyDescent="0.2">
      <c r="A306" s="434" t="s">
        <v>211</v>
      </c>
      <c r="B306" s="434"/>
      <c r="C306" s="434"/>
      <c r="D306" s="434"/>
      <c r="E306" s="434"/>
      <c r="F306" s="434"/>
      <c r="G306" s="434"/>
      <c r="H306" s="434"/>
      <c r="I306" s="434"/>
      <c r="J306" s="434"/>
      <c r="K306" s="434"/>
      <c r="L306" s="434"/>
      <c r="M306" s="434"/>
      <c r="N306" s="434"/>
      <c r="O306" s="434"/>
      <c r="P306" s="434"/>
      <c r="Q306" s="423"/>
      <c r="R306" s="423"/>
      <c r="S306" s="423"/>
      <c r="T306" s="423"/>
      <c r="U306" s="423"/>
      <c r="V306" s="423"/>
      <c r="W306" s="423"/>
      <c r="X306" s="423"/>
      <c r="Y306" s="423"/>
      <c r="Z306" s="423"/>
      <c r="AA306" s="423"/>
      <c r="AB306" s="423"/>
      <c r="AC306" s="423"/>
      <c r="AD306" s="73">
        <f>'Art. 121'!AF289</f>
        <v>0</v>
      </c>
      <c r="AE306" s="143">
        <f t="shared" si="28"/>
        <v>0</v>
      </c>
      <c r="AF306" s="76">
        <f t="shared" si="29"/>
        <v>0</v>
      </c>
      <c r="AG306" s="76">
        <f t="shared" si="30"/>
        <v>1</v>
      </c>
      <c r="AH306" s="159">
        <f t="shared" si="31"/>
        <v>0</v>
      </c>
      <c r="AI306" s="78">
        <f t="shared" si="33"/>
        <v>4.5454545454545456E-2</v>
      </c>
      <c r="AJ306" s="78">
        <f t="shared" si="32"/>
        <v>0</v>
      </c>
      <c r="AK306" s="78">
        <f t="shared" si="34"/>
        <v>0</v>
      </c>
    </row>
    <row r="307" spans="1:37" ht="30" customHeight="1" x14ac:dyDescent="0.2">
      <c r="A307" s="434" t="s">
        <v>212</v>
      </c>
      <c r="B307" s="434"/>
      <c r="C307" s="434"/>
      <c r="D307" s="434"/>
      <c r="E307" s="434"/>
      <c r="F307" s="434"/>
      <c r="G307" s="434"/>
      <c r="H307" s="434"/>
      <c r="I307" s="434"/>
      <c r="J307" s="434"/>
      <c r="K307" s="434"/>
      <c r="L307" s="434"/>
      <c r="M307" s="434"/>
      <c r="N307" s="434"/>
      <c r="O307" s="434"/>
      <c r="P307" s="434"/>
      <c r="Q307" s="423"/>
      <c r="R307" s="423"/>
      <c r="S307" s="423"/>
      <c r="T307" s="423"/>
      <c r="U307" s="423"/>
      <c r="V307" s="423"/>
      <c r="W307" s="423"/>
      <c r="X307" s="423"/>
      <c r="Y307" s="423"/>
      <c r="Z307" s="423"/>
      <c r="AA307" s="423"/>
      <c r="AB307" s="423"/>
      <c r="AC307" s="423"/>
      <c r="AD307" s="73">
        <f>'Art. 121'!AF290</f>
        <v>0</v>
      </c>
      <c r="AE307" s="143">
        <f t="shared" si="28"/>
        <v>0</v>
      </c>
      <c r="AF307" s="76">
        <f t="shared" si="29"/>
        <v>0</v>
      </c>
      <c r="AG307" s="76">
        <f t="shared" si="30"/>
        <v>1</v>
      </c>
      <c r="AH307" s="159">
        <f t="shared" si="31"/>
        <v>0</v>
      </c>
      <c r="AI307" s="78">
        <f t="shared" si="33"/>
        <v>4.5454545454545456E-2</v>
      </c>
      <c r="AJ307" s="78">
        <f t="shared" si="32"/>
        <v>0</v>
      </c>
      <c r="AK307" s="78">
        <f t="shared" si="34"/>
        <v>0</v>
      </c>
    </row>
    <row r="308" spans="1:37" ht="30" customHeight="1" x14ac:dyDescent="0.2">
      <c r="A308" s="434" t="s">
        <v>213</v>
      </c>
      <c r="B308" s="434"/>
      <c r="C308" s="434"/>
      <c r="D308" s="434"/>
      <c r="E308" s="434"/>
      <c r="F308" s="434"/>
      <c r="G308" s="434"/>
      <c r="H308" s="434"/>
      <c r="I308" s="434"/>
      <c r="J308" s="434"/>
      <c r="K308" s="434"/>
      <c r="L308" s="434"/>
      <c r="M308" s="434"/>
      <c r="N308" s="434"/>
      <c r="O308" s="434"/>
      <c r="P308" s="434"/>
      <c r="Q308" s="423"/>
      <c r="R308" s="423"/>
      <c r="S308" s="423"/>
      <c r="T308" s="423"/>
      <c r="U308" s="423"/>
      <c r="V308" s="423"/>
      <c r="W308" s="423"/>
      <c r="X308" s="423"/>
      <c r="Y308" s="423"/>
      <c r="Z308" s="423"/>
      <c r="AA308" s="423"/>
      <c r="AB308" s="423"/>
      <c r="AC308" s="423"/>
      <c r="AD308" s="73">
        <f>'Art. 121'!AF291</f>
        <v>0</v>
      </c>
      <c r="AE308" s="143">
        <f t="shared" si="28"/>
        <v>0</v>
      </c>
      <c r="AF308" s="76">
        <f t="shared" si="29"/>
        <v>0</v>
      </c>
      <c r="AG308" s="76">
        <f t="shared" si="30"/>
        <v>1</v>
      </c>
      <c r="AH308" s="159">
        <f t="shared" si="31"/>
        <v>0</v>
      </c>
      <c r="AI308" s="78">
        <f t="shared" si="33"/>
        <v>4.5454545454545456E-2</v>
      </c>
      <c r="AJ308" s="78">
        <f t="shared" si="32"/>
        <v>0</v>
      </c>
      <c r="AK308" s="78">
        <f t="shared" si="34"/>
        <v>0</v>
      </c>
    </row>
    <row r="309" spans="1:37" ht="30" customHeight="1" x14ac:dyDescent="0.2">
      <c r="A309" s="447" t="s">
        <v>214</v>
      </c>
      <c r="B309" s="448"/>
      <c r="C309" s="448"/>
      <c r="D309" s="448"/>
      <c r="E309" s="448"/>
      <c r="F309" s="448"/>
      <c r="G309" s="448"/>
      <c r="H309" s="448"/>
      <c r="I309" s="448"/>
      <c r="J309" s="448"/>
      <c r="K309" s="448"/>
      <c r="L309" s="448"/>
      <c r="M309" s="448"/>
      <c r="N309" s="448"/>
      <c r="O309" s="448"/>
      <c r="P309" s="448"/>
      <c r="Q309" s="423"/>
      <c r="R309" s="423"/>
      <c r="S309" s="423"/>
      <c r="T309" s="423"/>
      <c r="U309" s="423"/>
      <c r="V309" s="423"/>
      <c r="W309" s="423"/>
      <c r="X309" s="423"/>
      <c r="Y309" s="423"/>
      <c r="Z309" s="423"/>
      <c r="AA309" s="423"/>
      <c r="AB309" s="423"/>
      <c r="AC309" s="423"/>
      <c r="AD309" s="73">
        <f>'Art. 121'!AF292</f>
        <v>0</v>
      </c>
      <c r="AE309" s="143">
        <f t="shared" si="28"/>
        <v>0</v>
      </c>
      <c r="AF309" s="76">
        <f t="shared" si="29"/>
        <v>0</v>
      </c>
      <c r="AG309" s="76">
        <f t="shared" si="30"/>
        <v>1</v>
      </c>
      <c r="AH309" s="159">
        <f t="shared" si="31"/>
        <v>0</v>
      </c>
      <c r="AI309" s="78">
        <f t="shared" si="33"/>
        <v>4.5454545454545456E-2</v>
      </c>
      <c r="AJ309" s="78">
        <f t="shared" si="32"/>
        <v>0</v>
      </c>
      <c r="AK309" s="78">
        <f t="shared" si="34"/>
        <v>0</v>
      </c>
    </row>
    <row r="310" spans="1:37" ht="30" customHeight="1" x14ac:dyDescent="0.2">
      <c r="A310" s="434" t="s">
        <v>215</v>
      </c>
      <c r="B310" s="434"/>
      <c r="C310" s="434"/>
      <c r="D310" s="434"/>
      <c r="E310" s="434"/>
      <c r="F310" s="434"/>
      <c r="G310" s="434"/>
      <c r="H310" s="434"/>
      <c r="I310" s="434"/>
      <c r="J310" s="434"/>
      <c r="K310" s="434"/>
      <c r="L310" s="434"/>
      <c r="M310" s="434"/>
      <c r="N310" s="434"/>
      <c r="O310" s="434"/>
      <c r="P310" s="434"/>
      <c r="Q310" s="423"/>
      <c r="R310" s="423"/>
      <c r="S310" s="423"/>
      <c r="T310" s="423"/>
      <c r="U310" s="423"/>
      <c r="V310" s="423"/>
      <c r="W310" s="423"/>
      <c r="X310" s="423"/>
      <c r="Y310" s="423"/>
      <c r="Z310" s="423"/>
      <c r="AA310" s="423"/>
      <c r="AB310" s="423"/>
      <c r="AC310" s="423"/>
      <c r="AD310" s="73">
        <f>'Art. 121'!AF293</f>
        <v>0</v>
      </c>
      <c r="AE310" s="143">
        <f t="shared" si="28"/>
        <v>0</v>
      </c>
      <c r="AF310" s="76">
        <f t="shared" si="29"/>
        <v>0</v>
      </c>
      <c r="AG310" s="76">
        <f t="shared" si="30"/>
        <v>1</v>
      </c>
      <c r="AH310" s="159">
        <f t="shared" si="31"/>
        <v>0</v>
      </c>
      <c r="AI310" s="78">
        <f t="shared" si="33"/>
        <v>4.5454545454545456E-2</v>
      </c>
      <c r="AJ310" s="78">
        <f t="shared" si="32"/>
        <v>0</v>
      </c>
      <c r="AK310" s="78">
        <f t="shared" si="34"/>
        <v>0</v>
      </c>
    </row>
    <row r="311" spans="1:37" ht="30" customHeight="1" x14ac:dyDescent="0.2">
      <c r="A311" s="434" t="s">
        <v>696</v>
      </c>
      <c r="B311" s="434"/>
      <c r="C311" s="434"/>
      <c r="D311" s="434"/>
      <c r="E311" s="434"/>
      <c r="F311" s="434"/>
      <c r="G311" s="434"/>
      <c r="H311" s="434"/>
      <c r="I311" s="434"/>
      <c r="J311" s="434"/>
      <c r="K311" s="434"/>
      <c r="L311" s="434"/>
      <c r="M311" s="434"/>
      <c r="N311" s="434"/>
      <c r="O311" s="434"/>
      <c r="P311" s="434"/>
      <c r="Q311" s="423"/>
      <c r="R311" s="423"/>
      <c r="S311" s="423"/>
      <c r="T311" s="423"/>
      <c r="U311" s="423"/>
      <c r="V311" s="423"/>
      <c r="W311" s="423"/>
      <c r="X311" s="423"/>
      <c r="Y311" s="423"/>
      <c r="Z311" s="423"/>
      <c r="AA311" s="423"/>
      <c r="AB311" s="423"/>
      <c r="AC311" s="423"/>
      <c r="AD311" s="73">
        <f>'Art. 121'!AF294</f>
        <v>0</v>
      </c>
      <c r="AE311" s="143">
        <f t="shared" si="28"/>
        <v>0</v>
      </c>
      <c r="AF311" s="76">
        <f t="shared" si="29"/>
        <v>0</v>
      </c>
      <c r="AG311" s="76">
        <f t="shared" si="30"/>
        <v>1</v>
      </c>
      <c r="AH311" s="159">
        <f t="shared" si="31"/>
        <v>0</v>
      </c>
      <c r="AI311" s="78">
        <f t="shared" si="33"/>
        <v>4.5454545454545456E-2</v>
      </c>
      <c r="AJ311" s="78">
        <f t="shared" si="32"/>
        <v>0</v>
      </c>
      <c r="AK311" s="78">
        <f t="shared" si="34"/>
        <v>0</v>
      </c>
    </row>
    <row r="312" spans="1:37" ht="30" customHeight="1" x14ac:dyDescent="0.2">
      <c r="A312" s="434" t="s">
        <v>216</v>
      </c>
      <c r="B312" s="434"/>
      <c r="C312" s="434"/>
      <c r="D312" s="434"/>
      <c r="E312" s="434"/>
      <c r="F312" s="434"/>
      <c r="G312" s="434"/>
      <c r="H312" s="434"/>
      <c r="I312" s="434"/>
      <c r="J312" s="434"/>
      <c r="K312" s="434"/>
      <c r="L312" s="434"/>
      <c r="M312" s="434"/>
      <c r="N312" s="434"/>
      <c r="O312" s="434"/>
      <c r="P312" s="434"/>
      <c r="Q312" s="423"/>
      <c r="R312" s="423"/>
      <c r="S312" s="423"/>
      <c r="T312" s="423"/>
      <c r="U312" s="423"/>
      <c r="V312" s="423"/>
      <c r="W312" s="423"/>
      <c r="X312" s="423"/>
      <c r="Y312" s="423"/>
      <c r="Z312" s="423"/>
      <c r="AA312" s="423"/>
      <c r="AB312" s="423"/>
      <c r="AC312" s="423"/>
      <c r="AD312" s="73">
        <f>'Art. 121'!AF295</f>
        <v>0</v>
      </c>
      <c r="AE312" s="143">
        <f t="shared" si="28"/>
        <v>0</v>
      </c>
      <c r="AF312" s="76">
        <f t="shared" si="29"/>
        <v>0</v>
      </c>
      <c r="AG312" s="76">
        <f t="shared" si="30"/>
        <v>1</v>
      </c>
      <c r="AH312" s="159">
        <f t="shared" si="31"/>
        <v>0</v>
      </c>
      <c r="AI312" s="78">
        <f t="shared" si="33"/>
        <v>4.5454545454545456E-2</v>
      </c>
      <c r="AJ312" s="78">
        <f t="shared" si="32"/>
        <v>0</v>
      </c>
      <c r="AK312" s="78">
        <f>AJ312*$AE$299</f>
        <v>0</v>
      </c>
    </row>
    <row r="313" spans="1:37" ht="30" customHeight="1" x14ac:dyDescent="0.2">
      <c r="A313" s="434" t="s">
        <v>217</v>
      </c>
      <c r="B313" s="434"/>
      <c r="C313" s="434"/>
      <c r="D313" s="434"/>
      <c r="E313" s="434"/>
      <c r="F313" s="434"/>
      <c r="G313" s="434"/>
      <c r="H313" s="434"/>
      <c r="I313" s="434"/>
      <c r="J313" s="434"/>
      <c r="K313" s="434"/>
      <c r="L313" s="434"/>
      <c r="M313" s="434"/>
      <c r="N313" s="434"/>
      <c r="O313" s="434"/>
      <c r="P313" s="434"/>
      <c r="Q313" s="423"/>
      <c r="R313" s="423"/>
      <c r="S313" s="423"/>
      <c r="T313" s="423"/>
      <c r="U313" s="423"/>
      <c r="V313" s="423"/>
      <c r="W313" s="423"/>
      <c r="X313" s="423"/>
      <c r="Y313" s="423"/>
      <c r="Z313" s="423"/>
      <c r="AA313" s="423"/>
      <c r="AB313" s="423"/>
      <c r="AC313" s="423"/>
      <c r="AD313" s="73">
        <f>'Art. 121'!AF296</f>
        <v>0</v>
      </c>
      <c r="AE313" s="143">
        <f t="shared" si="28"/>
        <v>0</v>
      </c>
      <c r="AF313" s="76">
        <f t="shared" si="29"/>
        <v>0</v>
      </c>
      <c r="AG313" s="76">
        <f t="shared" si="30"/>
        <v>1</v>
      </c>
      <c r="AH313" s="159">
        <f t="shared" si="31"/>
        <v>0</v>
      </c>
      <c r="AI313" s="78">
        <f t="shared" si="33"/>
        <v>4.5454545454545456E-2</v>
      </c>
      <c r="AJ313" s="78">
        <f t="shared" si="32"/>
        <v>0</v>
      </c>
      <c r="AK313" s="78">
        <f t="shared" si="34"/>
        <v>0</v>
      </c>
    </row>
    <row r="314" spans="1:37" ht="30" customHeight="1" x14ac:dyDescent="0.2">
      <c r="A314" s="434" t="s">
        <v>218</v>
      </c>
      <c r="B314" s="434"/>
      <c r="C314" s="434"/>
      <c r="D314" s="434"/>
      <c r="E314" s="434"/>
      <c r="F314" s="434"/>
      <c r="G314" s="434"/>
      <c r="H314" s="434"/>
      <c r="I314" s="434"/>
      <c r="J314" s="434"/>
      <c r="K314" s="434"/>
      <c r="L314" s="434"/>
      <c r="M314" s="434"/>
      <c r="N314" s="434"/>
      <c r="O314" s="434"/>
      <c r="P314" s="434"/>
      <c r="Q314" s="423"/>
      <c r="R314" s="423"/>
      <c r="S314" s="423"/>
      <c r="T314" s="423"/>
      <c r="U314" s="423"/>
      <c r="V314" s="423"/>
      <c r="W314" s="423"/>
      <c r="X314" s="423"/>
      <c r="Y314" s="423"/>
      <c r="Z314" s="423"/>
      <c r="AA314" s="423"/>
      <c r="AB314" s="423"/>
      <c r="AC314" s="423"/>
      <c r="AD314" s="73">
        <f>'Art. 121'!AF297</f>
        <v>0</v>
      </c>
      <c r="AE314" s="143">
        <f t="shared" si="28"/>
        <v>0</v>
      </c>
      <c r="AF314" s="76">
        <f t="shared" si="29"/>
        <v>0</v>
      </c>
      <c r="AG314" s="76">
        <f t="shared" si="30"/>
        <v>1</v>
      </c>
      <c r="AH314" s="159">
        <f t="shared" si="31"/>
        <v>0</v>
      </c>
      <c r="AI314" s="78">
        <f t="shared" si="33"/>
        <v>4.5454545454545456E-2</v>
      </c>
      <c r="AJ314" s="78">
        <f t="shared" si="32"/>
        <v>0</v>
      </c>
      <c r="AK314" s="78">
        <f t="shared" si="34"/>
        <v>0</v>
      </c>
    </row>
    <row r="315" spans="1:37" ht="30" customHeight="1" x14ac:dyDescent="0.2">
      <c r="A315" s="434" t="s">
        <v>219</v>
      </c>
      <c r="B315" s="434"/>
      <c r="C315" s="434"/>
      <c r="D315" s="434"/>
      <c r="E315" s="434"/>
      <c r="F315" s="434"/>
      <c r="G315" s="434"/>
      <c r="H315" s="434"/>
      <c r="I315" s="434"/>
      <c r="J315" s="434"/>
      <c r="K315" s="434"/>
      <c r="L315" s="434"/>
      <c r="M315" s="434"/>
      <c r="N315" s="434"/>
      <c r="O315" s="434"/>
      <c r="P315" s="434"/>
      <c r="Q315" s="423"/>
      <c r="R315" s="423"/>
      <c r="S315" s="423"/>
      <c r="T315" s="423"/>
      <c r="U315" s="423"/>
      <c r="V315" s="423"/>
      <c r="W315" s="423"/>
      <c r="X315" s="423"/>
      <c r="Y315" s="423"/>
      <c r="Z315" s="423"/>
      <c r="AA315" s="423"/>
      <c r="AB315" s="423"/>
      <c r="AC315" s="423"/>
      <c r="AD315" s="73">
        <f>'Art. 121'!AF298</f>
        <v>0</v>
      </c>
      <c r="AE315" s="143">
        <f t="shared" si="28"/>
        <v>0</v>
      </c>
      <c r="AF315" s="76">
        <f t="shared" si="29"/>
        <v>0</v>
      </c>
      <c r="AG315" s="76">
        <f t="shared" si="30"/>
        <v>1</v>
      </c>
      <c r="AH315" s="159">
        <f t="shared" si="31"/>
        <v>0</v>
      </c>
      <c r="AI315" s="78">
        <f t="shared" si="33"/>
        <v>4.5454545454545456E-2</v>
      </c>
      <c r="AJ315" s="78">
        <f t="shared" si="32"/>
        <v>0</v>
      </c>
      <c r="AK315" s="78">
        <f t="shared" si="34"/>
        <v>0</v>
      </c>
    </row>
    <row r="316" spans="1:37" ht="30" customHeight="1" x14ac:dyDescent="0.2">
      <c r="A316" s="434" t="s">
        <v>220</v>
      </c>
      <c r="B316" s="434"/>
      <c r="C316" s="434"/>
      <c r="D316" s="434"/>
      <c r="E316" s="434"/>
      <c r="F316" s="434"/>
      <c r="G316" s="434"/>
      <c r="H316" s="434"/>
      <c r="I316" s="434"/>
      <c r="J316" s="434"/>
      <c r="K316" s="434"/>
      <c r="L316" s="434"/>
      <c r="M316" s="434"/>
      <c r="N316" s="434"/>
      <c r="O316" s="434"/>
      <c r="P316" s="434"/>
      <c r="Q316" s="423"/>
      <c r="R316" s="423"/>
      <c r="S316" s="423"/>
      <c r="T316" s="423"/>
      <c r="U316" s="423"/>
      <c r="V316" s="423"/>
      <c r="W316" s="423"/>
      <c r="X316" s="423"/>
      <c r="Y316" s="423"/>
      <c r="Z316" s="423"/>
      <c r="AA316" s="423"/>
      <c r="AB316" s="423"/>
      <c r="AC316" s="423"/>
      <c r="AD316" s="73">
        <f>'Art. 121'!AF299</f>
        <v>0</v>
      </c>
      <c r="AE316" s="143">
        <f t="shared" si="28"/>
        <v>0</v>
      </c>
      <c r="AF316" s="76">
        <f t="shared" si="29"/>
        <v>0</v>
      </c>
      <c r="AG316" s="76">
        <f t="shared" si="30"/>
        <v>1</v>
      </c>
      <c r="AH316" s="159">
        <f t="shared" si="31"/>
        <v>0</v>
      </c>
      <c r="AI316" s="78">
        <f t="shared" si="33"/>
        <v>4.5454545454545456E-2</v>
      </c>
      <c r="AJ316" s="78">
        <f t="shared" si="32"/>
        <v>0</v>
      </c>
      <c r="AK316" s="78">
        <f t="shared" si="34"/>
        <v>0</v>
      </c>
    </row>
    <row r="317" spans="1:37" ht="30" customHeight="1" x14ac:dyDescent="0.2">
      <c r="A317" s="434" t="s">
        <v>221</v>
      </c>
      <c r="B317" s="434"/>
      <c r="C317" s="434"/>
      <c r="D317" s="434"/>
      <c r="E317" s="434"/>
      <c r="F317" s="434"/>
      <c r="G317" s="434"/>
      <c r="H317" s="434"/>
      <c r="I317" s="434"/>
      <c r="J317" s="434"/>
      <c r="K317" s="434"/>
      <c r="L317" s="434"/>
      <c r="M317" s="434"/>
      <c r="N317" s="434"/>
      <c r="O317" s="434"/>
      <c r="P317" s="434"/>
      <c r="Q317" s="423"/>
      <c r="R317" s="423"/>
      <c r="S317" s="423"/>
      <c r="T317" s="423"/>
      <c r="U317" s="423"/>
      <c r="V317" s="423"/>
      <c r="W317" s="423"/>
      <c r="X317" s="423"/>
      <c r="Y317" s="423"/>
      <c r="Z317" s="423"/>
      <c r="AA317" s="423"/>
      <c r="AB317" s="423"/>
      <c r="AC317" s="423"/>
      <c r="AD317" s="73">
        <f>'Art. 121'!AF300</f>
        <v>0</v>
      </c>
      <c r="AE317" s="143">
        <f t="shared" si="28"/>
        <v>0</v>
      </c>
      <c r="AF317" s="76">
        <f t="shared" si="29"/>
        <v>0</v>
      </c>
      <c r="AG317" s="76">
        <f t="shared" si="30"/>
        <v>1</v>
      </c>
      <c r="AH317" s="159">
        <f t="shared" si="31"/>
        <v>0</v>
      </c>
      <c r="AI317" s="78">
        <f t="shared" si="33"/>
        <v>4.5454545454545456E-2</v>
      </c>
      <c r="AJ317" s="78">
        <f t="shared" si="32"/>
        <v>0</v>
      </c>
      <c r="AK317" s="78">
        <f t="shared" si="34"/>
        <v>0</v>
      </c>
    </row>
    <row r="318" spans="1:37" ht="30" customHeight="1" x14ac:dyDescent="0.2">
      <c r="A318" s="434" t="s">
        <v>699</v>
      </c>
      <c r="B318" s="434"/>
      <c r="C318" s="434"/>
      <c r="D318" s="434"/>
      <c r="E318" s="434"/>
      <c r="F318" s="434"/>
      <c r="G318" s="434"/>
      <c r="H318" s="434"/>
      <c r="I318" s="434"/>
      <c r="J318" s="434"/>
      <c r="K318" s="434"/>
      <c r="L318" s="434"/>
      <c r="M318" s="434"/>
      <c r="N318" s="434"/>
      <c r="O318" s="434"/>
      <c r="P318" s="434"/>
      <c r="Q318" s="423"/>
      <c r="R318" s="423"/>
      <c r="S318" s="423"/>
      <c r="T318" s="423"/>
      <c r="U318" s="423"/>
      <c r="V318" s="423"/>
      <c r="W318" s="423"/>
      <c r="X318" s="423"/>
      <c r="Y318" s="423"/>
      <c r="Z318" s="423"/>
      <c r="AA318" s="423"/>
      <c r="AB318" s="423"/>
      <c r="AC318" s="423"/>
      <c r="AD318" s="73">
        <f>'Art. 121'!AF301</f>
        <v>0</v>
      </c>
      <c r="AE318" s="143">
        <f t="shared" si="28"/>
        <v>0</v>
      </c>
      <c r="AF318" s="76">
        <f t="shared" si="29"/>
        <v>0</v>
      </c>
      <c r="AG318" s="76">
        <f t="shared" si="30"/>
        <v>1</v>
      </c>
      <c r="AH318" s="159">
        <f t="shared" si="31"/>
        <v>0</v>
      </c>
      <c r="AI318" s="78">
        <f t="shared" si="33"/>
        <v>4.5454545454545456E-2</v>
      </c>
      <c r="AJ318" s="78">
        <f t="shared" si="32"/>
        <v>0</v>
      </c>
      <c r="AK318" s="78">
        <f t="shared" si="34"/>
        <v>0</v>
      </c>
    </row>
    <row r="319" spans="1:37" ht="30" customHeight="1" x14ac:dyDescent="0.2">
      <c r="A319" s="434" t="s">
        <v>223</v>
      </c>
      <c r="B319" s="434"/>
      <c r="C319" s="434"/>
      <c r="D319" s="434"/>
      <c r="E319" s="434"/>
      <c r="F319" s="434"/>
      <c r="G319" s="434"/>
      <c r="H319" s="434"/>
      <c r="I319" s="434"/>
      <c r="J319" s="434"/>
      <c r="K319" s="434"/>
      <c r="L319" s="434"/>
      <c r="M319" s="434"/>
      <c r="N319" s="434"/>
      <c r="O319" s="434"/>
      <c r="P319" s="434"/>
      <c r="Q319" s="423"/>
      <c r="R319" s="423"/>
      <c r="S319" s="423"/>
      <c r="T319" s="423"/>
      <c r="U319" s="423"/>
      <c r="V319" s="423"/>
      <c r="W319" s="423"/>
      <c r="X319" s="423"/>
      <c r="Y319" s="423"/>
      <c r="Z319" s="423"/>
      <c r="AA319" s="423"/>
      <c r="AB319" s="423"/>
      <c r="AC319" s="423"/>
      <c r="AD319" s="73">
        <f>'Art. 121'!AF302</f>
        <v>0</v>
      </c>
      <c r="AE319" s="143">
        <f t="shared" si="28"/>
        <v>0</v>
      </c>
      <c r="AF319" s="76">
        <f t="shared" si="29"/>
        <v>0</v>
      </c>
      <c r="AG319" s="76">
        <f t="shared" si="30"/>
        <v>1</v>
      </c>
      <c r="AH319" s="159">
        <f t="shared" si="31"/>
        <v>0</v>
      </c>
      <c r="AI319" s="78">
        <f t="shared" si="33"/>
        <v>4.5454545454545456E-2</v>
      </c>
      <c r="AJ319" s="78">
        <f t="shared" si="32"/>
        <v>0</v>
      </c>
      <c r="AK319" s="78">
        <f t="shared" si="34"/>
        <v>0</v>
      </c>
    </row>
    <row r="320" spans="1:37" ht="30" customHeight="1" x14ac:dyDescent="0.2">
      <c r="A320" s="434" t="s">
        <v>697</v>
      </c>
      <c r="B320" s="434"/>
      <c r="C320" s="434"/>
      <c r="D320" s="434"/>
      <c r="E320" s="434"/>
      <c r="F320" s="434"/>
      <c r="G320" s="434"/>
      <c r="H320" s="434"/>
      <c r="I320" s="434"/>
      <c r="J320" s="434"/>
      <c r="K320" s="434"/>
      <c r="L320" s="434"/>
      <c r="M320" s="434"/>
      <c r="N320" s="434"/>
      <c r="O320" s="434"/>
      <c r="P320" s="434"/>
      <c r="Q320" s="423"/>
      <c r="R320" s="423"/>
      <c r="S320" s="423"/>
      <c r="T320" s="423"/>
      <c r="U320" s="423"/>
      <c r="V320" s="423"/>
      <c r="W320" s="423"/>
      <c r="X320" s="423"/>
      <c r="Y320" s="423"/>
      <c r="Z320" s="423"/>
      <c r="AA320" s="423"/>
      <c r="AB320" s="423"/>
      <c r="AC320" s="423"/>
      <c r="AD320" s="73">
        <f>'Art. 121'!AF303</f>
        <v>0</v>
      </c>
      <c r="AE320" s="143">
        <f t="shared" si="28"/>
        <v>0</v>
      </c>
      <c r="AF320" s="76">
        <f t="shared" si="29"/>
        <v>0</v>
      </c>
      <c r="AG320" s="76">
        <f t="shared" si="30"/>
        <v>1</v>
      </c>
      <c r="AH320" s="159">
        <f t="shared" si="31"/>
        <v>0</v>
      </c>
      <c r="AI320" s="78">
        <f t="shared" si="33"/>
        <v>4.5454545454545456E-2</v>
      </c>
      <c r="AJ320" s="78">
        <f t="shared" si="32"/>
        <v>0</v>
      </c>
      <c r="AK320" s="78">
        <f t="shared" si="34"/>
        <v>0</v>
      </c>
    </row>
    <row r="321" spans="1:37" ht="30" customHeight="1" x14ac:dyDescent="0.2">
      <c r="A321" s="434" t="s">
        <v>224</v>
      </c>
      <c r="B321" s="434"/>
      <c r="C321" s="434"/>
      <c r="D321" s="434"/>
      <c r="E321" s="434"/>
      <c r="F321" s="434"/>
      <c r="G321" s="434"/>
      <c r="H321" s="434"/>
      <c r="I321" s="434"/>
      <c r="J321" s="434"/>
      <c r="K321" s="434"/>
      <c r="L321" s="434"/>
      <c r="M321" s="434"/>
      <c r="N321" s="434"/>
      <c r="O321" s="434"/>
      <c r="P321" s="434"/>
      <c r="Q321" s="423"/>
      <c r="R321" s="423"/>
      <c r="S321" s="423"/>
      <c r="T321" s="423"/>
      <c r="U321" s="423"/>
      <c r="V321" s="423"/>
      <c r="W321" s="423"/>
      <c r="X321" s="423"/>
      <c r="Y321" s="423"/>
      <c r="Z321" s="423"/>
      <c r="AA321" s="423"/>
      <c r="AB321" s="423"/>
      <c r="AC321" s="423"/>
      <c r="AD321" s="73">
        <f>'Art. 121'!AF304</f>
        <v>0</v>
      </c>
      <c r="AE321" s="143">
        <f t="shared" si="28"/>
        <v>0</v>
      </c>
      <c r="AF321" s="76">
        <f t="shared" si="29"/>
        <v>0</v>
      </c>
      <c r="AG321" s="76">
        <f t="shared" si="30"/>
        <v>1</v>
      </c>
      <c r="AH321" s="159">
        <f t="shared" si="31"/>
        <v>0</v>
      </c>
      <c r="AI321" s="78">
        <f t="shared" si="33"/>
        <v>4.5454545454545456E-2</v>
      </c>
      <c r="AJ321" s="78">
        <f t="shared" si="32"/>
        <v>0</v>
      </c>
      <c r="AK321" s="78">
        <f t="shared" si="34"/>
        <v>0</v>
      </c>
    </row>
    <row r="322" spans="1:37" ht="30" customHeight="1" x14ac:dyDescent="0.2">
      <c r="A322" s="434" t="s">
        <v>225</v>
      </c>
      <c r="B322" s="434"/>
      <c r="C322" s="434"/>
      <c r="D322" s="434"/>
      <c r="E322" s="434"/>
      <c r="F322" s="434"/>
      <c r="G322" s="434"/>
      <c r="H322" s="434"/>
      <c r="I322" s="434"/>
      <c r="J322" s="434"/>
      <c r="K322" s="434"/>
      <c r="L322" s="434"/>
      <c r="M322" s="434"/>
      <c r="N322" s="434"/>
      <c r="O322" s="434"/>
      <c r="P322" s="434"/>
      <c r="Q322" s="423"/>
      <c r="R322" s="423"/>
      <c r="S322" s="423"/>
      <c r="T322" s="423"/>
      <c r="U322" s="423"/>
      <c r="V322" s="423"/>
      <c r="W322" s="423"/>
      <c r="X322" s="423"/>
      <c r="Y322" s="423"/>
      <c r="Z322" s="423"/>
      <c r="AA322" s="423"/>
      <c r="AB322" s="423"/>
      <c r="AC322" s="423"/>
      <c r="AD322" s="73">
        <f>'Art. 121'!AF305</f>
        <v>0</v>
      </c>
      <c r="AE322" s="143">
        <f t="shared" si="28"/>
        <v>0</v>
      </c>
      <c r="AF322" s="76">
        <f t="shared" si="29"/>
        <v>0</v>
      </c>
      <c r="AG322" s="76">
        <f t="shared" si="30"/>
        <v>1</v>
      </c>
      <c r="AH322" s="159">
        <f t="shared" si="31"/>
        <v>0</v>
      </c>
      <c r="AI322" s="78">
        <f t="shared" si="33"/>
        <v>4.5454545454545456E-2</v>
      </c>
      <c r="AJ322" s="78">
        <f t="shared" si="32"/>
        <v>0</v>
      </c>
      <c r="AK322" s="78">
        <f t="shared" si="34"/>
        <v>0</v>
      </c>
    </row>
    <row r="323" spans="1:37" ht="30" customHeight="1" x14ac:dyDescent="0.2">
      <c r="A323" s="435" t="s">
        <v>700</v>
      </c>
      <c r="B323" s="435"/>
      <c r="C323" s="435"/>
      <c r="D323" s="435"/>
      <c r="E323" s="435"/>
      <c r="F323" s="435"/>
      <c r="G323" s="435"/>
      <c r="H323" s="435"/>
      <c r="I323" s="435"/>
      <c r="J323" s="435"/>
      <c r="K323" s="435"/>
      <c r="L323" s="435"/>
      <c r="M323" s="435"/>
      <c r="N323" s="435"/>
      <c r="O323" s="435"/>
      <c r="P323" s="435"/>
      <c r="Q323" s="435"/>
      <c r="R323" s="435"/>
      <c r="S323" s="435"/>
      <c r="T323" s="435"/>
      <c r="U323" s="435"/>
      <c r="V323" s="435"/>
      <c r="W323" s="435"/>
      <c r="X323" s="435"/>
      <c r="Y323" s="435"/>
      <c r="Z323" s="435"/>
      <c r="AA323" s="435"/>
      <c r="AB323" s="435"/>
      <c r="AC323" s="435"/>
      <c r="AD323" s="435"/>
      <c r="AE323" s="143">
        <f>SUM(AE301:AE322)</f>
        <v>0</v>
      </c>
      <c r="AG323" s="74">
        <f>SUM(AG301:AG322)</f>
        <v>22</v>
      </c>
      <c r="AH323" s="161"/>
      <c r="AI323" s="136"/>
      <c r="AJ323" s="136"/>
      <c r="AK323" s="78"/>
    </row>
    <row r="324" spans="1:37" ht="30" customHeight="1" x14ac:dyDescent="0.2">
      <c r="A324" s="435" t="s">
        <v>701</v>
      </c>
      <c r="B324" s="435"/>
      <c r="C324" s="435"/>
      <c r="D324" s="435"/>
      <c r="E324" s="435"/>
      <c r="F324" s="435"/>
      <c r="G324" s="435"/>
      <c r="H324" s="435"/>
      <c r="I324" s="435"/>
      <c r="J324" s="435"/>
      <c r="K324" s="435"/>
      <c r="L324" s="435"/>
      <c r="M324" s="435"/>
      <c r="N324" s="435"/>
      <c r="O324" s="435"/>
      <c r="P324" s="435"/>
      <c r="Q324" s="435"/>
      <c r="R324" s="435"/>
      <c r="S324" s="435"/>
      <c r="T324" s="435"/>
      <c r="U324" s="435"/>
      <c r="V324" s="435"/>
      <c r="W324" s="435"/>
      <c r="X324" s="435"/>
      <c r="Y324" s="435"/>
      <c r="Z324" s="435"/>
      <c r="AA324" s="435"/>
      <c r="AB324" s="435"/>
      <c r="AC324" s="435"/>
      <c r="AD324" s="435"/>
      <c r="AE324" s="143">
        <f>AE323/AE299*100</f>
        <v>0</v>
      </c>
      <c r="AH324" s="161"/>
      <c r="AI324" s="136"/>
      <c r="AJ324" s="136"/>
      <c r="AK324" s="78"/>
    </row>
    <row r="325" spans="1:37" ht="15" customHeight="1" x14ac:dyDescent="0.2">
      <c r="A325" s="24"/>
      <c r="B325" s="24"/>
      <c r="C325" s="24"/>
      <c r="D325" s="24"/>
      <c r="E325" s="24"/>
      <c r="F325" s="24"/>
      <c r="G325" s="24"/>
      <c r="H325" s="24"/>
      <c r="I325" s="24"/>
      <c r="J325" s="24"/>
      <c r="K325" s="24"/>
      <c r="L325" s="24"/>
      <c r="M325" s="24"/>
      <c r="N325" s="24"/>
      <c r="O325" s="24"/>
      <c r="P325" s="24"/>
      <c r="Q325" s="40"/>
      <c r="R325" s="20"/>
      <c r="S325" s="20"/>
      <c r="T325" s="20"/>
      <c r="U325" s="20"/>
      <c r="V325" s="20"/>
      <c r="W325" s="20"/>
      <c r="X325" s="20"/>
      <c r="Y325" s="20"/>
      <c r="Z325" s="20"/>
      <c r="AA325" s="20"/>
      <c r="AB325" s="20"/>
      <c r="AC325" s="20"/>
      <c r="AD325" s="20"/>
      <c r="AE325" s="149"/>
      <c r="AH325" s="161"/>
      <c r="AI325" s="136"/>
      <c r="AJ325" s="136"/>
      <c r="AK325" s="136"/>
    </row>
    <row r="326" spans="1:37" ht="15" customHeight="1" x14ac:dyDescent="0.2">
      <c r="A326" s="439" t="s">
        <v>139</v>
      </c>
      <c r="B326" s="440"/>
      <c r="C326" s="440"/>
      <c r="D326" s="440"/>
      <c r="E326" s="440"/>
      <c r="F326" s="440"/>
      <c r="G326" s="440"/>
      <c r="H326" s="440"/>
      <c r="I326" s="440"/>
      <c r="J326" s="440"/>
      <c r="K326" s="440"/>
      <c r="L326" s="440"/>
      <c r="M326" s="440"/>
      <c r="N326" s="440"/>
      <c r="O326" s="440"/>
      <c r="P326" s="440"/>
      <c r="Q326" s="440"/>
      <c r="R326" s="440"/>
      <c r="S326" s="440"/>
      <c r="T326" s="440"/>
      <c r="U326" s="440"/>
      <c r="V326" s="440"/>
      <c r="W326" s="440"/>
      <c r="X326" s="440"/>
      <c r="Y326" s="440"/>
      <c r="Z326" s="440"/>
      <c r="AA326" s="440"/>
      <c r="AB326" s="440"/>
      <c r="AC326" s="440"/>
      <c r="AD326" s="221" t="s">
        <v>4</v>
      </c>
      <c r="AE326" s="144" t="s">
        <v>5</v>
      </c>
      <c r="AH326" s="161"/>
      <c r="AI326" s="136"/>
      <c r="AJ326" s="136"/>
      <c r="AK326" s="136"/>
    </row>
    <row r="327" spans="1:37" ht="30" customHeight="1" x14ac:dyDescent="0.2">
      <c r="A327" s="434" t="s">
        <v>227</v>
      </c>
      <c r="B327" s="434"/>
      <c r="C327" s="434"/>
      <c r="D327" s="434"/>
      <c r="E327" s="434"/>
      <c r="F327" s="434"/>
      <c r="G327" s="434"/>
      <c r="H327" s="434"/>
      <c r="I327" s="434"/>
      <c r="J327" s="434"/>
      <c r="K327" s="434"/>
      <c r="L327" s="434"/>
      <c r="M327" s="434"/>
      <c r="N327" s="434"/>
      <c r="O327" s="434"/>
      <c r="P327" s="434"/>
      <c r="Q327" s="423"/>
      <c r="R327" s="423"/>
      <c r="S327" s="423"/>
      <c r="T327" s="423"/>
      <c r="U327" s="423"/>
      <c r="V327" s="423"/>
      <c r="W327" s="423"/>
      <c r="X327" s="423"/>
      <c r="Y327" s="423"/>
      <c r="Z327" s="423"/>
      <c r="AA327" s="423"/>
      <c r="AB327" s="423"/>
      <c r="AC327" s="423"/>
      <c r="AD327" s="73">
        <f>'Art. 121'!AF308</f>
        <v>0</v>
      </c>
      <c r="AE327" s="143">
        <f>IF(AG327=1,AK327,AG327)</f>
        <v>0</v>
      </c>
      <c r="AF327" s="76">
        <f>IF(AD327=2,1,IF(AD327=1,0.5,IF(AD327=0,0," ")))</f>
        <v>0</v>
      </c>
      <c r="AG327" s="76">
        <f>IF(AND(AF327&gt;=0,AF327&lt;=2),1,"No aplica")</f>
        <v>1</v>
      </c>
      <c r="AH327" s="159">
        <f>AD327/(AG327*2)</f>
        <v>0</v>
      </c>
      <c r="AI327" s="78">
        <f>IF(AG327=1,AG327/$AG$330,"No aplica")</f>
        <v>0.33333333333333331</v>
      </c>
      <c r="AJ327" s="78">
        <f>AF327*AI327</f>
        <v>0</v>
      </c>
      <c r="AK327" s="78">
        <f>AJ327*$AE$299</f>
        <v>0</v>
      </c>
    </row>
    <row r="328" spans="1:37" ht="30" customHeight="1" x14ac:dyDescent="0.2">
      <c r="A328" s="434" t="s">
        <v>702</v>
      </c>
      <c r="B328" s="434"/>
      <c r="C328" s="434"/>
      <c r="D328" s="434"/>
      <c r="E328" s="434"/>
      <c r="F328" s="434"/>
      <c r="G328" s="434"/>
      <c r="H328" s="434"/>
      <c r="I328" s="434"/>
      <c r="J328" s="434"/>
      <c r="K328" s="434"/>
      <c r="L328" s="434"/>
      <c r="M328" s="434"/>
      <c r="N328" s="434"/>
      <c r="O328" s="434"/>
      <c r="P328" s="434"/>
      <c r="Q328" s="423"/>
      <c r="R328" s="423"/>
      <c r="S328" s="423"/>
      <c r="T328" s="423"/>
      <c r="U328" s="423"/>
      <c r="V328" s="423"/>
      <c r="W328" s="423"/>
      <c r="X328" s="423"/>
      <c r="Y328" s="423"/>
      <c r="Z328" s="423"/>
      <c r="AA328" s="423"/>
      <c r="AB328" s="423"/>
      <c r="AC328" s="423"/>
      <c r="AD328" s="73">
        <f>'Art. 121'!AF309</f>
        <v>0</v>
      </c>
      <c r="AE328" s="143">
        <f>IF(AG328=1,AK328,AG328)</f>
        <v>0</v>
      </c>
      <c r="AF328" s="76">
        <f>IF(AD328=2,1,IF(AD328=1,0.5,IF(AD328=0,0," ")))</f>
        <v>0</v>
      </c>
      <c r="AG328" s="76">
        <f>IF(AND(AF328&gt;=0,AF328&lt;=2),1,"No aplica")</f>
        <v>1</v>
      </c>
      <c r="AH328" s="159">
        <f>AD328/(AG328*2)</f>
        <v>0</v>
      </c>
      <c r="AI328" s="78">
        <f>IF(AG328=1,AG328/$AG$330,"No aplica")</f>
        <v>0.33333333333333331</v>
      </c>
      <c r="AJ328" s="78">
        <f>AF328*AI328</f>
        <v>0</v>
      </c>
      <c r="AK328" s="78">
        <f>AJ328*$AE$299</f>
        <v>0</v>
      </c>
    </row>
    <row r="329" spans="1:37" ht="30" customHeight="1" x14ac:dyDescent="0.2">
      <c r="A329" s="434" t="s">
        <v>703</v>
      </c>
      <c r="B329" s="434"/>
      <c r="C329" s="434"/>
      <c r="D329" s="434"/>
      <c r="E329" s="434"/>
      <c r="F329" s="434"/>
      <c r="G329" s="434"/>
      <c r="H329" s="434"/>
      <c r="I329" s="434"/>
      <c r="J329" s="434"/>
      <c r="K329" s="434"/>
      <c r="L329" s="434"/>
      <c r="M329" s="434"/>
      <c r="N329" s="434"/>
      <c r="O329" s="434"/>
      <c r="P329" s="434"/>
      <c r="Q329" s="423"/>
      <c r="R329" s="423"/>
      <c r="S329" s="423"/>
      <c r="T329" s="423"/>
      <c r="U329" s="423"/>
      <c r="V329" s="423"/>
      <c r="W329" s="423"/>
      <c r="X329" s="423"/>
      <c r="Y329" s="423"/>
      <c r="Z329" s="423"/>
      <c r="AA329" s="423"/>
      <c r="AB329" s="423"/>
      <c r="AC329" s="423"/>
      <c r="AD329" s="73">
        <f>'Art. 121'!AF310</f>
        <v>0</v>
      </c>
      <c r="AE329" s="143">
        <f>IF(AG329=1,AK329,AG329)</f>
        <v>0</v>
      </c>
      <c r="AF329" s="76">
        <f>IF(AD329=2,1,IF(AD329=1,0.5,IF(AD329=0,0," ")))</f>
        <v>0</v>
      </c>
      <c r="AG329" s="76">
        <f>IF(AND(AF329&gt;=0,AF329&lt;=2),1,"No aplica")</f>
        <v>1</v>
      </c>
      <c r="AH329" s="159">
        <f>AD329/(AG329*2)</f>
        <v>0</v>
      </c>
      <c r="AI329" s="78">
        <f>IF(AG329=1,AG329/$AG$330,"No aplica")</f>
        <v>0.33333333333333331</v>
      </c>
      <c r="AJ329" s="78">
        <f>AF329*AI329</f>
        <v>0</v>
      </c>
      <c r="AK329" s="78">
        <f>AJ329*$AE$299</f>
        <v>0</v>
      </c>
    </row>
    <row r="330" spans="1:37" ht="30" customHeight="1" x14ac:dyDescent="0.2">
      <c r="A330" s="435" t="s">
        <v>704</v>
      </c>
      <c r="B330" s="435"/>
      <c r="C330" s="435"/>
      <c r="D330" s="435"/>
      <c r="E330" s="435"/>
      <c r="F330" s="435"/>
      <c r="G330" s="435"/>
      <c r="H330" s="435"/>
      <c r="I330" s="435"/>
      <c r="J330" s="435"/>
      <c r="K330" s="435"/>
      <c r="L330" s="435"/>
      <c r="M330" s="435"/>
      <c r="N330" s="435"/>
      <c r="O330" s="435"/>
      <c r="P330" s="435"/>
      <c r="Q330" s="435"/>
      <c r="R330" s="435"/>
      <c r="S330" s="435"/>
      <c r="T330" s="435"/>
      <c r="U330" s="435"/>
      <c r="V330" s="435"/>
      <c r="W330" s="435"/>
      <c r="X330" s="435"/>
      <c r="Y330" s="435"/>
      <c r="Z330" s="435"/>
      <c r="AA330" s="435"/>
      <c r="AB330" s="435"/>
      <c r="AC330" s="435"/>
      <c r="AD330" s="435"/>
      <c r="AE330" s="143">
        <f>SUM(AE327:AE329)</f>
        <v>0</v>
      </c>
      <c r="AG330" s="74">
        <f>SUM(AG327:AG329)</f>
        <v>3</v>
      </c>
      <c r="AH330" s="161"/>
      <c r="AI330" s="136"/>
      <c r="AJ330" s="136"/>
      <c r="AK330" s="136"/>
    </row>
    <row r="331" spans="1:37" ht="30" customHeight="1" x14ac:dyDescent="0.2">
      <c r="A331" s="435" t="s">
        <v>705</v>
      </c>
      <c r="B331" s="435"/>
      <c r="C331" s="435"/>
      <c r="D331" s="435"/>
      <c r="E331" s="435"/>
      <c r="F331" s="435"/>
      <c r="G331" s="435"/>
      <c r="H331" s="435"/>
      <c r="I331" s="435"/>
      <c r="J331" s="435"/>
      <c r="K331" s="435"/>
      <c r="L331" s="435"/>
      <c r="M331" s="435"/>
      <c r="N331" s="435"/>
      <c r="O331" s="435"/>
      <c r="P331" s="435"/>
      <c r="Q331" s="435"/>
      <c r="R331" s="435"/>
      <c r="S331" s="435"/>
      <c r="T331" s="435"/>
      <c r="U331" s="435"/>
      <c r="V331" s="435"/>
      <c r="W331" s="435"/>
      <c r="X331" s="435"/>
      <c r="Y331" s="435"/>
      <c r="Z331" s="435"/>
      <c r="AA331" s="435"/>
      <c r="AB331" s="435"/>
      <c r="AC331" s="435"/>
      <c r="AD331" s="435"/>
      <c r="AE331" s="143">
        <f>AE330/AE299*100</f>
        <v>0</v>
      </c>
      <c r="AH331" s="161"/>
      <c r="AI331" s="136"/>
      <c r="AJ331" s="136"/>
      <c r="AK331" s="136"/>
    </row>
    <row r="332" spans="1:37" ht="15" customHeight="1" x14ac:dyDescent="0.2">
      <c r="A332" s="23"/>
      <c r="B332" s="23"/>
      <c r="C332" s="23"/>
      <c r="D332" s="23"/>
      <c r="E332" s="23"/>
      <c r="F332" s="23"/>
      <c r="G332" s="23"/>
      <c r="H332" s="23"/>
      <c r="I332" s="23"/>
      <c r="J332" s="23"/>
      <c r="K332" s="23"/>
      <c r="L332" s="23"/>
      <c r="M332" s="23"/>
      <c r="N332" s="23"/>
      <c r="O332" s="23"/>
      <c r="P332" s="23"/>
      <c r="Q332" s="40"/>
      <c r="R332" s="20"/>
      <c r="S332" s="20"/>
      <c r="T332" s="20"/>
      <c r="U332" s="20"/>
      <c r="V332" s="20"/>
      <c r="W332" s="20"/>
      <c r="X332" s="20"/>
      <c r="Y332" s="20"/>
      <c r="Z332" s="20"/>
      <c r="AA332" s="20"/>
      <c r="AB332" s="20"/>
      <c r="AC332" s="20"/>
      <c r="AD332" s="20"/>
      <c r="AE332" s="149"/>
      <c r="AH332" s="161"/>
      <c r="AI332" s="136"/>
      <c r="AJ332" s="136"/>
      <c r="AK332" s="136"/>
    </row>
    <row r="333" spans="1:37" ht="15" customHeight="1" x14ac:dyDescent="0.2">
      <c r="A333" s="439" t="s">
        <v>140</v>
      </c>
      <c r="B333" s="440"/>
      <c r="C333" s="440"/>
      <c r="D333" s="440"/>
      <c r="E333" s="440"/>
      <c r="F333" s="440"/>
      <c r="G333" s="440"/>
      <c r="H333" s="440"/>
      <c r="I333" s="440"/>
      <c r="J333" s="440"/>
      <c r="K333" s="440"/>
      <c r="L333" s="440"/>
      <c r="M333" s="440"/>
      <c r="N333" s="440"/>
      <c r="O333" s="440"/>
      <c r="P333" s="440"/>
      <c r="Q333" s="440"/>
      <c r="R333" s="440"/>
      <c r="S333" s="440"/>
      <c r="T333" s="440"/>
      <c r="U333" s="440"/>
      <c r="V333" s="440"/>
      <c r="W333" s="440"/>
      <c r="X333" s="440"/>
      <c r="Y333" s="440"/>
      <c r="Z333" s="440"/>
      <c r="AA333" s="440"/>
      <c r="AB333" s="440"/>
      <c r="AC333" s="440"/>
      <c r="AD333" s="221" t="s">
        <v>4</v>
      </c>
      <c r="AE333" s="144" t="s">
        <v>5</v>
      </c>
      <c r="AH333" s="161"/>
      <c r="AI333" s="136"/>
      <c r="AJ333" s="136"/>
      <c r="AK333" s="136"/>
    </row>
    <row r="334" spans="1:37" ht="30" customHeight="1" x14ac:dyDescent="0.2">
      <c r="A334" s="434" t="s">
        <v>228</v>
      </c>
      <c r="B334" s="434"/>
      <c r="C334" s="434"/>
      <c r="D334" s="434"/>
      <c r="E334" s="434"/>
      <c r="F334" s="434"/>
      <c r="G334" s="434"/>
      <c r="H334" s="434"/>
      <c r="I334" s="434"/>
      <c r="J334" s="434"/>
      <c r="K334" s="434"/>
      <c r="L334" s="434"/>
      <c r="M334" s="434"/>
      <c r="N334" s="434"/>
      <c r="O334" s="434"/>
      <c r="P334" s="434"/>
      <c r="Q334" s="423"/>
      <c r="R334" s="423"/>
      <c r="S334" s="423"/>
      <c r="T334" s="423"/>
      <c r="U334" s="423"/>
      <c r="V334" s="423"/>
      <c r="W334" s="423"/>
      <c r="X334" s="423"/>
      <c r="Y334" s="423"/>
      <c r="Z334" s="423"/>
      <c r="AA334" s="423"/>
      <c r="AB334" s="423"/>
      <c r="AC334" s="423"/>
      <c r="AD334" s="73">
        <f>'Art. 121'!AF313</f>
        <v>0</v>
      </c>
      <c r="AE334" s="143">
        <f>IF(AG334=1,AK334,AG334)</f>
        <v>0</v>
      </c>
      <c r="AF334" s="76">
        <f>IF(AD334=2,1,IF(AD334=1,0.5,IF(AD334=0,0," ")))</f>
        <v>0</v>
      </c>
      <c r="AG334" s="76">
        <f>IF(AND(AF334&gt;=0,AF334&lt;=2),1,"No aplica")</f>
        <v>1</v>
      </c>
      <c r="AH334" s="159">
        <f>AD334/(AG334*2)</f>
        <v>0</v>
      </c>
      <c r="AI334" s="78">
        <f>IF(AG334=1,AG334/$AG$337,"No aplica")</f>
        <v>0.33333333333333331</v>
      </c>
      <c r="AJ334" s="78">
        <f>AF334*AI334</f>
        <v>0</v>
      </c>
      <c r="AK334" s="78">
        <f>AJ334*$AE$299</f>
        <v>0</v>
      </c>
    </row>
    <row r="335" spans="1:37" ht="30" customHeight="1" x14ac:dyDescent="0.2">
      <c r="A335" s="434" t="s">
        <v>496</v>
      </c>
      <c r="B335" s="434"/>
      <c r="C335" s="434"/>
      <c r="D335" s="434"/>
      <c r="E335" s="434"/>
      <c r="F335" s="434"/>
      <c r="G335" s="434"/>
      <c r="H335" s="434"/>
      <c r="I335" s="434"/>
      <c r="J335" s="434"/>
      <c r="K335" s="434"/>
      <c r="L335" s="434"/>
      <c r="M335" s="434"/>
      <c r="N335" s="434"/>
      <c r="O335" s="434"/>
      <c r="P335" s="434"/>
      <c r="Q335" s="423"/>
      <c r="R335" s="423"/>
      <c r="S335" s="423"/>
      <c r="T335" s="423"/>
      <c r="U335" s="423"/>
      <c r="V335" s="423"/>
      <c r="W335" s="423"/>
      <c r="X335" s="423"/>
      <c r="Y335" s="423"/>
      <c r="Z335" s="423"/>
      <c r="AA335" s="423"/>
      <c r="AB335" s="423"/>
      <c r="AC335" s="423"/>
      <c r="AD335" s="73">
        <f>'Art. 121'!AF314</f>
        <v>0</v>
      </c>
      <c r="AE335" s="143">
        <f>IF(AG335=1,AK335,AG335)</f>
        <v>0</v>
      </c>
      <c r="AF335" s="76">
        <f>IF(AD335=2,1,IF(AD335=1,0.5,IF(AD335=0,0," ")))</f>
        <v>0</v>
      </c>
      <c r="AG335" s="76">
        <f>IF(AND(AF335&gt;=0,AF335&lt;=2),1,"No aplica")</f>
        <v>1</v>
      </c>
      <c r="AH335" s="159">
        <f>AD335/(AG335*2)</f>
        <v>0</v>
      </c>
      <c r="AI335" s="78">
        <f>IF(AG335=1,AG335/$AG$337,"No aplica")</f>
        <v>0.33333333333333331</v>
      </c>
      <c r="AJ335" s="78">
        <f>AF335*AI335</f>
        <v>0</v>
      </c>
      <c r="AK335" s="78">
        <f>AJ335*$AE$299</f>
        <v>0</v>
      </c>
    </row>
    <row r="336" spans="1:37" ht="30" customHeight="1" x14ac:dyDescent="0.2">
      <c r="A336" s="434" t="s">
        <v>495</v>
      </c>
      <c r="B336" s="434"/>
      <c r="C336" s="434"/>
      <c r="D336" s="434"/>
      <c r="E336" s="434"/>
      <c r="F336" s="434"/>
      <c r="G336" s="434"/>
      <c r="H336" s="434"/>
      <c r="I336" s="434"/>
      <c r="J336" s="434"/>
      <c r="K336" s="434"/>
      <c r="L336" s="434"/>
      <c r="M336" s="434"/>
      <c r="N336" s="434"/>
      <c r="O336" s="434"/>
      <c r="P336" s="434"/>
      <c r="Q336" s="423"/>
      <c r="R336" s="423"/>
      <c r="S336" s="423"/>
      <c r="T336" s="423"/>
      <c r="U336" s="423"/>
      <c r="V336" s="423"/>
      <c r="W336" s="423"/>
      <c r="X336" s="423"/>
      <c r="Y336" s="423"/>
      <c r="Z336" s="423"/>
      <c r="AA336" s="423"/>
      <c r="AB336" s="423"/>
      <c r="AC336" s="423"/>
      <c r="AD336" s="73">
        <f>'Art. 121'!AF315</f>
        <v>0</v>
      </c>
      <c r="AE336" s="143">
        <f>IF(AG336=1,AK336,AG336)</f>
        <v>0</v>
      </c>
      <c r="AF336" s="76">
        <f>IF(AD336=2,1,IF(AD336=1,0.5,IF(AD336=0,0," ")))</f>
        <v>0</v>
      </c>
      <c r="AG336" s="76">
        <f>IF(AND(AF336&gt;=0,AF336&lt;=2),1,"No aplica")</f>
        <v>1</v>
      </c>
      <c r="AH336" s="159">
        <f>AD336/(AG336*2)</f>
        <v>0</v>
      </c>
      <c r="AI336" s="78">
        <f>IF(AG336=1,AG336/$AG$337,"No aplica")</f>
        <v>0.33333333333333331</v>
      </c>
      <c r="AJ336" s="78">
        <f>AF336*AI336</f>
        <v>0</v>
      </c>
      <c r="AK336" s="78">
        <f>AJ336*$AE$299</f>
        <v>0</v>
      </c>
    </row>
    <row r="337" spans="1:37" ht="30" customHeight="1" x14ac:dyDescent="0.2">
      <c r="A337" s="435" t="s">
        <v>706</v>
      </c>
      <c r="B337" s="435"/>
      <c r="C337" s="435"/>
      <c r="D337" s="435"/>
      <c r="E337" s="435"/>
      <c r="F337" s="435"/>
      <c r="G337" s="435"/>
      <c r="H337" s="435"/>
      <c r="I337" s="435"/>
      <c r="J337" s="435"/>
      <c r="K337" s="435"/>
      <c r="L337" s="435"/>
      <c r="M337" s="435"/>
      <c r="N337" s="435"/>
      <c r="O337" s="435"/>
      <c r="P337" s="435"/>
      <c r="Q337" s="435"/>
      <c r="R337" s="435"/>
      <c r="S337" s="435"/>
      <c r="T337" s="435"/>
      <c r="U337" s="435"/>
      <c r="V337" s="435"/>
      <c r="W337" s="435"/>
      <c r="X337" s="435"/>
      <c r="Y337" s="435"/>
      <c r="Z337" s="435"/>
      <c r="AA337" s="435"/>
      <c r="AB337" s="435"/>
      <c r="AC337" s="435"/>
      <c r="AD337" s="435"/>
      <c r="AE337" s="143">
        <f>SUM(AE334:AE336)</f>
        <v>0</v>
      </c>
      <c r="AG337" s="74">
        <f>SUM(AG334:AG336)</f>
        <v>3</v>
      </c>
      <c r="AH337" s="161"/>
      <c r="AI337" s="136"/>
      <c r="AJ337" s="136"/>
      <c r="AK337" s="136"/>
    </row>
    <row r="338" spans="1:37" ht="30" customHeight="1" x14ac:dyDescent="0.2">
      <c r="A338" s="435" t="s">
        <v>707</v>
      </c>
      <c r="B338" s="435"/>
      <c r="C338" s="435"/>
      <c r="D338" s="435"/>
      <c r="E338" s="435"/>
      <c r="F338" s="435"/>
      <c r="G338" s="435"/>
      <c r="H338" s="435"/>
      <c r="I338" s="435"/>
      <c r="J338" s="435"/>
      <c r="K338" s="435"/>
      <c r="L338" s="435"/>
      <c r="M338" s="435"/>
      <c r="N338" s="435"/>
      <c r="O338" s="435"/>
      <c r="P338" s="435"/>
      <c r="Q338" s="435"/>
      <c r="R338" s="435"/>
      <c r="S338" s="435"/>
      <c r="T338" s="435"/>
      <c r="U338" s="435"/>
      <c r="V338" s="435"/>
      <c r="W338" s="435"/>
      <c r="X338" s="435"/>
      <c r="Y338" s="435"/>
      <c r="Z338" s="435"/>
      <c r="AA338" s="435"/>
      <c r="AB338" s="435"/>
      <c r="AC338" s="435"/>
      <c r="AD338" s="435"/>
      <c r="AE338" s="143">
        <f>AE337/AE299*100</f>
        <v>0</v>
      </c>
      <c r="AH338" s="161"/>
      <c r="AI338" s="136"/>
      <c r="AJ338" s="136"/>
      <c r="AK338" s="136"/>
    </row>
    <row r="339" spans="1:37" ht="15" customHeight="1" x14ac:dyDescent="0.2">
      <c r="A339" s="23"/>
      <c r="B339" s="23"/>
      <c r="C339" s="23"/>
      <c r="D339" s="23"/>
      <c r="E339" s="23"/>
      <c r="F339" s="23"/>
      <c r="G339" s="23"/>
      <c r="H339" s="23"/>
      <c r="I339" s="23"/>
      <c r="J339" s="23"/>
      <c r="K339" s="23"/>
      <c r="L339" s="23"/>
      <c r="M339" s="23"/>
      <c r="N339" s="23"/>
      <c r="O339" s="23"/>
      <c r="P339" s="23"/>
      <c r="Q339" s="40"/>
      <c r="R339" s="20"/>
      <c r="S339" s="20"/>
      <c r="T339" s="20"/>
      <c r="U339" s="20"/>
      <c r="V339" s="20"/>
      <c r="W339" s="20"/>
      <c r="X339" s="20"/>
      <c r="Y339" s="20"/>
      <c r="Z339" s="20"/>
      <c r="AA339" s="20"/>
      <c r="AB339" s="20"/>
      <c r="AC339" s="20"/>
      <c r="AD339" s="20"/>
      <c r="AE339" s="149"/>
      <c r="AH339" s="161"/>
      <c r="AI339" s="136"/>
      <c r="AJ339" s="136"/>
      <c r="AK339" s="136"/>
    </row>
    <row r="340" spans="1:37" ht="15" customHeight="1" x14ac:dyDescent="0.2">
      <c r="A340" s="436" t="s">
        <v>141</v>
      </c>
      <c r="B340" s="437"/>
      <c r="C340" s="437"/>
      <c r="D340" s="437"/>
      <c r="E340" s="437"/>
      <c r="F340" s="437"/>
      <c r="G340" s="437"/>
      <c r="H340" s="437"/>
      <c r="I340" s="437"/>
      <c r="J340" s="437"/>
      <c r="K340" s="437"/>
      <c r="L340" s="437"/>
      <c r="M340" s="437"/>
      <c r="N340" s="437"/>
      <c r="O340" s="437"/>
      <c r="P340" s="437"/>
      <c r="Q340" s="437"/>
      <c r="R340" s="437"/>
      <c r="S340" s="437"/>
      <c r="T340" s="437"/>
      <c r="U340" s="437"/>
      <c r="V340" s="437"/>
      <c r="W340" s="437"/>
      <c r="X340" s="437"/>
      <c r="Y340" s="437"/>
      <c r="Z340" s="437"/>
      <c r="AA340" s="437"/>
      <c r="AB340" s="437"/>
      <c r="AC340" s="438"/>
      <c r="AD340" s="221" t="s">
        <v>4</v>
      </c>
      <c r="AE340" s="144" t="s">
        <v>5</v>
      </c>
      <c r="AH340" s="161"/>
      <c r="AI340" s="136"/>
      <c r="AJ340" s="136"/>
      <c r="AK340" s="136"/>
    </row>
    <row r="341" spans="1:37" ht="30" customHeight="1" x14ac:dyDescent="0.2">
      <c r="A341" s="434" t="s">
        <v>229</v>
      </c>
      <c r="B341" s="434"/>
      <c r="C341" s="434"/>
      <c r="D341" s="434"/>
      <c r="E341" s="434"/>
      <c r="F341" s="434"/>
      <c r="G341" s="434"/>
      <c r="H341" s="434"/>
      <c r="I341" s="434"/>
      <c r="J341" s="434"/>
      <c r="K341" s="434"/>
      <c r="L341" s="434"/>
      <c r="M341" s="434"/>
      <c r="N341" s="434"/>
      <c r="O341" s="434"/>
      <c r="P341" s="434"/>
      <c r="Q341" s="423"/>
      <c r="R341" s="423"/>
      <c r="S341" s="423"/>
      <c r="T341" s="423"/>
      <c r="U341" s="423"/>
      <c r="V341" s="423"/>
      <c r="W341" s="423"/>
      <c r="X341" s="423"/>
      <c r="Y341" s="423"/>
      <c r="Z341" s="423"/>
      <c r="AA341" s="423"/>
      <c r="AB341" s="423"/>
      <c r="AC341" s="423"/>
      <c r="AD341" s="73">
        <f>'Art. 121'!AF318</f>
        <v>0</v>
      </c>
      <c r="AE341" s="143">
        <f>IF(AG341=1,AK341,AG341)</f>
        <v>0</v>
      </c>
      <c r="AF341" s="76">
        <f>IF(AD341=2,1,IF(AD341=1,0.5,IF(AD341=0,0," ")))</f>
        <v>0</v>
      </c>
      <c r="AG341" s="76">
        <f>IF(AND(AF341&gt;=0,AF341&lt;=2),1,"No aplica")</f>
        <v>1</v>
      </c>
      <c r="AH341" s="159">
        <f>AD341/(AG341*2)</f>
        <v>0</v>
      </c>
      <c r="AI341" s="78">
        <f>IF(AG341=1,AG341/$AG$343,"No aplica")</f>
        <v>0.5</v>
      </c>
      <c r="AJ341" s="78">
        <f>AF341*AI341</f>
        <v>0</v>
      </c>
      <c r="AK341" s="78">
        <f>AJ341*$AE$299</f>
        <v>0</v>
      </c>
    </row>
    <row r="342" spans="1:37" ht="30" customHeight="1" x14ac:dyDescent="0.2">
      <c r="A342" s="434" t="s">
        <v>230</v>
      </c>
      <c r="B342" s="434"/>
      <c r="C342" s="434"/>
      <c r="D342" s="434"/>
      <c r="E342" s="434"/>
      <c r="F342" s="434"/>
      <c r="G342" s="434"/>
      <c r="H342" s="434"/>
      <c r="I342" s="434"/>
      <c r="J342" s="434"/>
      <c r="K342" s="434"/>
      <c r="L342" s="434"/>
      <c r="M342" s="434"/>
      <c r="N342" s="434"/>
      <c r="O342" s="434"/>
      <c r="P342" s="434"/>
      <c r="Q342" s="423"/>
      <c r="R342" s="423"/>
      <c r="S342" s="423"/>
      <c r="T342" s="423"/>
      <c r="U342" s="423"/>
      <c r="V342" s="423"/>
      <c r="W342" s="423"/>
      <c r="X342" s="423"/>
      <c r="Y342" s="423"/>
      <c r="Z342" s="423"/>
      <c r="AA342" s="423"/>
      <c r="AB342" s="423"/>
      <c r="AC342" s="423"/>
      <c r="AD342" s="73">
        <f>'Art. 121'!AF319</f>
        <v>0</v>
      </c>
      <c r="AE342" s="143">
        <f>IF(AG342=1,AK342,AG342)</f>
        <v>0</v>
      </c>
      <c r="AF342" s="76">
        <f>IF(AD342=2,1,IF(AD342=1,0.5,IF(AD342=0,0," ")))</f>
        <v>0</v>
      </c>
      <c r="AG342" s="76">
        <f>IF(AND(AF342&gt;=0,AF342&lt;=2),1,"No aplica")</f>
        <v>1</v>
      </c>
      <c r="AH342" s="159">
        <f>AD342/(AG342*2)</f>
        <v>0</v>
      </c>
      <c r="AI342" s="78">
        <f>IF(AG342=1,AG342/$AG$343,"No aplica")</f>
        <v>0.5</v>
      </c>
      <c r="AJ342" s="78">
        <f>AF342*AI342</f>
        <v>0</v>
      </c>
      <c r="AK342" s="78">
        <f>AJ342*$AE$299</f>
        <v>0</v>
      </c>
    </row>
    <row r="343" spans="1:37" ht="30" customHeight="1" x14ac:dyDescent="0.2">
      <c r="A343" s="435" t="s">
        <v>708</v>
      </c>
      <c r="B343" s="435"/>
      <c r="C343" s="435"/>
      <c r="D343" s="435"/>
      <c r="E343" s="435"/>
      <c r="F343" s="435"/>
      <c r="G343" s="435"/>
      <c r="H343" s="435"/>
      <c r="I343" s="435"/>
      <c r="J343" s="435"/>
      <c r="K343" s="435"/>
      <c r="L343" s="435"/>
      <c r="M343" s="435"/>
      <c r="N343" s="435"/>
      <c r="O343" s="435"/>
      <c r="P343" s="435"/>
      <c r="Q343" s="435"/>
      <c r="R343" s="435"/>
      <c r="S343" s="435"/>
      <c r="T343" s="435"/>
      <c r="U343" s="435"/>
      <c r="V343" s="435"/>
      <c r="W343" s="435"/>
      <c r="X343" s="435"/>
      <c r="Y343" s="435"/>
      <c r="Z343" s="435"/>
      <c r="AA343" s="435"/>
      <c r="AB343" s="435"/>
      <c r="AC343" s="435"/>
      <c r="AD343" s="435"/>
      <c r="AE343" s="143">
        <f>SUM(AE341:AE342)</f>
        <v>0</v>
      </c>
      <c r="AG343" s="74">
        <f>SUM(AG341:AG342)</f>
        <v>2</v>
      </c>
      <c r="AH343" s="161"/>
      <c r="AI343" s="136"/>
      <c r="AJ343" s="136"/>
      <c r="AK343" s="136"/>
    </row>
    <row r="344" spans="1:37" ht="30" customHeight="1" x14ac:dyDescent="0.2">
      <c r="A344" s="435" t="s">
        <v>709</v>
      </c>
      <c r="B344" s="435"/>
      <c r="C344" s="435"/>
      <c r="D344" s="435"/>
      <c r="E344" s="435"/>
      <c r="F344" s="435"/>
      <c r="G344" s="435"/>
      <c r="H344" s="435"/>
      <c r="I344" s="435"/>
      <c r="J344" s="435"/>
      <c r="K344" s="435"/>
      <c r="L344" s="435"/>
      <c r="M344" s="435"/>
      <c r="N344" s="435"/>
      <c r="O344" s="435"/>
      <c r="P344" s="435"/>
      <c r="Q344" s="435"/>
      <c r="R344" s="435"/>
      <c r="S344" s="435"/>
      <c r="T344" s="435"/>
      <c r="U344" s="435"/>
      <c r="V344" s="435"/>
      <c r="W344" s="435"/>
      <c r="X344" s="435"/>
      <c r="Y344" s="435"/>
      <c r="Z344" s="435"/>
      <c r="AA344" s="435"/>
      <c r="AB344" s="435"/>
      <c r="AC344" s="435"/>
      <c r="AD344" s="435"/>
      <c r="AE344" s="143">
        <f>AE343/AE299*100</f>
        <v>0</v>
      </c>
      <c r="AH344" s="161"/>
      <c r="AI344" s="136"/>
      <c r="AJ344" s="136"/>
      <c r="AK344" s="136"/>
    </row>
    <row r="345" spans="1:37" ht="15" customHeight="1" x14ac:dyDescent="0.2">
      <c r="A345" s="23"/>
      <c r="B345" s="23"/>
      <c r="C345" s="23"/>
      <c r="D345" s="23"/>
      <c r="E345" s="23"/>
      <c r="F345" s="23"/>
      <c r="G345" s="23"/>
      <c r="H345" s="23"/>
      <c r="I345" s="23"/>
      <c r="J345" s="23"/>
      <c r="K345" s="23"/>
      <c r="L345" s="23"/>
      <c r="M345" s="23"/>
      <c r="N345" s="23"/>
      <c r="O345" s="23"/>
      <c r="P345" s="23"/>
      <c r="Q345" s="38"/>
      <c r="R345" s="23"/>
      <c r="S345" s="23"/>
      <c r="T345" s="23"/>
      <c r="U345" s="23"/>
      <c r="V345" s="23"/>
      <c r="W345" s="23"/>
      <c r="X345" s="23"/>
      <c r="Y345" s="23"/>
      <c r="Z345" s="23"/>
      <c r="AA345" s="23"/>
      <c r="AB345" s="23"/>
      <c r="AC345" s="23"/>
      <c r="AD345" s="23"/>
      <c r="AE345" s="150"/>
      <c r="AH345" s="161"/>
      <c r="AI345" s="136"/>
      <c r="AJ345" s="136"/>
      <c r="AK345" s="136"/>
    </row>
    <row r="346" spans="1:37" ht="15" customHeight="1" x14ac:dyDescent="0.2">
      <c r="A346" s="23"/>
      <c r="B346" s="23"/>
      <c r="C346" s="23"/>
      <c r="D346" s="23"/>
      <c r="E346" s="23"/>
      <c r="F346" s="23"/>
      <c r="G346" s="23"/>
      <c r="H346" s="23"/>
      <c r="I346" s="23"/>
      <c r="J346" s="23"/>
      <c r="K346" s="23"/>
      <c r="L346" s="23"/>
      <c r="M346" s="23"/>
      <c r="N346" s="23"/>
      <c r="O346" s="23"/>
      <c r="P346" s="23"/>
      <c r="Q346" s="38"/>
      <c r="R346" s="23"/>
      <c r="S346" s="23"/>
      <c r="T346" s="23"/>
      <c r="U346" s="23"/>
      <c r="V346" s="23"/>
      <c r="W346" s="23"/>
      <c r="X346" s="23"/>
      <c r="Y346" s="23"/>
      <c r="Z346" s="23"/>
      <c r="AA346" s="23"/>
      <c r="AB346" s="23"/>
      <c r="AC346" s="23"/>
      <c r="AD346" s="23"/>
      <c r="AE346" s="150"/>
      <c r="AH346" s="161"/>
      <c r="AI346" s="136"/>
      <c r="AJ346" s="136"/>
      <c r="AK346" s="136"/>
    </row>
    <row r="347" spans="1:37" ht="30" customHeight="1" x14ac:dyDescent="0.2">
      <c r="A347" s="383" t="s">
        <v>231</v>
      </c>
      <c r="B347" s="383"/>
      <c r="C347" s="383"/>
      <c r="D347" s="383"/>
      <c r="E347" s="383"/>
      <c r="F347" s="383"/>
      <c r="G347" s="383"/>
      <c r="H347" s="383"/>
      <c r="I347" s="383"/>
      <c r="J347" s="383"/>
      <c r="K347" s="383"/>
      <c r="L347" s="383"/>
      <c r="M347" s="383"/>
      <c r="N347" s="383"/>
      <c r="O347" s="383"/>
      <c r="P347" s="383"/>
      <c r="Q347" s="383"/>
      <c r="R347" s="383"/>
      <c r="S347" s="383"/>
      <c r="T347" s="383"/>
      <c r="U347" s="383"/>
      <c r="V347" s="383"/>
      <c r="W347" s="383"/>
      <c r="X347" s="383"/>
      <c r="Y347" s="383"/>
      <c r="Z347" s="383"/>
      <c r="AA347" s="383"/>
      <c r="AB347" s="383"/>
      <c r="AC347" s="383"/>
      <c r="AD347" s="383"/>
      <c r="AE347" s="383"/>
      <c r="AH347" s="161"/>
      <c r="AI347" s="136"/>
      <c r="AJ347" s="136"/>
      <c r="AK347" s="136"/>
    </row>
    <row r="348" spans="1:37" ht="15" customHeight="1" x14ac:dyDescent="0.2">
      <c r="A348" s="20"/>
      <c r="B348" s="20"/>
      <c r="C348" s="20"/>
      <c r="D348" s="20"/>
      <c r="E348" s="20"/>
      <c r="F348" s="20"/>
      <c r="G348" s="20"/>
      <c r="H348" s="20"/>
      <c r="I348" s="20"/>
      <c r="J348" s="20"/>
      <c r="K348" s="20"/>
      <c r="L348" s="20"/>
      <c r="M348" s="20"/>
      <c r="N348" s="20"/>
      <c r="O348" s="20"/>
      <c r="P348" s="20"/>
      <c r="Q348" s="40"/>
      <c r="R348" s="20"/>
      <c r="S348" s="20"/>
      <c r="T348" s="20"/>
      <c r="U348" s="20"/>
      <c r="V348" s="20"/>
      <c r="W348" s="20"/>
      <c r="X348" s="20"/>
      <c r="Y348" s="20"/>
      <c r="Z348" s="20"/>
      <c r="AA348" s="20"/>
      <c r="AB348" s="20"/>
      <c r="AC348" s="20"/>
      <c r="AD348" s="20"/>
      <c r="AE348" s="149"/>
      <c r="AH348" s="161"/>
      <c r="AI348" s="136"/>
      <c r="AJ348" s="136"/>
      <c r="AK348" s="136"/>
    </row>
    <row r="349" spans="1:37" ht="15" x14ac:dyDescent="0.2">
      <c r="A349" s="24"/>
      <c r="B349" s="24"/>
      <c r="C349" s="24"/>
      <c r="D349" s="24"/>
      <c r="E349" s="24"/>
      <c r="F349" s="24"/>
      <c r="G349" s="24"/>
      <c r="H349" s="24"/>
      <c r="I349" s="24"/>
      <c r="J349" s="24"/>
      <c r="K349" s="24"/>
      <c r="L349" s="24"/>
      <c r="M349" s="24"/>
      <c r="N349" s="24"/>
      <c r="O349" s="24"/>
      <c r="P349" s="24"/>
      <c r="Q349" s="40"/>
      <c r="R349" s="20"/>
      <c r="S349" s="20"/>
      <c r="T349" s="20"/>
      <c r="U349" s="20"/>
      <c r="V349" s="20"/>
      <c r="W349" s="20"/>
      <c r="X349" s="20"/>
      <c r="Y349" s="20"/>
      <c r="Z349" s="20"/>
      <c r="AA349" s="20"/>
      <c r="AB349" s="20"/>
      <c r="AC349" s="20"/>
      <c r="AD349" s="24"/>
      <c r="AE349" s="141">
        <f>1/$AC$17*100</f>
        <v>5.5555555555555554</v>
      </c>
      <c r="AH349" s="161"/>
      <c r="AI349" s="136"/>
      <c r="AJ349" s="136"/>
      <c r="AK349" s="136"/>
    </row>
    <row r="350" spans="1:37" ht="15" customHeight="1" x14ac:dyDescent="0.2">
      <c r="A350" s="420" t="s">
        <v>138</v>
      </c>
      <c r="B350" s="421"/>
      <c r="C350" s="421"/>
      <c r="D350" s="421"/>
      <c r="E350" s="421"/>
      <c r="F350" s="421"/>
      <c r="G350" s="421"/>
      <c r="H350" s="421"/>
      <c r="I350" s="421"/>
      <c r="J350" s="421"/>
      <c r="K350" s="421"/>
      <c r="L350" s="421"/>
      <c r="M350" s="421"/>
      <c r="N350" s="421"/>
      <c r="O350" s="421"/>
      <c r="P350" s="421"/>
      <c r="Q350" s="421"/>
      <c r="R350" s="421"/>
      <c r="S350" s="421"/>
      <c r="T350" s="421"/>
      <c r="U350" s="421"/>
      <c r="V350" s="421"/>
      <c r="W350" s="421"/>
      <c r="X350" s="421"/>
      <c r="Y350" s="421"/>
      <c r="Z350" s="421"/>
      <c r="AA350" s="421"/>
      <c r="AB350" s="421"/>
      <c r="AC350" s="421"/>
      <c r="AD350" s="222" t="s">
        <v>4</v>
      </c>
      <c r="AE350" s="142" t="s">
        <v>5</v>
      </c>
      <c r="AF350" s="76" t="s">
        <v>576</v>
      </c>
      <c r="AG350" s="76" t="s">
        <v>577</v>
      </c>
      <c r="AH350" s="76" t="s">
        <v>578</v>
      </c>
      <c r="AI350" s="77" t="s">
        <v>579</v>
      </c>
      <c r="AJ350" s="76"/>
      <c r="AK350" s="77" t="s">
        <v>580</v>
      </c>
    </row>
    <row r="351" spans="1:37" ht="30" customHeight="1" x14ac:dyDescent="0.2">
      <c r="A351" s="434" t="s">
        <v>232</v>
      </c>
      <c r="B351" s="434"/>
      <c r="C351" s="434"/>
      <c r="D351" s="434"/>
      <c r="E351" s="434"/>
      <c r="F351" s="434"/>
      <c r="G351" s="434"/>
      <c r="H351" s="434"/>
      <c r="I351" s="434"/>
      <c r="J351" s="434"/>
      <c r="K351" s="434"/>
      <c r="L351" s="434"/>
      <c r="M351" s="434"/>
      <c r="N351" s="434"/>
      <c r="O351" s="434"/>
      <c r="P351" s="434"/>
      <c r="Q351" s="423"/>
      <c r="R351" s="423"/>
      <c r="S351" s="423"/>
      <c r="T351" s="423"/>
      <c r="U351" s="423"/>
      <c r="V351" s="423"/>
      <c r="W351" s="423"/>
      <c r="X351" s="423"/>
      <c r="Y351" s="423"/>
      <c r="Z351" s="423"/>
      <c r="AA351" s="423"/>
      <c r="AB351" s="423"/>
      <c r="AC351" s="423"/>
      <c r="AD351" s="73">
        <f>'Art. 121'!AF328</f>
        <v>0</v>
      </c>
      <c r="AE351" s="143">
        <f t="shared" ref="AE351:AE373" si="35">IF(AG351=1,AK351,AG351)</f>
        <v>0</v>
      </c>
      <c r="AF351" s="76">
        <f t="shared" ref="AF351:AF373" si="36">IF(AD351=2,1,IF(AD351=1,0.5,IF(AD351=0,0," ")))</f>
        <v>0</v>
      </c>
      <c r="AG351" s="76">
        <f t="shared" ref="AG351:AG373" si="37">IF(AND(AF351&gt;=0,AF351&lt;=2),1,"No aplica")</f>
        <v>1</v>
      </c>
      <c r="AH351" s="159">
        <f t="shared" ref="AH351:AH373" si="38">AD351/(AG351*2)</f>
        <v>0</v>
      </c>
      <c r="AI351" s="78">
        <f>IF(AG351=1,AG351/$AG$374,"No aplica")</f>
        <v>4.3478260869565216E-2</v>
      </c>
      <c r="AJ351" s="78">
        <f t="shared" ref="AJ351:AJ373" si="39">AF351*AI351</f>
        <v>0</v>
      </c>
      <c r="AK351" s="78">
        <f>AJ351*$AE$349</f>
        <v>0</v>
      </c>
    </row>
    <row r="352" spans="1:37" ht="30" customHeight="1" x14ac:dyDescent="0.2">
      <c r="A352" s="434" t="s">
        <v>710</v>
      </c>
      <c r="B352" s="434"/>
      <c r="C352" s="434"/>
      <c r="D352" s="434"/>
      <c r="E352" s="434"/>
      <c r="F352" s="434"/>
      <c r="G352" s="434"/>
      <c r="H352" s="434"/>
      <c r="I352" s="434"/>
      <c r="J352" s="434"/>
      <c r="K352" s="434"/>
      <c r="L352" s="434"/>
      <c r="M352" s="434"/>
      <c r="N352" s="434"/>
      <c r="O352" s="434"/>
      <c r="P352" s="434"/>
      <c r="Q352" s="423"/>
      <c r="R352" s="423"/>
      <c r="S352" s="423"/>
      <c r="T352" s="423"/>
      <c r="U352" s="423"/>
      <c r="V352" s="423"/>
      <c r="W352" s="423"/>
      <c r="X352" s="423"/>
      <c r="Y352" s="423"/>
      <c r="Z352" s="423"/>
      <c r="AA352" s="423"/>
      <c r="AB352" s="423"/>
      <c r="AC352" s="423"/>
      <c r="AD352" s="73">
        <f>'Art. 121'!AF329</f>
        <v>0</v>
      </c>
      <c r="AE352" s="143">
        <f t="shared" si="35"/>
        <v>0</v>
      </c>
      <c r="AF352" s="76">
        <f t="shared" si="36"/>
        <v>0</v>
      </c>
      <c r="AG352" s="76">
        <f t="shared" si="37"/>
        <v>1</v>
      </c>
      <c r="AH352" s="159">
        <f t="shared" si="38"/>
        <v>0</v>
      </c>
      <c r="AI352" s="78">
        <f t="shared" ref="AI352:AI373" si="40">IF(AG352=1,AG352/$AG$374,"No aplica")</f>
        <v>4.3478260869565216E-2</v>
      </c>
      <c r="AJ352" s="78">
        <f t="shared" si="39"/>
        <v>0</v>
      </c>
      <c r="AK352" s="78">
        <f t="shared" ref="AK352:AK373" si="41">AJ352*$AE$349</f>
        <v>0</v>
      </c>
    </row>
    <row r="353" spans="1:37" ht="30" customHeight="1" x14ac:dyDescent="0.2">
      <c r="A353" s="434" t="s">
        <v>723</v>
      </c>
      <c r="B353" s="434"/>
      <c r="C353" s="434"/>
      <c r="D353" s="434"/>
      <c r="E353" s="434"/>
      <c r="F353" s="434"/>
      <c r="G353" s="434"/>
      <c r="H353" s="434"/>
      <c r="I353" s="434"/>
      <c r="J353" s="434"/>
      <c r="K353" s="434"/>
      <c r="L353" s="434"/>
      <c r="M353" s="434"/>
      <c r="N353" s="434"/>
      <c r="O353" s="434"/>
      <c r="P353" s="434"/>
      <c r="Q353" s="423"/>
      <c r="R353" s="423"/>
      <c r="S353" s="423"/>
      <c r="T353" s="423"/>
      <c r="U353" s="423"/>
      <c r="V353" s="423"/>
      <c r="W353" s="423"/>
      <c r="X353" s="423"/>
      <c r="Y353" s="423"/>
      <c r="Z353" s="423"/>
      <c r="AA353" s="423"/>
      <c r="AB353" s="423"/>
      <c r="AC353" s="423"/>
      <c r="AD353" s="73">
        <f>'Art. 121'!AF330</f>
        <v>0</v>
      </c>
      <c r="AE353" s="143">
        <f t="shared" si="35"/>
        <v>0</v>
      </c>
      <c r="AF353" s="76">
        <f t="shared" si="36"/>
        <v>0</v>
      </c>
      <c r="AG353" s="76">
        <f t="shared" si="37"/>
        <v>1</v>
      </c>
      <c r="AH353" s="159">
        <f t="shared" si="38"/>
        <v>0</v>
      </c>
      <c r="AI353" s="78">
        <f t="shared" si="40"/>
        <v>4.3478260869565216E-2</v>
      </c>
      <c r="AJ353" s="78">
        <f t="shared" si="39"/>
        <v>0</v>
      </c>
      <c r="AK353" s="78">
        <f t="shared" si="41"/>
        <v>0</v>
      </c>
    </row>
    <row r="354" spans="1:37" ht="30" customHeight="1" x14ac:dyDescent="0.2">
      <c r="A354" s="434" t="s">
        <v>712</v>
      </c>
      <c r="B354" s="434"/>
      <c r="C354" s="434"/>
      <c r="D354" s="434"/>
      <c r="E354" s="434"/>
      <c r="F354" s="434"/>
      <c r="G354" s="434"/>
      <c r="H354" s="434"/>
      <c r="I354" s="434"/>
      <c r="J354" s="434"/>
      <c r="K354" s="434"/>
      <c r="L354" s="434"/>
      <c r="M354" s="434"/>
      <c r="N354" s="434"/>
      <c r="O354" s="434"/>
      <c r="P354" s="434"/>
      <c r="Q354" s="423"/>
      <c r="R354" s="423"/>
      <c r="S354" s="423"/>
      <c r="T354" s="423"/>
      <c r="U354" s="423"/>
      <c r="V354" s="423"/>
      <c r="W354" s="423"/>
      <c r="X354" s="423"/>
      <c r="Y354" s="423"/>
      <c r="Z354" s="423"/>
      <c r="AA354" s="423"/>
      <c r="AB354" s="423"/>
      <c r="AC354" s="423"/>
      <c r="AD354" s="73">
        <f>'Art. 121'!AF331</f>
        <v>0</v>
      </c>
      <c r="AE354" s="143">
        <f t="shared" si="35"/>
        <v>0</v>
      </c>
      <c r="AF354" s="76">
        <f t="shared" si="36"/>
        <v>0</v>
      </c>
      <c r="AG354" s="76">
        <f t="shared" si="37"/>
        <v>1</v>
      </c>
      <c r="AH354" s="159">
        <f t="shared" si="38"/>
        <v>0</v>
      </c>
      <c r="AI354" s="78">
        <f t="shared" si="40"/>
        <v>4.3478260869565216E-2</v>
      </c>
      <c r="AJ354" s="78">
        <f t="shared" si="39"/>
        <v>0</v>
      </c>
      <c r="AK354" s="78">
        <f t="shared" si="41"/>
        <v>0</v>
      </c>
    </row>
    <row r="355" spans="1:37" ht="30" customHeight="1" x14ac:dyDescent="0.2">
      <c r="A355" s="434" t="s">
        <v>233</v>
      </c>
      <c r="B355" s="434"/>
      <c r="C355" s="434"/>
      <c r="D355" s="434"/>
      <c r="E355" s="434"/>
      <c r="F355" s="434"/>
      <c r="G355" s="434"/>
      <c r="H355" s="434"/>
      <c r="I355" s="434"/>
      <c r="J355" s="434"/>
      <c r="K355" s="434"/>
      <c r="L355" s="434"/>
      <c r="M355" s="434"/>
      <c r="N355" s="434"/>
      <c r="O355" s="434"/>
      <c r="P355" s="434"/>
      <c r="Q355" s="423"/>
      <c r="R355" s="423"/>
      <c r="S355" s="423"/>
      <c r="T355" s="423"/>
      <c r="U355" s="423"/>
      <c r="V355" s="423"/>
      <c r="W355" s="423"/>
      <c r="X355" s="423"/>
      <c r="Y355" s="423"/>
      <c r="Z355" s="423"/>
      <c r="AA355" s="423"/>
      <c r="AB355" s="423"/>
      <c r="AC355" s="423"/>
      <c r="AD355" s="73">
        <f>'Art. 121'!AF332</f>
        <v>0</v>
      </c>
      <c r="AE355" s="143">
        <f t="shared" si="35"/>
        <v>0</v>
      </c>
      <c r="AF355" s="76">
        <f t="shared" si="36"/>
        <v>0</v>
      </c>
      <c r="AG355" s="76">
        <f t="shared" si="37"/>
        <v>1</v>
      </c>
      <c r="AH355" s="159">
        <f t="shared" si="38"/>
        <v>0</v>
      </c>
      <c r="AI355" s="78">
        <f t="shared" si="40"/>
        <v>4.3478260869565216E-2</v>
      </c>
      <c r="AJ355" s="78">
        <f t="shared" si="39"/>
        <v>0</v>
      </c>
      <c r="AK355" s="78">
        <f t="shared" si="41"/>
        <v>0</v>
      </c>
    </row>
    <row r="356" spans="1:37" ht="30" customHeight="1" x14ac:dyDescent="0.2">
      <c r="A356" s="434" t="s">
        <v>234</v>
      </c>
      <c r="B356" s="434"/>
      <c r="C356" s="434"/>
      <c r="D356" s="434"/>
      <c r="E356" s="434"/>
      <c r="F356" s="434"/>
      <c r="G356" s="434"/>
      <c r="H356" s="434"/>
      <c r="I356" s="434"/>
      <c r="J356" s="434"/>
      <c r="K356" s="434"/>
      <c r="L356" s="434"/>
      <c r="M356" s="434"/>
      <c r="N356" s="434"/>
      <c r="O356" s="434"/>
      <c r="P356" s="434"/>
      <c r="Q356" s="423"/>
      <c r="R356" s="423"/>
      <c r="S356" s="423"/>
      <c r="T356" s="423"/>
      <c r="U356" s="423"/>
      <c r="V356" s="423"/>
      <c r="W356" s="423"/>
      <c r="X356" s="423"/>
      <c r="Y356" s="423"/>
      <c r="Z356" s="423"/>
      <c r="AA356" s="423"/>
      <c r="AB356" s="423"/>
      <c r="AC356" s="423"/>
      <c r="AD356" s="73">
        <f>'Art. 121'!AF333</f>
        <v>0</v>
      </c>
      <c r="AE356" s="143">
        <f t="shared" si="35"/>
        <v>0</v>
      </c>
      <c r="AF356" s="76">
        <f t="shared" si="36"/>
        <v>0</v>
      </c>
      <c r="AG356" s="76">
        <f t="shared" si="37"/>
        <v>1</v>
      </c>
      <c r="AH356" s="159">
        <f t="shared" si="38"/>
        <v>0</v>
      </c>
      <c r="AI356" s="78">
        <f t="shared" si="40"/>
        <v>4.3478260869565216E-2</v>
      </c>
      <c r="AJ356" s="78">
        <f t="shared" si="39"/>
        <v>0</v>
      </c>
      <c r="AK356" s="78">
        <f t="shared" si="41"/>
        <v>0</v>
      </c>
    </row>
    <row r="357" spans="1:37" ht="30" customHeight="1" x14ac:dyDescent="0.2">
      <c r="A357" s="434" t="s">
        <v>235</v>
      </c>
      <c r="B357" s="434"/>
      <c r="C357" s="434"/>
      <c r="D357" s="434"/>
      <c r="E357" s="434"/>
      <c r="F357" s="434"/>
      <c r="G357" s="434"/>
      <c r="H357" s="434"/>
      <c r="I357" s="434"/>
      <c r="J357" s="434"/>
      <c r="K357" s="434"/>
      <c r="L357" s="434"/>
      <c r="M357" s="434"/>
      <c r="N357" s="434"/>
      <c r="O357" s="434"/>
      <c r="P357" s="434"/>
      <c r="Q357" s="423"/>
      <c r="R357" s="423"/>
      <c r="S357" s="423"/>
      <c r="T357" s="423"/>
      <c r="U357" s="423"/>
      <c r="V357" s="423"/>
      <c r="W357" s="423"/>
      <c r="X357" s="423"/>
      <c r="Y357" s="423"/>
      <c r="Z357" s="423"/>
      <c r="AA357" s="423"/>
      <c r="AB357" s="423"/>
      <c r="AC357" s="423"/>
      <c r="AD357" s="73">
        <f>'Art. 121'!AF334</f>
        <v>0</v>
      </c>
      <c r="AE357" s="143">
        <f t="shared" si="35"/>
        <v>0</v>
      </c>
      <c r="AF357" s="76">
        <f t="shared" si="36"/>
        <v>0</v>
      </c>
      <c r="AG357" s="76">
        <f t="shared" si="37"/>
        <v>1</v>
      </c>
      <c r="AH357" s="159">
        <f t="shared" si="38"/>
        <v>0</v>
      </c>
      <c r="AI357" s="78">
        <f t="shared" si="40"/>
        <v>4.3478260869565216E-2</v>
      </c>
      <c r="AJ357" s="78">
        <f t="shared" si="39"/>
        <v>0</v>
      </c>
      <c r="AK357" s="78">
        <f t="shared" si="41"/>
        <v>0</v>
      </c>
    </row>
    <row r="358" spans="1:37" ht="30" customHeight="1" x14ac:dyDescent="0.2">
      <c r="A358" s="434" t="s">
        <v>236</v>
      </c>
      <c r="B358" s="434"/>
      <c r="C358" s="434"/>
      <c r="D358" s="434"/>
      <c r="E358" s="434"/>
      <c r="F358" s="434"/>
      <c r="G358" s="434"/>
      <c r="H358" s="434"/>
      <c r="I358" s="434"/>
      <c r="J358" s="434"/>
      <c r="K358" s="434"/>
      <c r="L358" s="434"/>
      <c r="M358" s="434"/>
      <c r="N358" s="434"/>
      <c r="O358" s="434"/>
      <c r="P358" s="434"/>
      <c r="Q358" s="423"/>
      <c r="R358" s="423"/>
      <c r="S358" s="423"/>
      <c r="T358" s="423"/>
      <c r="U358" s="423"/>
      <c r="V358" s="423"/>
      <c r="W358" s="423"/>
      <c r="X358" s="423"/>
      <c r="Y358" s="423"/>
      <c r="Z358" s="423"/>
      <c r="AA358" s="423"/>
      <c r="AB358" s="423"/>
      <c r="AC358" s="423"/>
      <c r="AD358" s="73">
        <f>'Art. 121'!AF335</f>
        <v>0</v>
      </c>
      <c r="AE358" s="143">
        <f t="shared" si="35"/>
        <v>0</v>
      </c>
      <c r="AF358" s="76">
        <f t="shared" si="36"/>
        <v>0</v>
      </c>
      <c r="AG358" s="76">
        <f t="shared" si="37"/>
        <v>1</v>
      </c>
      <c r="AH358" s="159">
        <f t="shared" si="38"/>
        <v>0</v>
      </c>
      <c r="AI358" s="78">
        <f t="shared" si="40"/>
        <v>4.3478260869565216E-2</v>
      </c>
      <c r="AJ358" s="78">
        <f t="shared" si="39"/>
        <v>0</v>
      </c>
      <c r="AK358" s="78">
        <f t="shared" si="41"/>
        <v>0</v>
      </c>
    </row>
    <row r="359" spans="1:37" ht="30" customHeight="1" x14ac:dyDescent="0.2">
      <c r="A359" s="447" t="s">
        <v>237</v>
      </c>
      <c r="B359" s="448"/>
      <c r="C359" s="448"/>
      <c r="D359" s="448"/>
      <c r="E359" s="448"/>
      <c r="F359" s="448"/>
      <c r="G359" s="448"/>
      <c r="H359" s="448"/>
      <c r="I359" s="448"/>
      <c r="J359" s="448"/>
      <c r="K359" s="448"/>
      <c r="L359" s="448"/>
      <c r="M359" s="448"/>
      <c r="N359" s="448"/>
      <c r="O359" s="448"/>
      <c r="P359" s="448"/>
      <c r="Q359" s="423"/>
      <c r="R359" s="423"/>
      <c r="S359" s="423"/>
      <c r="T359" s="423"/>
      <c r="U359" s="423"/>
      <c r="V359" s="423"/>
      <c r="W359" s="423"/>
      <c r="X359" s="423"/>
      <c r="Y359" s="423"/>
      <c r="Z359" s="423"/>
      <c r="AA359" s="423"/>
      <c r="AB359" s="423"/>
      <c r="AC359" s="423"/>
      <c r="AD359" s="73">
        <f>'Art. 121'!AF336</f>
        <v>0</v>
      </c>
      <c r="AE359" s="143">
        <f t="shared" si="35"/>
        <v>0</v>
      </c>
      <c r="AF359" s="76">
        <f t="shared" si="36"/>
        <v>0</v>
      </c>
      <c r="AG359" s="76">
        <f t="shared" si="37"/>
        <v>1</v>
      </c>
      <c r="AH359" s="159">
        <f t="shared" si="38"/>
        <v>0</v>
      </c>
      <c r="AI359" s="78">
        <f t="shared" si="40"/>
        <v>4.3478260869565216E-2</v>
      </c>
      <c r="AJ359" s="78">
        <f t="shared" si="39"/>
        <v>0</v>
      </c>
      <c r="AK359" s="78">
        <f t="shared" si="41"/>
        <v>0</v>
      </c>
    </row>
    <row r="360" spans="1:37" ht="30" customHeight="1" x14ac:dyDescent="0.2">
      <c r="A360" s="434" t="s">
        <v>238</v>
      </c>
      <c r="B360" s="434"/>
      <c r="C360" s="434"/>
      <c r="D360" s="434"/>
      <c r="E360" s="434"/>
      <c r="F360" s="434"/>
      <c r="G360" s="434"/>
      <c r="H360" s="434"/>
      <c r="I360" s="434"/>
      <c r="J360" s="434"/>
      <c r="K360" s="434"/>
      <c r="L360" s="434"/>
      <c r="M360" s="434"/>
      <c r="N360" s="434"/>
      <c r="O360" s="434"/>
      <c r="P360" s="434"/>
      <c r="Q360" s="423"/>
      <c r="R360" s="423"/>
      <c r="S360" s="423"/>
      <c r="T360" s="423"/>
      <c r="U360" s="423"/>
      <c r="V360" s="423"/>
      <c r="W360" s="423"/>
      <c r="X360" s="423"/>
      <c r="Y360" s="423"/>
      <c r="Z360" s="423"/>
      <c r="AA360" s="423"/>
      <c r="AB360" s="423"/>
      <c r="AC360" s="423"/>
      <c r="AD360" s="73">
        <f>'Art. 121'!AF337</f>
        <v>0</v>
      </c>
      <c r="AE360" s="143">
        <f t="shared" si="35"/>
        <v>0</v>
      </c>
      <c r="AF360" s="76">
        <f t="shared" si="36"/>
        <v>0</v>
      </c>
      <c r="AG360" s="76">
        <f t="shared" si="37"/>
        <v>1</v>
      </c>
      <c r="AH360" s="159">
        <f t="shared" si="38"/>
        <v>0</v>
      </c>
      <c r="AI360" s="78">
        <f t="shared" si="40"/>
        <v>4.3478260869565216E-2</v>
      </c>
      <c r="AJ360" s="78">
        <f t="shared" si="39"/>
        <v>0</v>
      </c>
      <c r="AK360" s="78">
        <f t="shared" si="41"/>
        <v>0</v>
      </c>
    </row>
    <row r="361" spans="1:37" ht="30" customHeight="1" x14ac:dyDescent="0.2">
      <c r="A361" s="434" t="s">
        <v>239</v>
      </c>
      <c r="B361" s="434"/>
      <c r="C361" s="434"/>
      <c r="D361" s="434"/>
      <c r="E361" s="434"/>
      <c r="F361" s="434"/>
      <c r="G361" s="434"/>
      <c r="H361" s="434"/>
      <c r="I361" s="434"/>
      <c r="J361" s="434"/>
      <c r="K361" s="434"/>
      <c r="L361" s="434"/>
      <c r="M361" s="434"/>
      <c r="N361" s="434"/>
      <c r="O361" s="434"/>
      <c r="P361" s="434"/>
      <c r="Q361" s="423"/>
      <c r="R361" s="423"/>
      <c r="S361" s="423"/>
      <c r="T361" s="423"/>
      <c r="U361" s="423"/>
      <c r="V361" s="423"/>
      <c r="W361" s="423"/>
      <c r="X361" s="423"/>
      <c r="Y361" s="423"/>
      <c r="Z361" s="423"/>
      <c r="AA361" s="423"/>
      <c r="AB361" s="423"/>
      <c r="AC361" s="423"/>
      <c r="AD361" s="73">
        <f>'Art. 121'!AF338</f>
        <v>0</v>
      </c>
      <c r="AE361" s="143">
        <f t="shared" si="35"/>
        <v>0</v>
      </c>
      <c r="AF361" s="76">
        <f t="shared" si="36"/>
        <v>0</v>
      </c>
      <c r="AG361" s="76">
        <f t="shared" si="37"/>
        <v>1</v>
      </c>
      <c r="AH361" s="159">
        <f t="shared" si="38"/>
        <v>0</v>
      </c>
      <c r="AI361" s="78">
        <f t="shared" si="40"/>
        <v>4.3478260869565216E-2</v>
      </c>
      <c r="AJ361" s="78">
        <f t="shared" si="39"/>
        <v>0</v>
      </c>
      <c r="AK361" s="78">
        <f t="shared" si="41"/>
        <v>0</v>
      </c>
    </row>
    <row r="362" spans="1:37" ht="30" customHeight="1" x14ac:dyDescent="0.2">
      <c r="A362" s="434" t="s">
        <v>713</v>
      </c>
      <c r="B362" s="434"/>
      <c r="C362" s="434"/>
      <c r="D362" s="434"/>
      <c r="E362" s="434"/>
      <c r="F362" s="434"/>
      <c r="G362" s="434"/>
      <c r="H362" s="434"/>
      <c r="I362" s="434"/>
      <c r="J362" s="434"/>
      <c r="K362" s="434"/>
      <c r="L362" s="434"/>
      <c r="M362" s="434"/>
      <c r="N362" s="434"/>
      <c r="O362" s="434"/>
      <c r="P362" s="434"/>
      <c r="Q362" s="423"/>
      <c r="R362" s="423"/>
      <c r="S362" s="423"/>
      <c r="T362" s="423"/>
      <c r="U362" s="423"/>
      <c r="V362" s="423"/>
      <c r="W362" s="423"/>
      <c r="X362" s="423"/>
      <c r="Y362" s="423"/>
      <c r="Z362" s="423"/>
      <c r="AA362" s="423"/>
      <c r="AB362" s="423"/>
      <c r="AC362" s="423"/>
      <c r="AD362" s="73">
        <f>'Art. 121'!AF339</f>
        <v>0</v>
      </c>
      <c r="AE362" s="143">
        <f t="shared" si="35"/>
        <v>0</v>
      </c>
      <c r="AF362" s="76">
        <f t="shared" si="36"/>
        <v>0</v>
      </c>
      <c r="AG362" s="76">
        <f t="shared" si="37"/>
        <v>1</v>
      </c>
      <c r="AH362" s="159">
        <f t="shared" si="38"/>
        <v>0</v>
      </c>
      <c r="AI362" s="78">
        <f t="shared" si="40"/>
        <v>4.3478260869565216E-2</v>
      </c>
      <c r="AJ362" s="78">
        <f t="shared" si="39"/>
        <v>0</v>
      </c>
      <c r="AK362" s="78">
        <f t="shared" si="41"/>
        <v>0</v>
      </c>
    </row>
    <row r="363" spans="1:37" ht="30" customHeight="1" x14ac:dyDescent="0.2">
      <c r="A363" s="434" t="s">
        <v>714</v>
      </c>
      <c r="B363" s="434"/>
      <c r="C363" s="434"/>
      <c r="D363" s="434"/>
      <c r="E363" s="434"/>
      <c r="F363" s="434"/>
      <c r="G363" s="434"/>
      <c r="H363" s="434"/>
      <c r="I363" s="434"/>
      <c r="J363" s="434"/>
      <c r="K363" s="434"/>
      <c r="L363" s="434"/>
      <c r="M363" s="434"/>
      <c r="N363" s="434"/>
      <c r="O363" s="434"/>
      <c r="P363" s="434"/>
      <c r="Q363" s="423"/>
      <c r="R363" s="423"/>
      <c r="S363" s="423"/>
      <c r="T363" s="423"/>
      <c r="U363" s="423"/>
      <c r="V363" s="423"/>
      <c r="W363" s="423"/>
      <c r="X363" s="423"/>
      <c r="Y363" s="423"/>
      <c r="Z363" s="423"/>
      <c r="AA363" s="423"/>
      <c r="AB363" s="423"/>
      <c r="AC363" s="423"/>
      <c r="AD363" s="73">
        <f>'Art. 121'!AF340</f>
        <v>0</v>
      </c>
      <c r="AE363" s="143">
        <f t="shared" si="35"/>
        <v>0</v>
      </c>
      <c r="AF363" s="76">
        <f t="shared" si="36"/>
        <v>0</v>
      </c>
      <c r="AG363" s="76">
        <f t="shared" si="37"/>
        <v>1</v>
      </c>
      <c r="AH363" s="159">
        <f t="shared" si="38"/>
        <v>0</v>
      </c>
      <c r="AI363" s="78">
        <f t="shared" si="40"/>
        <v>4.3478260869565216E-2</v>
      </c>
      <c r="AJ363" s="78">
        <f t="shared" si="39"/>
        <v>0</v>
      </c>
      <c r="AK363" s="78">
        <f t="shared" si="41"/>
        <v>0</v>
      </c>
    </row>
    <row r="364" spans="1:37" ht="30" customHeight="1" x14ac:dyDescent="0.2">
      <c r="A364" s="434" t="s">
        <v>240</v>
      </c>
      <c r="B364" s="434"/>
      <c r="C364" s="434"/>
      <c r="D364" s="434"/>
      <c r="E364" s="434"/>
      <c r="F364" s="434"/>
      <c r="G364" s="434"/>
      <c r="H364" s="434"/>
      <c r="I364" s="434"/>
      <c r="J364" s="434"/>
      <c r="K364" s="434"/>
      <c r="L364" s="434"/>
      <c r="M364" s="434"/>
      <c r="N364" s="434"/>
      <c r="O364" s="434"/>
      <c r="P364" s="434"/>
      <c r="Q364" s="423"/>
      <c r="R364" s="423"/>
      <c r="S364" s="423"/>
      <c r="T364" s="423"/>
      <c r="U364" s="423"/>
      <c r="V364" s="423"/>
      <c r="W364" s="423"/>
      <c r="X364" s="423"/>
      <c r="Y364" s="423"/>
      <c r="Z364" s="423"/>
      <c r="AA364" s="423"/>
      <c r="AB364" s="423"/>
      <c r="AC364" s="423"/>
      <c r="AD364" s="73">
        <f>'Art. 121'!AF341</f>
        <v>0</v>
      </c>
      <c r="AE364" s="143">
        <f>IF(AG364=1,AK364,AG364)</f>
        <v>0</v>
      </c>
      <c r="AF364" s="76">
        <f>IF(AD364=2,1,IF(AD364=1,0.5,IF(AD364=0,0," ")))</f>
        <v>0</v>
      </c>
      <c r="AG364" s="76">
        <f>IF(AND(AF364&gt;=0,AF364&lt;=2),1,"No aplica")</f>
        <v>1</v>
      </c>
      <c r="AH364" s="159">
        <f>AD364/(AG364*2)</f>
        <v>0</v>
      </c>
      <c r="AI364" s="78">
        <f>IF(AG364=1,AG364/$AG$374,"No aplica")</f>
        <v>4.3478260869565216E-2</v>
      </c>
      <c r="AJ364" s="78">
        <f>AF364*AI364</f>
        <v>0</v>
      </c>
      <c r="AK364" s="78">
        <f>AJ364*$AE$349</f>
        <v>0</v>
      </c>
    </row>
    <row r="365" spans="1:37" ht="30" customHeight="1" x14ac:dyDescent="0.2">
      <c r="A365" s="447" t="s">
        <v>241</v>
      </c>
      <c r="B365" s="448"/>
      <c r="C365" s="448"/>
      <c r="D365" s="448"/>
      <c r="E365" s="448"/>
      <c r="F365" s="448"/>
      <c r="G365" s="448"/>
      <c r="H365" s="448"/>
      <c r="I365" s="448"/>
      <c r="J365" s="448"/>
      <c r="K365" s="448"/>
      <c r="L365" s="448"/>
      <c r="M365" s="448"/>
      <c r="N365" s="448"/>
      <c r="O365" s="448"/>
      <c r="P365" s="448"/>
      <c r="Q365" s="423"/>
      <c r="R365" s="423"/>
      <c r="S365" s="423"/>
      <c r="T365" s="423"/>
      <c r="U365" s="423"/>
      <c r="V365" s="423"/>
      <c r="W365" s="423"/>
      <c r="X365" s="423"/>
      <c r="Y365" s="423"/>
      <c r="Z365" s="423"/>
      <c r="AA365" s="423"/>
      <c r="AB365" s="423"/>
      <c r="AC365" s="423"/>
      <c r="AD365" s="73">
        <f>'Art. 121'!AF342</f>
        <v>0</v>
      </c>
      <c r="AE365" s="143">
        <f t="shared" si="35"/>
        <v>0</v>
      </c>
      <c r="AF365" s="76">
        <f t="shared" si="36"/>
        <v>0</v>
      </c>
      <c r="AG365" s="76">
        <f t="shared" si="37"/>
        <v>1</v>
      </c>
      <c r="AH365" s="159">
        <f t="shared" si="38"/>
        <v>0</v>
      </c>
      <c r="AI365" s="78">
        <f t="shared" si="40"/>
        <v>4.3478260869565216E-2</v>
      </c>
      <c r="AJ365" s="78">
        <f t="shared" si="39"/>
        <v>0</v>
      </c>
      <c r="AK365" s="78">
        <f t="shared" si="41"/>
        <v>0</v>
      </c>
    </row>
    <row r="366" spans="1:37" ht="30" customHeight="1" x14ac:dyDescent="0.2">
      <c r="A366" s="434" t="s">
        <v>715</v>
      </c>
      <c r="B366" s="434"/>
      <c r="C366" s="434"/>
      <c r="D366" s="434"/>
      <c r="E366" s="434"/>
      <c r="F366" s="434"/>
      <c r="G366" s="434"/>
      <c r="H366" s="434"/>
      <c r="I366" s="434"/>
      <c r="J366" s="434"/>
      <c r="K366" s="434"/>
      <c r="L366" s="434"/>
      <c r="M366" s="434"/>
      <c r="N366" s="434"/>
      <c r="O366" s="434"/>
      <c r="P366" s="434"/>
      <c r="Q366" s="423"/>
      <c r="R366" s="423"/>
      <c r="S366" s="423"/>
      <c r="T366" s="423"/>
      <c r="U366" s="423"/>
      <c r="V366" s="423"/>
      <c r="W366" s="423"/>
      <c r="X366" s="423"/>
      <c r="Y366" s="423"/>
      <c r="Z366" s="423"/>
      <c r="AA366" s="423"/>
      <c r="AB366" s="423"/>
      <c r="AC366" s="423"/>
      <c r="AD366" s="73">
        <f>'Art. 121'!AF343</f>
        <v>0</v>
      </c>
      <c r="AE366" s="143">
        <f t="shared" si="35"/>
        <v>0</v>
      </c>
      <c r="AF366" s="76">
        <f t="shared" si="36"/>
        <v>0</v>
      </c>
      <c r="AG366" s="76">
        <f t="shared" si="37"/>
        <v>1</v>
      </c>
      <c r="AH366" s="159">
        <f t="shared" si="38"/>
        <v>0</v>
      </c>
      <c r="AI366" s="78">
        <f t="shared" si="40"/>
        <v>4.3478260869565216E-2</v>
      </c>
      <c r="AJ366" s="78">
        <f t="shared" si="39"/>
        <v>0</v>
      </c>
      <c r="AK366" s="78">
        <f t="shared" si="41"/>
        <v>0</v>
      </c>
    </row>
    <row r="367" spans="1:37" ht="30" customHeight="1" x14ac:dyDescent="0.2">
      <c r="A367" s="434" t="s">
        <v>716</v>
      </c>
      <c r="B367" s="434"/>
      <c r="C367" s="434"/>
      <c r="D367" s="434"/>
      <c r="E367" s="434"/>
      <c r="F367" s="434"/>
      <c r="G367" s="434"/>
      <c r="H367" s="434"/>
      <c r="I367" s="434"/>
      <c r="J367" s="434"/>
      <c r="K367" s="434"/>
      <c r="L367" s="434"/>
      <c r="M367" s="434"/>
      <c r="N367" s="434"/>
      <c r="O367" s="434"/>
      <c r="P367" s="434"/>
      <c r="Q367" s="423"/>
      <c r="R367" s="423"/>
      <c r="S367" s="423"/>
      <c r="T367" s="423"/>
      <c r="U367" s="423"/>
      <c r="V367" s="423"/>
      <c r="W367" s="423"/>
      <c r="X367" s="423"/>
      <c r="Y367" s="423"/>
      <c r="Z367" s="423"/>
      <c r="AA367" s="423"/>
      <c r="AB367" s="423"/>
      <c r="AC367" s="423"/>
      <c r="AD367" s="73">
        <f>'Art. 121'!AF344</f>
        <v>0</v>
      </c>
      <c r="AE367" s="143">
        <f t="shared" si="35"/>
        <v>0</v>
      </c>
      <c r="AF367" s="76">
        <f t="shared" si="36"/>
        <v>0</v>
      </c>
      <c r="AG367" s="76">
        <f t="shared" si="37"/>
        <v>1</v>
      </c>
      <c r="AH367" s="159">
        <f t="shared" si="38"/>
        <v>0</v>
      </c>
      <c r="AI367" s="78">
        <f t="shared" si="40"/>
        <v>4.3478260869565216E-2</v>
      </c>
      <c r="AJ367" s="78">
        <f t="shared" si="39"/>
        <v>0</v>
      </c>
      <c r="AK367" s="78">
        <f t="shared" si="41"/>
        <v>0</v>
      </c>
    </row>
    <row r="368" spans="1:37" ht="30" customHeight="1" x14ac:dyDescent="0.2">
      <c r="A368" s="434" t="s">
        <v>722</v>
      </c>
      <c r="B368" s="434"/>
      <c r="C368" s="434"/>
      <c r="D368" s="434"/>
      <c r="E368" s="434"/>
      <c r="F368" s="434"/>
      <c r="G368" s="434"/>
      <c r="H368" s="434"/>
      <c r="I368" s="434"/>
      <c r="J368" s="434"/>
      <c r="K368" s="434"/>
      <c r="L368" s="434"/>
      <c r="M368" s="434"/>
      <c r="N368" s="434"/>
      <c r="O368" s="434"/>
      <c r="P368" s="434"/>
      <c r="Q368" s="423"/>
      <c r="R368" s="423"/>
      <c r="S368" s="423"/>
      <c r="T368" s="423"/>
      <c r="U368" s="423"/>
      <c r="V368" s="423"/>
      <c r="W368" s="423"/>
      <c r="X368" s="423"/>
      <c r="Y368" s="423"/>
      <c r="Z368" s="423"/>
      <c r="AA368" s="423"/>
      <c r="AB368" s="423"/>
      <c r="AC368" s="423"/>
      <c r="AD368" s="73">
        <f>'Art. 121'!AF345</f>
        <v>0</v>
      </c>
      <c r="AE368" s="143">
        <f t="shared" si="35"/>
        <v>0</v>
      </c>
      <c r="AF368" s="76">
        <f t="shared" si="36"/>
        <v>0</v>
      </c>
      <c r="AG368" s="76">
        <f t="shared" si="37"/>
        <v>1</v>
      </c>
      <c r="AH368" s="159">
        <f t="shared" si="38"/>
        <v>0</v>
      </c>
      <c r="AI368" s="78">
        <f t="shared" si="40"/>
        <v>4.3478260869565216E-2</v>
      </c>
      <c r="AJ368" s="78">
        <f t="shared" si="39"/>
        <v>0</v>
      </c>
      <c r="AK368" s="78">
        <f t="shared" si="41"/>
        <v>0</v>
      </c>
    </row>
    <row r="369" spans="1:37" ht="30" customHeight="1" x14ac:dyDescent="0.2">
      <c r="A369" s="434" t="s">
        <v>717</v>
      </c>
      <c r="B369" s="434"/>
      <c r="C369" s="434"/>
      <c r="D369" s="434"/>
      <c r="E369" s="434"/>
      <c r="F369" s="434"/>
      <c r="G369" s="434"/>
      <c r="H369" s="434"/>
      <c r="I369" s="434"/>
      <c r="J369" s="434"/>
      <c r="K369" s="434"/>
      <c r="L369" s="434"/>
      <c r="M369" s="434"/>
      <c r="N369" s="434"/>
      <c r="O369" s="434"/>
      <c r="P369" s="434"/>
      <c r="Q369" s="423"/>
      <c r="R369" s="423"/>
      <c r="S369" s="423"/>
      <c r="T369" s="423"/>
      <c r="U369" s="423"/>
      <c r="V369" s="423"/>
      <c r="W369" s="423"/>
      <c r="X369" s="423"/>
      <c r="Y369" s="423"/>
      <c r="Z369" s="423"/>
      <c r="AA369" s="423"/>
      <c r="AB369" s="423"/>
      <c r="AC369" s="423"/>
      <c r="AD369" s="73">
        <f>'Art. 121'!AF346</f>
        <v>0</v>
      </c>
      <c r="AE369" s="143">
        <f t="shared" si="35"/>
        <v>0</v>
      </c>
      <c r="AF369" s="76">
        <f t="shared" si="36"/>
        <v>0</v>
      </c>
      <c r="AG369" s="76">
        <f t="shared" si="37"/>
        <v>1</v>
      </c>
      <c r="AH369" s="159">
        <f t="shared" si="38"/>
        <v>0</v>
      </c>
      <c r="AI369" s="78">
        <f t="shared" si="40"/>
        <v>4.3478260869565216E-2</v>
      </c>
      <c r="AJ369" s="78">
        <f t="shared" si="39"/>
        <v>0</v>
      </c>
      <c r="AK369" s="78">
        <f t="shared" si="41"/>
        <v>0</v>
      </c>
    </row>
    <row r="370" spans="1:37" ht="30" customHeight="1" x14ac:dyDescent="0.2">
      <c r="A370" s="434" t="s">
        <v>718</v>
      </c>
      <c r="B370" s="434"/>
      <c r="C370" s="434"/>
      <c r="D370" s="434"/>
      <c r="E370" s="434"/>
      <c r="F370" s="434"/>
      <c r="G370" s="434"/>
      <c r="H370" s="434"/>
      <c r="I370" s="434"/>
      <c r="J370" s="434"/>
      <c r="K370" s="434"/>
      <c r="L370" s="434"/>
      <c r="M370" s="434"/>
      <c r="N370" s="434"/>
      <c r="O370" s="434"/>
      <c r="P370" s="434"/>
      <c r="Q370" s="423"/>
      <c r="R370" s="423"/>
      <c r="S370" s="423"/>
      <c r="T370" s="423"/>
      <c r="U370" s="423"/>
      <c r="V370" s="423"/>
      <c r="W370" s="423"/>
      <c r="X370" s="423"/>
      <c r="Y370" s="423"/>
      <c r="Z370" s="423"/>
      <c r="AA370" s="423"/>
      <c r="AB370" s="423"/>
      <c r="AC370" s="423"/>
      <c r="AD370" s="73">
        <f>'Art. 121'!AF347</f>
        <v>0</v>
      </c>
      <c r="AE370" s="143">
        <f t="shared" si="35"/>
        <v>0</v>
      </c>
      <c r="AF370" s="76">
        <f t="shared" si="36"/>
        <v>0</v>
      </c>
      <c r="AG370" s="76">
        <f t="shared" si="37"/>
        <v>1</v>
      </c>
      <c r="AH370" s="159">
        <f t="shared" si="38"/>
        <v>0</v>
      </c>
      <c r="AI370" s="78">
        <f t="shared" si="40"/>
        <v>4.3478260869565216E-2</v>
      </c>
      <c r="AJ370" s="78">
        <f t="shared" si="39"/>
        <v>0</v>
      </c>
      <c r="AK370" s="78">
        <f t="shared" si="41"/>
        <v>0</v>
      </c>
    </row>
    <row r="371" spans="1:37" ht="30" customHeight="1" x14ac:dyDescent="0.2">
      <c r="A371" s="434" t="s">
        <v>719</v>
      </c>
      <c r="B371" s="434"/>
      <c r="C371" s="434"/>
      <c r="D371" s="434"/>
      <c r="E371" s="434"/>
      <c r="F371" s="434"/>
      <c r="G371" s="434"/>
      <c r="H371" s="434"/>
      <c r="I371" s="434"/>
      <c r="J371" s="434"/>
      <c r="K371" s="434"/>
      <c r="L371" s="434"/>
      <c r="M371" s="434"/>
      <c r="N371" s="434"/>
      <c r="O371" s="434"/>
      <c r="P371" s="434"/>
      <c r="Q371" s="423"/>
      <c r="R371" s="423"/>
      <c r="S371" s="423"/>
      <c r="T371" s="423"/>
      <c r="U371" s="423"/>
      <c r="V371" s="423"/>
      <c r="W371" s="423"/>
      <c r="X371" s="423"/>
      <c r="Y371" s="423"/>
      <c r="Z371" s="423"/>
      <c r="AA371" s="423"/>
      <c r="AB371" s="423"/>
      <c r="AC371" s="423"/>
      <c r="AD371" s="73">
        <f>'Art. 121'!AF348</f>
        <v>0</v>
      </c>
      <c r="AE371" s="143">
        <f t="shared" si="35"/>
        <v>0</v>
      </c>
      <c r="AF371" s="76">
        <f t="shared" si="36"/>
        <v>0</v>
      </c>
      <c r="AG371" s="76">
        <f t="shared" si="37"/>
        <v>1</v>
      </c>
      <c r="AH371" s="159">
        <f t="shared" si="38"/>
        <v>0</v>
      </c>
      <c r="AI371" s="78">
        <f t="shared" si="40"/>
        <v>4.3478260869565216E-2</v>
      </c>
      <c r="AJ371" s="78">
        <f t="shared" si="39"/>
        <v>0</v>
      </c>
      <c r="AK371" s="78">
        <f t="shared" si="41"/>
        <v>0</v>
      </c>
    </row>
    <row r="372" spans="1:37" ht="30" customHeight="1" x14ac:dyDescent="0.2">
      <c r="A372" s="434" t="s">
        <v>720</v>
      </c>
      <c r="B372" s="434"/>
      <c r="C372" s="434"/>
      <c r="D372" s="434"/>
      <c r="E372" s="434"/>
      <c r="F372" s="434"/>
      <c r="G372" s="434"/>
      <c r="H372" s="434"/>
      <c r="I372" s="434"/>
      <c r="J372" s="434"/>
      <c r="K372" s="434"/>
      <c r="L372" s="434"/>
      <c r="M372" s="434"/>
      <c r="N372" s="434"/>
      <c r="O372" s="434"/>
      <c r="P372" s="434"/>
      <c r="Q372" s="423"/>
      <c r="R372" s="423"/>
      <c r="S372" s="423"/>
      <c r="T372" s="423"/>
      <c r="U372" s="423"/>
      <c r="V372" s="423"/>
      <c r="W372" s="423"/>
      <c r="X372" s="423"/>
      <c r="Y372" s="423"/>
      <c r="Z372" s="423"/>
      <c r="AA372" s="423"/>
      <c r="AB372" s="423"/>
      <c r="AC372" s="423"/>
      <c r="AD372" s="73">
        <f>'Art. 121'!AF349</f>
        <v>0</v>
      </c>
      <c r="AE372" s="143">
        <f t="shared" si="35"/>
        <v>0</v>
      </c>
      <c r="AF372" s="76">
        <f t="shared" si="36"/>
        <v>0</v>
      </c>
      <c r="AG372" s="76">
        <f t="shared" si="37"/>
        <v>1</v>
      </c>
      <c r="AH372" s="159">
        <f t="shared" si="38"/>
        <v>0</v>
      </c>
      <c r="AI372" s="78">
        <f t="shared" si="40"/>
        <v>4.3478260869565216E-2</v>
      </c>
      <c r="AJ372" s="78">
        <f t="shared" si="39"/>
        <v>0</v>
      </c>
      <c r="AK372" s="78">
        <f t="shared" si="41"/>
        <v>0</v>
      </c>
    </row>
    <row r="373" spans="1:37" ht="30" customHeight="1" x14ac:dyDescent="0.2">
      <c r="A373" s="434" t="s">
        <v>721</v>
      </c>
      <c r="B373" s="434"/>
      <c r="C373" s="434"/>
      <c r="D373" s="434"/>
      <c r="E373" s="434"/>
      <c r="F373" s="434"/>
      <c r="G373" s="434"/>
      <c r="H373" s="434"/>
      <c r="I373" s="434"/>
      <c r="J373" s="434"/>
      <c r="K373" s="434"/>
      <c r="L373" s="434"/>
      <c r="M373" s="434"/>
      <c r="N373" s="434"/>
      <c r="O373" s="434"/>
      <c r="P373" s="434"/>
      <c r="Q373" s="423"/>
      <c r="R373" s="423"/>
      <c r="S373" s="423"/>
      <c r="T373" s="423"/>
      <c r="U373" s="423"/>
      <c r="V373" s="423"/>
      <c r="W373" s="423"/>
      <c r="X373" s="423"/>
      <c r="Y373" s="423"/>
      <c r="Z373" s="423"/>
      <c r="AA373" s="423"/>
      <c r="AB373" s="423"/>
      <c r="AC373" s="423"/>
      <c r="AD373" s="73">
        <f>'Art. 121'!AF350</f>
        <v>0</v>
      </c>
      <c r="AE373" s="143">
        <f t="shared" si="35"/>
        <v>0</v>
      </c>
      <c r="AF373" s="76">
        <f t="shared" si="36"/>
        <v>0</v>
      </c>
      <c r="AG373" s="76">
        <f t="shared" si="37"/>
        <v>1</v>
      </c>
      <c r="AH373" s="159">
        <f t="shared" si="38"/>
        <v>0</v>
      </c>
      <c r="AI373" s="78">
        <f t="shared" si="40"/>
        <v>4.3478260869565216E-2</v>
      </c>
      <c r="AJ373" s="78">
        <f t="shared" si="39"/>
        <v>0</v>
      </c>
      <c r="AK373" s="78">
        <f t="shared" si="41"/>
        <v>0</v>
      </c>
    </row>
    <row r="374" spans="1:37" ht="30" customHeight="1" x14ac:dyDescent="0.2">
      <c r="A374" s="435" t="s">
        <v>724</v>
      </c>
      <c r="B374" s="435"/>
      <c r="C374" s="435"/>
      <c r="D374" s="435"/>
      <c r="E374" s="435"/>
      <c r="F374" s="435"/>
      <c r="G374" s="435"/>
      <c r="H374" s="435"/>
      <c r="I374" s="435"/>
      <c r="J374" s="435"/>
      <c r="K374" s="435"/>
      <c r="L374" s="435"/>
      <c r="M374" s="435"/>
      <c r="N374" s="435"/>
      <c r="O374" s="435"/>
      <c r="P374" s="435"/>
      <c r="Q374" s="435"/>
      <c r="R374" s="435"/>
      <c r="S374" s="435"/>
      <c r="T374" s="435"/>
      <c r="U374" s="435"/>
      <c r="V374" s="435"/>
      <c r="W374" s="435"/>
      <c r="X374" s="435"/>
      <c r="Y374" s="435"/>
      <c r="Z374" s="435"/>
      <c r="AA374" s="435"/>
      <c r="AB374" s="435"/>
      <c r="AC374" s="435"/>
      <c r="AD374" s="435"/>
      <c r="AE374" s="143">
        <f>SUM(AE351:AE373)</f>
        <v>0</v>
      </c>
      <c r="AG374" s="74">
        <f>SUM(AG351:AG373)</f>
        <v>23</v>
      </c>
      <c r="AH374" s="161"/>
      <c r="AI374" s="136"/>
      <c r="AJ374" s="136"/>
      <c r="AK374" s="78"/>
    </row>
    <row r="375" spans="1:37" ht="30" customHeight="1" x14ac:dyDescent="0.2">
      <c r="A375" s="435" t="s">
        <v>725</v>
      </c>
      <c r="B375" s="435"/>
      <c r="C375" s="435"/>
      <c r="D375" s="435"/>
      <c r="E375" s="435"/>
      <c r="F375" s="435"/>
      <c r="G375" s="435"/>
      <c r="H375" s="435"/>
      <c r="I375" s="435"/>
      <c r="J375" s="435"/>
      <c r="K375" s="435"/>
      <c r="L375" s="435"/>
      <c r="M375" s="435"/>
      <c r="N375" s="435"/>
      <c r="O375" s="435"/>
      <c r="P375" s="435"/>
      <c r="Q375" s="435"/>
      <c r="R375" s="435"/>
      <c r="S375" s="435"/>
      <c r="T375" s="435"/>
      <c r="U375" s="435"/>
      <c r="V375" s="435"/>
      <c r="W375" s="435"/>
      <c r="X375" s="435"/>
      <c r="Y375" s="435"/>
      <c r="Z375" s="435"/>
      <c r="AA375" s="435"/>
      <c r="AB375" s="435"/>
      <c r="AC375" s="435"/>
      <c r="AD375" s="435"/>
      <c r="AE375" s="143">
        <f>AE374/AE349*100</f>
        <v>0</v>
      </c>
      <c r="AH375" s="161"/>
      <c r="AI375" s="136"/>
      <c r="AJ375" s="136"/>
      <c r="AK375" s="78"/>
    </row>
    <row r="376" spans="1:37" ht="15" customHeight="1" x14ac:dyDescent="0.2">
      <c r="A376" s="24"/>
      <c r="B376" s="24"/>
      <c r="C376" s="24"/>
      <c r="D376" s="24"/>
      <c r="E376" s="24"/>
      <c r="F376" s="24"/>
      <c r="G376" s="24"/>
      <c r="H376" s="24"/>
      <c r="I376" s="24"/>
      <c r="J376" s="24"/>
      <c r="K376" s="24"/>
      <c r="L376" s="24"/>
      <c r="M376" s="24"/>
      <c r="N376" s="24"/>
      <c r="O376" s="24"/>
      <c r="P376" s="24"/>
      <c r="Q376" s="40"/>
      <c r="R376" s="20"/>
      <c r="S376" s="20"/>
      <c r="T376" s="20"/>
      <c r="U376" s="20"/>
      <c r="V376" s="20"/>
      <c r="W376" s="20"/>
      <c r="X376" s="20"/>
      <c r="Y376" s="20"/>
      <c r="Z376" s="20"/>
      <c r="AA376" s="20"/>
      <c r="AB376" s="20"/>
      <c r="AC376" s="20"/>
      <c r="AD376" s="20"/>
      <c r="AE376" s="149"/>
      <c r="AH376" s="161"/>
      <c r="AI376" s="136"/>
      <c r="AJ376" s="136"/>
      <c r="AK376" s="136"/>
    </row>
    <row r="377" spans="1:37" ht="15" customHeight="1" x14ac:dyDescent="0.2">
      <c r="A377" s="439" t="s">
        <v>139</v>
      </c>
      <c r="B377" s="440"/>
      <c r="C377" s="440"/>
      <c r="D377" s="440"/>
      <c r="E377" s="440"/>
      <c r="F377" s="440"/>
      <c r="G377" s="440"/>
      <c r="H377" s="440"/>
      <c r="I377" s="440"/>
      <c r="J377" s="440"/>
      <c r="K377" s="440"/>
      <c r="L377" s="440"/>
      <c r="M377" s="440"/>
      <c r="N377" s="440"/>
      <c r="O377" s="440"/>
      <c r="P377" s="440"/>
      <c r="Q377" s="440"/>
      <c r="R377" s="440"/>
      <c r="S377" s="440"/>
      <c r="T377" s="440"/>
      <c r="U377" s="440"/>
      <c r="V377" s="440"/>
      <c r="W377" s="440"/>
      <c r="X377" s="440"/>
      <c r="Y377" s="440"/>
      <c r="Z377" s="440"/>
      <c r="AA377" s="440"/>
      <c r="AB377" s="440"/>
      <c r="AC377" s="440"/>
      <c r="AD377" s="221" t="s">
        <v>4</v>
      </c>
      <c r="AE377" s="144" t="s">
        <v>5</v>
      </c>
      <c r="AH377" s="161"/>
      <c r="AI377" s="136"/>
      <c r="AJ377" s="136"/>
      <c r="AK377" s="136"/>
    </row>
    <row r="378" spans="1:37" ht="30" customHeight="1" x14ac:dyDescent="0.2">
      <c r="A378" s="434" t="s">
        <v>726</v>
      </c>
      <c r="B378" s="434"/>
      <c r="C378" s="434"/>
      <c r="D378" s="434"/>
      <c r="E378" s="434"/>
      <c r="F378" s="434"/>
      <c r="G378" s="434"/>
      <c r="H378" s="434"/>
      <c r="I378" s="434"/>
      <c r="J378" s="434"/>
      <c r="K378" s="434"/>
      <c r="L378" s="434"/>
      <c r="M378" s="434"/>
      <c r="N378" s="434"/>
      <c r="O378" s="434"/>
      <c r="P378" s="434"/>
      <c r="Q378" s="423"/>
      <c r="R378" s="423"/>
      <c r="S378" s="423"/>
      <c r="T378" s="423"/>
      <c r="U378" s="423"/>
      <c r="V378" s="423"/>
      <c r="W378" s="423"/>
      <c r="X378" s="423"/>
      <c r="Y378" s="423"/>
      <c r="Z378" s="423"/>
      <c r="AA378" s="423"/>
      <c r="AB378" s="423"/>
      <c r="AC378" s="423"/>
      <c r="AD378" s="73">
        <f>'Art. 121'!AF353</f>
        <v>0</v>
      </c>
      <c r="AE378" s="143">
        <f>IF(AG378=1,AK378,AG378)</f>
        <v>0</v>
      </c>
      <c r="AF378" s="76">
        <f>IF(AD378=2,1,IF(AD378=1,0.5,IF(AD378=0,0," ")))</f>
        <v>0</v>
      </c>
      <c r="AG378" s="76">
        <f>IF(AND(AF378&gt;=0,AF378&lt;=2),1,"No aplica")</f>
        <v>1</v>
      </c>
      <c r="AH378" s="159">
        <f>AD378/(AG378*2)</f>
        <v>0</v>
      </c>
      <c r="AI378" s="78">
        <f>IF(AG378=1,AG378/$AG$381,"No aplica")</f>
        <v>0.33333333333333331</v>
      </c>
      <c r="AJ378" s="78">
        <f>AF378*AI378</f>
        <v>0</v>
      </c>
      <c r="AK378" s="78">
        <f>AJ378*$AE$349</f>
        <v>0</v>
      </c>
    </row>
    <row r="379" spans="1:37" ht="30" customHeight="1" x14ac:dyDescent="0.2">
      <c r="A379" s="434" t="s">
        <v>728</v>
      </c>
      <c r="B379" s="434"/>
      <c r="C379" s="434"/>
      <c r="D379" s="434"/>
      <c r="E379" s="434"/>
      <c r="F379" s="434"/>
      <c r="G379" s="434"/>
      <c r="H379" s="434"/>
      <c r="I379" s="434"/>
      <c r="J379" s="434"/>
      <c r="K379" s="434"/>
      <c r="L379" s="434"/>
      <c r="M379" s="434"/>
      <c r="N379" s="434"/>
      <c r="O379" s="434"/>
      <c r="P379" s="434"/>
      <c r="Q379" s="423"/>
      <c r="R379" s="423"/>
      <c r="S379" s="423"/>
      <c r="T379" s="423"/>
      <c r="U379" s="423"/>
      <c r="V379" s="423"/>
      <c r="W379" s="423"/>
      <c r="X379" s="423"/>
      <c r="Y379" s="423"/>
      <c r="Z379" s="423"/>
      <c r="AA379" s="423"/>
      <c r="AB379" s="423"/>
      <c r="AC379" s="423"/>
      <c r="AD379" s="73">
        <f>'Art. 121'!AF354</f>
        <v>0</v>
      </c>
      <c r="AE379" s="143">
        <f>IF(AG379=1,AK379,AG379)</f>
        <v>0</v>
      </c>
      <c r="AF379" s="76">
        <f>IF(AD379=2,1,IF(AD379=1,0.5,IF(AD379=0,0," ")))</f>
        <v>0</v>
      </c>
      <c r="AG379" s="76">
        <f>IF(AND(AF379&gt;=0,AF379&lt;=2),1,"No aplica")</f>
        <v>1</v>
      </c>
      <c r="AH379" s="159">
        <f>AD379/(AG379*2)</f>
        <v>0</v>
      </c>
      <c r="AI379" s="78">
        <f>IF(AG379=1,AG379/$AG$381,"No aplica")</f>
        <v>0.33333333333333331</v>
      </c>
      <c r="AJ379" s="78">
        <f>AF379*AI379</f>
        <v>0</v>
      </c>
      <c r="AK379" s="78">
        <f>AJ379*$AE$349</f>
        <v>0</v>
      </c>
    </row>
    <row r="380" spans="1:37" ht="30" customHeight="1" x14ac:dyDescent="0.2">
      <c r="A380" s="434" t="s">
        <v>727</v>
      </c>
      <c r="B380" s="434"/>
      <c r="C380" s="434"/>
      <c r="D380" s="434"/>
      <c r="E380" s="434"/>
      <c r="F380" s="434"/>
      <c r="G380" s="434"/>
      <c r="H380" s="434"/>
      <c r="I380" s="434"/>
      <c r="J380" s="434"/>
      <c r="K380" s="434"/>
      <c r="L380" s="434"/>
      <c r="M380" s="434"/>
      <c r="N380" s="434"/>
      <c r="O380" s="434"/>
      <c r="P380" s="434"/>
      <c r="Q380" s="423"/>
      <c r="R380" s="423"/>
      <c r="S380" s="423"/>
      <c r="T380" s="423"/>
      <c r="U380" s="423"/>
      <c r="V380" s="423"/>
      <c r="W380" s="423"/>
      <c r="X380" s="423"/>
      <c r="Y380" s="423"/>
      <c r="Z380" s="423"/>
      <c r="AA380" s="423"/>
      <c r="AB380" s="423"/>
      <c r="AC380" s="423"/>
      <c r="AD380" s="73">
        <f>'Art. 121'!AF355</f>
        <v>0</v>
      </c>
      <c r="AE380" s="143">
        <f>IF(AG380=1,AK380,AG380)</f>
        <v>0</v>
      </c>
      <c r="AF380" s="76">
        <f>IF(AD380=2,1,IF(AD380=1,0.5,IF(AD380=0,0," ")))</f>
        <v>0</v>
      </c>
      <c r="AG380" s="76">
        <f>IF(AND(AF380&gt;=0,AF380&lt;=2),1,"No aplica")</f>
        <v>1</v>
      </c>
      <c r="AH380" s="159">
        <f>AD380/(AG380*2)</f>
        <v>0</v>
      </c>
      <c r="AI380" s="78">
        <f>IF(AG380=1,AG380/$AG$381,"No aplica")</f>
        <v>0.33333333333333331</v>
      </c>
      <c r="AJ380" s="78">
        <f>AF380*AI380</f>
        <v>0</v>
      </c>
      <c r="AK380" s="78">
        <f>AJ380*$AE$349</f>
        <v>0</v>
      </c>
    </row>
    <row r="381" spans="1:37" ht="30" customHeight="1" x14ac:dyDescent="0.2">
      <c r="A381" s="435" t="s">
        <v>729</v>
      </c>
      <c r="B381" s="435"/>
      <c r="C381" s="435"/>
      <c r="D381" s="435"/>
      <c r="E381" s="435"/>
      <c r="F381" s="435"/>
      <c r="G381" s="435"/>
      <c r="H381" s="435"/>
      <c r="I381" s="435"/>
      <c r="J381" s="435"/>
      <c r="K381" s="435"/>
      <c r="L381" s="435"/>
      <c r="M381" s="435"/>
      <c r="N381" s="435"/>
      <c r="O381" s="435"/>
      <c r="P381" s="435"/>
      <c r="Q381" s="435"/>
      <c r="R381" s="435"/>
      <c r="S381" s="435"/>
      <c r="T381" s="435"/>
      <c r="U381" s="435"/>
      <c r="V381" s="435"/>
      <c r="W381" s="435"/>
      <c r="X381" s="435"/>
      <c r="Y381" s="435"/>
      <c r="Z381" s="435"/>
      <c r="AA381" s="435"/>
      <c r="AB381" s="435"/>
      <c r="AC381" s="435"/>
      <c r="AD381" s="435"/>
      <c r="AE381" s="143">
        <f>SUM(AE378:AE380)</f>
        <v>0</v>
      </c>
      <c r="AG381" s="74">
        <f>SUM(AG378:AG380)</f>
        <v>3</v>
      </c>
      <c r="AH381" s="161"/>
      <c r="AI381" s="136"/>
      <c r="AJ381" s="136"/>
      <c r="AK381" s="136"/>
    </row>
    <row r="382" spans="1:37" ht="30" customHeight="1" x14ac:dyDescent="0.2">
      <c r="A382" s="435" t="s">
        <v>730</v>
      </c>
      <c r="B382" s="435"/>
      <c r="C382" s="435"/>
      <c r="D382" s="435"/>
      <c r="E382" s="435"/>
      <c r="F382" s="435"/>
      <c r="G382" s="435"/>
      <c r="H382" s="435"/>
      <c r="I382" s="435"/>
      <c r="J382" s="435"/>
      <c r="K382" s="435"/>
      <c r="L382" s="435"/>
      <c r="M382" s="435"/>
      <c r="N382" s="435"/>
      <c r="O382" s="435"/>
      <c r="P382" s="435"/>
      <c r="Q382" s="435"/>
      <c r="R382" s="435"/>
      <c r="S382" s="435"/>
      <c r="T382" s="435"/>
      <c r="U382" s="435"/>
      <c r="V382" s="435"/>
      <c r="W382" s="435"/>
      <c r="X382" s="435"/>
      <c r="Y382" s="435"/>
      <c r="Z382" s="435"/>
      <c r="AA382" s="435"/>
      <c r="AB382" s="435"/>
      <c r="AC382" s="435"/>
      <c r="AD382" s="435"/>
      <c r="AE382" s="143">
        <f>AE381/AE349*100</f>
        <v>0</v>
      </c>
      <c r="AH382" s="161"/>
      <c r="AI382" s="136"/>
      <c r="AJ382" s="136"/>
      <c r="AK382" s="136"/>
    </row>
    <row r="383" spans="1:37" ht="15" customHeight="1" x14ac:dyDescent="0.2">
      <c r="A383" s="23"/>
      <c r="B383" s="23"/>
      <c r="C383" s="23"/>
      <c r="D383" s="23"/>
      <c r="E383" s="23"/>
      <c r="F383" s="23"/>
      <c r="G383" s="23"/>
      <c r="H383" s="23"/>
      <c r="I383" s="23"/>
      <c r="J383" s="23"/>
      <c r="K383" s="23"/>
      <c r="L383" s="23"/>
      <c r="M383" s="23"/>
      <c r="N383" s="23"/>
      <c r="O383" s="23"/>
      <c r="P383" s="23"/>
      <c r="Q383" s="40"/>
      <c r="R383" s="20"/>
      <c r="S383" s="20"/>
      <c r="T383" s="20"/>
      <c r="U383" s="20"/>
      <c r="V383" s="20"/>
      <c r="W383" s="20"/>
      <c r="X383" s="20"/>
      <c r="Y383" s="20"/>
      <c r="Z383" s="20"/>
      <c r="AA383" s="20"/>
      <c r="AB383" s="20"/>
      <c r="AC383" s="20"/>
      <c r="AD383" s="20"/>
      <c r="AE383" s="149"/>
      <c r="AH383" s="161"/>
      <c r="AI383" s="136"/>
      <c r="AJ383" s="136"/>
      <c r="AK383" s="136"/>
    </row>
    <row r="384" spans="1:37" ht="15" customHeight="1" x14ac:dyDescent="0.2">
      <c r="A384" s="439" t="s">
        <v>140</v>
      </c>
      <c r="B384" s="440"/>
      <c r="C384" s="440"/>
      <c r="D384" s="440"/>
      <c r="E384" s="440"/>
      <c r="F384" s="440"/>
      <c r="G384" s="440"/>
      <c r="H384" s="440"/>
      <c r="I384" s="440"/>
      <c r="J384" s="440"/>
      <c r="K384" s="440"/>
      <c r="L384" s="440"/>
      <c r="M384" s="440"/>
      <c r="N384" s="440"/>
      <c r="O384" s="440"/>
      <c r="P384" s="440"/>
      <c r="Q384" s="440"/>
      <c r="R384" s="440"/>
      <c r="S384" s="440"/>
      <c r="T384" s="440"/>
      <c r="U384" s="440"/>
      <c r="V384" s="440"/>
      <c r="W384" s="440"/>
      <c r="X384" s="440"/>
      <c r="Y384" s="440"/>
      <c r="Z384" s="440"/>
      <c r="AA384" s="440"/>
      <c r="AB384" s="440"/>
      <c r="AC384" s="440"/>
      <c r="AD384" s="221" t="s">
        <v>4</v>
      </c>
      <c r="AE384" s="144" t="s">
        <v>5</v>
      </c>
      <c r="AH384" s="161"/>
      <c r="AI384" s="136"/>
      <c r="AJ384" s="136"/>
      <c r="AK384" s="136"/>
    </row>
    <row r="385" spans="1:37" ht="30" customHeight="1" x14ac:dyDescent="0.2">
      <c r="A385" s="434" t="s">
        <v>731</v>
      </c>
      <c r="B385" s="434"/>
      <c r="C385" s="434"/>
      <c r="D385" s="434"/>
      <c r="E385" s="434"/>
      <c r="F385" s="434"/>
      <c r="G385" s="434"/>
      <c r="H385" s="434"/>
      <c r="I385" s="434"/>
      <c r="J385" s="434"/>
      <c r="K385" s="434"/>
      <c r="L385" s="434"/>
      <c r="M385" s="434"/>
      <c r="N385" s="434"/>
      <c r="O385" s="434"/>
      <c r="P385" s="434"/>
      <c r="Q385" s="423"/>
      <c r="R385" s="423"/>
      <c r="S385" s="423"/>
      <c r="T385" s="423"/>
      <c r="U385" s="423"/>
      <c r="V385" s="423"/>
      <c r="W385" s="423"/>
      <c r="X385" s="423"/>
      <c r="Y385" s="423"/>
      <c r="Z385" s="423"/>
      <c r="AA385" s="423"/>
      <c r="AB385" s="423"/>
      <c r="AC385" s="423"/>
      <c r="AD385" s="73">
        <f>'Art. 121'!AF358</f>
        <v>0</v>
      </c>
      <c r="AE385" s="143">
        <f>IF(AG385=1,AK385,AG385)</f>
        <v>0</v>
      </c>
      <c r="AF385" s="76">
        <f>IF(AD385=2,1,IF(AD385=1,0.5,IF(AD385=0,0," ")))</f>
        <v>0</v>
      </c>
      <c r="AG385" s="76">
        <f>IF(AND(AF385&gt;=0,AF385&lt;=2),1,"No aplica")</f>
        <v>1</v>
      </c>
      <c r="AH385" s="159">
        <f>AD385/(AG385*2)</f>
        <v>0</v>
      </c>
      <c r="AI385" s="78">
        <f>IF(AG385=1,AG385/$AG$388,"No aplica")</f>
        <v>0.33333333333333331</v>
      </c>
      <c r="AJ385" s="78">
        <f>AF385*AI385</f>
        <v>0</v>
      </c>
      <c r="AK385" s="78">
        <f>AJ385*$AE$349</f>
        <v>0</v>
      </c>
    </row>
    <row r="386" spans="1:37" ht="30" customHeight="1" x14ac:dyDescent="0.2">
      <c r="A386" s="434" t="s">
        <v>468</v>
      </c>
      <c r="B386" s="434"/>
      <c r="C386" s="434"/>
      <c r="D386" s="434"/>
      <c r="E386" s="434"/>
      <c r="F386" s="434"/>
      <c r="G386" s="434"/>
      <c r="H386" s="434"/>
      <c r="I386" s="434"/>
      <c r="J386" s="434"/>
      <c r="K386" s="434"/>
      <c r="L386" s="434"/>
      <c r="M386" s="434"/>
      <c r="N386" s="434"/>
      <c r="O386" s="434"/>
      <c r="P386" s="434"/>
      <c r="Q386" s="423"/>
      <c r="R386" s="423"/>
      <c r="S386" s="423"/>
      <c r="T386" s="423"/>
      <c r="U386" s="423"/>
      <c r="V386" s="423"/>
      <c r="W386" s="423"/>
      <c r="X386" s="423"/>
      <c r="Y386" s="423"/>
      <c r="Z386" s="423"/>
      <c r="AA386" s="423"/>
      <c r="AB386" s="423"/>
      <c r="AC386" s="423"/>
      <c r="AD386" s="73">
        <f>'Art. 121'!AF359</f>
        <v>0</v>
      </c>
      <c r="AE386" s="143">
        <f>IF(AG386=1,AK386,AG386)</f>
        <v>0</v>
      </c>
      <c r="AF386" s="76">
        <f>IF(AD386=2,1,IF(AD386=1,0.5,IF(AD386=0,0," ")))</f>
        <v>0</v>
      </c>
      <c r="AG386" s="76">
        <f>IF(AND(AF386&gt;=0,AF386&lt;=2),1,"No aplica")</f>
        <v>1</v>
      </c>
      <c r="AH386" s="159">
        <f>AD386/(AG386*2)</f>
        <v>0</v>
      </c>
      <c r="AI386" s="78">
        <f>IF(AG386=1,AG386/$AG$388,"No aplica")</f>
        <v>0.33333333333333331</v>
      </c>
      <c r="AJ386" s="78">
        <f>AF386*AI386</f>
        <v>0</v>
      </c>
      <c r="AK386" s="78">
        <f>AJ386*$AE$349</f>
        <v>0</v>
      </c>
    </row>
    <row r="387" spans="1:37" ht="30" customHeight="1" x14ac:dyDescent="0.2">
      <c r="A387" s="434" t="s">
        <v>732</v>
      </c>
      <c r="B387" s="434"/>
      <c r="C387" s="434"/>
      <c r="D387" s="434"/>
      <c r="E387" s="434"/>
      <c r="F387" s="434"/>
      <c r="G387" s="434"/>
      <c r="H387" s="434"/>
      <c r="I387" s="434"/>
      <c r="J387" s="434"/>
      <c r="K387" s="434"/>
      <c r="L387" s="434"/>
      <c r="M387" s="434"/>
      <c r="N387" s="434"/>
      <c r="O387" s="434"/>
      <c r="P387" s="434"/>
      <c r="Q387" s="423"/>
      <c r="R387" s="423"/>
      <c r="S387" s="423"/>
      <c r="T387" s="423"/>
      <c r="U387" s="423"/>
      <c r="V387" s="423"/>
      <c r="W387" s="423"/>
      <c r="X387" s="423"/>
      <c r="Y387" s="423"/>
      <c r="Z387" s="423"/>
      <c r="AA387" s="423"/>
      <c r="AB387" s="423"/>
      <c r="AC387" s="423"/>
      <c r="AD387" s="73">
        <f>'Art. 121'!AF360</f>
        <v>0</v>
      </c>
      <c r="AE387" s="143">
        <f>IF(AG387=1,AK387,AG387)</f>
        <v>0</v>
      </c>
      <c r="AF387" s="76">
        <f>IF(AD387=2,1,IF(AD387=1,0.5,IF(AD387=0,0," ")))</f>
        <v>0</v>
      </c>
      <c r="AG387" s="76">
        <f>IF(AND(AF387&gt;=0,AF387&lt;=2),1,"No aplica")</f>
        <v>1</v>
      </c>
      <c r="AH387" s="159">
        <f>AD387/(AG387*2)</f>
        <v>0</v>
      </c>
      <c r="AI387" s="78">
        <f>IF(AG387=1,AG387/$AG$388,"No aplica")</f>
        <v>0.33333333333333331</v>
      </c>
      <c r="AJ387" s="78">
        <f>AF387*AI387</f>
        <v>0</v>
      </c>
      <c r="AK387" s="78">
        <f>AJ387*$AE$349</f>
        <v>0</v>
      </c>
    </row>
    <row r="388" spans="1:37" ht="30" customHeight="1" x14ac:dyDescent="0.2">
      <c r="A388" s="435" t="s">
        <v>736</v>
      </c>
      <c r="B388" s="435"/>
      <c r="C388" s="435"/>
      <c r="D388" s="435"/>
      <c r="E388" s="435"/>
      <c r="F388" s="435"/>
      <c r="G388" s="435"/>
      <c r="H388" s="435"/>
      <c r="I388" s="435"/>
      <c r="J388" s="435"/>
      <c r="K388" s="435"/>
      <c r="L388" s="435"/>
      <c r="M388" s="435"/>
      <c r="N388" s="435"/>
      <c r="O388" s="435"/>
      <c r="P388" s="435"/>
      <c r="Q388" s="435"/>
      <c r="R388" s="435"/>
      <c r="S388" s="435"/>
      <c r="T388" s="435"/>
      <c r="U388" s="435"/>
      <c r="V388" s="435"/>
      <c r="W388" s="435"/>
      <c r="X388" s="435"/>
      <c r="Y388" s="435"/>
      <c r="Z388" s="435"/>
      <c r="AA388" s="435"/>
      <c r="AB388" s="435"/>
      <c r="AC388" s="435"/>
      <c r="AD388" s="435"/>
      <c r="AE388" s="143">
        <f>SUM(AE385:AE387)</f>
        <v>0</v>
      </c>
      <c r="AG388" s="74">
        <f>SUM(AG385:AG387)</f>
        <v>3</v>
      </c>
      <c r="AH388" s="161"/>
      <c r="AI388" s="136"/>
      <c r="AJ388" s="136"/>
      <c r="AK388" s="136"/>
    </row>
    <row r="389" spans="1:37" ht="30" customHeight="1" x14ac:dyDescent="0.2">
      <c r="A389" s="435" t="s">
        <v>737</v>
      </c>
      <c r="B389" s="435"/>
      <c r="C389" s="435"/>
      <c r="D389" s="435"/>
      <c r="E389" s="435"/>
      <c r="F389" s="435"/>
      <c r="G389" s="435"/>
      <c r="H389" s="435"/>
      <c r="I389" s="435"/>
      <c r="J389" s="435"/>
      <c r="K389" s="435"/>
      <c r="L389" s="435"/>
      <c r="M389" s="435"/>
      <c r="N389" s="435"/>
      <c r="O389" s="435"/>
      <c r="P389" s="435"/>
      <c r="Q389" s="435"/>
      <c r="R389" s="435"/>
      <c r="S389" s="435"/>
      <c r="T389" s="435"/>
      <c r="U389" s="435"/>
      <c r="V389" s="435"/>
      <c r="W389" s="435"/>
      <c r="X389" s="435"/>
      <c r="Y389" s="435"/>
      <c r="Z389" s="435"/>
      <c r="AA389" s="435"/>
      <c r="AB389" s="435"/>
      <c r="AC389" s="435"/>
      <c r="AD389" s="435"/>
      <c r="AE389" s="143">
        <f>AE388/AE349*100</f>
        <v>0</v>
      </c>
      <c r="AH389" s="161"/>
      <c r="AI389" s="136"/>
      <c r="AJ389" s="136"/>
      <c r="AK389" s="136"/>
    </row>
    <row r="390" spans="1:37" ht="15" customHeight="1" x14ac:dyDescent="0.2">
      <c r="A390" s="23"/>
      <c r="B390" s="23"/>
      <c r="C390" s="23"/>
      <c r="D390" s="23"/>
      <c r="E390" s="23"/>
      <c r="F390" s="23"/>
      <c r="G390" s="23"/>
      <c r="H390" s="23"/>
      <c r="I390" s="23"/>
      <c r="J390" s="23"/>
      <c r="K390" s="23"/>
      <c r="L390" s="23"/>
      <c r="M390" s="23"/>
      <c r="N390" s="23"/>
      <c r="O390" s="23"/>
      <c r="P390" s="23"/>
      <c r="Q390" s="40"/>
      <c r="R390" s="20"/>
      <c r="S390" s="20"/>
      <c r="T390" s="20"/>
      <c r="U390" s="20"/>
      <c r="V390" s="20"/>
      <c r="W390" s="20"/>
      <c r="X390" s="20"/>
      <c r="Y390" s="20"/>
      <c r="Z390" s="20"/>
      <c r="AA390" s="20"/>
      <c r="AB390" s="20"/>
      <c r="AC390" s="20"/>
      <c r="AD390" s="20"/>
      <c r="AE390" s="149"/>
      <c r="AH390" s="161"/>
      <c r="AI390" s="136"/>
      <c r="AJ390" s="136"/>
      <c r="AK390" s="136"/>
    </row>
    <row r="391" spans="1:37" ht="15" customHeight="1" x14ac:dyDescent="0.2">
      <c r="A391" s="436" t="s">
        <v>141</v>
      </c>
      <c r="B391" s="437"/>
      <c r="C391" s="437"/>
      <c r="D391" s="437"/>
      <c r="E391" s="437"/>
      <c r="F391" s="437"/>
      <c r="G391" s="437"/>
      <c r="H391" s="437"/>
      <c r="I391" s="437"/>
      <c r="J391" s="437"/>
      <c r="K391" s="437"/>
      <c r="L391" s="437"/>
      <c r="M391" s="437"/>
      <c r="N391" s="437"/>
      <c r="O391" s="437"/>
      <c r="P391" s="437"/>
      <c r="Q391" s="437"/>
      <c r="R391" s="437"/>
      <c r="S391" s="437"/>
      <c r="T391" s="437"/>
      <c r="U391" s="437"/>
      <c r="V391" s="437"/>
      <c r="W391" s="437"/>
      <c r="X391" s="437"/>
      <c r="Y391" s="437"/>
      <c r="Z391" s="437"/>
      <c r="AA391" s="437"/>
      <c r="AB391" s="437"/>
      <c r="AC391" s="438"/>
      <c r="AD391" s="221" t="s">
        <v>4</v>
      </c>
      <c r="AE391" s="144" t="s">
        <v>5</v>
      </c>
      <c r="AH391" s="161"/>
      <c r="AI391" s="136"/>
      <c r="AJ391" s="136"/>
      <c r="AK391" s="136"/>
    </row>
    <row r="392" spans="1:37" ht="30" customHeight="1" x14ac:dyDescent="0.2">
      <c r="A392" s="434" t="s">
        <v>733</v>
      </c>
      <c r="B392" s="434"/>
      <c r="C392" s="434"/>
      <c r="D392" s="434"/>
      <c r="E392" s="434"/>
      <c r="F392" s="434"/>
      <c r="G392" s="434"/>
      <c r="H392" s="434"/>
      <c r="I392" s="434"/>
      <c r="J392" s="434"/>
      <c r="K392" s="434"/>
      <c r="L392" s="434"/>
      <c r="M392" s="434"/>
      <c r="N392" s="434"/>
      <c r="O392" s="434"/>
      <c r="P392" s="434"/>
      <c r="Q392" s="423"/>
      <c r="R392" s="423"/>
      <c r="S392" s="423"/>
      <c r="T392" s="423"/>
      <c r="U392" s="423"/>
      <c r="V392" s="423"/>
      <c r="W392" s="423"/>
      <c r="X392" s="423"/>
      <c r="Y392" s="423"/>
      <c r="Z392" s="423"/>
      <c r="AA392" s="423"/>
      <c r="AB392" s="423"/>
      <c r="AC392" s="423"/>
      <c r="AD392" s="73">
        <f>'Art. 121'!AF363</f>
        <v>0</v>
      </c>
      <c r="AE392" s="143">
        <f>IF(AG392=1,AK392,AG392)</f>
        <v>0</v>
      </c>
      <c r="AF392" s="76">
        <f>IF(AD392=2,1,IF(AD392=1,0.5,IF(AD392=0,0," ")))</f>
        <v>0</v>
      </c>
      <c r="AG392" s="76">
        <f>IF(AND(AF392&gt;=0,AF392&lt;=2),1,"No aplica")</f>
        <v>1</v>
      </c>
      <c r="AH392" s="159">
        <f>AD392/(AG392*2)</f>
        <v>0</v>
      </c>
      <c r="AI392" s="78">
        <f>IF(AG392=1,AG392/$AG$394,"No aplica")</f>
        <v>0.5</v>
      </c>
      <c r="AJ392" s="78">
        <f>AF392*AI392</f>
        <v>0</v>
      </c>
      <c r="AK392" s="78">
        <f>AJ392*$AE$349</f>
        <v>0</v>
      </c>
    </row>
    <row r="393" spans="1:37" ht="30" customHeight="1" x14ac:dyDescent="0.2">
      <c r="A393" s="434" t="s">
        <v>734</v>
      </c>
      <c r="B393" s="434"/>
      <c r="C393" s="434"/>
      <c r="D393" s="434"/>
      <c r="E393" s="434"/>
      <c r="F393" s="434"/>
      <c r="G393" s="434"/>
      <c r="H393" s="434"/>
      <c r="I393" s="434"/>
      <c r="J393" s="434"/>
      <c r="K393" s="434"/>
      <c r="L393" s="434"/>
      <c r="M393" s="434"/>
      <c r="N393" s="434"/>
      <c r="O393" s="434"/>
      <c r="P393" s="434"/>
      <c r="Q393" s="423"/>
      <c r="R393" s="423"/>
      <c r="S393" s="423"/>
      <c r="T393" s="423"/>
      <c r="U393" s="423"/>
      <c r="V393" s="423"/>
      <c r="W393" s="423"/>
      <c r="X393" s="423"/>
      <c r="Y393" s="423"/>
      <c r="Z393" s="423"/>
      <c r="AA393" s="423"/>
      <c r="AB393" s="423"/>
      <c r="AC393" s="423"/>
      <c r="AD393" s="73">
        <f>'Art. 121'!AF364</f>
        <v>0</v>
      </c>
      <c r="AE393" s="143">
        <f>IF(AG393=1,AK393,AG393)</f>
        <v>0</v>
      </c>
      <c r="AF393" s="76">
        <f>IF(AD393=2,1,IF(AD393=1,0.5,IF(AD393=0,0," ")))</f>
        <v>0</v>
      </c>
      <c r="AG393" s="76">
        <f>IF(AND(AF393&gt;=0,AF393&lt;=2),1,"No aplica")</f>
        <v>1</v>
      </c>
      <c r="AH393" s="159">
        <f>AD393/(AG393*2)</f>
        <v>0</v>
      </c>
      <c r="AI393" s="78">
        <f>IF(AG393=1,AG393/$AG$394,"No aplica")</f>
        <v>0.5</v>
      </c>
      <c r="AJ393" s="78">
        <f>AF393*AI393</f>
        <v>0</v>
      </c>
      <c r="AK393" s="78">
        <f>AJ393*$AE$349</f>
        <v>0</v>
      </c>
    </row>
    <row r="394" spans="1:37" ht="30" customHeight="1" x14ac:dyDescent="0.2">
      <c r="A394" s="435" t="s">
        <v>735</v>
      </c>
      <c r="B394" s="435"/>
      <c r="C394" s="435"/>
      <c r="D394" s="435"/>
      <c r="E394" s="435"/>
      <c r="F394" s="435"/>
      <c r="G394" s="435"/>
      <c r="H394" s="435"/>
      <c r="I394" s="435"/>
      <c r="J394" s="435"/>
      <c r="K394" s="435"/>
      <c r="L394" s="435"/>
      <c r="M394" s="435"/>
      <c r="N394" s="435"/>
      <c r="O394" s="435"/>
      <c r="P394" s="435"/>
      <c r="Q394" s="435"/>
      <c r="R394" s="435"/>
      <c r="S394" s="435"/>
      <c r="T394" s="435"/>
      <c r="U394" s="435"/>
      <c r="V394" s="435"/>
      <c r="W394" s="435"/>
      <c r="X394" s="435"/>
      <c r="Y394" s="435"/>
      <c r="Z394" s="435"/>
      <c r="AA394" s="435"/>
      <c r="AB394" s="435"/>
      <c r="AC394" s="435"/>
      <c r="AD394" s="435"/>
      <c r="AE394" s="143">
        <f>SUM(AE392:AE393)</f>
        <v>0</v>
      </c>
      <c r="AG394" s="74">
        <f>SUM(AG392:AG393)</f>
        <v>2</v>
      </c>
      <c r="AH394" s="161"/>
      <c r="AI394" s="136"/>
      <c r="AJ394" s="136"/>
      <c r="AK394" s="136"/>
    </row>
    <row r="395" spans="1:37" ht="30" customHeight="1" x14ac:dyDescent="0.2">
      <c r="A395" s="435" t="s">
        <v>738</v>
      </c>
      <c r="B395" s="435"/>
      <c r="C395" s="435"/>
      <c r="D395" s="435"/>
      <c r="E395" s="435"/>
      <c r="F395" s="435"/>
      <c r="G395" s="435"/>
      <c r="H395" s="435"/>
      <c r="I395" s="435"/>
      <c r="J395" s="435"/>
      <c r="K395" s="435"/>
      <c r="L395" s="435"/>
      <c r="M395" s="435"/>
      <c r="N395" s="435"/>
      <c r="O395" s="435"/>
      <c r="P395" s="435"/>
      <c r="Q395" s="435"/>
      <c r="R395" s="435"/>
      <c r="S395" s="435"/>
      <c r="T395" s="435"/>
      <c r="U395" s="435"/>
      <c r="V395" s="435"/>
      <c r="W395" s="435"/>
      <c r="X395" s="435"/>
      <c r="Y395" s="435"/>
      <c r="Z395" s="435"/>
      <c r="AA395" s="435"/>
      <c r="AB395" s="435"/>
      <c r="AC395" s="435"/>
      <c r="AD395" s="435"/>
      <c r="AE395" s="143">
        <f>AE394/AE349*100</f>
        <v>0</v>
      </c>
      <c r="AH395" s="161"/>
      <c r="AI395" s="136"/>
      <c r="AJ395" s="136"/>
      <c r="AK395" s="136"/>
    </row>
    <row r="396" spans="1:37" ht="15" customHeight="1" x14ac:dyDescent="0.2">
      <c r="A396" s="23"/>
      <c r="B396" s="23"/>
      <c r="C396" s="23"/>
      <c r="D396" s="23"/>
      <c r="E396" s="23"/>
      <c r="F396" s="23"/>
      <c r="G396" s="23"/>
      <c r="H396" s="23"/>
      <c r="I396" s="23"/>
      <c r="J396" s="23"/>
      <c r="K396" s="23"/>
      <c r="L396" s="23"/>
      <c r="M396" s="23"/>
      <c r="N396" s="23"/>
      <c r="O396" s="23"/>
      <c r="P396" s="23"/>
      <c r="Q396" s="38"/>
      <c r="R396" s="23"/>
      <c r="S396" s="23"/>
      <c r="T396" s="23"/>
      <c r="U396" s="23"/>
      <c r="V396" s="23"/>
      <c r="W396" s="23"/>
      <c r="X396" s="23"/>
      <c r="Y396" s="23"/>
      <c r="Z396" s="23"/>
      <c r="AA396" s="23"/>
      <c r="AB396" s="23"/>
      <c r="AC396" s="23"/>
      <c r="AD396" s="23"/>
      <c r="AE396" s="150"/>
      <c r="AH396" s="161"/>
      <c r="AI396" s="136"/>
      <c r="AJ396" s="136"/>
      <c r="AK396" s="136"/>
    </row>
    <row r="397" spans="1:37" ht="15" customHeight="1" x14ac:dyDescent="0.2">
      <c r="A397" s="23"/>
      <c r="B397" s="23"/>
      <c r="C397" s="23"/>
      <c r="D397" s="23"/>
      <c r="E397" s="23"/>
      <c r="F397" s="23"/>
      <c r="G397" s="23"/>
      <c r="H397" s="23"/>
      <c r="I397" s="23"/>
      <c r="J397" s="23"/>
      <c r="K397" s="23"/>
      <c r="L397" s="23"/>
      <c r="M397" s="23"/>
      <c r="N397" s="23"/>
      <c r="O397" s="23"/>
      <c r="P397" s="23"/>
      <c r="Q397" s="38"/>
      <c r="R397" s="23"/>
      <c r="S397" s="23"/>
      <c r="T397" s="23"/>
      <c r="U397" s="23"/>
      <c r="V397" s="23"/>
      <c r="W397" s="23"/>
      <c r="X397" s="23"/>
      <c r="Y397" s="23"/>
      <c r="Z397" s="23"/>
      <c r="AA397" s="23"/>
      <c r="AB397" s="23"/>
      <c r="AC397" s="23"/>
      <c r="AD397" s="23"/>
      <c r="AE397" s="150"/>
      <c r="AH397" s="161"/>
      <c r="AI397" s="136"/>
      <c r="AJ397" s="136"/>
      <c r="AK397" s="136"/>
    </row>
    <row r="398" spans="1:37" ht="120" customHeight="1" x14ac:dyDescent="0.2">
      <c r="A398" s="365" t="s">
        <v>242</v>
      </c>
      <c r="B398" s="365"/>
      <c r="C398" s="365"/>
      <c r="D398" s="365"/>
      <c r="E398" s="365"/>
      <c r="F398" s="365"/>
      <c r="G398" s="365"/>
      <c r="H398" s="365"/>
      <c r="I398" s="365"/>
      <c r="J398" s="365"/>
      <c r="K398" s="365"/>
      <c r="L398" s="365"/>
      <c r="M398" s="365"/>
      <c r="N398" s="365"/>
      <c r="O398" s="365"/>
      <c r="P398" s="365"/>
      <c r="Q398" s="365"/>
      <c r="R398" s="365"/>
      <c r="S398" s="365"/>
      <c r="T398" s="365"/>
      <c r="U398" s="365"/>
      <c r="V398" s="365"/>
      <c r="W398" s="365"/>
      <c r="X398" s="365"/>
      <c r="Y398" s="365"/>
      <c r="Z398" s="365"/>
      <c r="AA398" s="365"/>
      <c r="AB398" s="365"/>
      <c r="AC398" s="365"/>
      <c r="AD398" s="365"/>
      <c r="AE398" s="365"/>
      <c r="AH398" s="161"/>
      <c r="AI398" s="136"/>
      <c r="AJ398" s="136"/>
      <c r="AK398" s="136"/>
    </row>
    <row r="399" spans="1:37" ht="15" customHeight="1" x14ac:dyDescent="0.2">
      <c r="A399" s="281" t="s">
        <v>1385</v>
      </c>
      <c r="B399" s="92"/>
      <c r="C399" s="92"/>
      <c r="D399" s="92"/>
      <c r="E399" s="92"/>
      <c r="F399" s="92"/>
      <c r="G399" s="92"/>
      <c r="H399" s="92"/>
      <c r="I399" s="92"/>
      <c r="J399" s="92"/>
      <c r="K399" s="92"/>
      <c r="L399" s="92"/>
      <c r="M399" s="92"/>
      <c r="N399" s="92"/>
      <c r="O399" s="92"/>
      <c r="P399" s="92"/>
      <c r="Q399" s="92"/>
      <c r="R399" s="92"/>
      <c r="S399" s="92"/>
      <c r="T399" s="92"/>
      <c r="U399" s="92"/>
      <c r="V399" s="92"/>
      <c r="W399" s="92"/>
      <c r="X399" s="92"/>
      <c r="Y399" s="92"/>
      <c r="Z399" s="92"/>
      <c r="AA399" s="92"/>
      <c r="AB399" s="92"/>
      <c r="AC399" s="92"/>
      <c r="AD399" s="92"/>
      <c r="AE399" s="145"/>
      <c r="AH399" s="161"/>
      <c r="AI399" s="136"/>
      <c r="AJ399" s="136"/>
      <c r="AK399" s="136"/>
    </row>
    <row r="400" spans="1:37" ht="15" customHeight="1" x14ac:dyDescent="0.2">
      <c r="A400" s="62"/>
      <c r="B400" s="62"/>
      <c r="C400" s="62"/>
      <c r="D400" s="62"/>
      <c r="E400" s="62"/>
      <c r="F400" s="62"/>
      <c r="G400" s="62"/>
      <c r="H400" s="62"/>
      <c r="I400" s="62"/>
      <c r="J400" s="62"/>
      <c r="K400" s="62"/>
      <c r="L400" s="62"/>
      <c r="M400" s="62"/>
      <c r="N400" s="62"/>
      <c r="O400" s="62"/>
      <c r="P400" s="62"/>
      <c r="Q400" s="62"/>
      <c r="R400" s="62"/>
      <c r="S400" s="62"/>
      <c r="T400" s="62"/>
      <c r="U400" s="62"/>
      <c r="V400" s="62"/>
      <c r="W400" s="62"/>
      <c r="X400" s="62"/>
      <c r="Y400" s="62"/>
      <c r="Z400" s="62"/>
      <c r="AA400" s="62"/>
      <c r="AB400" s="62"/>
      <c r="AC400" s="62"/>
      <c r="AD400" s="62"/>
      <c r="AE400" s="147"/>
      <c r="AH400" s="161"/>
      <c r="AI400" s="136"/>
      <c r="AJ400" s="136"/>
      <c r="AK400" s="136"/>
    </row>
    <row r="401" spans="1:37" ht="15" customHeight="1" x14ac:dyDescent="0.2">
      <c r="A401" s="23"/>
      <c r="B401" s="23"/>
      <c r="C401" s="23"/>
      <c r="D401" s="23"/>
      <c r="E401" s="23"/>
      <c r="F401" s="23"/>
      <c r="G401" s="23"/>
      <c r="H401" s="23"/>
      <c r="I401" s="23"/>
      <c r="J401" s="23"/>
      <c r="K401" s="23"/>
      <c r="L401" s="23"/>
      <c r="M401" s="23"/>
      <c r="N401" s="23"/>
      <c r="O401" s="23"/>
      <c r="P401" s="23"/>
      <c r="Q401" s="38"/>
      <c r="R401" s="23"/>
      <c r="S401" s="23"/>
      <c r="T401" s="23"/>
      <c r="U401" s="23"/>
      <c r="V401" s="23"/>
      <c r="W401" s="23"/>
      <c r="X401" s="23"/>
      <c r="Y401" s="23"/>
      <c r="Z401" s="23"/>
      <c r="AA401" s="23"/>
      <c r="AB401" s="23"/>
      <c r="AC401" s="23"/>
      <c r="AD401" s="23"/>
      <c r="AE401" s="150"/>
      <c r="AH401" s="161"/>
      <c r="AI401" s="136"/>
      <c r="AJ401" s="136"/>
      <c r="AK401" s="136"/>
    </row>
    <row r="402" spans="1:37" ht="30" customHeight="1" x14ac:dyDescent="0.2">
      <c r="A402" s="383" t="s">
        <v>243</v>
      </c>
      <c r="B402" s="383"/>
      <c r="C402" s="383"/>
      <c r="D402" s="383"/>
      <c r="E402" s="383"/>
      <c r="F402" s="383"/>
      <c r="G402" s="383"/>
      <c r="H402" s="383"/>
      <c r="I402" s="383"/>
      <c r="J402" s="383"/>
      <c r="K402" s="383"/>
      <c r="L402" s="383"/>
      <c r="M402" s="383"/>
      <c r="N402" s="383"/>
      <c r="O402" s="383"/>
      <c r="P402" s="383"/>
      <c r="Q402" s="383"/>
      <c r="R402" s="383"/>
      <c r="S402" s="383"/>
      <c r="T402" s="383"/>
      <c r="U402" s="383"/>
      <c r="V402" s="383"/>
      <c r="W402" s="383"/>
      <c r="X402" s="383"/>
      <c r="Y402" s="383"/>
      <c r="Z402" s="383"/>
      <c r="AA402" s="383"/>
      <c r="AB402" s="383"/>
      <c r="AC402" s="383"/>
      <c r="AD402" s="383"/>
      <c r="AE402" s="383"/>
      <c r="AH402" s="161"/>
      <c r="AI402" s="136"/>
      <c r="AJ402" s="136"/>
      <c r="AK402" s="136"/>
    </row>
    <row r="403" spans="1:37" ht="15" customHeight="1" x14ac:dyDescent="0.2">
      <c r="A403" s="281" t="s">
        <v>1385</v>
      </c>
      <c r="B403" s="92"/>
      <c r="C403" s="92"/>
      <c r="D403" s="92"/>
      <c r="E403" s="92"/>
      <c r="F403" s="92"/>
      <c r="G403" s="92"/>
      <c r="H403" s="92"/>
      <c r="I403" s="92"/>
      <c r="J403" s="92"/>
      <c r="K403" s="92"/>
      <c r="L403" s="92"/>
      <c r="M403" s="92"/>
      <c r="N403" s="92"/>
      <c r="O403" s="92"/>
      <c r="P403" s="92"/>
      <c r="Q403" s="92"/>
      <c r="R403" s="92"/>
      <c r="S403" s="92"/>
      <c r="T403" s="92"/>
      <c r="U403" s="92"/>
      <c r="V403" s="92"/>
      <c r="W403" s="92"/>
      <c r="X403" s="92"/>
      <c r="Y403" s="92"/>
      <c r="Z403" s="92"/>
      <c r="AA403" s="92"/>
      <c r="AB403" s="92"/>
      <c r="AC403" s="92"/>
      <c r="AD403" s="92"/>
      <c r="AE403" s="145"/>
      <c r="AH403" s="161"/>
      <c r="AI403" s="136"/>
      <c r="AJ403" s="136"/>
      <c r="AK403" s="136"/>
    </row>
    <row r="404" spans="1:37" ht="15" customHeight="1" x14ac:dyDescent="0.2">
      <c r="A404" s="20"/>
      <c r="B404" s="20"/>
      <c r="C404" s="20"/>
      <c r="D404" s="20"/>
      <c r="E404" s="20"/>
      <c r="F404" s="20"/>
      <c r="G404" s="20"/>
      <c r="H404" s="20"/>
      <c r="I404" s="20"/>
      <c r="J404" s="20"/>
      <c r="K404" s="20"/>
      <c r="L404" s="20"/>
      <c r="M404" s="20"/>
      <c r="N404" s="20"/>
      <c r="O404" s="20"/>
      <c r="P404" s="20"/>
      <c r="Q404" s="40"/>
      <c r="R404" s="20"/>
      <c r="S404" s="20"/>
      <c r="T404" s="20"/>
      <c r="U404" s="20"/>
      <c r="V404" s="20"/>
      <c r="W404" s="20"/>
      <c r="X404" s="20"/>
      <c r="Y404" s="20"/>
      <c r="Z404" s="20"/>
      <c r="AA404" s="20"/>
      <c r="AB404" s="20"/>
      <c r="AC404" s="20"/>
      <c r="AD404" s="20"/>
      <c r="AE404" s="149"/>
      <c r="AH404" s="161"/>
      <c r="AI404" s="136"/>
      <c r="AJ404" s="136"/>
      <c r="AK404" s="136"/>
    </row>
    <row r="405" spans="1:37" ht="15" customHeight="1" x14ac:dyDescent="0.2">
      <c r="A405" s="23"/>
      <c r="B405" s="23"/>
      <c r="C405" s="23"/>
      <c r="D405" s="23"/>
      <c r="E405" s="23"/>
      <c r="F405" s="23"/>
      <c r="G405" s="23"/>
      <c r="H405" s="23"/>
      <c r="I405" s="23"/>
      <c r="J405" s="23"/>
      <c r="K405" s="23"/>
      <c r="L405" s="23"/>
      <c r="M405" s="23"/>
      <c r="N405" s="23"/>
      <c r="O405" s="23"/>
      <c r="P405" s="23"/>
      <c r="Q405" s="38"/>
      <c r="R405" s="23"/>
      <c r="S405" s="23"/>
      <c r="T405" s="23"/>
      <c r="U405" s="23"/>
      <c r="V405" s="23"/>
      <c r="W405" s="23"/>
      <c r="X405" s="23"/>
      <c r="Y405" s="23"/>
      <c r="Z405" s="23"/>
      <c r="AA405" s="23"/>
      <c r="AB405" s="23"/>
      <c r="AC405" s="23"/>
      <c r="AD405" s="23"/>
      <c r="AE405" s="150"/>
      <c r="AH405" s="161"/>
      <c r="AI405" s="136"/>
      <c r="AJ405" s="136"/>
      <c r="AK405" s="136"/>
    </row>
    <row r="406" spans="1:37" ht="30" customHeight="1" x14ac:dyDescent="0.2">
      <c r="A406" s="383" t="s">
        <v>244</v>
      </c>
      <c r="B406" s="383"/>
      <c r="C406" s="383"/>
      <c r="D406" s="383"/>
      <c r="E406" s="383"/>
      <c r="F406" s="383"/>
      <c r="G406" s="383"/>
      <c r="H406" s="383"/>
      <c r="I406" s="383"/>
      <c r="J406" s="383"/>
      <c r="K406" s="383"/>
      <c r="L406" s="383"/>
      <c r="M406" s="383"/>
      <c r="N406" s="383"/>
      <c r="O406" s="383"/>
      <c r="P406" s="383"/>
      <c r="Q406" s="383"/>
      <c r="R406" s="383"/>
      <c r="S406" s="383"/>
      <c r="T406" s="383"/>
      <c r="U406" s="383"/>
      <c r="V406" s="383"/>
      <c r="W406" s="383"/>
      <c r="X406" s="383"/>
      <c r="Y406" s="383"/>
      <c r="Z406" s="383"/>
      <c r="AA406" s="383"/>
      <c r="AB406" s="383"/>
      <c r="AC406" s="383"/>
      <c r="AD406" s="383"/>
      <c r="AE406" s="383"/>
      <c r="AH406" s="161"/>
      <c r="AI406" s="136"/>
      <c r="AJ406" s="136"/>
      <c r="AK406" s="136"/>
    </row>
    <row r="407" spans="1:37" ht="15" customHeight="1" x14ac:dyDescent="0.2">
      <c r="A407" s="281" t="s">
        <v>1385</v>
      </c>
      <c r="B407" s="92"/>
      <c r="C407" s="92"/>
      <c r="D407" s="92"/>
      <c r="E407" s="92"/>
      <c r="F407" s="92"/>
      <c r="G407" s="92"/>
      <c r="H407" s="92"/>
      <c r="I407" s="92"/>
      <c r="J407" s="92"/>
      <c r="K407" s="92"/>
      <c r="L407" s="92"/>
      <c r="M407" s="92"/>
      <c r="N407" s="92"/>
      <c r="O407" s="92"/>
      <c r="P407" s="92"/>
      <c r="Q407" s="92"/>
      <c r="R407" s="92"/>
      <c r="S407" s="92"/>
      <c r="T407" s="92"/>
      <c r="U407" s="92"/>
      <c r="V407" s="92"/>
      <c r="W407" s="92"/>
      <c r="X407" s="92"/>
      <c r="Y407" s="92"/>
      <c r="Z407" s="92"/>
      <c r="AA407" s="92"/>
      <c r="AB407" s="92"/>
      <c r="AC407" s="92"/>
      <c r="AD407" s="92"/>
      <c r="AE407" s="145"/>
      <c r="AH407" s="161"/>
      <c r="AI407" s="136"/>
      <c r="AJ407" s="136"/>
      <c r="AK407" s="136"/>
    </row>
    <row r="408" spans="1:37" ht="15" customHeight="1" x14ac:dyDescent="0.2">
      <c r="A408" s="20"/>
      <c r="B408" s="20"/>
      <c r="C408" s="20"/>
      <c r="D408" s="20"/>
      <c r="E408" s="20"/>
      <c r="F408" s="20"/>
      <c r="G408" s="20"/>
      <c r="H408" s="20"/>
      <c r="I408" s="20"/>
      <c r="J408" s="20"/>
      <c r="K408" s="20"/>
      <c r="L408" s="20"/>
      <c r="M408" s="20"/>
      <c r="N408" s="20"/>
      <c r="O408" s="20"/>
      <c r="P408" s="20"/>
      <c r="Q408" s="40"/>
      <c r="R408" s="20"/>
      <c r="S408" s="20"/>
      <c r="T408" s="20"/>
      <c r="U408" s="20"/>
      <c r="V408" s="20"/>
      <c r="W408" s="20"/>
      <c r="X408" s="20"/>
      <c r="Y408" s="20"/>
      <c r="Z408" s="20"/>
      <c r="AA408" s="20"/>
      <c r="AB408" s="20"/>
      <c r="AC408" s="20"/>
      <c r="AD408" s="20"/>
      <c r="AE408" s="149"/>
      <c r="AH408" s="161"/>
      <c r="AI408" s="136"/>
      <c r="AJ408" s="136"/>
      <c r="AK408" s="136"/>
    </row>
    <row r="409" spans="1:37" ht="15" customHeight="1" x14ac:dyDescent="0.2">
      <c r="A409" s="23"/>
      <c r="B409" s="23"/>
      <c r="C409" s="23"/>
      <c r="D409" s="23"/>
      <c r="E409" s="23"/>
      <c r="F409" s="23"/>
      <c r="G409" s="23"/>
      <c r="H409" s="23"/>
      <c r="I409" s="23"/>
      <c r="J409" s="23"/>
      <c r="K409" s="23"/>
      <c r="L409" s="23"/>
      <c r="M409" s="23"/>
      <c r="N409" s="23"/>
      <c r="O409" s="23"/>
      <c r="P409" s="23"/>
      <c r="Q409" s="38"/>
      <c r="R409" s="23"/>
      <c r="S409" s="23"/>
      <c r="T409" s="23"/>
      <c r="U409" s="23"/>
      <c r="V409" s="23"/>
      <c r="W409" s="23"/>
      <c r="X409" s="23"/>
      <c r="Y409" s="23"/>
      <c r="Z409" s="23"/>
      <c r="AA409" s="23"/>
      <c r="AB409" s="23"/>
      <c r="AC409" s="23"/>
      <c r="AD409" s="23"/>
      <c r="AE409" s="150"/>
      <c r="AH409" s="161"/>
      <c r="AI409" s="136"/>
      <c r="AJ409" s="136"/>
      <c r="AK409" s="136"/>
    </row>
    <row r="410" spans="1:37" ht="30" customHeight="1" x14ac:dyDescent="0.2">
      <c r="A410" s="383" t="s">
        <v>487</v>
      </c>
      <c r="B410" s="383"/>
      <c r="C410" s="383"/>
      <c r="D410" s="383"/>
      <c r="E410" s="383"/>
      <c r="F410" s="383"/>
      <c r="G410" s="383"/>
      <c r="H410" s="383"/>
      <c r="I410" s="383"/>
      <c r="J410" s="383"/>
      <c r="K410" s="383"/>
      <c r="L410" s="383"/>
      <c r="M410" s="383"/>
      <c r="N410" s="383"/>
      <c r="O410" s="383"/>
      <c r="P410" s="383"/>
      <c r="Q410" s="383"/>
      <c r="R410" s="383"/>
      <c r="S410" s="383"/>
      <c r="T410" s="383"/>
      <c r="U410" s="383"/>
      <c r="V410" s="383"/>
      <c r="W410" s="383"/>
      <c r="X410" s="383"/>
      <c r="Y410" s="383"/>
      <c r="Z410" s="383"/>
      <c r="AA410" s="383"/>
      <c r="AB410" s="383"/>
      <c r="AC410" s="383"/>
      <c r="AD410" s="383"/>
      <c r="AE410" s="383"/>
      <c r="AH410" s="161"/>
      <c r="AI410" s="136"/>
      <c r="AJ410" s="136"/>
      <c r="AK410" s="136"/>
    </row>
    <row r="411" spans="1:37" ht="15" customHeight="1" x14ac:dyDescent="0.2">
      <c r="A411" s="281" t="s">
        <v>1385</v>
      </c>
      <c r="B411" s="92"/>
      <c r="C411" s="92"/>
      <c r="D411" s="92"/>
      <c r="E411" s="92"/>
      <c r="F411" s="92"/>
      <c r="G411" s="92"/>
      <c r="H411" s="92"/>
      <c r="I411" s="92"/>
      <c r="J411" s="92"/>
      <c r="K411" s="92"/>
      <c r="L411" s="92"/>
      <c r="M411" s="92"/>
      <c r="N411" s="92"/>
      <c r="O411" s="92"/>
      <c r="P411" s="92"/>
      <c r="Q411" s="92"/>
      <c r="R411" s="92"/>
      <c r="S411" s="92"/>
      <c r="T411" s="92"/>
      <c r="U411" s="92"/>
      <c r="V411" s="92"/>
      <c r="W411" s="92"/>
      <c r="X411" s="92"/>
      <c r="Y411" s="92"/>
      <c r="Z411" s="92"/>
      <c r="AA411" s="92"/>
      <c r="AB411" s="92"/>
      <c r="AC411" s="92"/>
      <c r="AD411" s="92"/>
      <c r="AE411" s="145"/>
      <c r="AH411" s="161"/>
      <c r="AI411" s="136"/>
      <c r="AJ411" s="136"/>
      <c r="AK411" s="136"/>
    </row>
    <row r="412" spans="1:37" ht="15" customHeight="1" x14ac:dyDescent="0.2">
      <c r="A412" s="20"/>
      <c r="B412" s="20"/>
      <c r="C412" s="20"/>
      <c r="D412" s="20"/>
      <c r="E412" s="20"/>
      <c r="F412" s="20"/>
      <c r="G412" s="20"/>
      <c r="H412" s="20"/>
      <c r="I412" s="20"/>
      <c r="J412" s="20"/>
      <c r="K412" s="20"/>
      <c r="L412" s="20"/>
      <c r="M412" s="20"/>
      <c r="N412" s="20"/>
      <c r="O412" s="20"/>
      <c r="P412" s="20"/>
      <c r="Q412" s="40"/>
      <c r="R412" s="20"/>
      <c r="S412" s="20"/>
      <c r="T412" s="20"/>
      <c r="U412" s="20"/>
      <c r="V412" s="20"/>
      <c r="W412" s="20"/>
      <c r="X412" s="20"/>
      <c r="Y412" s="20"/>
      <c r="Z412" s="20"/>
      <c r="AA412" s="20"/>
      <c r="AB412" s="20"/>
      <c r="AC412" s="20"/>
      <c r="AD412" s="20"/>
      <c r="AE412" s="149"/>
      <c r="AH412" s="161"/>
      <c r="AI412" s="136"/>
      <c r="AJ412" s="136"/>
      <c r="AK412" s="136"/>
    </row>
    <row r="413" spans="1:37" ht="15" customHeight="1" x14ac:dyDescent="0.2">
      <c r="A413" s="23"/>
      <c r="B413" s="23"/>
      <c r="C413" s="23"/>
      <c r="D413" s="23"/>
      <c r="E413" s="23"/>
      <c r="F413" s="23"/>
      <c r="G413" s="23"/>
      <c r="H413" s="23"/>
      <c r="I413" s="23"/>
      <c r="J413" s="23"/>
      <c r="K413" s="23"/>
      <c r="L413" s="23"/>
      <c r="M413" s="23"/>
      <c r="N413" s="23"/>
      <c r="O413" s="23"/>
      <c r="P413" s="23"/>
      <c r="Q413" s="38"/>
      <c r="R413" s="23"/>
      <c r="S413" s="23"/>
      <c r="T413" s="23"/>
      <c r="U413" s="23"/>
      <c r="V413" s="23"/>
      <c r="W413" s="23"/>
      <c r="X413" s="23"/>
      <c r="Y413" s="23"/>
      <c r="Z413" s="23"/>
      <c r="AA413" s="23"/>
      <c r="AB413" s="23"/>
      <c r="AC413" s="23"/>
      <c r="AD413" s="23"/>
      <c r="AE413" s="150"/>
      <c r="AH413" s="161"/>
      <c r="AI413" s="136"/>
      <c r="AJ413" s="136"/>
      <c r="AK413" s="136"/>
    </row>
    <row r="414" spans="1:37" ht="30" customHeight="1" x14ac:dyDescent="0.2">
      <c r="A414" s="384" t="s">
        <v>245</v>
      </c>
      <c r="B414" s="384"/>
      <c r="C414" s="384"/>
      <c r="D414" s="384"/>
      <c r="E414" s="384"/>
      <c r="F414" s="384"/>
      <c r="G414" s="384"/>
      <c r="H414" s="384"/>
      <c r="I414" s="384"/>
      <c r="J414" s="384"/>
      <c r="K414" s="384"/>
      <c r="L414" s="384"/>
      <c r="M414" s="384"/>
      <c r="N414" s="384"/>
      <c r="O414" s="384"/>
      <c r="P414" s="384"/>
      <c r="Q414" s="384"/>
      <c r="R414" s="384"/>
      <c r="S414" s="384"/>
      <c r="T414" s="384"/>
      <c r="U414" s="384"/>
      <c r="V414" s="384"/>
      <c r="W414" s="384"/>
      <c r="X414" s="384"/>
      <c r="Y414" s="384"/>
      <c r="Z414" s="384"/>
      <c r="AA414" s="384"/>
      <c r="AB414" s="384"/>
      <c r="AC414" s="384"/>
      <c r="AD414" s="384"/>
      <c r="AE414" s="384"/>
      <c r="AH414" s="161"/>
      <c r="AI414" s="136"/>
      <c r="AJ414" s="136"/>
      <c r="AK414" s="136"/>
    </row>
    <row r="415" spans="1:37" ht="15" customHeight="1" x14ac:dyDescent="0.2">
      <c r="A415" s="20"/>
      <c r="B415" s="20"/>
      <c r="C415" s="20"/>
      <c r="D415" s="20"/>
      <c r="E415" s="20"/>
      <c r="F415" s="20"/>
      <c r="G415" s="20"/>
      <c r="H415" s="20"/>
      <c r="I415" s="20"/>
      <c r="J415" s="20"/>
      <c r="K415" s="20"/>
      <c r="L415" s="20"/>
      <c r="M415" s="20"/>
      <c r="N415" s="20"/>
      <c r="O415" s="20"/>
      <c r="P415" s="20"/>
      <c r="Q415" s="40"/>
      <c r="R415" s="20"/>
      <c r="S415" s="20"/>
      <c r="T415" s="20"/>
      <c r="U415" s="20"/>
      <c r="V415" s="20"/>
      <c r="W415" s="20"/>
      <c r="X415" s="20"/>
      <c r="Y415" s="20"/>
      <c r="Z415" s="20"/>
      <c r="AA415" s="20"/>
      <c r="AB415" s="20"/>
      <c r="AC415" s="20"/>
      <c r="AD415" s="20"/>
      <c r="AE415" s="149"/>
      <c r="AH415" s="161"/>
      <c r="AI415" s="136"/>
      <c r="AJ415" s="136"/>
      <c r="AK415" s="136"/>
    </row>
    <row r="416" spans="1:37" ht="15" customHeight="1" x14ac:dyDescent="0.2">
      <c r="A416" s="24"/>
      <c r="B416" s="24"/>
      <c r="C416" s="24"/>
      <c r="D416" s="24"/>
      <c r="E416" s="24"/>
      <c r="F416" s="24"/>
      <c r="G416" s="24"/>
      <c r="H416" s="24"/>
      <c r="I416" s="24"/>
      <c r="J416" s="24"/>
      <c r="K416" s="24"/>
      <c r="L416" s="24"/>
      <c r="M416" s="24"/>
      <c r="N416" s="24"/>
      <c r="O416" s="24"/>
      <c r="P416" s="24"/>
      <c r="Q416" s="40"/>
      <c r="R416" s="20"/>
      <c r="S416" s="20"/>
      <c r="T416" s="20"/>
      <c r="U416" s="20"/>
      <c r="V416" s="20"/>
      <c r="W416" s="20"/>
      <c r="X416" s="20"/>
      <c r="Y416" s="20"/>
      <c r="Z416" s="20"/>
      <c r="AA416" s="20"/>
      <c r="AB416" s="20"/>
      <c r="AC416" s="20"/>
      <c r="AD416" s="24"/>
      <c r="AE416" s="141">
        <f>1/$AC$17*100</f>
        <v>5.5555555555555554</v>
      </c>
      <c r="AH416" s="161"/>
      <c r="AI416" s="136"/>
      <c r="AJ416" s="136"/>
      <c r="AK416" s="136"/>
    </row>
    <row r="417" spans="1:37" ht="15" customHeight="1" x14ac:dyDescent="0.2">
      <c r="A417" s="420" t="s">
        <v>138</v>
      </c>
      <c r="B417" s="421"/>
      <c r="C417" s="421"/>
      <c r="D417" s="421"/>
      <c r="E417" s="421"/>
      <c r="F417" s="421"/>
      <c r="G417" s="421"/>
      <c r="H417" s="421"/>
      <c r="I417" s="421"/>
      <c r="J417" s="421"/>
      <c r="K417" s="421"/>
      <c r="L417" s="421"/>
      <c r="M417" s="421"/>
      <c r="N417" s="421"/>
      <c r="O417" s="421"/>
      <c r="P417" s="421"/>
      <c r="Q417" s="421"/>
      <c r="R417" s="421"/>
      <c r="S417" s="421"/>
      <c r="T417" s="421"/>
      <c r="U417" s="421"/>
      <c r="V417" s="421"/>
      <c r="W417" s="421"/>
      <c r="X417" s="421"/>
      <c r="Y417" s="421"/>
      <c r="Z417" s="421"/>
      <c r="AA417" s="421"/>
      <c r="AB417" s="421"/>
      <c r="AC417" s="421"/>
      <c r="AD417" s="222" t="s">
        <v>4</v>
      </c>
      <c r="AE417" s="142" t="s">
        <v>5</v>
      </c>
      <c r="AF417" s="76" t="s">
        <v>576</v>
      </c>
      <c r="AG417" s="76" t="s">
        <v>577</v>
      </c>
      <c r="AH417" s="76" t="s">
        <v>578</v>
      </c>
      <c r="AI417" s="77" t="s">
        <v>579</v>
      </c>
      <c r="AJ417" s="76"/>
      <c r="AK417" s="77" t="s">
        <v>580</v>
      </c>
    </row>
    <row r="418" spans="1:37" ht="30" customHeight="1" x14ac:dyDescent="0.2">
      <c r="A418" s="422" t="s">
        <v>980</v>
      </c>
      <c r="B418" s="422"/>
      <c r="C418" s="422"/>
      <c r="D418" s="422"/>
      <c r="E418" s="422"/>
      <c r="F418" s="422"/>
      <c r="G418" s="422"/>
      <c r="H418" s="422"/>
      <c r="I418" s="422"/>
      <c r="J418" s="422"/>
      <c r="K418" s="422"/>
      <c r="L418" s="422"/>
      <c r="M418" s="422"/>
      <c r="N418" s="422"/>
      <c r="O418" s="422"/>
      <c r="P418" s="422"/>
      <c r="Q418" s="423"/>
      <c r="R418" s="423"/>
      <c r="S418" s="423"/>
      <c r="T418" s="423"/>
      <c r="U418" s="423"/>
      <c r="V418" s="423"/>
      <c r="W418" s="423"/>
      <c r="X418" s="423"/>
      <c r="Y418" s="423"/>
      <c r="Z418" s="423"/>
      <c r="AA418" s="423"/>
      <c r="AB418" s="423"/>
      <c r="AC418" s="423"/>
      <c r="AD418" s="73">
        <f>'Art. 121'!AF389</f>
        <v>0</v>
      </c>
      <c r="AE418" s="143">
        <f t="shared" ref="AE418:AE474" si="42">IF(AG418=1,AK418,AG418)</f>
        <v>0</v>
      </c>
      <c r="AF418" s="76">
        <f t="shared" ref="AF418:AF474" si="43">IF(AD418=2,1,IF(AD418=1,0.5,IF(AD418=0,0," ")))</f>
        <v>0</v>
      </c>
      <c r="AG418" s="76">
        <f t="shared" ref="AG418:AG474" si="44">IF(AND(AF418&gt;=0,AF418&lt;=2),1,"No aplica")</f>
        <v>1</v>
      </c>
      <c r="AH418" s="159">
        <f t="shared" ref="AH418:AH474" si="45">AD418/(AG418*2)</f>
        <v>0</v>
      </c>
      <c r="AI418" s="78">
        <f t="shared" ref="AI418:AI475" si="46">IF(AG418=1,AG418/$AG$476,"No aplica")</f>
        <v>1.7241379310344827E-2</v>
      </c>
      <c r="AJ418" s="78">
        <f t="shared" ref="AJ418:AJ474" si="47">AF418*AI418</f>
        <v>0</v>
      </c>
      <c r="AK418" s="78">
        <f>AJ418*$AE$416</f>
        <v>0</v>
      </c>
    </row>
    <row r="419" spans="1:37" ht="30" customHeight="1" x14ac:dyDescent="0.2">
      <c r="A419" s="422" t="s">
        <v>246</v>
      </c>
      <c r="B419" s="422"/>
      <c r="C419" s="422"/>
      <c r="D419" s="422"/>
      <c r="E419" s="422"/>
      <c r="F419" s="422"/>
      <c r="G419" s="422"/>
      <c r="H419" s="422"/>
      <c r="I419" s="422"/>
      <c r="J419" s="422"/>
      <c r="K419" s="422"/>
      <c r="L419" s="422"/>
      <c r="M419" s="422"/>
      <c r="N419" s="422"/>
      <c r="O419" s="422"/>
      <c r="P419" s="422"/>
      <c r="Q419" s="423"/>
      <c r="R419" s="423"/>
      <c r="S419" s="423"/>
      <c r="T419" s="423"/>
      <c r="U419" s="423"/>
      <c r="V419" s="423"/>
      <c r="W419" s="423"/>
      <c r="X419" s="423"/>
      <c r="Y419" s="423"/>
      <c r="Z419" s="423"/>
      <c r="AA419" s="423"/>
      <c r="AB419" s="423"/>
      <c r="AC419" s="423"/>
      <c r="AD419" s="73">
        <f>'Art. 121'!AF390</f>
        <v>0</v>
      </c>
      <c r="AE419" s="143">
        <f t="shared" si="42"/>
        <v>0</v>
      </c>
      <c r="AF419" s="76">
        <f t="shared" si="43"/>
        <v>0</v>
      </c>
      <c r="AG419" s="76">
        <f t="shared" si="44"/>
        <v>1</v>
      </c>
      <c r="AH419" s="159">
        <f t="shared" si="45"/>
        <v>0</v>
      </c>
      <c r="AI419" s="78">
        <f t="shared" si="46"/>
        <v>1.7241379310344827E-2</v>
      </c>
      <c r="AJ419" s="78">
        <f t="shared" si="47"/>
        <v>0</v>
      </c>
      <c r="AK419" s="78">
        <f t="shared" ref="AK419:AK474" si="48">AJ419*$AE$416</f>
        <v>0</v>
      </c>
    </row>
    <row r="420" spans="1:37" ht="30" customHeight="1" x14ac:dyDescent="0.2">
      <c r="A420" s="422" t="s">
        <v>247</v>
      </c>
      <c r="B420" s="422"/>
      <c r="C420" s="422"/>
      <c r="D420" s="422"/>
      <c r="E420" s="422"/>
      <c r="F420" s="422"/>
      <c r="G420" s="422"/>
      <c r="H420" s="422"/>
      <c r="I420" s="422"/>
      <c r="J420" s="422"/>
      <c r="K420" s="422"/>
      <c r="L420" s="422"/>
      <c r="M420" s="422"/>
      <c r="N420" s="422"/>
      <c r="O420" s="422"/>
      <c r="P420" s="422"/>
      <c r="Q420" s="423"/>
      <c r="R420" s="423"/>
      <c r="S420" s="423"/>
      <c r="T420" s="423"/>
      <c r="U420" s="423"/>
      <c r="V420" s="423"/>
      <c r="W420" s="423"/>
      <c r="X420" s="423"/>
      <c r="Y420" s="423"/>
      <c r="Z420" s="423"/>
      <c r="AA420" s="423"/>
      <c r="AB420" s="423"/>
      <c r="AC420" s="423"/>
      <c r="AD420" s="73">
        <f>'Art. 121'!AF391</f>
        <v>0</v>
      </c>
      <c r="AE420" s="143">
        <f t="shared" si="42"/>
        <v>0</v>
      </c>
      <c r="AF420" s="76">
        <f t="shared" si="43"/>
        <v>0</v>
      </c>
      <c r="AG420" s="76">
        <f t="shared" si="44"/>
        <v>1</v>
      </c>
      <c r="AH420" s="159">
        <f t="shared" si="45"/>
        <v>0</v>
      </c>
      <c r="AI420" s="78">
        <f t="shared" si="46"/>
        <v>1.7241379310344827E-2</v>
      </c>
      <c r="AJ420" s="78">
        <f t="shared" si="47"/>
        <v>0</v>
      </c>
      <c r="AK420" s="78">
        <f t="shared" si="48"/>
        <v>0</v>
      </c>
    </row>
    <row r="421" spans="1:37" ht="30" customHeight="1" x14ac:dyDescent="0.2">
      <c r="A421" s="422" t="s">
        <v>248</v>
      </c>
      <c r="B421" s="422"/>
      <c r="C421" s="422"/>
      <c r="D421" s="422"/>
      <c r="E421" s="422"/>
      <c r="F421" s="422"/>
      <c r="G421" s="422"/>
      <c r="H421" s="422"/>
      <c r="I421" s="422"/>
      <c r="J421" s="422"/>
      <c r="K421" s="422"/>
      <c r="L421" s="422"/>
      <c r="M421" s="422"/>
      <c r="N421" s="422"/>
      <c r="O421" s="422"/>
      <c r="P421" s="422"/>
      <c r="Q421" s="423"/>
      <c r="R421" s="423"/>
      <c r="S421" s="423"/>
      <c r="T421" s="423"/>
      <c r="U421" s="423"/>
      <c r="V421" s="423"/>
      <c r="W421" s="423"/>
      <c r="X421" s="423"/>
      <c r="Y421" s="423"/>
      <c r="Z421" s="423"/>
      <c r="AA421" s="423"/>
      <c r="AB421" s="423"/>
      <c r="AC421" s="423"/>
      <c r="AD421" s="73">
        <f>'Art. 121'!AF392</f>
        <v>0</v>
      </c>
      <c r="AE421" s="143">
        <f t="shared" si="42"/>
        <v>0</v>
      </c>
      <c r="AF421" s="76">
        <f t="shared" si="43"/>
        <v>0</v>
      </c>
      <c r="AG421" s="76">
        <f t="shared" si="44"/>
        <v>1</v>
      </c>
      <c r="AH421" s="159">
        <f t="shared" si="45"/>
        <v>0</v>
      </c>
      <c r="AI421" s="78">
        <f t="shared" si="46"/>
        <v>1.7241379310344827E-2</v>
      </c>
      <c r="AJ421" s="78">
        <f t="shared" si="47"/>
        <v>0</v>
      </c>
      <c r="AK421" s="78">
        <f t="shared" si="48"/>
        <v>0</v>
      </c>
    </row>
    <row r="422" spans="1:37" ht="30" customHeight="1" x14ac:dyDescent="0.2">
      <c r="A422" s="442" t="s">
        <v>982</v>
      </c>
      <c r="B422" s="443"/>
      <c r="C422" s="443"/>
      <c r="D422" s="443"/>
      <c r="E422" s="443"/>
      <c r="F422" s="443"/>
      <c r="G422" s="443"/>
      <c r="H422" s="443"/>
      <c r="I422" s="443"/>
      <c r="J422" s="443"/>
      <c r="K422" s="443"/>
      <c r="L422" s="443"/>
      <c r="M422" s="443"/>
      <c r="N422" s="443"/>
      <c r="O422" s="443"/>
      <c r="P422" s="443"/>
      <c r="Q422" s="423"/>
      <c r="R422" s="423"/>
      <c r="S422" s="423"/>
      <c r="T422" s="423"/>
      <c r="U422" s="423"/>
      <c r="V422" s="423"/>
      <c r="W422" s="423"/>
      <c r="X422" s="423"/>
      <c r="Y422" s="423"/>
      <c r="Z422" s="423"/>
      <c r="AA422" s="423"/>
      <c r="AB422" s="423"/>
      <c r="AC422" s="423"/>
      <c r="AD422" s="73">
        <f>'Art. 121'!AF393</f>
        <v>0</v>
      </c>
      <c r="AE422" s="143">
        <f t="shared" si="42"/>
        <v>0</v>
      </c>
      <c r="AF422" s="76">
        <f t="shared" si="43"/>
        <v>0</v>
      </c>
      <c r="AG422" s="76">
        <f t="shared" si="44"/>
        <v>1</v>
      </c>
      <c r="AH422" s="159">
        <f t="shared" si="45"/>
        <v>0</v>
      </c>
      <c r="AI422" s="78">
        <f t="shared" si="46"/>
        <v>1.7241379310344827E-2</v>
      </c>
      <c r="AJ422" s="78">
        <f t="shared" si="47"/>
        <v>0</v>
      </c>
      <c r="AK422" s="78">
        <f t="shared" si="48"/>
        <v>0</v>
      </c>
    </row>
    <row r="423" spans="1:37" ht="30" customHeight="1" x14ac:dyDescent="0.2">
      <c r="A423" s="422" t="s">
        <v>249</v>
      </c>
      <c r="B423" s="422"/>
      <c r="C423" s="422"/>
      <c r="D423" s="422"/>
      <c r="E423" s="422"/>
      <c r="F423" s="422"/>
      <c r="G423" s="422"/>
      <c r="H423" s="422"/>
      <c r="I423" s="422"/>
      <c r="J423" s="422"/>
      <c r="K423" s="422"/>
      <c r="L423" s="422"/>
      <c r="M423" s="422"/>
      <c r="N423" s="422"/>
      <c r="O423" s="422"/>
      <c r="P423" s="422"/>
      <c r="Q423" s="423"/>
      <c r="R423" s="423"/>
      <c r="S423" s="423"/>
      <c r="T423" s="423"/>
      <c r="U423" s="423"/>
      <c r="V423" s="423"/>
      <c r="W423" s="423"/>
      <c r="X423" s="423"/>
      <c r="Y423" s="423"/>
      <c r="Z423" s="423"/>
      <c r="AA423" s="423"/>
      <c r="AB423" s="423"/>
      <c r="AC423" s="423"/>
      <c r="AD423" s="73">
        <f>'Art. 121'!AF394</f>
        <v>0</v>
      </c>
      <c r="AE423" s="143">
        <f t="shared" si="42"/>
        <v>0</v>
      </c>
      <c r="AF423" s="76">
        <f t="shared" si="43"/>
        <v>0</v>
      </c>
      <c r="AG423" s="76">
        <f t="shared" si="44"/>
        <v>1</v>
      </c>
      <c r="AH423" s="159">
        <f t="shared" si="45"/>
        <v>0</v>
      </c>
      <c r="AI423" s="78">
        <f t="shared" si="46"/>
        <v>1.7241379310344827E-2</v>
      </c>
      <c r="AJ423" s="78">
        <f t="shared" si="47"/>
        <v>0</v>
      </c>
      <c r="AK423" s="78">
        <f t="shared" si="48"/>
        <v>0</v>
      </c>
    </row>
    <row r="424" spans="1:37" ht="30" customHeight="1" x14ac:dyDescent="0.2">
      <c r="A424" s="422" t="s">
        <v>250</v>
      </c>
      <c r="B424" s="422"/>
      <c r="C424" s="422"/>
      <c r="D424" s="422"/>
      <c r="E424" s="422"/>
      <c r="F424" s="422"/>
      <c r="G424" s="422"/>
      <c r="H424" s="422"/>
      <c r="I424" s="422"/>
      <c r="J424" s="422"/>
      <c r="K424" s="422"/>
      <c r="L424" s="422"/>
      <c r="M424" s="422"/>
      <c r="N424" s="422"/>
      <c r="O424" s="422"/>
      <c r="P424" s="422"/>
      <c r="Q424" s="423"/>
      <c r="R424" s="423"/>
      <c r="S424" s="423"/>
      <c r="T424" s="423"/>
      <c r="U424" s="423"/>
      <c r="V424" s="423"/>
      <c r="W424" s="423"/>
      <c r="X424" s="423"/>
      <c r="Y424" s="423"/>
      <c r="Z424" s="423"/>
      <c r="AA424" s="423"/>
      <c r="AB424" s="423"/>
      <c r="AC424" s="423"/>
      <c r="AD424" s="73">
        <f>'Art. 121'!AF395</f>
        <v>0</v>
      </c>
      <c r="AE424" s="143">
        <f t="shared" si="42"/>
        <v>0</v>
      </c>
      <c r="AF424" s="76">
        <f t="shared" si="43"/>
        <v>0</v>
      </c>
      <c r="AG424" s="76">
        <f t="shared" si="44"/>
        <v>1</v>
      </c>
      <c r="AH424" s="159">
        <f t="shared" si="45"/>
        <v>0</v>
      </c>
      <c r="AI424" s="78">
        <f t="shared" si="46"/>
        <v>1.7241379310344827E-2</v>
      </c>
      <c r="AJ424" s="78">
        <f t="shared" si="47"/>
        <v>0</v>
      </c>
      <c r="AK424" s="78">
        <f t="shared" si="48"/>
        <v>0</v>
      </c>
    </row>
    <row r="425" spans="1:37" ht="30" customHeight="1" x14ac:dyDescent="0.2">
      <c r="A425" s="422" t="s">
        <v>751</v>
      </c>
      <c r="B425" s="443"/>
      <c r="C425" s="443"/>
      <c r="D425" s="443"/>
      <c r="E425" s="443"/>
      <c r="F425" s="443"/>
      <c r="G425" s="443"/>
      <c r="H425" s="443"/>
      <c r="I425" s="443"/>
      <c r="J425" s="443"/>
      <c r="K425" s="443"/>
      <c r="L425" s="443"/>
      <c r="M425" s="443"/>
      <c r="N425" s="443"/>
      <c r="O425" s="443"/>
      <c r="P425" s="443"/>
      <c r="Q425" s="423"/>
      <c r="R425" s="423"/>
      <c r="S425" s="423"/>
      <c r="T425" s="423"/>
      <c r="U425" s="423"/>
      <c r="V425" s="423"/>
      <c r="W425" s="423"/>
      <c r="X425" s="423"/>
      <c r="Y425" s="423"/>
      <c r="Z425" s="423"/>
      <c r="AA425" s="423"/>
      <c r="AB425" s="423"/>
      <c r="AC425" s="423"/>
      <c r="AD425" s="73">
        <f>'Art. 121'!AF396</f>
        <v>0</v>
      </c>
      <c r="AE425" s="143">
        <f t="shared" si="42"/>
        <v>0</v>
      </c>
      <c r="AF425" s="76">
        <f t="shared" si="43"/>
        <v>0</v>
      </c>
      <c r="AG425" s="76">
        <f t="shared" si="44"/>
        <v>1</v>
      </c>
      <c r="AH425" s="159">
        <f t="shared" si="45"/>
        <v>0</v>
      </c>
      <c r="AI425" s="78">
        <f t="shared" si="46"/>
        <v>1.7241379310344827E-2</v>
      </c>
      <c r="AJ425" s="78">
        <f t="shared" si="47"/>
        <v>0</v>
      </c>
      <c r="AK425" s="78">
        <f t="shared" si="48"/>
        <v>0</v>
      </c>
    </row>
    <row r="426" spans="1:37" ht="30" customHeight="1" x14ac:dyDescent="0.2">
      <c r="A426" s="422" t="s">
        <v>252</v>
      </c>
      <c r="B426" s="422"/>
      <c r="C426" s="422"/>
      <c r="D426" s="422"/>
      <c r="E426" s="422"/>
      <c r="F426" s="422"/>
      <c r="G426" s="422"/>
      <c r="H426" s="422"/>
      <c r="I426" s="422"/>
      <c r="J426" s="422"/>
      <c r="K426" s="422"/>
      <c r="L426" s="422"/>
      <c r="M426" s="422"/>
      <c r="N426" s="422"/>
      <c r="O426" s="422"/>
      <c r="P426" s="422"/>
      <c r="Q426" s="423"/>
      <c r="R426" s="423"/>
      <c r="S426" s="423"/>
      <c r="T426" s="423"/>
      <c r="U426" s="423"/>
      <c r="V426" s="423"/>
      <c r="W426" s="423"/>
      <c r="X426" s="423"/>
      <c r="Y426" s="423"/>
      <c r="Z426" s="423"/>
      <c r="AA426" s="423"/>
      <c r="AB426" s="423"/>
      <c r="AC426" s="423"/>
      <c r="AD426" s="73">
        <f>'Art. 121'!AF397</f>
        <v>0</v>
      </c>
      <c r="AE426" s="143">
        <f t="shared" si="42"/>
        <v>0</v>
      </c>
      <c r="AF426" s="76">
        <f t="shared" si="43"/>
        <v>0</v>
      </c>
      <c r="AG426" s="76">
        <f t="shared" si="44"/>
        <v>1</v>
      </c>
      <c r="AH426" s="159">
        <f t="shared" si="45"/>
        <v>0</v>
      </c>
      <c r="AI426" s="78">
        <f t="shared" si="46"/>
        <v>1.7241379310344827E-2</v>
      </c>
      <c r="AJ426" s="78">
        <f t="shared" si="47"/>
        <v>0</v>
      </c>
      <c r="AK426" s="78">
        <f t="shared" si="48"/>
        <v>0</v>
      </c>
    </row>
    <row r="427" spans="1:37" ht="30" customHeight="1" x14ac:dyDescent="0.2">
      <c r="A427" s="422" t="s">
        <v>253</v>
      </c>
      <c r="B427" s="422"/>
      <c r="C427" s="422"/>
      <c r="D427" s="422"/>
      <c r="E427" s="422"/>
      <c r="F427" s="422"/>
      <c r="G427" s="422"/>
      <c r="H427" s="422"/>
      <c r="I427" s="422"/>
      <c r="J427" s="422"/>
      <c r="K427" s="422"/>
      <c r="L427" s="422"/>
      <c r="M427" s="422"/>
      <c r="N427" s="422"/>
      <c r="O427" s="422"/>
      <c r="P427" s="422"/>
      <c r="Q427" s="423"/>
      <c r="R427" s="423"/>
      <c r="S427" s="423"/>
      <c r="T427" s="423"/>
      <c r="U427" s="423"/>
      <c r="V427" s="423"/>
      <c r="W427" s="423"/>
      <c r="X427" s="423"/>
      <c r="Y427" s="423"/>
      <c r="Z427" s="423"/>
      <c r="AA427" s="423"/>
      <c r="AB427" s="423"/>
      <c r="AC427" s="423"/>
      <c r="AD427" s="73">
        <f>'Art. 121'!AF398</f>
        <v>0</v>
      </c>
      <c r="AE427" s="143">
        <f t="shared" si="42"/>
        <v>0</v>
      </c>
      <c r="AF427" s="76">
        <f t="shared" si="43"/>
        <v>0</v>
      </c>
      <c r="AG427" s="76">
        <f t="shared" si="44"/>
        <v>1</v>
      </c>
      <c r="AH427" s="159">
        <f t="shared" si="45"/>
        <v>0</v>
      </c>
      <c r="AI427" s="78">
        <f t="shared" si="46"/>
        <v>1.7241379310344827E-2</v>
      </c>
      <c r="AJ427" s="78">
        <f t="shared" si="47"/>
        <v>0</v>
      </c>
      <c r="AK427" s="78">
        <f t="shared" si="48"/>
        <v>0</v>
      </c>
    </row>
    <row r="428" spans="1:37" ht="30" customHeight="1" x14ac:dyDescent="0.2">
      <c r="A428" s="422" t="s">
        <v>742</v>
      </c>
      <c r="B428" s="422"/>
      <c r="C428" s="422"/>
      <c r="D428" s="422"/>
      <c r="E428" s="422"/>
      <c r="F428" s="422"/>
      <c r="G428" s="422"/>
      <c r="H428" s="422"/>
      <c r="I428" s="422"/>
      <c r="J428" s="422"/>
      <c r="K428" s="422"/>
      <c r="L428" s="422"/>
      <c r="M428" s="422"/>
      <c r="N428" s="422"/>
      <c r="O428" s="422"/>
      <c r="P428" s="422"/>
      <c r="Q428" s="423"/>
      <c r="R428" s="423"/>
      <c r="S428" s="423"/>
      <c r="T428" s="423"/>
      <c r="U428" s="423"/>
      <c r="V428" s="423"/>
      <c r="W428" s="423"/>
      <c r="X428" s="423"/>
      <c r="Y428" s="423"/>
      <c r="Z428" s="423"/>
      <c r="AA428" s="423"/>
      <c r="AB428" s="423"/>
      <c r="AC428" s="423"/>
      <c r="AD428" s="73">
        <f>'Art. 121'!AF399</f>
        <v>0</v>
      </c>
      <c r="AE428" s="143">
        <f t="shared" si="42"/>
        <v>0</v>
      </c>
      <c r="AF428" s="76">
        <f t="shared" si="43"/>
        <v>0</v>
      </c>
      <c r="AG428" s="76">
        <f t="shared" si="44"/>
        <v>1</v>
      </c>
      <c r="AH428" s="159">
        <f t="shared" si="45"/>
        <v>0</v>
      </c>
      <c r="AI428" s="78">
        <f t="shared" si="46"/>
        <v>1.7241379310344827E-2</v>
      </c>
      <c r="AJ428" s="78">
        <f t="shared" si="47"/>
        <v>0</v>
      </c>
      <c r="AK428" s="78">
        <f t="shared" si="48"/>
        <v>0</v>
      </c>
    </row>
    <row r="429" spans="1:37" ht="30" customHeight="1" x14ac:dyDescent="0.2">
      <c r="A429" s="422" t="s">
        <v>254</v>
      </c>
      <c r="B429" s="422"/>
      <c r="C429" s="422"/>
      <c r="D429" s="422"/>
      <c r="E429" s="422"/>
      <c r="F429" s="422"/>
      <c r="G429" s="422"/>
      <c r="H429" s="422"/>
      <c r="I429" s="422"/>
      <c r="J429" s="422"/>
      <c r="K429" s="422"/>
      <c r="L429" s="422"/>
      <c r="M429" s="422"/>
      <c r="N429" s="422"/>
      <c r="O429" s="422"/>
      <c r="P429" s="422"/>
      <c r="Q429" s="423"/>
      <c r="R429" s="423"/>
      <c r="S429" s="423"/>
      <c r="T429" s="423"/>
      <c r="U429" s="423"/>
      <c r="V429" s="423"/>
      <c r="W429" s="423"/>
      <c r="X429" s="423"/>
      <c r="Y429" s="423"/>
      <c r="Z429" s="423"/>
      <c r="AA429" s="423"/>
      <c r="AB429" s="423"/>
      <c r="AC429" s="423"/>
      <c r="AD429" s="73">
        <f>'Art. 121'!AF400</f>
        <v>0</v>
      </c>
      <c r="AE429" s="143">
        <f t="shared" si="42"/>
        <v>0</v>
      </c>
      <c r="AF429" s="76">
        <f t="shared" si="43"/>
        <v>0</v>
      </c>
      <c r="AG429" s="76">
        <f t="shared" si="44"/>
        <v>1</v>
      </c>
      <c r="AH429" s="159">
        <f t="shared" si="45"/>
        <v>0</v>
      </c>
      <c r="AI429" s="78">
        <f t="shared" si="46"/>
        <v>1.7241379310344827E-2</v>
      </c>
      <c r="AJ429" s="78">
        <f t="shared" si="47"/>
        <v>0</v>
      </c>
      <c r="AK429" s="78">
        <f t="shared" si="48"/>
        <v>0</v>
      </c>
    </row>
    <row r="430" spans="1:37" ht="30" customHeight="1" x14ac:dyDescent="0.2">
      <c r="A430" s="422" t="s">
        <v>255</v>
      </c>
      <c r="B430" s="422"/>
      <c r="C430" s="422"/>
      <c r="D430" s="422"/>
      <c r="E430" s="422"/>
      <c r="F430" s="422"/>
      <c r="G430" s="422"/>
      <c r="H430" s="422"/>
      <c r="I430" s="422"/>
      <c r="J430" s="422"/>
      <c r="K430" s="422"/>
      <c r="L430" s="422"/>
      <c r="M430" s="422"/>
      <c r="N430" s="422"/>
      <c r="O430" s="422"/>
      <c r="P430" s="422"/>
      <c r="Q430" s="423"/>
      <c r="R430" s="423"/>
      <c r="S430" s="423"/>
      <c r="T430" s="423"/>
      <c r="U430" s="423"/>
      <c r="V430" s="423"/>
      <c r="W430" s="423"/>
      <c r="X430" s="423"/>
      <c r="Y430" s="423"/>
      <c r="Z430" s="423"/>
      <c r="AA430" s="423"/>
      <c r="AB430" s="423"/>
      <c r="AC430" s="423"/>
      <c r="AD430" s="73">
        <f>'Art. 121'!AF401</f>
        <v>0</v>
      </c>
      <c r="AE430" s="143">
        <f t="shared" si="42"/>
        <v>0</v>
      </c>
      <c r="AF430" s="76">
        <f t="shared" si="43"/>
        <v>0</v>
      </c>
      <c r="AG430" s="76">
        <f t="shared" si="44"/>
        <v>1</v>
      </c>
      <c r="AH430" s="159">
        <f t="shared" si="45"/>
        <v>0</v>
      </c>
      <c r="AI430" s="78">
        <f t="shared" si="46"/>
        <v>1.7241379310344827E-2</v>
      </c>
      <c r="AJ430" s="78">
        <f t="shared" si="47"/>
        <v>0</v>
      </c>
      <c r="AK430" s="78">
        <f t="shared" si="48"/>
        <v>0</v>
      </c>
    </row>
    <row r="431" spans="1:37" ht="30" customHeight="1" x14ac:dyDescent="0.2">
      <c r="A431" s="422" t="s">
        <v>256</v>
      </c>
      <c r="B431" s="422"/>
      <c r="C431" s="422"/>
      <c r="D431" s="422"/>
      <c r="E431" s="422"/>
      <c r="F431" s="422"/>
      <c r="G431" s="422"/>
      <c r="H431" s="422"/>
      <c r="I431" s="422"/>
      <c r="J431" s="422"/>
      <c r="K431" s="422"/>
      <c r="L431" s="422"/>
      <c r="M431" s="422"/>
      <c r="N431" s="422"/>
      <c r="O431" s="422"/>
      <c r="P431" s="422"/>
      <c r="Q431" s="423"/>
      <c r="R431" s="423"/>
      <c r="S431" s="423"/>
      <c r="T431" s="423"/>
      <c r="U431" s="423"/>
      <c r="V431" s="423"/>
      <c r="W431" s="423"/>
      <c r="X431" s="423"/>
      <c r="Y431" s="423"/>
      <c r="Z431" s="423"/>
      <c r="AA431" s="423"/>
      <c r="AB431" s="423"/>
      <c r="AC431" s="423"/>
      <c r="AD431" s="73">
        <f>'Art. 121'!AF402</f>
        <v>0</v>
      </c>
      <c r="AE431" s="143">
        <f t="shared" si="42"/>
        <v>0</v>
      </c>
      <c r="AF431" s="76">
        <f t="shared" si="43"/>
        <v>0</v>
      </c>
      <c r="AG431" s="76">
        <f t="shared" si="44"/>
        <v>1</v>
      </c>
      <c r="AH431" s="159">
        <f t="shared" si="45"/>
        <v>0</v>
      </c>
      <c r="AI431" s="78">
        <f t="shared" si="46"/>
        <v>1.7241379310344827E-2</v>
      </c>
      <c r="AJ431" s="78">
        <f t="shared" si="47"/>
        <v>0</v>
      </c>
      <c r="AK431" s="78">
        <f t="shared" si="48"/>
        <v>0</v>
      </c>
    </row>
    <row r="432" spans="1:37" ht="30" customHeight="1" x14ac:dyDescent="0.2">
      <c r="A432" s="422" t="s">
        <v>258</v>
      </c>
      <c r="B432" s="422"/>
      <c r="C432" s="422"/>
      <c r="D432" s="422"/>
      <c r="E432" s="422"/>
      <c r="F432" s="422"/>
      <c r="G432" s="422"/>
      <c r="H432" s="422"/>
      <c r="I432" s="422"/>
      <c r="J432" s="422"/>
      <c r="K432" s="422"/>
      <c r="L432" s="422"/>
      <c r="M432" s="422"/>
      <c r="N432" s="422"/>
      <c r="O432" s="422"/>
      <c r="P432" s="422"/>
      <c r="Q432" s="423"/>
      <c r="R432" s="423"/>
      <c r="S432" s="423"/>
      <c r="T432" s="423"/>
      <c r="U432" s="423"/>
      <c r="V432" s="423"/>
      <c r="W432" s="423"/>
      <c r="X432" s="423"/>
      <c r="Y432" s="423"/>
      <c r="Z432" s="423"/>
      <c r="AA432" s="423"/>
      <c r="AB432" s="423"/>
      <c r="AC432" s="423"/>
      <c r="AD432" s="73">
        <f>'Art. 121'!AF403</f>
        <v>0</v>
      </c>
      <c r="AE432" s="143">
        <f t="shared" si="42"/>
        <v>0</v>
      </c>
      <c r="AF432" s="76">
        <f t="shared" si="43"/>
        <v>0</v>
      </c>
      <c r="AG432" s="76">
        <f t="shared" si="44"/>
        <v>1</v>
      </c>
      <c r="AH432" s="159">
        <f t="shared" si="45"/>
        <v>0</v>
      </c>
      <c r="AI432" s="78">
        <f t="shared" si="46"/>
        <v>1.7241379310344827E-2</v>
      </c>
      <c r="AJ432" s="78">
        <f t="shared" si="47"/>
        <v>0</v>
      </c>
      <c r="AK432" s="78">
        <f t="shared" si="48"/>
        <v>0</v>
      </c>
    </row>
    <row r="433" spans="1:37" ht="30" customHeight="1" x14ac:dyDescent="0.2">
      <c r="A433" s="422" t="s">
        <v>257</v>
      </c>
      <c r="B433" s="422"/>
      <c r="C433" s="422"/>
      <c r="D433" s="422"/>
      <c r="E433" s="422"/>
      <c r="F433" s="422"/>
      <c r="G433" s="422"/>
      <c r="H433" s="422"/>
      <c r="I433" s="422"/>
      <c r="J433" s="422"/>
      <c r="K433" s="422"/>
      <c r="L433" s="422"/>
      <c r="M433" s="422"/>
      <c r="N433" s="422"/>
      <c r="O433" s="422"/>
      <c r="P433" s="422"/>
      <c r="Q433" s="423"/>
      <c r="R433" s="423"/>
      <c r="S433" s="423"/>
      <c r="T433" s="423"/>
      <c r="U433" s="423"/>
      <c r="V433" s="423"/>
      <c r="W433" s="423"/>
      <c r="X433" s="423"/>
      <c r="Y433" s="423"/>
      <c r="Z433" s="423"/>
      <c r="AA433" s="423"/>
      <c r="AB433" s="423"/>
      <c r="AC433" s="423"/>
      <c r="AD433" s="73">
        <f>'Art. 121'!AF404</f>
        <v>0</v>
      </c>
      <c r="AE433" s="143">
        <f t="shared" si="42"/>
        <v>0</v>
      </c>
      <c r="AF433" s="76">
        <f t="shared" si="43"/>
        <v>0</v>
      </c>
      <c r="AG433" s="76">
        <f t="shared" si="44"/>
        <v>1</v>
      </c>
      <c r="AH433" s="159">
        <f t="shared" si="45"/>
        <v>0</v>
      </c>
      <c r="AI433" s="78">
        <f t="shared" si="46"/>
        <v>1.7241379310344827E-2</v>
      </c>
      <c r="AJ433" s="78">
        <f t="shared" si="47"/>
        <v>0</v>
      </c>
      <c r="AK433" s="78">
        <f t="shared" si="48"/>
        <v>0</v>
      </c>
    </row>
    <row r="434" spans="1:37" ht="30" customHeight="1" x14ac:dyDescent="0.2">
      <c r="A434" s="422" t="s">
        <v>259</v>
      </c>
      <c r="B434" s="422"/>
      <c r="C434" s="422"/>
      <c r="D434" s="422"/>
      <c r="E434" s="422"/>
      <c r="F434" s="422"/>
      <c r="G434" s="422"/>
      <c r="H434" s="422"/>
      <c r="I434" s="422"/>
      <c r="J434" s="422"/>
      <c r="K434" s="422"/>
      <c r="L434" s="422"/>
      <c r="M434" s="422"/>
      <c r="N434" s="422"/>
      <c r="O434" s="422"/>
      <c r="P434" s="422"/>
      <c r="Q434" s="423"/>
      <c r="R434" s="423"/>
      <c r="S434" s="423"/>
      <c r="T434" s="423"/>
      <c r="U434" s="423"/>
      <c r="V434" s="423"/>
      <c r="W434" s="423"/>
      <c r="X434" s="423"/>
      <c r="Y434" s="423"/>
      <c r="Z434" s="423"/>
      <c r="AA434" s="423"/>
      <c r="AB434" s="423"/>
      <c r="AC434" s="423"/>
      <c r="AD434" s="73">
        <f>'Art. 121'!AF405</f>
        <v>0</v>
      </c>
      <c r="AE434" s="143">
        <f t="shared" si="42"/>
        <v>0</v>
      </c>
      <c r="AF434" s="76">
        <f t="shared" si="43"/>
        <v>0</v>
      </c>
      <c r="AG434" s="76">
        <f t="shared" si="44"/>
        <v>1</v>
      </c>
      <c r="AH434" s="159">
        <f t="shared" si="45"/>
        <v>0</v>
      </c>
      <c r="AI434" s="78">
        <f t="shared" si="46"/>
        <v>1.7241379310344827E-2</v>
      </c>
      <c r="AJ434" s="78">
        <f t="shared" si="47"/>
        <v>0</v>
      </c>
      <c r="AK434" s="78">
        <f t="shared" si="48"/>
        <v>0</v>
      </c>
    </row>
    <row r="435" spans="1:37" ht="30" customHeight="1" x14ac:dyDescent="0.2">
      <c r="A435" s="422" t="s">
        <v>260</v>
      </c>
      <c r="B435" s="422"/>
      <c r="C435" s="422"/>
      <c r="D435" s="422"/>
      <c r="E435" s="422"/>
      <c r="F435" s="422"/>
      <c r="G435" s="422"/>
      <c r="H435" s="422"/>
      <c r="I435" s="422"/>
      <c r="J435" s="422"/>
      <c r="K435" s="422"/>
      <c r="L435" s="422"/>
      <c r="M435" s="422"/>
      <c r="N435" s="422"/>
      <c r="O435" s="422"/>
      <c r="P435" s="422"/>
      <c r="Q435" s="423"/>
      <c r="R435" s="423"/>
      <c r="S435" s="423"/>
      <c r="T435" s="423"/>
      <c r="U435" s="423"/>
      <c r="V435" s="423"/>
      <c r="W435" s="423"/>
      <c r="X435" s="423"/>
      <c r="Y435" s="423"/>
      <c r="Z435" s="423"/>
      <c r="AA435" s="423"/>
      <c r="AB435" s="423"/>
      <c r="AC435" s="423"/>
      <c r="AD435" s="73">
        <f>'Art. 121'!AF406</f>
        <v>0</v>
      </c>
      <c r="AE435" s="143">
        <f t="shared" si="42"/>
        <v>0</v>
      </c>
      <c r="AF435" s="76">
        <f t="shared" si="43"/>
        <v>0</v>
      </c>
      <c r="AG435" s="76">
        <f t="shared" si="44"/>
        <v>1</v>
      </c>
      <c r="AH435" s="159">
        <f t="shared" si="45"/>
        <v>0</v>
      </c>
      <c r="AI435" s="78">
        <f t="shared" si="46"/>
        <v>1.7241379310344827E-2</v>
      </c>
      <c r="AJ435" s="78">
        <f t="shared" si="47"/>
        <v>0</v>
      </c>
      <c r="AK435" s="78">
        <f t="shared" si="48"/>
        <v>0</v>
      </c>
    </row>
    <row r="436" spans="1:37" ht="30" customHeight="1" x14ac:dyDescent="0.2">
      <c r="A436" s="422" t="s">
        <v>261</v>
      </c>
      <c r="B436" s="422"/>
      <c r="C436" s="422"/>
      <c r="D436" s="422"/>
      <c r="E436" s="422"/>
      <c r="F436" s="422"/>
      <c r="G436" s="422"/>
      <c r="H436" s="422"/>
      <c r="I436" s="422"/>
      <c r="J436" s="422"/>
      <c r="K436" s="422"/>
      <c r="L436" s="422"/>
      <c r="M436" s="422"/>
      <c r="N436" s="422"/>
      <c r="O436" s="422"/>
      <c r="P436" s="422"/>
      <c r="Q436" s="423"/>
      <c r="R436" s="423"/>
      <c r="S436" s="423"/>
      <c r="T436" s="423"/>
      <c r="U436" s="423"/>
      <c r="V436" s="423"/>
      <c r="W436" s="423"/>
      <c r="X436" s="423"/>
      <c r="Y436" s="423"/>
      <c r="Z436" s="423"/>
      <c r="AA436" s="423"/>
      <c r="AB436" s="423"/>
      <c r="AC436" s="423"/>
      <c r="AD436" s="73">
        <f>'Art. 121'!AF407</f>
        <v>0</v>
      </c>
      <c r="AE436" s="143">
        <f t="shared" si="42"/>
        <v>0</v>
      </c>
      <c r="AF436" s="76">
        <f t="shared" si="43"/>
        <v>0</v>
      </c>
      <c r="AG436" s="76">
        <f t="shared" si="44"/>
        <v>1</v>
      </c>
      <c r="AH436" s="159">
        <f t="shared" si="45"/>
        <v>0</v>
      </c>
      <c r="AI436" s="78">
        <f t="shared" si="46"/>
        <v>1.7241379310344827E-2</v>
      </c>
      <c r="AJ436" s="78">
        <f t="shared" si="47"/>
        <v>0</v>
      </c>
      <c r="AK436" s="78">
        <f t="shared" si="48"/>
        <v>0</v>
      </c>
    </row>
    <row r="437" spans="1:37" ht="30" customHeight="1" x14ac:dyDescent="0.2">
      <c r="A437" s="422" t="s">
        <v>262</v>
      </c>
      <c r="B437" s="422"/>
      <c r="C437" s="422"/>
      <c r="D437" s="422"/>
      <c r="E437" s="422"/>
      <c r="F437" s="422"/>
      <c r="G437" s="422"/>
      <c r="H437" s="422"/>
      <c r="I437" s="422"/>
      <c r="J437" s="422"/>
      <c r="K437" s="422"/>
      <c r="L437" s="422"/>
      <c r="M437" s="422"/>
      <c r="N437" s="422"/>
      <c r="O437" s="422"/>
      <c r="P437" s="422"/>
      <c r="Q437" s="423"/>
      <c r="R437" s="423"/>
      <c r="S437" s="423"/>
      <c r="T437" s="423"/>
      <c r="U437" s="423"/>
      <c r="V437" s="423"/>
      <c r="W437" s="423"/>
      <c r="X437" s="423"/>
      <c r="Y437" s="423"/>
      <c r="Z437" s="423"/>
      <c r="AA437" s="423"/>
      <c r="AB437" s="423"/>
      <c r="AC437" s="423"/>
      <c r="AD437" s="73">
        <f>'Art. 121'!AF408</f>
        <v>0</v>
      </c>
      <c r="AE437" s="143">
        <f t="shared" si="42"/>
        <v>0</v>
      </c>
      <c r="AF437" s="76">
        <f t="shared" si="43"/>
        <v>0</v>
      </c>
      <c r="AG437" s="76">
        <f t="shared" si="44"/>
        <v>1</v>
      </c>
      <c r="AH437" s="159">
        <f t="shared" si="45"/>
        <v>0</v>
      </c>
      <c r="AI437" s="78">
        <f t="shared" si="46"/>
        <v>1.7241379310344827E-2</v>
      </c>
      <c r="AJ437" s="78">
        <f t="shared" si="47"/>
        <v>0</v>
      </c>
      <c r="AK437" s="78">
        <f t="shared" si="48"/>
        <v>0</v>
      </c>
    </row>
    <row r="438" spans="1:37" ht="30" customHeight="1" x14ac:dyDescent="0.2">
      <c r="A438" s="422" t="s">
        <v>263</v>
      </c>
      <c r="B438" s="422"/>
      <c r="C438" s="422"/>
      <c r="D438" s="422"/>
      <c r="E438" s="422"/>
      <c r="F438" s="422"/>
      <c r="G438" s="422"/>
      <c r="H438" s="422"/>
      <c r="I438" s="422"/>
      <c r="J438" s="422"/>
      <c r="K438" s="422"/>
      <c r="L438" s="422"/>
      <c r="M438" s="422"/>
      <c r="N438" s="422"/>
      <c r="O438" s="422"/>
      <c r="P438" s="422"/>
      <c r="Q438" s="423"/>
      <c r="R438" s="423"/>
      <c r="S438" s="423"/>
      <c r="T438" s="423"/>
      <c r="U438" s="423"/>
      <c r="V438" s="423"/>
      <c r="W438" s="423"/>
      <c r="X438" s="423"/>
      <c r="Y438" s="423"/>
      <c r="Z438" s="423"/>
      <c r="AA438" s="423"/>
      <c r="AB438" s="423"/>
      <c r="AC438" s="423"/>
      <c r="AD438" s="73">
        <f>'Art. 121'!AF409</f>
        <v>0</v>
      </c>
      <c r="AE438" s="143">
        <f t="shared" si="42"/>
        <v>0</v>
      </c>
      <c r="AF438" s="76">
        <f t="shared" si="43"/>
        <v>0</v>
      </c>
      <c r="AG438" s="76">
        <f t="shared" si="44"/>
        <v>1</v>
      </c>
      <c r="AH438" s="159">
        <f t="shared" si="45"/>
        <v>0</v>
      </c>
      <c r="AI438" s="78">
        <f t="shared" si="46"/>
        <v>1.7241379310344827E-2</v>
      </c>
      <c r="AJ438" s="78">
        <f t="shared" si="47"/>
        <v>0</v>
      </c>
      <c r="AK438" s="78">
        <f t="shared" si="48"/>
        <v>0</v>
      </c>
    </row>
    <row r="439" spans="1:37" ht="30" customHeight="1" x14ac:dyDescent="0.2">
      <c r="A439" s="422" t="s">
        <v>264</v>
      </c>
      <c r="B439" s="422"/>
      <c r="C439" s="422"/>
      <c r="D439" s="422"/>
      <c r="E439" s="422"/>
      <c r="F439" s="422"/>
      <c r="G439" s="422"/>
      <c r="H439" s="422"/>
      <c r="I439" s="422"/>
      <c r="J439" s="422"/>
      <c r="K439" s="422"/>
      <c r="L439" s="422"/>
      <c r="M439" s="422"/>
      <c r="N439" s="422"/>
      <c r="O439" s="422"/>
      <c r="P439" s="422"/>
      <c r="Q439" s="423"/>
      <c r="R439" s="423"/>
      <c r="S439" s="423"/>
      <c r="T439" s="423"/>
      <c r="U439" s="423"/>
      <c r="V439" s="423"/>
      <c r="W439" s="423"/>
      <c r="X439" s="423"/>
      <c r="Y439" s="423"/>
      <c r="Z439" s="423"/>
      <c r="AA439" s="423"/>
      <c r="AB439" s="423"/>
      <c r="AC439" s="423"/>
      <c r="AD439" s="73">
        <f>'Art. 121'!AF410</f>
        <v>0</v>
      </c>
      <c r="AE439" s="143">
        <f t="shared" si="42"/>
        <v>0</v>
      </c>
      <c r="AF439" s="76">
        <f t="shared" si="43"/>
        <v>0</v>
      </c>
      <c r="AG439" s="76">
        <f t="shared" si="44"/>
        <v>1</v>
      </c>
      <c r="AH439" s="159">
        <f>AD439/(AG439*2)</f>
        <v>0</v>
      </c>
      <c r="AI439" s="78">
        <f t="shared" si="46"/>
        <v>1.7241379310344827E-2</v>
      </c>
      <c r="AJ439" s="78">
        <f t="shared" si="47"/>
        <v>0</v>
      </c>
      <c r="AK439" s="78">
        <f t="shared" si="48"/>
        <v>0</v>
      </c>
    </row>
    <row r="440" spans="1:37" ht="30" customHeight="1" x14ac:dyDescent="0.2">
      <c r="A440" s="422" t="s">
        <v>265</v>
      </c>
      <c r="B440" s="422"/>
      <c r="C440" s="422"/>
      <c r="D440" s="422"/>
      <c r="E440" s="422"/>
      <c r="F440" s="422"/>
      <c r="G440" s="422"/>
      <c r="H440" s="422"/>
      <c r="I440" s="422"/>
      <c r="J440" s="422"/>
      <c r="K440" s="422"/>
      <c r="L440" s="422"/>
      <c r="M440" s="422"/>
      <c r="N440" s="422"/>
      <c r="O440" s="422"/>
      <c r="P440" s="422"/>
      <c r="Q440" s="423"/>
      <c r="R440" s="423"/>
      <c r="S440" s="423"/>
      <c r="T440" s="423"/>
      <c r="U440" s="423"/>
      <c r="V440" s="423"/>
      <c r="W440" s="423"/>
      <c r="X440" s="423"/>
      <c r="Y440" s="423"/>
      <c r="Z440" s="423"/>
      <c r="AA440" s="423"/>
      <c r="AB440" s="423"/>
      <c r="AC440" s="423"/>
      <c r="AD440" s="73">
        <f>'Art. 121'!AF411</f>
        <v>0</v>
      </c>
      <c r="AE440" s="143">
        <f t="shared" si="42"/>
        <v>0</v>
      </c>
      <c r="AF440" s="76">
        <f t="shared" si="43"/>
        <v>0</v>
      </c>
      <c r="AG440" s="76">
        <f t="shared" si="44"/>
        <v>1</v>
      </c>
      <c r="AH440" s="159">
        <f t="shared" si="45"/>
        <v>0</v>
      </c>
      <c r="AI440" s="78">
        <f t="shared" si="46"/>
        <v>1.7241379310344827E-2</v>
      </c>
      <c r="AJ440" s="78">
        <f t="shared" si="47"/>
        <v>0</v>
      </c>
      <c r="AK440" s="78">
        <f t="shared" si="48"/>
        <v>0</v>
      </c>
    </row>
    <row r="441" spans="1:37" ht="30" customHeight="1" x14ac:dyDescent="0.2">
      <c r="A441" s="422" t="s">
        <v>505</v>
      </c>
      <c r="B441" s="422"/>
      <c r="C441" s="422"/>
      <c r="D441" s="422"/>
      <c r="E441" s="422"/>
      <c r="F441" s="422"/>
      <c r="G441" s="422"/>
      <c r="H441" s="422"/>
      <c r="I441" s="422"/>
      <c r="J441" s="422"/>
      <c r="K441" s="422"/>
      <c r="L441" s="422"/>
      <c r="M441" s="422"/>
      <c r="N441" s="422"/>
      <c r="O441" s="422"/>
      <c r="P441" s="422"/>
      <c r="Q441" s="423"/>
      <c r="R441" s="423"/>
      <c r="S441" s="423"/>
      <c r="T441" s="423"/>
      <c r="U441" s="423"/>
      <c r="V441" s="423"/>
      <c r="W441" s="423"/>
      <c r="X441" s="423"/>
      <c r="Y441" s="423"/>
      <c r="Z441" s="423"/>
      <c r="AA441" s="423"/>
      <c r="AB441" s="423"/>
      <c r="AC441" s="423"/>
      <c r="AD441" s="73">
        <f>'Art. 121'!AF412</f>
        <v>0</v>
      </c>
      <c r="AE441" s="143">
        <f t="shared" si="42"/>
        <v>0</v>
      </c>
      <c r="AF441" s="76">
        <f t="shared" si="43"/>
        <v>0</v>
      </c>
      <c r="AG441" s="76">
        <f t="shared" si="44"/>
        <v>1</v>
      </c>
      <c r="AH441" s="159">
        <f t="shared" si="45"/>
        <v>0</v>
      </c>
      <c r="AI441" s="78">
        <f t="shared" si="46"/>
        <v>1.7241379310344827E-2</v>
      </c>
      <c r="AJ441" s="78">
        <f t="shared" si="47"/>
        <v>0</v>
      </c>
      <c r="AK441" s="78">
        <f t="shared" si="48"/>
        <v>0</v>
      </c>
    </row>
    <row r="442" spans="1:37" ht="30" customHeight="1" x14ac:dyDescent="0.2">
      <c r="A442" s="422" t="s">
        <v>506</v>
      </c>
      <c r="B442" s="422"/>
      <c r="C442" s="422"/>
      <c r="D442" s="422"/>
      <c r="E442" s="422"/>
      <c r="F442" s="422"/>
      <c r="G442" s="422"/>
      <c r="H442" s="422"/>
      <c r="I442" s="422"/>
      <c r="J442" s="422"/>
      <c r="K442" s="422"/>
      <c r="L442" s="422"/>
      <c r="M442" s="422"/>
      <c r="N442" s="422"/>
      <c r="O442" s="422"/>
      <c r="P442" s="422"/>
      <c r="Q442" s="423"/>
      <c r="R442" s="423"/>
      <c r="S442" s="423"/>
      <c r="T442" s="423"/>
      <c r="U442" s="423"/>
      <c r="V442" s="423"/>
      <c r="W442" s="423"/>
      <c r="X442" s="423"/>
      <c r="Y442" s="423"/>
      <c r="Z442" s="423"/>
      <c r="AA442" s="423"/>
      <c r="AB442" s="423"/>
      <c r="AC442" s="423"/>
      <c r="AD442" s="73">
        <f>'Art. 121'!AF413</f>
        <v>0</v>
      </c>
      <c r="AE442" s="143">
        <f t="shared" si="42"/>
        <v>0</v>
      </c>
      <c r="AF442" s="76">
        <f t="shared" si="43"/>
        <v>0</v>
      </c>
      <c r="AG442" s="76">
        <f t="shared" si="44"/>
        <v>1</v>
      </c>
      <c r="AH442" s="159">
        <f t="shared" si="45"/>
        <v>0</v>
      </c>
      <c r="AI442" s="78">
        <f t="shared" si="46"/>
        <v>1.7241379310344827E-2</v>
      </c>
      <c r="AJ442" s="78">
        <f t="shared" si="47"/>
        <v>0</v>
      </c>
      <c r="AK442" s="78">
        <f t="shared" si="48"/>
        <v>0</v>
      </c>
    </row>
    <row r="443" spans="1:37" ht="30" customHeight="1" x14ac:dyDescent="0.2">
      <c r="A443" s="422" t="s">
        <v>752</v>
      </c>
      <c r="B443" s="422"/>
      <c r="C443" s="422"/>
      <c r="D443" s="422"/>
      <c r="E443" s="422"/>
      <c r="F443" s="422"/>
      <c r="G443" s="422"/>
      <c r="H443" s="422"/>
      <c r="I443" s="422"/>
      <c r="J443" s="422"/>
      <c r="K443" s="422"/>
      <c r="L443" s="422"/>
      <c r="M443" s="422"/>
      <c r="N443" s="422"/>
      <c r="O443" s="422"/>
      <c r="P443" s="422"/>
      <c r="Q443" s="423"/>
      <c r="R443" s="423"/>
      <c r="S443" s="423"/>
      <c r="T443" s="423"/>
      <c r="U443" s="423"/>
      <c r="V443" s="423"/>
      <c r="W443" s="423"/>
      <c r="X443" s="423"/>
      <c r="Y443" s="423"/>
      <c r="Z443" s="423"/>
      <c r="AA443" s="423"/>
      <c r="AB443" s="423"/>
      <c r="AC443" s="423"/>
      <c r="AD443" s="73">
        <f>'Art. 121'!AF414</f>
        <v>0</v>
      </c>
      <c r="AE443" s="143">
        <f t="shared" si="42"/>
        <v>0</v>
      </c>
      <c r="AF443" s="76">
        <f t="shared" si="43"/>
        <v>0</v>
      </c>
      <c r="AG443" s="76">
        <f t="shared" si="44"/>
        <v>1</v>
      </c>
      <c r="AH443" s="159">
        <f t="shared" si="45"/>
        <v>0</v>
      </c>
      <c r="AI443" s="78">
        <f t="shared" si="46"/>
        <v>1.7241379310344827E-2</v>
      </c>
      <c r="AJ443" s="78">
        <f t="shared" si="47"/>
        <v>0</v>
      </c>
      <c r="AK443" s="78">
        <f t="shared" si="48"/>
        <v>0</v>
      </c>
    </row>
    <row r="444" spans="1:37" ht="30" customHeight="1" x14ac:dyDescent="0.2">
      <c r="A444" s="422" t="s">
        <v>267</v>
      </c>
      <c r="B444" s="422"/>
      <c r="C444" s="422"/>
      <c r="D444" s="422"/>
      <c r="E444" s="422"/>
      <c r="F444" s="422"/>
      <c r="G444" s="422"/>
      <c r="H444" s="422"/>
      <c r="I444" s="422"/>
      <c r="J444" s="422"/>
      <c r="K444" s="422"/>
      <c r="L444" s="422"/>
      <c r="M444" s="422"/>
      <c r="N444" s="422"/>
      <c r="O444" s="422"/>
      <c r="P444" s="422"/>
      <c r="Q444" s="423"/>
      <c r="R444" s="423"/>
      <c r="S444" s="423"/>
      <c r="T444" s="423"/>
      <c r="U444" s="423"/>
      <c r="V444" s="423"/>
      <c r="W444" s="423"/>
      <c r="X444" s="423"/>
      <c r="Y444" s="423"/>
      <c r="Z444" s="423"/>
      <c r="AA444" s="423"/>
      <c r="AB444" s="423"/>
      <c r="AC444" s="423"/>
      <c r="AD444" s="73">
        <f>'Art. 121'!AF415</f>
        <v>0</v>
      </c>
      <c r="AE444" s="143">
        <f t="shared" si="42"/>
        <v>0</v>
      </c>
      <c r="AF444" s="76">
        <f t="shared" si="43"/>
        <v>0</v>
      </c>
      <c r="AG444" s="76">
        <f t="shared" si="44"/>
        <v>1</v>
      </c>
      <c r="AH444" s="159">
        <f t="shared" si="45"/>
        <v>0</v>
      </c>
      <c r="AI444" s="78">
        <f t="shared" si="46"/>
        <v>1.7241379310344827E-2</v>
      </c>
      <c r="AJ444" s="78">
        <f t="shared" si="47"/>
        <v>0</v>
      </c>
      <c r="AK444" s="78">
        <f t="shared" si="48"/>
        <v>0</v>
      </c>
    </row>
    <row r="445" spans="1:37" ht="30" customHeight="1" x14ac:dyDescent="0.2">
      <c r="A445" s="422" t="s">
        <v>268</v>
      </c>
      <c r="B445" s="422"/>
      <c r="C445" s="422"/>
      <c r="D445" s="422"/>
      <c r="E445" s="422"/>
      <c r="F445" s="422"/>
      <c r="G445" s="422"/>
      <c r="H445" s="422"/>
      <c r="I445" s="422"/>
      <c r="J445" s="422"/>
      <c r="K445" s="422"/>
      <c r="L445" s="422"/>
      <c r="M445" s="422"/>
      <c r="N445" s="422"/>
      <c r="O445" s="422"/>
      <c r="P445" s="422"/>
      <c r="Q445" s="423"/>
      <c r="R445" s="423"/>
      <c r="S445" s="423"/>
      <c r="T445" s="423"/>
      <c r="U445" s="423"/>
      <c r="V445" s="423"/>
      <c r="W445" s="423"/>
      <c r="X445" s="423"/>
      <c r="Y445" s="423"/>
      <c r="Z445" s="423"/>
      <c r="AA445" s="423"/>
      <c r="AB445" s="423"/>
      <c r="AC445" s="423"/>
      <c r="AD445" s="73">
        <f>'Art. 121'!AF416</f>
        <v>0</v>
      </c>
      <c r="AE445" s="143">
        <f t="shared" si="42"/>
        <v>0</v>
      </c>
      <c r="AF445" s="76">
        <f t="shared" si="43"/>
        <v>0</v>
      </c>
      <c r="AG445" s="76">
        <f t="shared" si="44"/>
        <v>1</v>
      </c>
      <c r="AH445" s="159">
        <f t="shared" si="45"/>
        <v>0</v>
      </c>
      <c r="AI445" s="78">
        <f t="shared" si="46"/>
        <v>1.7241379310344827E-2</v>
      </c>
      <c r="AJ445" s="78">
        <f t="shared" si="47"/>
        <v>0</v>
      </c>
      <c r="AK445" s="78">
        <f t="shared" si="48"/>
        <v>0</v>
      </c>
    </row>
    <row r="446" spans="1:37" ht="30" customHeight="1" x14ac:dyDescent="0.2">
      <c r="A446" s="422" t="s">
        <v>269</v>
      </c>
      <c r="B446" s="422"/>
      <c r="C446" s="422"/>
      <c r="D446" s="422"/>
      <c r="E446" s="422"/>
      <c r="F446" s="422"/>
      <c r="G446" s="422"/>
      <c r="H446" s="422"/>
      <c r="I446" s="422"/>
      <c r="J446" s="422"/>
      <c r="K446" s="422"/>
      <c r="L446" s="422"/>
      <c r="M446" s="422"/>
      <c r="N446" s="422"/>
      <c r="O446" s="422"/>
      <c r="P446" s="422"/>
      <c r="Q446" s="423"/>
      <c r="R446" s="423"/>
      <c r="S446" s="423"/>
      <c r="T446" s="423"/>
      <c r="U446" s="423"/>
      <c r="V446" s="423"/>
      <c r="W446" s="423"/>
      <c r="X446" s="423"/>
      <c r="Y446" s="423"/>
      <c r="Z446" s="423"/>
      <c r="AA446" s="423"/>
      <c r="AB446" s="423"/>
      <c r="AC446" s="423"/>
      <c r="AD446" s="73">
        <f>'Art. 121'!AF417</f>
        <v>0</v>
      </c>
      <c r="AE446" s="143">
        <f t="shared" si="42"/>
        <v>0</v>
      </c>
      <c r="AF446" s="76">
        <f t="shared" si="43"/>
        <v>0</v>
      </c>
      <c r="AG446" s="76">
        <f t="shared" si="44"/>
        <v>1</v>
      </c>
      <c r="AH446" s="159">
        <f t="shared" si="45"/>
        <v>0</v>
      </c>
      <c r="AI446" s="78">
        <f t="shared" si="46"/>
        <v>1.7241379310344827E-2</v>
      </c>
      <c r="AJ446" s="78">
        <f t="shared" si="47"/>
        <v>0</v>
      </c>
      <c r="AK446" s="78">
        <f t="shared" si="48"/>
        <v>0</v>
      </c>
    </row>
    <row r="447" spans="1:37" ht="30" customHeight="1" x14ac:dyDescent="0.2">
      <c r="A447" s="422" t="s">
        <v>270</v>
      </c>
      <c r="B447" s="422"/>
      <c r="C447" s="422"/>
      <c r="D447" s="422"/>
      <c r="E447" s="422"/>
      <c r="F447" s="422"/>
      <c r="G447" s="422"/>
      <c r="H447" s="422"/>
      <c r="I447" s="422"/>
      <c r="J447" s="422"/>
      <c r="K447" s="422"/>
      <c r="L447" s="422"/>
      <c r="M447" s="422"/>
      <c r="N447" s="422"/>
      <c r="O447" s="422"/>
      <c r="P447" s="422"/>
      <c r="Q447" s="423"/>
      <c r="R447" s="423"/>
      <c r="S447" s="423"/>
      <c r="T447" s="423"/>
      <c r="U447" s="423"/>
      <c r="V447" s="423"/>
      <c r="W447" s="423"/>
      <c r="X447" s="423"/>
      <c r="Y447" s="423"/>
      <c r="Z447" s="423"/>
      <c r="AA447" s="423"/>
      <c r="AB447" s="423"/>
      <c r="AC447" s="423"/>
      <c r="AD447" s="73">
        <f>'Art. 121'!AF418</f>
        <v>0</v>
      </c>
      <c r="AE447" s="143">
        <f t="shared" si="42"/>
        <v>0</v>
      </c>
      <c r="AF447" s="76">
        <f t="shared" si="43"/>
        <v>0</v>
      </c>
      <c r="AG447" s="76">
        <f t="shared" si="44"/>
        <v>1</v>
      </c>
      <c r="AH447" s="159">
        <f t="shared" si="45"/>
        <v>0</v>
      </c>
      <c r="AI447" s="78">
        <f t="shared" si="46"/>
        <v>1.7241379310344827E-2</v>
      </c>
      <c r="AJ447" s="78">
        <f t="shared" si="47"/>
        <v>0</v>
      </c>
      <c r="AK447" s="78">
        <f t="shared" si="48"/>
        <v>0</v>
      </c>
    </row>
    <row r="448" spans="1:37" ht="30" customHeight="1" x14ac:dyDescent="0.2">
      <c r="A448" s="422" t="s">
        <v>753</v>
      </c>
      <c r="B448" s="422"/>
      <c r="C448" s="422"/>
      <c r="D448" s="422"/>
      <c r="E448" s="422"/>
      <c r="F448" s="422"/>
      <c r="G448" s="422"/>
      <c r="H448" s="422"/>
      <c r="I448" s="422"/>
      <c r="J448" s="422"/>
      <c r="K448" s="422"/>
      <c r="L448" s="422"/>
      <c r="M448" s="422"/>
      <c r="N448" s="422"/>
      <c r="O448" s="422"/>
      <c r="P448" s="422"/>
      <c r="Q448" s="423"/>
      <c r="R448" s="423"/>
      <c r="S448" s="423"/>
      <c r="T448" s="423"/>
      <c r="U448" s="423"/>
      <c r="V448" s="423"/>
      <c r="W448" s="423"/>
      <c r="X448" s="423"/>
      <c r="Y448" s="423"/>
      <c r="Z448" s="423"/>
      <c r="AA448" s="423"/>
      <c r="AB448" s="423"/>
      <c r="AC448" s="423"/>
      <c r="AD448" s="73">
        <f>'Art. 121'!AF419</f>
        <v>0</v>
      </c>
      <c r="AE448" s="143">
        <f t="shared" si="42"/>
        <v>0</v>
      </c>
      <c r="AF448" s="76">
        <f t="shared" si="43"/>
        <v>0</v>
      </c>
      <c r="AG448" s="76">
        <f t="shared" si="44"/>
        <v>1</v>
      </c>
      <c r="AH448" s="159">
        <f t="shared" si="45"/>
        <v>0</v>
      </c>
      <c r="AI448" s="78">
        <f t="shared" si="46"/>
        <v>1.7241379310344827E-2</v>
      </c>
      <c r="AJ448" s="78">
        <f t="shared" si="47"/>
        <v>0</v>
      </c>
      <c r="AK448" s="78">
        <f t="shared" si="48"/>
        <v>0</v>
      </c>
    </row>
    <row r="449" spans="1:37" ht="30" customHeight="1" x14ac:dyDescent="0.2">
      <c r="A449" s="422" t="s">
        <v>272</v>
      </c>
      <c r="B449" s="422"/>
      <c r="C449" s="422"/>
      <c r="D449" s="422"/>
      <c r="E449" s="422"/>
      <c r="F449" s="422"/>
      <c r="G449" s="422"/>
      <c r="H449" s="422"/>
      <c r="I449" s="422"/>
      <c r="J449" s="422"/>
      <c r="K449" s="422"/>
      <c r="L449" s="422"/>
      <c r="M449" s="422"/>
      <c r="N449" s="422"/>
      <c r="O449" s="422"/>
      <c r="P449" s="422"/>
      <c r="Q449" s="423"/>
      <c r="R449" s="423"/>
      <c r="S449" s="423"/>
      <c r="T449" s="423"/>
      <c r="U449" s="423"/>
      <c r="V449" s="423"/>
      <c r="W449" s="423"/>
      <c r="X449" s="423"/>
      <c r="Y449" s="423"/>
      <c r="Z449" s="423"/>
      <c r="AA449" s="423"/>
      <c r="AB449" s="423"/>
      <c r="AC449" s="423"/>
      <c r="AD449" s="73">
        <f>'Art. 121'!AF420</f>
        <v>0</v>
      </c>
      <c r="AE449" s="143">
        <f t="shared" si="42"/>
        <v>0</v>
      </c>
      <c r="AF449" s="76">
        <f t="shared" si="43"/>
        <v>0</v>
      </c>
      <c r="AG449" s="76">
        <f t="shared" si="44"/>
        <v>1</v>
      </c>
      <c r="AH449" s="159">
        <f t="shared" si="45"/>
        <v>0</v>
      </c>
      <c r="AI449" s="78">
        <f t="shared" si="46"/>
        <v>1.7241379310344827E-2</v>
      </c>
      <c r="AJ449" s="78">
        <f t="shared" si="47"/>
        <v>0</v>
      </c>
      <c r="AK449" s="78">
        <f t="shared" si="48"/>
        <v>0</v>
      </c>
    </row>
    <row r="450" spans="1:37" ht="30" customHeight="1" x14ac:dyDescent="0.2">
      <c r="A450" s="422" t="s">
        <v>273</v>
      </c>
      <c r="B450" s="422"/>
      <c r="C450" s="422"/>
      <c r="D450" s="422"/>
      <c r="E450" s="422"/>
      <c r="F450" s="422"/>
      <c r="G450" s="422"/>
      <c r="H450" s="422"/>
      <c r="I450" s="422"/>
      <c r="J450" s="422"/>
      <c r="K450" s="422"/>
      <c r="L450" s="422"/>
      <c r="M450" s="422"/>
      <c r="N450" s="422"/>
      <c r="O450" s="422"/>
      <c r="P450" s="422"/>
      <c r="Q450" s="423"/>
      <c r="R450" s="423"/>
      <c r="S450" s="423"/>
      <c r="T450" s="423"/>
      <c r="U450" s="423"/>
      <c r="V450" s="423"/>
      <c r="W450" s="423"/>
      <c r="X450" s="423"/>
      <c r="Y450" s="423"/>
      <c r="Z450" s="423"/>
      <c r="AA450" s="423"/>
      <c r="AB450" s="423"/>
      <c r="AC450" s="423"/>
      <c r="AD450" s="73">
        <f>'Art. 121'!AF421</f>
        <v>0</v>
      </c>
      <c r="AE450" s="143">
        <f t="shared" si="42"/>
        <v>0</v>
      </c>
      <c r="AF450" s="76">
        <f t="shared" si="43"/>
        <v>0</v>
      </c>
      <c r="AG450" s="76">
        <f t="shared" si="44"/>
        <v>1</v>
      </c>
      <c r="AH450" s="159">
        <f t="shared" si="45"/>
        <v>0</v>
      </c>
      <c r="AI450" s="78">
        <f t="shared" si="46"/>
        <v>1.7241379310344827E-2</v>
      </c>
      <c r="AJ450" s="78">
        <f t="shared" si="47"/>
        <v>0</v>
      </c>
      <c r="AK450" s="78">
        <f t="shared" si="48"/>
        <v>0</v>
      </c>
    </row>
    <row r="451" spans="1:37" ht="30" customHeight="1" x14ac:dyDescent="0.2">
      <c r="A451" s="422" t="s">
        <v>274</v>
      </c>
      <c r="B451" s="422"/>
      <c r="C451" s="422"/>
      <c r="D451" s="422"/>
      <c r="E451" s="422"/>
      <c r="F451" s="422"/>
      <c r="G451" s="422"/>
      <c r="H451" s="422"/>
      <c r="I451" s="422"/>
      <c r="J451" s="422"/>
      <c r="K451" s="422"/>
      <c r="L451" s="422"/>
      <c r="M451" s="422"/>
      <c r="N451" s="422"/>
      <c r="O451" s="422"/>
      <c r="P451" s="422"/>
      <c r="Q451" s="423"/>
      <c r="R451" s="423"/>
      <c r="S451" s="423"/>
      <c r="T451" s="423"/>
      <c r="U451" s="423"/>
      <c r="V451" s="423"/>
      <c r="W451" s="423"/>
      <c r="X451" s="423"/>
      <c r="Y451" s="423"/>
      <c r="Z451" s="423"/>
      <c r="AA451" s="423"/>
      <c r="AB451" s="423"/>
      <c r="AC451" s="423"/>
      <c r="AD451" s="73">
        <f>'Art. 121'!AF422</f>
        <v>0</v>
      </c>
      <c r="AE451" s="143">
        <f t="shared" si="42"/>
        <v>0</v>
      </c>
      <c r="AF451" s="76">
        <f t="shared" si="43"/>
        <v>0</v>
      </c>
      <c r="AG451" s="76">
        <f t="shared" si="44"/>
        <v>1</v>
      </c>
      <c r="AH451" s="159">
        <f t="shared" si="45"/>
        <v>0</v>
      </c>
      <c r="AI451" s="78">
        <f t="shared" si="46"/>
        <v>1.7241379310344827E-2</v>
      </c>
      <c r="AJ451" s="78">
        <f t="shared" si="47"/>
        <v>0</v>
      </c>
      <c r="AK451" s="78">
        <f t="shared" si="48"/>
        <v>0</v>
      </c>
    </row>
    <row r="452" spans="1:37" ht="30" customHeight="1" x14ac:dyDescent="0.2">
      <c r="A452" s="422" t="s">
        <v>275</v>
      </c>
      <c r="B452" s="422"/>
      <c r="C452" s="422"/>
      <c r="D452" s="422"/>
      <c r="E452" s="422"/>
      <c r="F452" s="422"/>
      <c r="G452" s="422"/>
      <c r="H452" s="422"/>
      <c r="I452" s="422"/>
      <c r="J452" s="422"/>
      <c r="K452" s="422"/>
      <c r="L452" s="422"/>
      <c r="M452" s="422"/>
      <c r="N452" s="422"/>
      <c r="O452" s="422"/>
      <c r="P452" s="422"/>
      <c r="Q452" s="423"/>
      <c r="R452" s="423"/>
      <c r="S452" s="423"/>
      <c r="T452" s="423"/>
      <c r="U452" s="423"/>
      <c r="V452" s="423"/>
      <c r="W452" s="423"/>
      <c r="X452" s="423"/>
      <c r="Y452" s="423"/>
      <c r="Z452" s="423"/>
      <c r="AA452" s="423"/>
      <c r="AB452" s="423"/>
      <c r="AC452" s="423"/>
      <c r="AD452" s="73">
        <f>'Art. 121'!AF423</f>
        <v>0</v>
      </c>
      <c r="AE452" s="143">
        <f t="shared" si="42"/>
        <v>0</v>
      </c>
      <c r="AF452" s="76">
        <f t="shared" si="43"/>
        <v>0</v>
      </c>
      <c r="AG452" s="76">
        <f t="shared" si="44"/>
        <v>1</v>
      </c>
      <c r="AH452" s="159">
        <f t="shared" si="45"/>
        <v>0</v>
      </c>
      <c r="AI452" s="78">
        <f t="shared" si="46"/>
        <v>1.7241379310344827E-2</v>
      </c>
      <c r="AJ452" s="78">
        <f t="shared" si="47"/>
        <v>0</v>
      </c>
      <c r="AK452" s="78">
        <f t="shared" si="48"/>
        <v>0</v>
      </c>
    </row>
    <row r="453" spans="1:37" ht="30" customHeight="1" x14ac:dyDescent="0.2">
      <c r="A453" s="422" t="s">
        <v>276</v>
      </c>
      <c r="B453" s="422"/>
      <c r="C453" s="422"/>
      <c r="D453" s="422"/>
      <c r="E453" s="422"/>
      <c r="F453" s="422"/>
      <c r="G453" s="422"/>
      <c r="H453" s="422"/>
      <c r="I453" s="422"/>
      <c r="J453" s="422"/>
      <c r="K453" s="422"/>
      <c r="L453" s="422"/>
      <c r="M453" s="422"/>
      <c r="N453" s="422"/>
      <c r="O453" s="422"/>
      <c r="P453" s="422"/>
      <c r="Q453" s="423"/>
      <c r="R453" s="423"/>
      <c r="S453" s="423"/>
      <c r="T453" s="423"/>
      <c r="U453" s="423"/>
      <c r="V453" s="423"/>
      <c r="W453" s="423"/>
      <c r="X453" s="423"/>
      <c r="Y453" s="423"/>
      <c r="Z453" s="423"/>
      <c r="AA453" s="423"/>
      <c r="AB453" s="423"/>
      <c r="AC453" s="423"/>
      <c r="AD453" s="73">
        <f>'Art. 121'!AF424</f>
        <v>0</v>
      </c>
      <c r="AE453" s="143">
        <f t="shared" si="42"/>
        <v>0</v>
      </c>
      <c r="AF453" s="76">
        <f t="shared" si="43"/>
        <v>0</v>
      </c>
      <c r="AG453" s="76">
        <f t="shared" si="44"/>
        <v>1</v>
      </c>
      <c r="AH453" s="159">
        <f t="shared" si="45"/>
        <v>0</v>
      </c>
      <c r="AI453" s="78">
        <f t="shared" si="46"/>
        <v>1.7241379310344827E-2</v>
      </c>
      <c r="AJ453" s="78">
        <f t="shared" si="47"/>
        <v>0</v>
      </c>
      <c r="AK453" s="78">
        <f t="shared" si="48"/>
        <v>0</v>
      </c>
    </row>
    <row r="454" spans="1:37" ht="30" customHeight="1" x14ac:dyDescent="0.2">
      <c r="A454" s="422" t="s">
        <v>754</v>
      </c>
      <c r="B454" s="422"/>
      <c r="C454" s="422"/>
      <c r="D454" s="422"/>
      <c r="E454" s="422"/>
      <c r="F454" s="422"/>
      <c r="G454" s="422"/>
      <c r="H454" s="422"/>
      <c r="I454" s="422"/>
      <c r="J454" s="422"/>
      <c r="K454" s="422"/>
      <c r="L454" s="422"/>
      <c r="M454" s="422"/>
      <c r="N454" s="422"/>
      <c r="O454" s="422"/>
      <c r="P454" s="422"/>
      <c r="Q454" s="423"/>
      <c r="R454" s="423"/>
      <c r="S454" s="423"/>
      <c r="T454" s="423"/>
      <c r="U454" s="423"/>
      <c r="V454" s="423"/>
      <c r="W454" s="423"/>
      <c r="X454" s="423"/>
      <c r="Y454" s="423"/>
      <c r="Z454" s="423"/>
      <c r="AA454" s="423"/>
      <c r="AB454" s="423"/>
      <c r="AC454" s="423"/>
      <c r="AD454" s="73">
        <f>'Art. 121'!AF425</f>
        <v>0</v>
      </c>
      <c r="AE454" s="143">
        <f t="shared" si="42"/>
        <v>0</v>
      </c>
      <c r="AF454" s="76">
        <f t="shared" si="43"/>
        <v>0</v>
      </c>
      <c r="AG454" s="76">
        <f t="shared" si="44"/>
        <v>1</v>
      </c>
      <c r="AH454" s="159">
        <f t="shared" si="45"/>
        <v>0</v>
      </c>
      <c r="AI454" s="78">
        <f t="shared" si="46"/>
        <v>1.7241379310344827E-2</v>
      </c>
      <c r="AJ454" s="78">
        <f t="shared" si="47"/>
        <v>0</v>
      </c>
      <c r="AK454" s="78">
        <f t="shared" si="48"/>
        <v>0</v>
      </c>
    </row>
    <row r="455" spans="1:37" ht="30" customHeight="1" x14ac:dyDescent="0.2">
      <c r="A455" s="422" t="s">
        <v>743</v>
      </c>
      <c r="B455" s="422"/>
      <c r="C455" s="422"/>
      <c r="D455" s="422"/>
      <c r="E455" s="422"/>
      <c r="F455" s="422"/>
      <c r="G455" s="422"/>
      <c r="H455" s="422"/>
      <c r="I455" s="422"/>
      <c r="J455" s="422"/>
      <c r="K455" s="422"/>
      <c r="L455" s="422"/>
      <c r="M455" s="422"/>
      <c r="N455" s="422"/>
      <c r="O455" s="422"/>
      <c r="P455" s="422"/>
      <c r="Q455" s="423"/>
      <c r="R455" s="423"/>
      <c r="S455" s="423"/>
      <c r="T455" s="423"/>
      <c r="U455" s="423"/>
      <c r="V455" s="423"/>
      <c r="W455" s="423"/>
      <c r="X455" s="423"/>
      <c r="Y455" s="423"/>
      <c r="Z455" s="423"/>
      <c r="AA455" s="423"/>
      <c r="AB455" s="423"/>
      <c r="AC455" s="423"/>
      <c r="AD455" s="73">
        <f>'Art. 121'!AF426</f>
        <v>0</v>
      </c>
      <c r="AE455" s="143">
        <f t="shared" si="42"/>
        <v>0</v>
      </c>
      <c r="AF455" s="76">
        <f t="shared" si="43"/>
        <v>0</v>
      </c>
      <c r="AG455" s="76">
        <f t="shared" si="44"/>
        <v>1</v>
      </c>
      <c r="AH455" s="159">
        <f t="shared" si="45"/>
        <v>0</v>
      </c>
      <c r="AI455" s="78">
        <f t="shared" si="46"/>
        <v>1.7241379310344827E-2</v>
      </c>
      <c r="AJ455" s="78">
        <f t="shared" si="47"/>
        <v>0</v>
      </c>
      <c r="AK455" s="78">
        <f t="shared" si="48"/>
        <v>0</v>
      </c>
    </row>
    <row r="456" spans="1:37" ht="30" customHeight="1" x14ac:dyDescent="0.2">
      <c r="A456" s="422" t="s">
        <v>744</v>
      </c>
      <c r="B456" s="422"/>
      <c r="C456" s="422"/>
      <c r="D456" s="422"/>
      <c r="E456" s="422"/>
      <c r="F456" s="422"/>
      <c r="G456" s="422"/>
      <c r="H456" s="422"/>
      <c r="I456" s="422"/>
      <c r="J456" s="422"/>
      <c r="K456" s="422"/>
      <c r="L456" s="422"/>
      <c r="M456" s="422"/>
      <c r="N456" s="422"/>
      <c r="O456" s="422"/>
      <c r="P456" s="422"/>
      <c r="Q456" s="423"/>
      <c r="R456" s="423"/>
      <c r="S456" s="423"/>
      <c r="T456" s="423"/>
      <c r="U456" s="423"/>
      <c r="V456" s="423"/>
      <c r="W456" s="423"/>
      <c r="X456" s="423"/>
      <c r="Y456" s="423"/>
      <c r="Z456" s="423"/>
      <c r="AA456" s="423"/>
      <c r="AB456" s="423"/>
      <c r="AC456" s="423"/>
      <c r="AD456" s="73">
        <f>'Art. 121'!AF427</f>
        <v>0</v>
      </c>
      <c r="AE456" s="143">
        <f t="shared" si="42"/>
        <v>0</v>
      </c>
      <c r="AF456" s="76">
        <f t="shared" si="43"/>
        <v>0</v>
      </c>
      <c r="AG456" s="76">
        <f t="shared" si="44"/>
        <v>1</v>
      </c>
      <c r="AH456" s="159">
        <f t="shared" si="45"/>
        <v>0</v>
      </c>
      <c r="AI456" s="78">
        <f t="shared" si="46"/>
        <v>1.7241379310344827E-2</v>
      </c>
      <c r="AJ456" s="78">
        <f t="shared" si="47"/>
        <v>0</v>
      </c>
      <c r="AK456" s="78">
        <f t="shared" si="48"/>
        <v>0</v>
      </c>
    </row>
    <row r="457" spans="1:37" ht="30" customHeight="1" x14ac:dyDescent="0.2">
      <c r="A457" s="422" t="s">
        <v>278</v>
      </c>
      <c r="B457" s="422"/>
      <c r="C457" s="422"/>
      <c r="D457" s="422"/>
      <c r="E457" s="422"/>
      <c r="F457" s="422"/>
      <c r="G457" s="422"/>
      <c r="H457" s="422"/>
      <c r="I457" s="422"/>
      <c r="J457" s="422"/>
      <c r="K457" s="422"/>
      <c r="L457" s="422"/>
      <c r="M457" s="422"/>
      <c r="N457" s="422"/>
      <c r="O457" s="422"/>
      <c r="P457" s="422"/>
      <c r="Q457" s="423"/>
      <c r="R457" s="423"/>
      <c r="S457" s="423"/>
      <c r="T457" s="423"/>
      <c r="U457" s="423"/>
      <c r="V457" s="423"/>
      <c r="W457" s="423"/>
      <c r="X457" s="423"/>
      <c r="Y457" s="423"/>
      <c r="Z457" s="423"/>
      <c r="AA457" s="423"/>
      <c r="AB457" s="423"/>
      <c r="AC457" s="423"/>
      <c r="AD457" s="73">
        <f>'Art. 121'!AF428</f>
        <v>0</v>
      </c>
      <c r="AE457" s="143">
        <f t="shared" si="42"/>
        <v>0</v>
      </c>
      <c r="AF457" s="76">
        <f t="shared" si="43"/>
        <v>0</v>
      </c>
      <c r="AG457" s="76">
        <f t="shared" si="44"/>
        <v>1</v>
      </c>
      <c r="AH457" s="159">
        <f t="shared" si="45"/>
        <v>0</v>
      </c>
      <c r="AI457" s="78">
        <f t="shared" si="46"/>
        <v>1.7241379310344827E-2</v>
      </c>
      <c r="AJ457" s="78">
        <f t="shared" si="47"/>
        <v>0</v>
      </c>
      <c r="AK457" s="78">
        <f t="shared" si="48"/>
        <v>0</v>
      </c>
    </row>
    <row r="458" spans="1:37" ht="30" customHeight="1" x14ac:dyDescent="0.2">
      <c r="A458" s="422" t="s">
        <v>279</v>
      </c>
      <c r="B458" s="422"/>
      <c r="C458" s="422"/>
      <c r="D458" s="422"/>
      <c r="E458" s="422"/>
      <c r="F458" s="422"/>
      <c r="G458" s="422"/>
      <c r="H458" s="422"/>
      <c r="I458" s="422"/>
      <c r="J458" s="422"/>
      <c r="K458" s="422"/>
      <c r="L458" s="422"/>
      <c r="M458" s="422"/>
      <c r="N458" s="422"/>
      <c r="O458" s="422"/>
      <c r="P458" s="422"/>
      <c r="Q458" s="423"/>
      <c r="R458" s="423"/>
      <c r="S458" s="423"/>
      <c r="T458" s="423"/>
      <c r="U458" s="423"/>
      <c r="V458" s="423"/>
      <c r="W458" s="423"/>
      <c r="X458" s="423"/>
      <c r="Y458" s="423"/>
      <c r="Z458" s="423"/>
      <c r="AA458" s="423"/>
      <c r="AB458" s="423"/>
      <c r="AC458" s="423"/>
      <c r="AD458" s="73">
        <f>'Art. 121'!AF429</f>
        <v>0</v>
      </c>
      <c r="AE458" s="143">
        <f t="shared" si="42"/>
        <v>0</v>
      </c>
      <c r="AF458" s="76">
        <f t="shared" si="43"/>
        <v>0</v>
      </c>
      <c r="AG458" s="76">
        <f t="shared" si="44"/>
        <v>1</v>
      </c>
      <c r="AH458" s="159">
        <f t="shared" si="45"/>
        <v>0</v>
      </c>
      <c r="AI458" s="78">
        <f t="shared" si="46"/>
        <v>1.7241379310344827E-2</v>
      </c>
      <c r="AJ458" s="78">
        <f t="shared" si="47"/>
        <v>0</v>
      </c>
      <c r="AK458" s="78">
        <f t="shared" si="48"/>
        <v>0</v>
      </c>
    </row>
    <row r="459" spans="1:37" ht="30" customHeight="1" x14ac:dyDescent="0.2">
      <c r="A459" s="422" t="s">
        <v>280</v>
      </c>
      <c r="B459" s="422"/>
      <c r="C459" s="422"/>
      <c r="D459" s="422"/>
      <c r="E459" s="422"/>
      <c r="F459" s="422"/>
      <c r="G459" s="422"/>
      <c r="H459" s="422"/>
      <c r="I459" s="422"/>
      <c r="J459" s="422"/>
      <c r="K459" s="422"/>
      <c r="L459" s="422"/>
      <c r="M459" s="422"/>
      <c r="N459" s="422"/>
      <c r="O459" s="422"/>
      <c r="P459" s="422"/>
      <c r="Q459" s="423"/>
      <c r="R459" s="423"/>
      <c r="S459" s="423"/>
      <c r="T459" s="423"/>
      <c r="U459" s="423"/>
      <c r="V459" s="423"/>
      <c r="W459" s="423"/>
      <c r="X459" s="423"/>
      <c r="Y459" s="423"/>
      <c r="Z459" s="423"/>
      <c r="AA459" s="423"/>
      <c r="AB459" s="423"/>
      <c r="AC459" s="423"/>
      <c r="AD459" s="73">
        <f>'Art. 121'!AF430</f>
        <v>0</v>
      </c>
      <c r="AE459" s="143">
        <f t="shared" si="42"/>
        <v>0</v>
      </c>
      <c r="AF459" s="76">
        <f t="shared" si="43"/>
        <v>0</v>
      </c>
      <c r="AG459" s="76">
        <f t="shared" si="44"/>
        <v>1</v>
      </c>
      <c r="AH459" s="159">
        <f t="shared" si="45"/>
        <v>0</v>
      </c>
      <c r="AI459" s="78">
        <f t="shared" si="46"/>
        <v>1.7241379310344827E-2</v>
      </c>
      <c r="AJ459" s="78">
        <f t="shared" si="47"/>
        <v>0</v>
      </c>
      <c r="AK459" s="78">
        <f t="shared" si="48"/>
        <v>0</v>
      </c>
    </row>
    <row r="460" spans="1:37" ht="30" customHeight="1" x14ac:dyDescent="0.2">
      <c r="A460" s="422" t="s">
        <v>281</v>
      </c>
      <c r="B460" s="422"/>
      <c r="C460" s="422"/>
      <c r="D460" s="422"/>
      <c r="E460" s="422"/>
      <c r="F460" s="422"/>
      <c r="G460" s="422"/>
      <c r="H460" s="422"/>
      <c r="I460" s="422"/>
      <c r="J460" s="422"/>
      <c r="K460" s="422"/>
      <c r="L460" s="422"/>
      <c r="M460" s="422"/>
      <c r="N460" s="422"/>
      <c r="O460" s="422"/>
      <c r="P460" s="422"/>
      <c r="Q460" s="423"/>
      <c r="R460" s="423"/>
      <c r="S460" s="423"/>
      <c r="T460" s="423"/>
      <c r="U460" s="423"/>
      <c r="V460" s="423"/>
      <c r="W460" s="423"/>
      <c r="X460" s="423"/>
      <c r="Y460" s="423"/>
      <c r="Z460" s="423"/>
      <c r="AA460" s="423"/>
      <c r="AB460" s="423"/>
      <c r="AC460" s="423"/>
      <c r="AD460" s="73">
        <f>'Art. 121'!AF431</f>
        <v>0</v>
      </c>
      <c r="AE460" s="143">
        <f t="shared" si="42"/>
        <v>0</v>
      </c>
      <c r="AF460" s="76">
        <f t="shared" si="43"/>
        <v>0</v>
      </c>
      <c r="AG460" s="76">
        <f t="shared" si="44"/>
        <v>1</v>
      </c>
      <c r="AH460" s="159">
        <f t="shared" si="45"/>
        <v>0</v>
      </c>
      <c r="AI460" s="78">
        <f t="shared" si="46"/>
        <v>1.7241379310344827E-2</v>
      </c>
      <c r="AJ460" s="78">
        <f t="shared" si="47"/>
        <v>0</v>
      </c>
      <c r="AK460" s="78">
        <f t="shared" si="48"/>
        <v>0</v>
      </c>
    </row>
    <row r="461" spans="1:37" ht="30" customHeight="1" x14ac:dyDescent="0.2">
      <c r="A461" s="422" t="s">
        <v>282</v>
      </c>
      <c r="B461" s="422"/>
      <c r="C461" s="422"/>
      <c r="D461" s="422"/>
      <c r="E461" s="422"/>
      <c r="F461" s="422"/>
      <c r="G461" s="422"/>
      <c r="H461" s="422"/>
      <c r="I461" s="422"/>
      <c r="J461" s="422"/>
      <c r="K461" s="422"/>
      <c r="L461" s="422"/>
      <c r="M461" s="422"/>
      <c r="N461" s="422"/>
      <c r="O461" s="422"/>
      <c r="P461" s="422"/>
      <c r="Q461" s="423"/>
      <c r="R461" s="423"/>
      <c r="S461" s="423"/>
      <c r="T461" s="423"/>
      <c r="U461" s="423"/>
      <c r="V461" s="423"/>
      <c r="W461" s="423"/>
      <c r="X461" s="423"/>
      <c r="Y461" s="423"/>
      <c r="Z461" s="423"/>
      <c r="AA461" s="423"/>
      <c r="AB461" s="423"/>
      <c r="AC461" s="423"/>
      <c r="AD461" s="73">
        <f>'Art. 121'!AF432</f>
        <v>0</v>
      </c>
      <c r="AE461" s="143">
        <f t="shared" si="42"/>
        <v>0</v>
      </c>
      <c r="AF461" s="76">
        <f t="shared" si="43"/>
        <v>0</v>
      </c>
      <c r="AG461" s="76">
        <f t="shared" si="44"/>
        <v>1</v>
      </c>
      <c r="AH461" s="159">
        <f t="shared" si="45"/>
        <v>0</v>
      </c>
      <c r="AI461" s="78">
        <f t="shared" si="46"/>
        <v>1.7241379310344827E-2</v>
      </c>
      <c r="AJ461" s="78">
        <f t="shared" si="47"/>
        <v>0</v>
      </c>
      <c r="AK461" s="78">
        <f t="shared" si="48"/>
        <v>0</v>
      </c>
    </row>
    <row r="462" spans="1:37" ht="30" customHeight="1" x14ac:dyDescent="0.2">
      <c r="A462" s="422" t="s">
        <v>283</v>
      </c>
      <c r="B462" s="422"/>
      <c r="C462" s="422"/>
      <c r="D462" s="422"/>
      <c r="E462" s="422"/>
      <c r="F462" s="422"/>
      <c r="G462" s="422"/>
      <c r="H462" s="422"/>
      <c r="I462" s="422"/>
      <c r="J462" s="422"/>
      <c r="K462" s="422"/>
      <c r="L462" s="422"/>
      <c r="M462" s="422"/>
      <c r="N462" s="422"/>
      <c r="O462" s="422"/>
      <c r="P462" s="422"/>
      <c r="Q462" s="423"/>
      <c r="R462" s="423"/>
      <c r="S462" s="423"/>
      <c r="T462" s="423"/>
      <c r="U462" s="423"/>
      <c r="V462" s="423"/>
      <c r="W462" s="423"/>
      <c r="X462" s="423"/>
      <c r="Y462" s="423"/>
      <c r="Z462" s="423"/>
      <c r="AA462" s="423"/>
      <c r="AB462" s="423"/>
      <c r="AC462" s="423"/>
      <c r="AD462" s="73">
        <f>'Art. 121'!AF433</f>
        <v>0</v>
      </c>
      <c r="AE462" s="143">
        <f t="shared" si="42"/>
        <v>0</v>
      </c>
      <c r="AF462" s="76">
        <f t="shared" si="43"/>
        <v>0</v>
      </c>
      <c r="AG462" s="76">
        <f t="shared" si="44"/>
        <v>1</v>
      </c>
      <c r="AH462" s="159">
        <f>AD462/(AG462*2)</f>
        <v>0</v>
      </c>
      <c r="AI462" s="78">
        <f t="shared" si="46"/>
        <v>1.7241379310344827E-2</v>
      </c>
      <c r="AJ462" s="78">
        <f t="shared" si="47"/>
        <v>0</v>
      </c>
      <c r="AK462" s="78">
        <f t="shared" si="48"/>
        <v>0</v>
      </c>
    </row>
    <row r="463" spans="1:37" ht="30" customHeight="1" x14ac:dyDescent="0.2">
      <c r="A463" s="422" t="s">
        <v>284</v>
      </c>
      <c r="B463" s="422"/>
      <c r="C463" s="422"/>
      <c r="D463" s="422"/>
      <c r="E463" s="422"/>
      <c r="F463" s="422"/>
      <c r="G463" s="422"/>
      <c r="H463" s="422"/>
      <c r="I463" s="422"/>
      <c r="J463" s="422"/>
      <c r="K463" s="422"/>
      <c r="L463" s="422"/>
      <c r="M463" s="422"/>
      <c r="N463" s="422"/>
      <c r="O463" s="422"/>
      <c r="P463" s="422"/>
      <c r="Q463" s="423"/>
      <c r="R463" s="423"/>
      <c r="S463" s="423"/>
      <c r="T463" s="423"/>
      <c r="U463" s="423"/>
      <c r="V463" s="423"/>
      <c r="W463" s="423"/>
      <c r="X463" s="423"/>
      <c r="Y463" s="423"/>
      <c r="Z463" s="423"/>
      <c r="AA463" s="423"/>
      <c r="AB463" s="423"/>
      <c r="AC463" s="423"/>
      <c r="AD463" s="73">
        <f>'Art. 121'!AF434</f>
        <v>0</v>
      </c>
      <c r="AE463" s="143">
        <f t="shared" si="42"/>
        <v>0</v>
      </c>
      <c r="AF463" s="76">
        <f t="shared" si="43"/>
        <v>0</v>
      </c>
      <c r="AG463" s="76">
        <f t="shared" si="44"/>
        <v>1</v>
      </c>
      <c r="AH463" s="159">
        <f t="shared" si="45"/>
        <v>0</v>
      </c>
      <c r="AI463" s="78">
        <f t="shared" si="46"/>
        <v>1.7241379310344827E-2</v>
      </c>
      <c r="AJ463" s="78">
        <f>AF463*AI463</f>
        <v>0</v>
      </c>
      <c r="AK463" s="78">
        <f t="shared" si="48"/>
        <v>0</v>
      </c>
    </row>
    <row r="464" spans="1:37" ht="30" customHeight="1" x14ac:dyDescent="0.2">
      <c r="A464" s="422" t="s">
        <v>745</v>
      </c>
      <c r="B464" s="422"/>
      <c r="C464" s="422"/>
      <c r="D464" s="422"/>
      <c r="E464" s="422"/>
      <c r="F464" s="422"/>
      <c r="G464" s="422"/>
      <c r="H464" s="422"/>
      <c r="I464" s="422"/>
      <c r="J464" s="422"/>
      <c r="K464" s="422"/>
      <c r="L464" s="422"/>
      <c r="M464" s="422"/>
      <c r="N464" s="422"/>
      <c r="O464" s="422"/>
      <c r="P464" s="422"/>
      <c r="Q464" s="423"/>
      <c r="R464" s="423"/>
      <c r="S464" s="423"/>
      <c r="T464" s="423"/>
      <c r="U464" s="423"/>
      <c r="V464" s="423"/>
      <c r="W464" s="423"/>
      <c r="X464" s="423"/>
      <c r="Y464" s="423"/>
      <c r="Z464" s="423"/>
      <c r="AA464" s="423"/>
      <c r="AB464" s="423"/>
      <c r="AC464" s="423"/>
      <c r="AD464" s="73">
        <f>'Art. 121'!AF435</f>
        <v>0</v>
      </c>
      <c r="AE464" s="143">
        <f t="shared" si="42"/>
        <v>0</v>
      </c>
      <c r="AF464" s="76">
        <f t="shared" si="43"/>
        <v>0</v>
      </c>
      <c r="AG464" s="76">
        <f t="shared" si="44"/>
        <v>1</v>
      </c>
      <c r="AH464" s="159">
        <f t="shared" si="45"/>
        <v>0</v>
      </c>
      <c r="AI464" s="78">
        <f t="shared" si="46"/>
        <v>1.7241379310344827E-2</v>
      </c>
      <c r="AJ464" s="78">
        <f t="shared" si="47"/>
        <v>0</v>
      </c>
      <c r="AK464" s="78">
        <f t="shared" si="48"/>
        <v>0</v>
      </c>
    </row>
    <row r="465" spans="1:37" ht="30" customHeight="1" x14ac:dyDescent="0.2">
      <c r="A465" s="422" t="s">
        <v>285</v>
      </c>
      <c r="B465" s="422"/>
      <c r="C465" s="422"/>
      <c r="D465" s="422"/>
      <c r="E465" s="422"/>
      <c r="F465" s="422"/>
      <c r="G465" s="422"/>
      <c r="H465" s="422"/>
      <c r="I465" s="422"/>
      <c r="J465" s="422"/>
      <c r="K465" s="422"/>
      <c r="L465" s="422"/>
      <c r="M465" s="422"/>
      <c r="N465" s="422"/>
      <c r="O465" s="422"/>
      <c r="P465" s="422"/>
      <c r="Q465" s="423"/>
      <c r="R465" s="423"/>
      <c r="S465" s="423"/>
      <c r="T465" s="423"/>
      <c r="U465" s="423"/>
      <c r="V465" s="423"/>
      <c r="W465" s="423"/>
      <c r="X465" s="423"/>
      <c r="Y465" s="423"/>
      <c r="Z465" s="423"/>
      <c r="AA465" s="423"/>
      <c r="AB465" s="423"/>
      <c r="AC465" s="423"/>
      <c r="AD465" s="73">
        <f>'Art. 121'!AF436</f>
        <v>0</v>
      </c>
      <c r="AE465" s="143">
        <f t="shared" si="42"/>
        <v>0</v>
      </c>
      <c r="AF465" s="76">
        <f t="shared" si="43"/>
        <v>0</v>
      </c>
      <c r="AG465" s="76">
        <f t="shared" si="44"/>
        <v>1</v>
      </c>
      <c r="AH465" s="159">
        <f t="shared" si="45"/>
        <v>0</v>
      </c>
      <c r="AI465" s="78">
        <f t="shared" si="46"/>
        <v>1.7241379310344827E-2</v>
      </c>
      <c r="AJ465" s="78">
        <f t="shared" si="47"/>
        <v>0</v>
      </c>
      <c r="AK465" s="78">
        <f t="shared" si="48"/>
        <v>0</v>
      </c>
    </row>
    <row r="466" spans="1:37" ht="30" customHeight="1" x14ac:dyDescent="0.2">
      <c r="A466" s="422" t="s">
        <v>286</v>
      </c>
      <c r="B466" s="422"/>
      <c r="C466" s="422"/>
      <c r="D466" s="422"/>
      <c r="E466" s="422"/>
      <c r="F466" s="422"/>
      <c r="G466" s="422"/>
      <c r="H466" s="422"/>
      <c r="I466" s="422"/>
      <c r="J466" s="422"/>
      <c r="K466" s="422"/>
      <c r="L466" s="422"/>
      <c r="M466" s="422"/>
      <c r="N466" s="422"/>
      <c r="O466" s="422"/>
      <c r="P466" s="422"/>
      <c r="Q466" s="423"/>
      <c r="R466" s="423"/>
      <c r="S466" s="423"/>
      <c r="T466" s="423"/>
      <c r="U466" s="423"/>
      <c r="V466" s="423"/>
      <c r="W466" s="423"/>
      <c r="X466" s="423"/>
      <c r="Y466" s="423"/>
      <c r="Z466" s="423"/>
      <c r="AA466" s="423"/>
      <c r="AB466" s="423"/>
      <c r="AC466" s="423"/>
      <c r="AD466" s="73">
        <f>'Art. 121'!AF437</f>
        <v>0</v>
      </c>
      <c r="AE466" s="143">
        <f t="shared" si="42"/>
        <v>0</v>
      </c>
      <c r="AF466" s="76">
        <f t="shared" si="43"/>
        <v>0</v>
      </c>
      <c r="AG466" s="76">
        <f t="shared" si="44"/>
        <v>1</v>
      </c>
      <c r="AH466" s="159">
        <f t="shared" si="45"/>
        <v>0</v>
      </c>
      <c r="AI466" s="78">
        <f t="shared" si="46"/>
        <v>1.7241379310344827E-2</v>
      </c>
      <c r="AJ466" s="78">
        <f t="shared" si="47"/>
        <v>0</v>
      </c>
      <c r="AK466" s="78">
        <f t="shared" si="48"/>
        <v>0</v>
      </c>
    </row>
    <row r="467" spans="1:37" ht="30" customHeight="1" x14ac:dyDescent="0.2">
      <c r="A467" s="422" t="s">
        <v>746</v>
      </c>
      <c r="B467" s="422"/>
      <c r="C467" s="422"/>
      <c r="D467" s="422"/>
      <c r="E467" s="422"/>
      <c r="F467" s="422"/>
      <c r="G467" s="422"/>
      <c r="H467" s="422"/>
      <c r="I467" s="422"/>
      <c r="J467" s="422"/>
      <c r="K467" s="422"/>
      <c r="L467" s="422"/>
      <c r="M467" s="422"/>
      <c r="N467" s="422"/>
      <c r="O467" s="422"/>
      <c r="P467" s="422"/>
      <c r="Q467" s="423"/>
      <c r="R467" s="423"/>
      <c r="S467" s="423"/>
      <c r="T467" s="423"/>
      <c r="U467" s="423"/>
      <c r="V467" s="423"/>
      <c r="W467" s="423"/>
      <c r="X467" s="423"/>
      <c r="Y467" s="423"/>
      <c r="Z467" s="423"/>
      <c r="AA467" s="423"/>
      <c r="AB467" s="423"/>
      <c r="AC467" s="423"/>
      <c r="AD467" s="73">
        <f>'Art. 121'!AF438</f>
        <v>0</v>
      </c>
      <c r="AE467" s="143">
        <f t="shared" si="42"/>
        <v>0</v>
      </c>
      <c r="AF467" s="76">
        <f t="shared" si="43"/>
        <v>0</v>
      </c>
      <c r="AG467" s="76">
        <f t="shared" si="44"/>
        <v>1</v>
      </c>
      <c r="AH467" s="159">
        <f t="shared" si="45"/>
        <v>0</v>
      </c>
      <c r="AI467" s="78">
        <f t="shared" si="46"/>
        <v>1.7241379310344827E-2</v>
      </c>
      <c r="AJ467" s="78">
        <f t="shared" si="47"/>
        <v>0</v>
      </c>
      <c r="AK467" s="78">
        <f t="shared" si="48"/>
        <v>0</v>
      </c>
    </row>
    <row r="468" spans="1:37" ht="30" customHeight="1" x14ac:dyDescent="0.2">
      <c r="A468" s="422" t="s">
        <v>287</v>
      </c>
      <c r="B468" s="422"/>
      <c r="C468" s="422"/>
      <c r="D468" s="422"/>
      <c r="E468" s="422"/>
      <c r="F468" s="422"/>
      <c r="G468" s="422"/>
      <c r="H468" s="422"/>
      <c r="I468" s="422"/>
      <c r="J468" s="422"/>
      <c r="K468" s="422"/>
      <c r="L468" s="422"/>
      <c r="M468" s="422"/>
      <c r="N468" s="422"/>
      <c r="O468" s="422"/>
      <c r="P468" s="422"/>
      <c r="Q468" s="423"/>
      <c r="R468" s="423"/>
      <c r="S468" s="423"/>
      <c r="T468" s="423"/>
      <c r="U468" s="423"/>
      <c r="V468" s="423"/>
      <c r="W468" s="423"/>
      <c r="X468" s="423"/>
      <c r="Y468" s="423"/>
      <c r="Z468" s="423"/>
      <c r="AA468" s="423"/>
      <c r="AB468" s="423"/>
      <c r="AC468" s="423"/>
      <c r="AD468" s="73">
        <f>'Art. 121'!AF439</f>
        <v>0</v>
      </c>
      <c r="AE468" s="143">
        <f t="shared" si="42"/>
        <v>0</v>
      </c>
      <c r="AF468" s="76">
        <f t="shared" si="43"/>
        <v>0</v>
      </c>
      <c r="AG468" s="76">
        <f t="shared" si="44"/>
        <v>1</v>
      </c>
      <c r="AH468" s="159">
        <f t="shared" si="45"/>
        <v>0</v>
      </c>
      <c r="AI468" s="78">
        <f t="shared" si="46"/>
        <v>1.7241379310344827E-2</v>
      </c>
      <c r="AJ468" s="78">
        <f t="shared" si="47"/>
        <v>0</v>
      </c>
      <c r="AK468" s="78">
        <f t="shared" si="48"/>
        <v>0</v>
      </c>
    </row>
    <row r="469" spans="1:37" ht="30" customHeight="1" x14ac:dyDescent="0.2">
      <c r="A469" s="422" t="s">
        <v>288</v>
      </c>
      <c r="B469" s="422"/>
      <c r="C469" s="422"/>
      <c r="D469" s="422"/>
      <c r="E469" s="422"/>
      <c r="F469" s="422"/>
      <c r="G469" s="422"/>
      <c r="H469" s="422"/>
      <c r="I469" s="422"/>
      <c r="J469" s="422"/>
      <c r="K469" s="422"/>
      <c r="L469" s="422"/>
      <c r="M469" s="422"/>
      <c r="N469" s="422"/>
      <c r="O469" s="422"/>
      <c r="P469" s="422"/>
      <c r="Q469" s="423"/>
      <c r="R469" s="423"/>
      <c r="S469" s="423"/>
      <c r="T469" s="423"/>
      <c r="U469" s="423"/>
      <c r="V469" s="423"/>
      <c r="W469" s="423"/>
      <c r="X469" s="423"/>
      <c r="Y469" s="423"/>
      <c r="Z469" s="423"/>
      <c r="AA469" s="423"/>
      <c r="AB469" s="423"/>
      <c r="AC469" s="423"/>
      <c r="AD469" s="73">
        <f>'Art. 121'!AF440</f>
        <v>0</v>
      </c>
      <c r="AE469" s="143">
        <f t="shared" si="42"/>
        <v>0</v>
      </c>
      <c r="AF469" s="76">
        <f t="shared" si="43"/>
        <v>0</v>
      </c>
      <c r="AG469" s="76">
        <f t="shared" si="44"/>
        <v>1</v>
      </c>
      <c r="AH469" s="159">
        <f t="shared" si="45"/>
        <v>0</v>
      </c>
      <c r="AI469" s="78">
        <f t="shared" si="46"/>
        <v>1.7241379310344827E-2</v>
      </c>
      <c r="AJ469" s="78">
        <f t="shared" si="47"/>
        <v>0</v>
      </c>
      <c r="AK469" s="78">
        <f t="shared" si="48"/>
        <v>0</v>
      </c>
    </row>
    <row r="470" spans="1:37" ht="30" customHeight="1" x14ac:dyDescent="0.2">
      <c r="A470" s="422" t="s">
        <v>289</v>
      </c>
      <c r="B470" s="422"/>
      <c r="C470" s="422"/>
      <c r="D470" s="422"/>
      <c r="E470" s="422"/>
      <c r="F470" s="422"/>
      <c r="G470" s="422"/>
      <c r="H470" s="422"/>
      <c r="I470" s="422"/>
      <c r="J470" s="422"/>
      <c r="K470" s="422"/>
      <c r="L470" s="422"/>
      <c r="M470" s="422"/>
      <c r="N470" s="422"/>
      <c r="O470" s="422"/>
      <c r="P470" s="422"/>
      <c r="Q470" s="423"/>
      <c r="R470" s="423"/>
      <c r="S470" s="423"/>
      <c r="T470" s="423"/>
      <c r="U470" s="423"/>
      <c r="V470" s="423"/>
      <c r="W470" s="423"/>
      <c r="X470" s="423"/>
      <c r="Y470" s="423"/>
      <c r="Z470" s="423"/>
      <c r="AA470" s="423"/>
      <c r="AB470" s="423"/>
      <c r="AC470" s="423"/>
      <c r="AD470" s="73">
        <f>'Art. 121'!AF441</f>
        <v>0</v>
      </c>
      <c r="AE470" s="143">
        <f t="shared" si="42"/>
        <v>0</v>
      </c>
      <c r="AF470" s="76">
        <f t="shared" si="43"/>
        <v>0</v>
      </c>
      <c r="AG470" s="76">
        <f t="shared" si="44"/>
        <v>1</v>
      </c>
      <c r="AH470" s="159">
        <f t="shared" si="45"/>
        <v>0</v>
      </c>
      <c r="AI470" s="78">
        <f t="shared" si="46"/>
        <v>1.7241379310344827E-2</v>
      </c>
      <c r="AJ470" s="78">
        <f t="shared" si="47"/>
        <v>0</v>
      </c>
      <c r="AK470" s="78">
        <f t="shared" si="48"/>
        <v>0</v>
      </c>
    </row>
    <row r="471" spans="1:37" ht="30" customHeight="1" x14ac:dyDescent="0.2">
      <c r="A471" s="422" t="s">
        <v>507</v>
      </c>
      <c r="B471" s="422"/>
      <c r="C471" s="422"/>
      <c r="D471" s="422"/>
      <c r="E471" s="422"/>
      <c r="F471" s="422"/>
      <c r="G471" s="422"/>
      <c r="H471" s="422"/>
      <c r="I471" s="422"/>
      <c r="J471" s="422"/>
      <c r="K471" s="422"/>
      <c r="L471" s="422"/>
      <c r="M471" s="422"/>
      <c r="N471" s="422"/>
      <c r="O471" s="422"/>
      <c r="P471" s="422"/>
      <c r="Q471" s="423"/>
      <c r="R471" s="423"/>
      <c r="S471" s="423"/>
      <c r="T471" s="423"/>
      <c r="U471" s="423"/>
      <c r="V471" s="423"/>
      <c r="W471" s="423"/>
      <c r="X471" s="423"/>
      <c r="Y471" s="423"/>
      <c r="Z471" s="423"/>
      <c r="AA471" s="423"/>
      <c r="AB471" s="423"/>
      <c r="AC471" s="423"/>
      <c r="AD471" s="73">
        <f>'Art. 121'!AF442</f>
        <v>0</v>
      </c>
      <c r="AE471" s="143">
        <f t="shared" si="42"/>
        <v>0</v>
      </c>
      <c r="AF471" s="76">
        <f t="shared" si="43"/>
        <v>0</v>
      </c>
      <c r="AG471" s="76">
        <f t="shared" si="44"/>
        <v>1</v>
      </c>
      <c r="AH471" s="159">
        <f t="shared" si="45"/>
        <v>0</v>
      </c>
      <c r="AI471" s="78">
        <f t="shared" si="46"/>
        <v>1.7241379310344827E-2</v>
      </c>
      <c r="AJ471" s="78">
        <f t="shared" si="47"/>
        <v>0</v>
      </c>
      <c r="AK471" s="78">
        <f t="shared" si="48"/>
        <v>0</v>
      </c>
    </row>
    <row r="472" spans="1:37" ht="30" customHeight="1" x14ac:dyDescent="0.2">
      <c r="A472" s="422" t="s">
        <v>508</v>
      </c>
      <c r="B472" s="422"/>
      <c r="C472" s="422"/>
      <c r="D472" s="422"/>
      <c r="E472" s="422"/>
      <c r="F472" s="422"/>
      <c r="G472" s="422"/>
      <c r="H472" s="422"/>
      <c r="I472" s="422"/>
      <c r="J472" s="422"/>
      <c r="K472" s="422"/>
      <c r="L472" s="422"/>
      <c r="M472" s="422"/>
      <c r="N472" s="422"/>
      <c r="O472" s="422"/>
      <c r="P472" s="422"/>
      <c r="Q472" s="423"/>
      <c r="R472" s="423"/>
      <c r="S472" s="423"/>
      <c r="T472" s="423"/>
      <c r="U472" s="423"/>
      <c r="V472" s="423"/>
      <c r="W472" s="423"/>
      <c r="X472" s="423"/>
      <c r="Y472" s="423"/>
      <c r="Z472" s="423"/>
      <c r="AA472" s="423"/>
      <c r="AB472" s="423"/>
      <c r="AC472" s="423"/>
      <c r="AD472" s="73">
        <f>'Art. 121'!AF443</f>
        <v>0</v>
      </c>
      <c r="AE472" s="143">
        <f t="shared" si="42"/>
        <v>0</v>
      </c>
      <c r="AF472" s="76">
        <f t="shared" si="43"/>
        <v>0</v>
      </c>
      <c r="AG472" s="76">
        <f t="shared" si="44"/>
        <v>1</v>
      </c>
      <c r="AH472" s="159">
        <f t="shared" si="45"/>
        <v>0</v>
      </c>
      <c r="AI472" s="78">
        <f t="shared" si="46"/>
        <v>1.7241379310344827E-2</v>
      </c>
      <c r="AJ472" s="78">
        <f t="shared" si="47"/>
        <v>0</v>
      </c>
      <c r="AK472" s="78">
        <f t="shared" si="48"/>
        <v>0</v>
      </c>
    </row>
    <row r="473" spans="1:37" ht="30" customHeight="1" x14ac:dyDescent="0.2">
      <c r="A473" s="422" t="s">
        <v>290</v>
      </c>
      <c r="B473" s="422"/>
      <c r="C473" s="422"/>
      <c r="D473" s="422"/>
      <c r="E473" s="422"/>
      <c r="F473" s="422"/>
      <c r="G473" s="422"/>
      <c r="H473" s="422"/>
      <c r="I473" s="422"/>
      <c r="J473" s="422"/>
      <c r="K473" s="422"/>
      <c r="L473" s="422"/>
      <c r="M473" s="422"/>
      <c r="N473" s="422"/>
      <c r="O473" s="422"/>
      <c r="P473" s="422"/>
      <c r="Q473" s="423"/>
      <c r="R473" s="423"/>
      <c r="S473" s="423"/>
      <c r="T473" s="423"/>
      <c r="U473" s="423"/>
      <c r="V473" s="423"/>
      <c r="W473" s="423"/>
      <c r="X473" s="423"/>
      <c r="Y473" s="423"/>
      <c r="Z473" s="423"/>
      <c r="AA473" s="423"/>
      <c r="AB473" s="423"/>
      <c r="AC473" s="423"/>
      <c r="AD473" s="73">
        <f>'Art. 121'!AF444</f>
        <v>0</v>
      </c>
      <c r="AE473" s="143">
        <f t="shared" si="42"/>
        <v>0</v>
      </c>
      <c r="AF473" s="76">
        <f t="shared" si="43"/>
        <v>0</v>
      </c>
      <c r="AG473" s="76">
        <f t="shared" si="44"/>
        <v>1</v>
      </c>
      <c r="AH473" s="159">
        <f t="shared" si="45"/>
        <v>0</v>
      </c>
      <c r="AI473" s="78">
        <f t="shared" si="46"/>
        <v>1.7241379310344827E-2</v>
      </c>
      <c r="AJ473" s="78">
        <f t="shared" si="47"/>
        <v>0</v>
      </c>
      <c r="AK473" s="78">
        <f t="shared" si="48"/>
        <v>0</v>
      </c>
    </row>
    <row r="474" spans="1:37" ht="30" customHeight="1" x14ac:dyDescent="0.2">
      <c r="A474" s="422" t="s">
        <v>291</v>
      </c>
      <c r="B474" s="422"/>
      <c r="C474" s="422"/>
      <c r="D474" s="422"/>
      <c r="E474" s="422"/>
      <c r="F474" s="422"/>
      <c r="G474" s="422"/>
      <c r="H474" s="422"/>
      <c r="I474" s="422"/>
      <c r="J474" s="422"/>
      <c r="K474" s="422"/>
      <c r="L474" s="422"/>
      <c r="M474" s="422"/>
      <c r="N474" s="422"/>
      <c r="O474" s="422"/>
      <c r="P474" s="422"/>
      <c r="Q474" s="423"/>
      <c r="R474" s="423"/>
      <c r="S474" s="423"/>
      <c r="T474" s="423"/>
      <c r="U474" s="423"/>
      <c r="V474" s="423"/>
      <c r="W474" s="423"/>
      <c r="X474" s="423"/>
      <c r="Y474" s="423"/>
      <c r="Z474" s="423"/>
      <c r="AA474" s="423"/>
      <c r="AB474" s="423"/>
      <c r="AC474" s="423"/>
      <c r="AD474" s="73">
        <f>'Art. 121'!AF445</f>
        <v>0</v>
      </c>
      <c r="AE474" s="143">
        <f t="shared" si="42"/>
        <v>0</v>
      </c>
      <c r="AF474" s="76">
        <f t="shared" si="43"/>
        <v>0</v>
      </c>
      <c r="AG474" s="76">
        <f t="shared" si="44"/>
        <v>1</v>
      </c>
      <c r="AH474" s="159">
        <f t="shared" si="45"/>
        <v>0</v>
      </c>
      <c r="AI474" s="78">
        <f t="shared" si="46"/>
        <v>1.7241379310344827E-2</v>
      </c>
      <c r="AJ474" s="78">
        <f t="shared" si="47"/>
        <v>0</v>
      </c>
      <c r="AK474" s="78">
        <f t="shared" si="48"/>
        <v>0</v>
      </c>
    </row>
    <row r="475" spans="1:37" ht="30" customHeight="1" x14ac:dyDescent="0.2">
      <c r="A475" s="422" t="s">
        <v>755</v>
      </c>
      <c r="B475" s="422"/>
      <c r="C475" s="422"/>
      <c r="D475" s="422"/>
      <c r="E475" s="422"/>
      <c r="F475" s="422"/>
      <c r="G475" s="422"/>
      <c r="H475" s="422"/>
      <c r="I475" s="422"/>
      <c r="J475" s="422"/>
      <c r="K475" s="422"/>
      <c r="L475" s="422"/>
      <c r="M475" s="422"/>
      <c r="N475" s="422"/>
      <c r="O475" s="422"/>
      <c r="P475" s="422"/>
      <c r="Q475" s="423"/>
      <c r="R475" s="423"/>
      <c r="S475" s="423"/>
      <c r="T475" s="423"/>
      <c r="U475" s="423"/>
      <c r="V475" s="423"/>
      <c r="W475" s="423"/>
      <c r="X475" s="423"/>
      <c r="Y475" s="423"/>
      <c r="Z475" s="423"/>
      <c r="AA475" s="423"/>
      <c r="AB475" s="423"/>
      <c r="AC475" s="423"/>
      <c r="AD475" s="73">
        <f>'Art. 121'!AF446</f>
        <v>0</v>
      </c>
      <c r="AE475" s="143">
        <f>IF(AG475=1,AK475,AG475)</f>
        <v>0</v>
      </c>
      <c r="AF475" s="76">
        <f>IF(AD475=2,1,IF(AD475=1,0.5,IF(AD475=0,0," ")))</f>
        <v>0</v>
      </c>
      <c r="AG475" s="76">
        <f>IF(AND(AF475&gt;=0,AF475&lt;=2),1,"No aplica")</f>
        <v>1</v>
      </c>
      <c r="AH475" s="159">
        <f>AD475/(AG475*2)</f>
        <v>0</v>
      </c>
      <c r="AI475" s="78">
        <f t="shared" si="46"/>
        <v>1.7241379310344827E-2</v>
      </c>
      <c r="AJ475" s="78">
        <f>AF475*AI475</f>
        <v>0</v>
      </c>
      <c r="AK475" s="78">
        <f>AJ475*$AE$416</f>
        <v>0</v>
      </c>
    </row>
    <row r="476" spans="1:37" ht="30" customHeight="1" x14ac:dyDescent="0.2">
      <c r="A476" s="435" t="s">
        <v>756</v>
      </c>
      <c r="B476" s="435"/>
      <c r="C476" s="435"/>
      <c r="D476" s="435"/>
      <c r="E476" s="435"/>
      <c r="F476" s="435"/>
      <c r="G476" s="435"/>
      <c r="H476" s="435"/>
      <c r="I476" s="435"/>
      <c r="J476" s="435"/>
      <c r="K476" s="435"/>
      <c r="L476" s="435"/>
      <c r="M476" s="435"/>
      <c r="N476" s="435"/>
      <c r="O476" s="435"/>
      <c r="P476" s="435"/>
      <c r="Q476" s="435"/>
      <c r="R476" s="435"/>
      <c r="S476" s="435"/>
      <c r="T476" s="435"/>
      <c r="U476" s="435"/>
      <c r="V476" s="435"/>
      <c r="W476" s="435"/>
      <c r="X476" s="435"/>
      <c r="Y476" s="435"/>
      <c r="Z476" s="435"/>
      <c r="AA476" s="435"/>
      <c r="AB476" s="435"/>
      <c r="AC476" s="435"/>
      <c r="AD476" s="435"/>
      <c r="AE476" s="143">
        <f>SUM(AE418:AE475)</f>
        <v>0</v>
      </c>
      <c r="AG476" s="74">
        <f>SUM(AG418:AG475)</f>
        <v>58</v>
      </c>
      <c r="AH476" s="161"/>
      <c r="AI476" s="78"/>
      <c r="AJ476" s="136"/>
      <c r="AK476" s="78"/>
    </row>
    <row r="477" spans="1:37" ht="30" customHeight="1" x14ac:dyDescent="0.2">
      <c r="A477" s="435" t="s">
        <v>757</v>
      </c>
      <c r="B477" s="435"/>
      <c r="C477" s="435"/>
      <c r="D477" s="435"/>
      <c r="E477" s="435"/>
      <c r="F477" s="435"/>
      <c r="G477" s="435"/>
      <c r="H477" s="435"/>
      <c r="I477" s="435"/>
      <c r="J477" s="435"/>
      <c r="K477" s="435"/>
      <c r="L477" s="435"/>
      <c r="M477" s="435"/>
      <c r="N477" s="435"/>
      <c r="O477" s="435"/>
      <c r="P477" s="435"/>
      <c r="Q477" s="435"/>
      <c r="R477" s="435"/>
      <c r="S477" s="435"/>
      <c r="T477" s="435"/>
      <c r="U477" s="435"/>
      <c r="V477" s="435"/>
      <c r="W477" s="435"/>
      <c r="X477" s="435"/>
      <c r="Y477" s="435"/>
      <c r="Z477" s="435"/>
      <c r="AA477" s="435"/>
      <c r="AB477" s="435"/>
      <c r="AC477" s="435"/>
      <c r="AD477" s="435"/>
      <c r="AE477" s="143">
        <f>AE476/AE416*100</f>
        <v>0</v>
      </c>
      <c r="AH477" s="161"/>
      <c r="AI477" s="78"/>
      <c r="AJ477" s="136"/>
      <c r="AK477" s="78"/>
    </row>
    <row r="478" spans="1:37" ht="15" customHeight="1" x14ac:dyDescent="0.2">
      <c r="A478" s="24"/>
      <c r="B478" s="24"/>
      <c r="C478" s="24"/>
      <c r="D478" s="24"/>
      <c r="E478" s="24"/>
      <c r="F478" s="24"/>
      <c r="G478" s="24"/>
      <c r="H478" s="24"/>
      <c r="I478" s="24"/>
      <c r="J478" s="24"/>
      <c r="K478" s="24"/>
      <c r="L478" s="24"/>
      <c r="M478" s="24"/>
      <c r="N478" s="24"/>
      <c r="O478" s="24"/>
      <c r="P478" s="24"/>
      <c r="Q478" s="40"/>
      <c r="R478" s="20"/>
      <c r="S478" s="20"/>
      <c r="T478" s="20"/>
      <c r="U478" s="20"/>
      <c r="V478" s="20"/>
      <c r="W478" s="20"/>
      <c r="X478" s="20"/>
      <c r="Y478" s="20"/>
      <c r="Z478" s="20"/>
      <c r="AA478" s="20"/>
      <c r="AB478" s="20"/>
      <c r="AC478" s="20"/>
      <c r="AD478" s="20"/>
      <c r="AE478" s="149"/>
      <c r="AH478" s="161"/>
      <c r="AI478" s="136"/>
      <c r="AJ478" s="136"/>
      <c r="AK478" s="136"/>
    </row>
    <row r="479" spans="1:37" ht="15" customHeight="1" x14ac:dyDescent="0.2">
      <c r="A479" s="439" t="s">
        <v>139</v>
      </c>
      <c r="B479" s="440"/>
      <c r="C479" s="440"/>
      <c r="D479" s="440"/>
      <c r="E479" s="440"/>
      <c r="F479" s="440"/>
      <c r="G479" s="440"/>
      <c r="H479" s="440"/>
      <c r="I479" s="440"/>
      <c r="J479" s="440"/>
      <c r="K479" s="440"/>
      <c r="L479" s="440"/>
      <c r="M479" s="440"/>
      <c r="N479" s="440"/>
      <c r="O479" s="440"/>
      <c r="P479" s="440"/>
      <c r="Q479" s="440"/>
      <c r="R479" s="440"/>
      <c r="S479" s="440"/>
      <c r="T479" s="440"/>
      <c r="U479" s="440"/>
      <c r="V479" s="440"/>
      <c r="W479" s="440"/>
      <c r="X479" s="440"/>
      <c r="Y479" s="440"/>
      <c r="Z479" s="440"/>
      <c r="AA479" s="440"/>
      <c r="AB479" s="440"/>
      <c r="AC479" s="440"/>
      <c r="AD479" s="221" t="s">
        <v>4</v>
      </c>
      <c r="AE479" s="144" t="s">
        <v>5</v>
      </c>
      <c r="AH479" s="161"/>
      <c r="AI479" s="136"/>
      <c r="AJ479" s="136"/>
      <c r="AK479" s="136"/>
    </row>
    <row r="480" spans="1:37" ht="30" customHeight="1" x14ac:dyDescent="0.2">
      <c r="A480" s="434" t="s">
        <v>748</v>
      </c>
      <c r="B480" s="434"/>
      <c r="C480" s="434"/>
      <c r="D480" s="434"/>
      <c r="E480" s="434"/>
      <c r="F480" s="434"/>
      <c r="G480" s="434"/>
      <c r="H480" s="434"/>
      <c r="I480" s="434"/>
      <c r="J480" s="434"/>
      <c r="K480" s="434"/>
      <c r="L480" s="434"/>
      <c r="M480" s="434"/>
      <c r="N480" s="434"/>
      <c r="O480" s="434"/>
      <c r="P480" s="434"/>
      <c r="Q480" s="423"/>
      <c r="R480" s="423"/>
      <c r="S480" s="423"/>
      <c r="T480" s="423"/>
      <c r="U480" s="423"/>
      <c r="V480" s="423"/>
      <c r="W480" s="423"/>
      <c r="X480" s="423"/>
      <c r="Y480" s="423"/>
      <c r="Z480" s="423"/>
      <c r="AA480" s="423"/>
      <c r="AB480" s="423"/>
      <c r="AC480" s="423"/>
      <c r="AD480" s="73">
        <f>'Art. 121'!AF449</f>
        <v>0</v>
      </c>
      <c r="AE480" s="143">
        <f>IF(AG480=1,AK480,AG480)</f>
        <v>0</v>
      </c>
      <c r="AF480" s="76">
        <f>IF(AD480=2,1,IF(AD480=1,0.5,IF(AD480=0,0," ")))</f>
        <v>0</v>
      </c>
      <c r="AG480" s="76">
        <f>IF(AND(AF480&gt;=0,AF480&lt;=2),1,"No aplica")</f>
        <v>1</v>
      </c>
      <c r="AH480" s="159">
        <f>AD480/(AG480*2)</f>
        <v>0</v>
      </c>
      <c r="AI480" s="78">
        <f>IF(AG480=1,AG480/$AG$483,"No aplica")</f>
        <v>0.33333333333333331</v>
      </c>
      <c r="AJ480" s="78">
        <f>AF480*AI480</f>
        <v>0</v>
      </c>
      <c r="AK480" s="78">
        <f>AJ480*$AE$416</f>
        <v>0</v>
      </c>
    </row>
    <row r="481" spans="1:37" ht="30" customHeight="1" x14ac:dyDescent="0.2">
      <c r="A481" s="434" t="s">
        <v>749</v>
      </c>
      <c r="B481" s="434"/>
      <c r="C481" s="434"/>
      <c r="D481" s="434"/>
      <c r="E481" s="434"/>
      <c r="F481" s="434"/>
      <c r="G481" s="434"/>
      <c r="H481" s="434"/>
      <c r="I481" s="434"/>
      <c r="J481" s="434"/>
      <c r="K481" s="434"/>
      <c r="L481" s="434"/>
      <c r="M481" s="434"/>
      <c r="N481" s="434"/>
      <c r="O481" s="434"/>
      <c r="P481" s="434"/>
      <c r="Q481" s="423"/>
      <c r="R481" s="423"/>
      <c r="S481" s="423"/>
      <c r="T481" s="423"/>
      <c r="U481" s="423"/>
      <c r="V481" s="423"/>
      <c r="W481" s="423"/>
      <c r="X481" s="423"/>
      <c r="Y481" s="423"/>
      <c r="Z481" s="423"/>
      <c r="AA481" s="423"/>
      <c r="AB481" s="423"/>
      <c r="AC481" s="423"/>
      <c r="AD481" s="73">
        <f>'Art. 121'!AF450</f>
        <v>0</v>
      </c>
      <c r="AE481" s="143">
        <f>IF(AG481=1,AK481,AG481)</f>
        <v>0</v>
      </c>
      <c r="AF481" s="76">
        <f>IF(AD481=2,1,IF(AD481=1,0.5,IF(AD481=0,0," ")))</f>
        <v>0</v>
      </c>
      <c r="AG481" s="76">
        <f>IF(AND(AF481&gt;=0,AF481&lt;=2),1,"No aplica")</f>
        <v>1</v>
      </c>
      <c r="AH481" s="159">
        <f>AD481/(AG481*2)</f>
        <v>0</v>
      </c>
      <c r="AI481" s="78">
        <f>IF(AG481=1,AG481/$AG$483,"No aplica")</f>
        <v>0.33333333333333331</v>
      </c>
      <c r="AJ481" s="78">
        <f>AF481*AI481</f>
        <v>0</v>
      </c>
      <c r="AK481" s="78">
        <f>AJ481*$AE$416</f>
        <v>0</v>
      </c>
    </row>
    <row r="482" spans="1:37" ht="30" customHeight="1" x14ac:dyDescent="0.2">
      <c r="A482" s="434" t="s">
        <v>750</v>
      </c>
      <c r="B482" s="434"/>
      <c r="C482" s="434"/>
      <c r="D482" s="434"/>
      <c r="E482" s="434"/>
      <c r="F482" s="434"/>
      <c r="G482" s="434"/>
      <c r="H482" s="434"/>
      <c r="I482" s="434"/>
      <c r="J482" s="434"/>
      <c r="K482" s="434"/>
      <c r="L482" s="434"/>
      <c r="M482" s="434"/>
      <c r="N482" s="434"/>
      <c r="O482" s="434"/>
      <c r="P482" s="434"/>
      <c r="Q482" s="423"/>
      <c r="R482" s="423"/>
      <c r="S482" s="423"/>
      <c r="T482" s="423"/>
      <c r="U482" s="423"/>
      <c r="V482" s="423"/>
      <c r="W482" s="423"/>
      <c r="X482" s="423"/>
      <c r="Y482" s="423"/>
      <c r="Z482" s="423"/>
      <c r="AA482" s="423"/>
      <c r="AB482" s="423"/>
      <c r="AC482" s="423"/>
      <c r="AD482" s="73">
        <f>'Art. 121'!AF451</f>
        <v>0</v>
      </c>
      <c r="AE482" s="143">
        <f>IF(AG482=1,AK482,AG482)</f>
        <v>0</v>
      </c>
      <c r="AF482" s="76">
        <f>IF(AD482=2,1,IF(AD482=1,0.5,IF(AD482=0,0," ")))</f>
        <v>0</v>
      </c>
      <c r="AG482" s="76">
        <f>IF(AND(AF482&gt;=0,AF482&lt;=2),1,"No aplica")</f>
        <v>1</v>
      </c>
      <c r="AH482" s="159">
        <f>AD482/(AG482*2)</f>
        <v>0</v>
      </c>
      <c r="AI482" s="78">
        <f>IF(AG482=1,AG482/$AG$483,"No aplica")</f>
        <v>0.33333333333333331</v>
      </c>
      <c r="AJ482" s="78">
        <f>AF482*AI482</f>
        <v>0</v>
      </c>
      <c r="AK482" s="78">
        <f>AJ482*$AE$416</f>
        <v>0</v>
      </c>
    </row>
    <row r="483" spans="1:37" ht="30" customHeight="1" x14ac:dyDescent="0.2">
      <c r="A483" s="435" t="s">
        <v>758</v>
      </c>
      <c r="B483" s="435"/>
      <c r="C483" s="435"/>
      <c r="D483" s="435"/>
      <c r="E483" s="435"/>
      <c r="F483" s="435"/>
      <c r="G483" s="435"/>
      <c r="H483" s="435"/>
      <c r="I483" s="435"/>
      <c r="J483" s="435"/>
      <c r="K483" s="435"/>
      <c r="L483" s="435"/>
      <c r="M483" s="435"/>
      <c r="N483" s="435"/>
      <c r="O483" s="435"/>
      <c r="P483" s="435"/>
      <c r="Q483" s="435"/>
      <c r="R483" s="435"/>
      <c r="S483" s="435"/>
      <c r="T483" s="435"/>
      <c r="U483" s="435"/>
      <c r="V483" s="435"/>
      <c r="W483" s="435"/>
      <c r="X483" s="435"/>
      <c r="Y483" s="435"/>
      <c r="Z483" s="435"/>
      <c r="AA483" s="435"/>
      <c r="AB483" s="435"/>
      <c r="AC483" s="435"/>
      <c r="AD483" s="435"/>
      <c r="AE483" s="143">
        <f>SUM(AE480:AE482)</f>
        <v>0</v>
      </c>
      <c r="AG483" s="74">
        <f>SUM(AG480:AG482)</f>
        <v>3</v>
      </c>
      <c r="AH483" s="161"/>
      <c r="AI483" s="78"/>
      <c r="AJ483" s="136"/>
      <c r="AK483" s="136"/>
    </row>
    <row r="484" spans="1:37" ht="30" customHeight="1" x14ac:dyDescent="0.2">
      <c r="A484" s="435" t="s">
        <v>759</v>
      </c>
      <c r="B484" s="435"/>
      <c r="C484" s="435"/>
      <c r="D484" s="435"/>
      <c r="E484" s="435"/>
      <c r="F484" s="435"/>
      <c r="G484" s="435"/>
      <c r="H484" s="435"/>
      <c r="I484" s="435"/>
      <c r="J484" s="435"/>
      <c r="K484" s="435"/>
      <c r="L484" s="435"/>
      <c r="M484" s="435"/>
      <c r="N484" s="435"/>
      <c r="O484" s="435"/>
      <c r="P484" s="435"/>
      <c r="Q484" s="435"/>
      <c r="R484" s="435"/>
      <c r="S484" s="435"/>
      <c r="T484" s="435"/>
      <c r="U484" s="435"/>
      <c r="V484" s="435"/>
      <c r="W484" s="435"/>
      <c r="X484" s="435"/>
      <c r="Y484" s="435"/>
      <c r="Z484" s="435"/>
      <c r="AA484" s="435"/>
      <c r="AB484" s="435"/>
      <c r="AC484" s="435"/>
      <c r="AD484" s="435"/>
      <c r="AE484" s="143">
        <f>AE483/AE416*100</f>
        <v>0</v>
      </c>
      <c r="AH484" s="161"/>
      <c r="AI484" s="78"/>
      <c r="AJ484" s="136"/>
      <c r="AK484" s="136"/>
    </row>
    <row r="485" spans="1:37" ht="15" customHeight="1" x14ac:dyDescent="0.2">
      <c r="A485" s="23"/>
      <c r="B485" s="23"/>
      <c r="C485" s="23"/>
      <c r="D485" s="23"/>
      <c r="E485" s="23"/>
      <c r="F485" s="23"/>
      <c r="G485" s="23"/>
      <c r="H485" s="23"/>
      <c r="I485" s="23"/>
      <c r="J485" s="23"/>
      <c r="K485" s="23"/>
      <c r="L485" s="23"/>
      <c r="M485" s="23"/>
      <c r="N485" s="23"/>
      <c r="O485" s="23"/>
      <c r="P485" s="23"/>
      <c r="Q485" s="40"/>
      <c r="R485" s="20"/>
      <c r="S485" s="20"/>
      <c r="T485" s="20"/>
      <c r="U485" s="20"/>
      <c r="V485" s="20"/>
      <c r="W485" s="20"/>
      <c r="X485" s="20"/>
      <c r="Y485" s="20"/>
      <c r="Z485" s="20"/>
      <c r="AA485" s="20"/>
      <c r="AB485" s="20"/>
      <c r="AC485" s="20"/>
      <c r="AD485" s="20"/>
      <c r="AE485" s="149"/>
      <c r="AH485" s="161"/>
      <c r="AI485" s="136"/>
      <c r="AJ485" s="136"/>
      <c r="AK485" s="136"/>
    </row>
    <row r="486" spans="1:37" ht="15" customHeight="1" x14ac:dyDescent="0.2">
      <c r="A486" s="439" t="s">
        <v>140</v>
      </c>
      <c r="B486" s="440"/>
      <c r="C486" s="440"/>
      <c r="D486" s="440"/>
      <c r="E486" s="440"/>
      <c r="F486" s="440"/>
      <c r="G486" s="440"/>
      <c r="H486" s="440"/>
      <c r="I486" s="440"/>
      <c r="J486" s="440"/>
      <c r="K486" s="440"/>
      <c r="L486" s="440"/>
      <c r="M486" s="440"/>
      <c r="N486" s="440"/>
      <c r="O486" s="440"/>
      <c r="P486" s="440"/>
      <c r="Q486" s="440"/>
      <c r="R486" s="440"/>
      <c r="S486" s="440"/>
      <c r="T486" s="440"/>
      <c r="U486" s="440"/>
      <c r="V486" s="440"/>
      <c r="W486" s="440"/>
      <c r="X486" s="440"/>
      <c r="Y486" s="440"/>
      <c r="Z486" s="440"/>
      <c r="AA486" s="440"/>
      <c r="AB486" s="440"/>
      <c r="AC486" s="440"/>
      <c r="AD486" s="221" t="s">
        <v>4</v>
      </c>
      <c r="AE486" s="144" t="s">
        <v>5</v>
      </c>
      <c r="AH486" s="161"/>
      <c r="AI486" s="136"/>
      <c r="AJ486" s="136"/>
      <c r="AK486" s="136"/>
    </row>
    <row r="487" spans="1:37" ht="30" customHeight="1" x14ac:dyDescent="0.2">
      <c r="A487" s="434" t="s">
        <v>760</v>
      </c>
      <c r="B487" s="434"/>
      <c r="C487" s="434"/>
      <c r="D487" s="434"/>
      <c r="E487" s="434"/>
      <c r="F487" s="434"/>
      <c r="G487" s="434"/>
      <c r="H487" s="434"/>
      <c r="I487" s="434"/>
      <c r="J487" s="434"/>
      <c r="K487" s="434"/>
      <c r="L487" s="434"/>
      <c r="M487" s="434"/>
      <c r="N487" s="434"/>
      <c r="O487" s="434"/>
      <c r="P487" s="434"/>
      <c r="Q487" s="423"/>
      <c r="R487" s="423"/>
      <c r="S487" s="423"/>
      <c r="T487" s="423"/>
      <c r="U487" s="423"/>
      <c r="V487" s="423"/>
      <c r="W487" s="423"/>
      <c r="X487" s="423"/>
      <c r="Y487" s="423"/>
      <c r="Z487" s="423"/>
      <c r="AA487" s="423"/>
      <c r="AB487" s="423"/>
      <c r="AC487" s="423"/>
      <c r="AD487" s="73">
        <f>'Art. 121'!AF454</f>
        <v>0</v>
      </c>
      <c r="AE487" s="143">
        <f>IF(AG487=1,AK487,AG487)</f>
        <v>0</v>
      </c>
      <c r="AF487" s="76">
        <f>IF(AD487=2,1,IF(AD487=1,0.5,IF(AD487=0,0," ")))</f>
        <v>0</v>
      </c>
      <c r="AG487" s="76">
        <f>IF(AND(AF487&gt;=0,AF487&lt;=2),1,"No aplica")</f>
        <v>1</v>
      </c>
      <c r="AH487" s="159">
        <f>AD487/(AG487*2)</f>
        <v>0</v>
      </c>
      <c r="AI487" s="78">
        <f>IF(AG487=1,AG487/$AG$490,"No aplica")</f>
        <v>0.33333333333333331</v>
      </c>
      <c r="AJ487" s="78">
        <f>AF487*AI487</f>
        <v>0</v>
      </c>
      <c r="AK487" s="78">
        <f>AJ487*$AE$416</f>
        <v>0</v>
      </c>
    </row>
    <row r="488" spans="1:37" ht="30" customHeight="1" x14ac:dyDescent="0.2">
      <c r="A488" s="434" t="s">
        <v>761</v>
      </c>
      <c r="B488" s="434"/>
      <c r="C488" s="434"/>
      <c r="D488" s="434"/>
      <c r="E488" s="434"/>
      <c r="F488" s="434"/>
      <c r="G488" s="434"/>
      <c r="H488" s="434"/>
      <c r="I488" s="434"/>
      <c r="J488" s="434"/>
      <c r="K488" s="434"/>
      <c r="L488" s="434"/>
      <c r="M488" s="434"/>
      <c r="N488" s="434"/>
      <c r="O488" s="434"/>
      <c r="P488" s="434"/>
      <c r="Q488" s="423"/>
      <c r="R488" s="423"/>
      <c r="S488" s="423"/>
      <c r="T488" s="423"/>
      <c r="U488" s="423"/>
      <c r="V488" s="423"/>
      <c r="W488" s="423"/>
      <c r="X488" s="423"/>
      <c r="Y488" s="423"/>
      <c r="Z488" s="423"/>
      <c r="AA488" s="423"/>
      <c r="AB488" s="423"/>
      <c r="AC488" s="423"/>
      <c r="AD488" s="73">
        <f>'Art. 121'!AF455</f>
        <v>0</v>
      </c>
      <c r="AE488" s="143">
        <f>IF(AG488=1,AK488,AG488)</f>
        <v>0</v>
      </c>
      <c r="AF488" s="76">
        <f>IF(AD488=2,1,IF(AD488=1,0.5,IF(AD488=0,0," ")))</f>
        <v>0</v>
      </c>
      <c r="AG488" s="76">
        <f>IF(AND(AF488&gt;=0,AF488&lt;=2),1,"No aplica")</f>
        <v>1</v>
      </c>
      <c r="AH488" s="159">
        <f>AD488/(AG488*2)</f>
        <v>0</v>
      </c>
      <c r="AI488" s="78">
        <f>IF(AG488=1,AG488/$AG$490,"No aplica")</f>
        <v>0.33333333333333331</v>
      </c>
      <c r="AJ488" s="78">
        <f>AF488*AI488</f>
        <v>0</v>
      </c>
      <c r="AK488" s="78">
        <f>AJ488*$AE$416</f>
        <v>0</v>
      </c>
    </row>
    <row r="489" spans="1:37" ht="30" customHeight="1" x14ac:dyDescent="0.2">
      <c r="A489" s="434" t="s">
        <v>762</v>
      </c>
      <c r="B489" s="434"/>
      <c r="C489" s="434"/>
      <c r="D489" s="434"/>
      <c r="E489" s="434"/>
      <c r="F489" s="434"/>
      <c r="G489" s="434"/>
      <c r="H489" s="434"/>
      <c r="I489" s="434"/>
      <c r="J489" s="434"/>
      <c r="K489" s="434"/>
      <c r="L489" s="434"/>
      <c r="M489" s="434"/>
      <c r="N489" s="434"/>
      <c r="O489" s="434"/>
      <c r="P489" s="434"/>
      <c r="Q489" s="423"/>
      <c r="R489" s="423"/>
      <c r="S489" s="423"/>
      <c r="T489" s="423"/>
      <c r="U489" s="423"/>
      <c r="V489" s="423"/>
      <c r="W489" s="423"/>
      <c r="X489" s="423"/>
      <c r="Y489" s="423"/>
      <c r="Z489" s="423"/>
      <c r="AA489" s="423"/>
      <c r="AB489" s="423"/>
      <c r="AC489" s="423"/>
      <c r="AD489" s="73">
        <f>'Art. 121'!AF456</f>
        <v>0</v>
      </c>
      <c r="AE489" s="143">
        <f>IF(AG489=1,AK489,AG489)</f>
        <v>0</v>
      </c>
      <c r="AF489" s="76">
        <f>IF(AD489=2,1,IF(AD489=1,0.5,IF(AD489=0,0," ")))</f>
        <v>0</v>
      </c>
      <c r="AG489" s="76">
        <f>IF(AND(AF489&gt;=0,AF489&lt;=2),1,"No aplica")</f>
        <v>1</v>
      </c>
      <c r="AH489" s="159">
        <f>AD489/(AG489*2)</f>
        <v>0</v>
      </c>
      <c r="AI489" s="78">
        <f>IF(AG489=1,AG489/$AG$490,"No aplica")</f>
        <v>0.33333333333333331</v>
      </c>
      <c r="AJ489" s="78">
        <f>AF489*AI489</f>
        <v>0</v>
      </c>
      <c r="AK489" s="78">
        <f>AJ489*$AE$416</f>
        <v>0</v>
      </c>
    </row>
    <row r="490" spans="1:37" ht="30" customHeight="1" x14ac:dyDescent="0.2">
      <c r="A490" s="435" t="s">
        <v>765</v>
      </c>
      <c r="B490" s="435"/>
      <c r="C490" s="435"/>
      <c r="D490" s="435"/>
      <c r="E490" s="435"/>
      <c r="F490" s="435"/>
      <c r="G490" s="435"/>
      <c r="H490" s="435"/>
      <c r="I490" s="435"/>
      <c r="J490" s="435"/>
      <c r="K490" s="435"/>
      <c r="L490" s="435"/>
      <c r="M490" s="435"/>
      <c r="N490" s="435"/>
      <c r="O490" s="435"/>
      <c r="P490" s="435"/>
      <c r="Q490" s="435"/>
      <c r="R490" s="435"/>
      <c r="S490" s="435"/>
      <c r="T490" s="435"/>
      <c r="U490" s="435"/>
      <c r="V490" s="435"/>
      <c r="W490" s="435"/>
      <c r="X490" s="435"/>
      <c r="Y490" s="435"/>
      <c r="Z490" s="435"/>
      <c r="AA490" s="435"/>
      <c r="AB490" s="435"/>
      <c r="AC490" s="435"/>
      <c r="AD490" s="435"/>
      <c r="AE490" s="143">
        <f>SUM(AE487:AE489)</f>
        <v>0</v>
      </c>
      <c r="AG490" s="74">
        <f>SUM(AG487:AG489)</f>
        <v>3</v>
      </c>
      <c r="AH490" s="161"/>
      <c r="AI490" s="136"/>
      <c r="AJ490" s="136"/>
      <c r="AK490" s="136"/>
    </row>
    <row r="491" spans="1:37" ht="30" customHeight="1" x14ac:dyDescent="0.2">
      <c r="A491" s="435" t="s">
        <v>766</v>
      </c>
      <c r="B491" s="435"/>
      <c r="C491" s="435"/>
      <c r="D491" s="435"/>
      <c r="E491" s="435"/>
      <c r="F491" s="435"/>
      <c r="G491" s="435"/>
      <c r="H491" s="435"/>
      <c r="I491" s="435"/>
      <c r="J491" s="435"/>
      <c r="K491" s="435"/>
      <c r="L491" s="435"/>
      <c r="M491" s="435"/>
      <c r="N491" s="435"/>
      <c r="O491" s="435"/>
      <c r="P491" s="435"/>
      <c r="Q491" s="435"/>
      <c r="R491" s="435"/>
      <c r="S491" s="435"/>
      <c r="T491" s="435"/>
      <c r="U491" s="435"/>
      <c r="V491" s="435"/>
      <c r="W491" s="435"/>
      <c r="X491" s="435"/>
      <c r="Y491" s="435"/>
      <c r="Z491" s="435"/>
      <c r="AA491" s="435"/>
      <c r="AB491" s="435"/>
      <c r="AC491" s="435"/>
      <c r="AD491" s="435"/>
      <c r="AE491" s="143">
        <f>AE490/AE416*100</f>
        <v>0</v>
      </c>
      <c r="AH491" s="161"/>
      <c r="AI491" s="136"/>
      <c r="AJ491" s="136"/>
      <c r="AK491" s="136"/>
    </row>
    <row r="492" spans="1:37" ht="15" customHeight="1" x14ac:dyDescent="0.2">
      <c r="A492" s="23"/>
      <c r="B492" s="23"/>
      <c r="C492" s="23"/>
      <c r="D492" s="23"/>
      <c r="E492" s="23"/>
      <c r="F492" s="23"/>
      <c r="G492" s="23"/>
      <c r="H492" s="23"/>
      <c r="I492" s="23"/>
      <c r="J492" s="23"/>
      <c r="K492" s="23"/>
      <c r="L492" s="23"/>
      <c r="M492" s="23"/>
      <c r="N492" s="23"/>
      <c r="O492" s="23"/>
      <c r="P492" s="23"/>
      <c r="Q492" s="40"/>
      <c r="R492" s="20"/>
      <c r="S492" s="20"/>
      <c r="T492" s="20"/>
      <c r="U492" s="20"/>
      <c r="V492" s="20"/>
      <c r="W492" s="20"/>
      <c r="X492" s="20"/>
      <c r="Y492" s="20"/>
      <c r="Z492" s="20"/>
      <c r="AA492" s="20"/>
      <c r="AB492" s="20"/>
      <c r="AC492" s="20"/>
      <c r="AD492" s="20"/>
      <c r="AE492" s="149"/>
      <c r="AH492" s="161"/>
      <c r="AI492" s="136"/>
      <c r="AJ492" s="136"/>
      <c r="AK492" s="136"/>
    </row>
    <row r="493" spans="1:37" ht="15" customHeight="1" x14ac:dyDescent="0.2">
      <c r="A493" s="436" t="s">
        <v>141</v>
      </c>
      <c r="B493" s="437"/>
      <c r="C493" s="437"/>
      <c r="D493" s="437"/>
      <c r="E493" s="437"/>
      <c r="F493" s="437"/>
      <c r="G493" s="437"/>
      <c r="H493" s="437"/>
      <c r="I493" s="437"/>
      <c r="J493" s="437"/>
      <c r="K493" s="437"/>
      <c r="L493" s="437"/>
      <c r="M493" s="437"/>
      <c r="N493" s="437"/>
      <c r="O493" s="437"/>
      <c r="P493" s="437"/>
      <c r="Q493" s="437"/>
      <c r="R493" s="437"/>
      <c r="S493" s="437"/>
      <c r="T493" s="437"/>
      <c r="U493" s="437"/>
      <c r="V493" s="437"/>
      <c r="W493" s="437"/>
      <c r="X493" s="437"/>
      <c r="Y493" s="437"/>
      <c r="Z493" s="437"/>
      <c r="AA493" s="437"/>
      <c r="AB493" s="437"/>
      <c r="AC493" s="438"/>
      <c r="AD493" s="221" t="s">
        <v>4</v>
      </c>
      <c r="AE493" s="144" t="s">
        <v>5</v>
      </c>
      <c r="AH493" s="161"/>
      <c r="AI493" s="136"/>
      <c r="AJ493" s="136"/>
      <c r="AK493" s="136"/>
    </row>
    <row r="494" spans="1:37" ht="30" customHeight="1" x14ac:dyDescent="0.2">
      <c r="A494" s="434" t="s">
        <v>763</v>
      </c>
      <c r="B494" s="434"/>
      <c r="C494" s="434"/>
      <c r="D494" s="434"/>
      <c r="E494" s="434"/>
      <c r="F494" s="434"/>
      <c r="G494" s="434"/>
      <c r="H494" s="434"/>
      <c r="I494" s="434"/>
      <c r="J494" s="434"/>
      <c r="K494" s="434"/>
      <c r="L494" s="434"/>
      <c r="M494" s="434"/>
      <c r="N494" s="434"/>
      <c r="O494" s="434"/>
      <c r="P494" s="434"/>
      <c r="Q494" s="423"/>
      <c r="R494" s="423"/>
      <c r="S494" s="423"/>
      <c r="T494" s="423"/>
      <c r="U494" s="423"/>
      <c r="V494" s="423"/>
      <c r="W494" s="423"/>
      <c r="X494" s="423"/>
      <c r="Y494" s="423"/>
      <c r="Z494" s="423"/>
      <c r="AA494" s="423"/>
      <c r="AB494" s="423"/>
      <c r="AC494" s="423"/>
      <c r="AD494" s="73">
        <f>'Art. 121'!AF459</f>
        <v>0</v>
      </c>
      <c r="AE494" s="143">
        <f>IF(AG494=1,AK494,AG494)</f>
        <v>0</v>
      </c>
      <c r="AF494" s="76">
        <f>IF(AD494=2,1,IF(AD494=1,0.5,IF(AD494=0,0," ")))</f>
        <v>0</v>
      </c>
      <c r="AG494" s="76">
        <f>IF(AND(AF494&gt;=0,AF494&lt;=2),1,"No aplica")</f>
        <v>1</v>
      </c>
      <c r="AH494" s="159">
        <f>AD494/(AG494*2)</f>
        <v>0</v>
      </c>
      <c r="AI494" s="78">
        <f>IF(AG494=1,AG494/$AG$496,"No aplica")</f>
        <v>0.5</v>
      </c>
      <c r="AJ494" s="78">
        <f>AF494*AI494</f>
        <v>0</v>
      </c>
      <c r="AK494" s="78">
        <f>AJ494*$AE$416</f>
        <v>0</v>
      </c>
    </row>
    <row r="495" spans="1:37" ht="30" customHeight="1" x14ac:dyDescent="0.2">
      <c r="A495" s="434" t="s">
        <v>764</v>
      </c>
      <c r="B495" s="434"/>
      <c r="C495" s="434"/>
      <c r="D495" s="434"/>
      <c r="E495" s="434"/>
      <c r="F495" s="434"/>
      <c r="G495" s="434"/>
      <c r="H495" s="434"/>
      <c r="I495" s="434"/>
      <c r="J495" s="434"/>
      <c r="K495" s="434"/>
      <c r="L495" s="434"/>
      <c r="M495" s="434"/>
      <c r="N495" s="434"/>
      <c r="O495" s="434"/>
      <c r="P495" s="434"/>
      <c r="Q495" s="423"/>
      <c r="R495" s="423"/>
      <c r="S495" s="423"/>
      <c r="T495" s="423"/>
      <c r="U495" s="423"/>
      <c r="V495" s="423"/>
      <c r="W495" s="423"/>
      <c r="X495" s="423"/>
      <c r="Y495" s="423"/>
      <c r="Z495" s="423"/>
      <c r="AA495" s="423"/>
      <c r="AB495" s="423"/>
      <c r="AC495" s="423"/>
      <c r="AD495" s="73">
        <f>'Art. 121'!AF460</f>
        <v>0</v>
      </c>
      <c r="AE495" s="143">
        <f>IF(AG495=1,AK495,AG495)</f>
        <v>0</v>
      </c>
      <c r="AF495" s="76">
        <f>IF(AD495=2,1,IF(AD495=1,0.5,IF(AD495=0,0," ")))</f>
        <v>0</v>
      </c>
      <c r="AG495" s="76">
        <f>IF(AND(AF495&gt;=0,AF495&lt;=2),1,"No aplica")</f>
        <v>1</v>
      </c>
      <c r="AH495" s="159">
        <f>AD495/(AG495*2)</f>
        <v>0</v>
      </c>
      <c r="AI495" s="78">
        <f>IF(AG495=1,AG495/$AG$496,"No aplica")</f>
        <v>0.5</v>
      </c>
      <c r="AJ495" s="78">
        <f>AF495*AI495</f>
        <v>0</v>
      </c>
      <c r="AK495" s="78">
        <f>AJ495*$AE$416</f>
        <v>0</v>
      </c>
    </row>
    <row r="496" spans="1:37" ht="30" customHeight="1" x14ac:dyDescent="0.2">
      <c r="A496" s="435" t="s">
        <v>767</v>
      </c>
      <c r="B496" s="435"/>
      <c r="C496" s="435"/>
      <c r="D496" s="435"/>
      <c r="E496" s="435"/>
      <c r="F496" s="435"/>
      <c r="G496" s="435"/>
      <c r="H496" s="435"/>
      <c r="I496" s="435"/>
      <c r="J496" s="435"/>
      <c r="K496" s="435"/>
      <c r="L496" s="435"/>
      <c r="M496" s="435"/>
      <c r="N496" s="435"/>
      <c r="O496" s="435"/>
      <c r="P496" s="435"/>
      <c r="Q496" s="435"/>
      <c r="R496" s="435"/>
      <c r="S496" s="435"/>
      <c r="T496" s="435"/>
      <c r="U496" s="435"/>
      <c r="V496" s="435"/>
      <c r="W496" s="435"/>
      <c r="X496" s="435"/>
      <c r="Y496" s="435"/>
      <c r="Z496" s="435"/>
      <c r="AA496" s="435"/>
      <c r="AB496" s="435"/>
      <c r="AC496" s="435"/>
      <c r="AD496" s="435"/>
      <c r="AE496" s="143">
        <f>SUM(AE494:AE495)</f>
        <v>0</v>
      </c>
      <c r="AG496" s="74">
        <f>SUM(AG494:AG495)</f>
        <v>2</v>
      </c>
      <c r="AH496" s="161"/>
      <c r="AI496" s="136"/>
      <c r="AJ496" s="136"/>
      <c r="AK496" s="136"/>
    </row>
    <row r="497" spans="1:37" ht="30" customHeight="1" x14ac:dyDescent="0.2">
      <c r="A497" s="435" t="s">
        <v>768</v>
      </c>
      <c r="B497" s="435"/>
      <c r="C497" s="435"/>
      <c r="D497" s="435"/>
      <c r="E497" s="435"/>
      <c r="F497" s="435"/>
      <c r="G497" s="435"/>
      <c r="H497" s="435"/>
      <c r="I497" s="435"/>
      <c r="J497" s="435"/>
      <c r="K497" s="435"/>
      <c r="L497" s="435"/>
      <c r="M497" s="435"/>
      <c r="N497" s="435"/>
      <c r="O497" s="435"/>
      <c r="P497" s="435"/>
      <c r="Q497" s="435"/>
      <c r="R497" s="435"/>
      <c r="S497" s="435"/>
      <c r="T497" s="435"/>
      <c r="U497" s="435"/>
      <c r="V497" s="435"/>
      <c r="W497" s="435"/>
      <c r="X497" s="435"/>
      <c r="Y497" s="435"/>
      <c r="Z497" s="435"/>
      <c r="AA497" s="435"/>
      <c r="AB497" s="435"/>
      <c r="AC497" s="435"/>
      <c r="AD497" s="435"/>
      <c r="AE497" s="143">
        <f>AE496/AE416*100</f>
        <v>0</v>
      </c>
      <c r="AH497" s="161"/>
      <c r="AI497" s="136"/>
      <c r="AJ497" s="136"/>
      <c r="AK497" s="136"/>
    </row>
    <row r="498" spans="1:37" ht="15" customHeight="1" x14ac:dyDescent="0.2">
      <c r="A498" s="34"/>
      <c r="B498" s="34"/>
      <c r="C498" s="34"/>
      <c r="D498" s="34"/>
      <c r="E498" s="34"/>
      <c r="F498" s="34"/>
      <c r="G498" s="34"/>
      <c r="H498" s="34"/>
      <c r="I498" s="34"/>
      <c r="J498" s="34"/>
      <c r="K498" s="34"/>
      <c r="L498" s="34"/>
      <c r="M498" s="34"/>
      <c r="N498" s="34"/>
      <c r="O498" s="34"/>
      <c r="P498" s="34"/>
      <c r="Q498" s="64"/>
      <c r="R498" s="25"/>
      <c r="S498" s="25"/>
      <c r="T498" s="25"/>
      <c r="U498" s="25"/>
      <c r="V498" s="25"/>
      <c r="W498" s="25"/>
      <c r="X498" s="25"/>
      <c r="Y498" s="25"/>
      <c r="Z498" s="25"/>
      <c r="AA498" s="25"/>
      <c r="AB498" s="25"/>
      <c r="AC498" s="25"/>
      <c r="AD498" s="25"/>
      <c r="AE498" s="151"/>
      <c r="AH498" s="161"/>
      <c r="AI498" s="136"/>
      <c r="AJ498" s="136"/>
      <c r="AK498" s="136"/>
    </row>
    <row r="499" spans="1:37" ht="15" customHeight="1" x14ac:dyDescent="0.2">
      <c r="A499" s="34"/>
      <c r="B499" s="34"/>
      <c r="C499" s="34"/>
      <c r="D499" s="34"/>
      <c r="E499" s="34"/>
      <c r="F499" s="34"/>
      <c r="G499" s="34"/>
      <c r="H499" s="34"/>
      <c r="I499" s="34"/>
      <c r="J499" s="34"/>
      <c r="K499" s="34"/>
      <c r="L499" s="34"/>
      <c r="M499" s="34"/>
      <c r="N499" s="34"/>
      <c r="O499" s="34"/>
      <c r="P499" s="34"/>
      <c r="Q499" s="64"/>
      <c r="R499" s="25"/>
      <c r="S499" s="25"/>
      <c r="T499" s="25"/>
      <c r="U499" s="25"/>
      <c r="V499" s="25"/>
      <c r="W499" s="25"/>
      <c r="X499" s="25"/>
      <c r="Y499" s="25"/>
      <c r="Z499" s="25"/>
      <c r="AA499" s="25"/>
      <c r="AB499" s="25"/>
      <c r="AC499" s="25"/>
      <c r="AD499" s="25"/>
      <c r="AE499" s="151"/>
      <c r="AH499" s="161"/>
      <c r="AI499" s="136"/>
      <c r="AJ499" s="136"/>
      <c r="AK499" s="136"/>
    </row>
    <row r="500" spans="1:37" ht="75" customHeight="1" x14ac:dyDescent="0.2">
      <c r="A500" s="383" t="s">
        <v>783</v>
      </c>
      <c r="B500" s="383"/>
      <c r="C500" s="383"/>
      <c r="D500" s="383"/>
      <c r="E500" s="383"/>
      <c r="F500" s="383"/>
      <c r="G500" s="383"/>
      <c r="H500" s="383"/>
      <c r="I500" s="383"/>
      <c r="J500" s="383"/>
      <c r="K500" s="383"/>
      <c r="L500" s="383"/>
      <c r="M500" s="383"/>
      <c r="N500" s="383"/>
      <c r="O500" s="383"/>
      <c r="P500" s="383"/>
      <c r="Q500" s="383"/>
      <c r="R500" s="383"/>
      <c r="S500" s="383"/>
      <c r="T500" s="383"/>
      <c r="U500" s="383"/>
      <c r="V500" s="383"/>
      <c r="W500" s="383"/>
      <c r="X500" s="383"/>
      <c r="Y500" s="383"/>
      <c r="Z500" s="383"/>
      <c r="AA500" s="383"/>
      <c r="AB500" s="383"/>
      <c r="AC500" s="383"/>
      <c r="AD500" s="383"/>
      <c r="AE500" s="383"/>
      <c r="AH500" s="161"/>
      <c r="AI500" s="136"/>
      <c r="AJ500" s="136"/>
      <c r="AK500" s="136"/>
    </row>
    <row r="501" spans="1:37" ht="15" customHeight="1" x14ac:dyDescent="0.2">
      <c r="A501" s="20"/>
      <c r="B501" s="20"/>
      <c r="C501" s="20"/>
      <c r="D501" s="20"/>
      <c r="E501" s="20"/>
      <c r="F501" s="20"/>
      <c r="G501" s="20"/>
      <c r="H501" s="20"/>
      <c r="I501" s="20"/>
      <c r="J501" s="20"/>
      <c r="K501" s="20"/>
      <c r="L501" s="20"/>
      <c r="M501" s="20"/>
      <c r="N501" s="20"/>
      <c r="O501" s="20"/>
      <c r="P501" s="20"/>
      <c r="Q501" s="40"/>
      <c r="R501" s="20"/>
      <c r="S501" s="20"/>
      <c r="T501" s="20"/>
      <c r="U501" s="20"/>
      <c r="V501" s="20"/>
      <c r="W501" s="20"/>
      <c r="X501" s="20"/>
      <c r="Y501" s="20"/>
      <c r="Z501" s="20"/>
      <c r="AA501" s="20"/>
      <c r="AB501" s="20"/>
      <c r="AC501" s="20"/>
      <c r="AD501" s="20"/>
      <c r="AE501" s="149"/>
      <c r="AH501" s="161"/>
      <c r="AI501" s="136"/>
      <c r="AJ501" s="136"/>
      <c r="AK501" s="136"/>
    </row>
    <row r="502" spans="1:37" ht="15" customHeight="1" x14ac:dyDescent="0.2">
      <c r="A502" s="24"/>
      <c r="B502" s="24"/>
      <c r="C502" s="24"/>
      <c r="D502" s="24"/>
      <c r="E502" s="24"/>
      <c r="F502" s="24"/>
      <c r="G502" s="24"/>
      <c r="H502" s="24"/>
      <c r="I502" s="24"/>
      <c r="J502" s="24"/>
      <c r="K502" s="24"/>
      <c r="L502" s="24"/>
      <c r="M502" s="24"/>
      <c r="N502" s="24"/>
      <c r="O502" s="24"/>
      <c r="P502" s="24"/>
      <c r="Q502" s="40"/>
      <c r="R502" s="20"/>
      <c r="S502" s="20"/>
      <c r="T502" s="20"/>
      <c r="U502" s="20"/>
      <c r="V502" s="20"/>
      <c r="W502" s="20"/>
      <c r="X502" s="20"/>
      <c r="Y502" s="20"/>
      <c r="Z502" s="20"/>
      <c r="AA502" s="20"/>
      <c r="AB502" s="20"/>
      <c r="AC502" s="20"/>
      <c r="AD502" s="24"/>
      <c r="AE502" s="141">
        <f>1/$AC$17*100</f>
        <v>5.5555555555555554</v>
      </c>
      <c r="AH502" s="161"/>
      <c r="AI502" s="136"/>
      <c r="AJ502" s="136"/>
      <c r="AK502" s="136"/>
    </row>
    <row r="503" spans="1:37" ht="15" customHeight="1" x14ac:dyDescent="0.2">
      <c r="A503" s="420" t="s">
        <v>138</v>
      </c>
      <c r="B503" s="421"/>
      <c r="C503" s="421"/>
      <c r="D503" s="421"/>
      <c r="E503" s="421"/>
      <c r="F503" s="421"/>
      <c r="G503" s="421"/>
      <c r="H503" s="421"/>
      <c r="I503" s="421"/>
      <c r="J503" s="421"/>
      <c r="K503" s="421"/>
      <c r="L503" s="421"/>
      <c r="M503" s="421"/>
      <c r="N503" s="421"/>
      <c r="O503" s="421"/>
      <c r="P503" s="421"/>
      <c r="Q503" s="421"/>
      <c r="R503" s="421"/>
      <c r="S503" s="421"/>
      <c r="T503" s="421"/>
      <c r="U503" s="421"/>
      <c r="V503" s="421"/>
      <c r="W503" s="421"/>
      <c r="X503" s="421"/>
      <c r="Y503" s="421"/>
      <c r="Z503" s="421"/>
      <c r="AA503" s="421"/>
      <c r="AB503" s="421"/>
      <c r="AC503" s="421"/>
      <c r="AD503" s="222" t="s">
        <v>4</v>
      </c>
      <c r="AE503" s="142" t="s">
        <v>5</v>
      </c>
      <c r="AF503" s="76" t="s">
        <v>576</v>
      </c>
      <c r="AG503" s="76" t="s">
        <v>577</v>
      </c>
      <c r="AH503" s="76" t="s">
        <v>578</v>
      </c>
      <c r="AI503" s="77" t="s">
        <v>579</v>
      </c>
      <c r="AJ503" s="76"/>
      <c r="AK503" s="77" t="s">
        <v>580</v>
      </c>
    </row>
    <row r="504" spans="1:37" ht="30" customHeight="1" x14ac:dyDescent="0.2">
      <c r="A504" s="434" t="s">
        <v>292</v>
      </c>
      <c r="B504" s="434"/>
      <c r="C504" s="434"/>
      <c r="D504" s="434"/>
      <c r="E504" s="434"/>
      <c r="F504" s="434"/>
      <c r="G504" s="434"/>
      <c r="H504" s="434"/>
      <c r="I504" s="434"/>
      <c r="J504" s="434"/>
      <c r="K504" s="434"/>
      <c r="L504" s="434"/>
      <c r="M504" s="434"/>
      <c r="N504" s="434"/>
      <c r="O504" s="434"/>
      <c r="P504" s="434"/>
      <c r="Q504" s="423"/>
      <c r="R504" s="423"/>
      <c r="S504" s="423"/>
      <c r="T504" s="423"/>
      <c r="U504" s="423"/>
      <c r="V504" s="423"/>
      <c r="W504" s="423"/>
      <c r="X504" s="423"/>
      <c r="Y504" s="423"/>
      <c r="Z504" s="423"/>
      <c r="AA504" s="423"/>
      <c r="AB504" s="423"/>
      <c r="AC504" s="423"/>
      <c r="AD504" s="73">
        <f>'Art. 121'!AF469</f>
        <v>0</v>
      </c>
      <c r="AE504" s="143">
        <f t="shared" ref="AE504:AE527" si="49">IF(AG504=1,AK504,AG504)</f>
        <v>0</v>
      </c>
      <c r="AF504" s="76">
        <f t="shared" ref="AF504:AF527" si="50">IF(AD504=2,1,IF(AD504=1,0.5,IF(AD504=0,0," ")))</f>
        <v>0</v>
      </c>
      <c r="AG504" s="76">
        <f t="shared" ref="AG504:AG527" si="51">IF(AND(AF504&gt;=0,AF504&lt;=2),1,"No aplica")</f>
        <v>1</v>
      </c>
      <c r="AH504" s="159">
        <f t="shared" ref="AH504:AH527" si="52">AD504/(AG504*2)</f>
        <v>0</v>
      </c>
      <c r="AI504" s="78">
        <f>IF(AG504=1,AG504/$AG$528,"No aplica")</f>
        <v>4.1666666666666664E-2</v>
      </c>
      <c r="AJ504" s="78">
        <f t="shared" ref="AJ504:AJ527" si="53">AF504*AI504</f>
        <v>0</v>
      </c>
      <c r="AK504" s="78">
        <f>AJ504*$AE$502</f>
        <v>0</v>
      </c>
    </row>
    <row r="505" spans="1:37" ht="30" customHeight="1" x14ac:dyDescent="0.2">
      <c r="A505" s="447" t="s">
        <v>772</v>
      </c>
      <c r="B505" s="448"/>
      <c r="C505" s="448"/>
      <c r="D505" s="448"/>
      <c r="E505" s="448"/>
      <c r="F505" s="448"/>
      <c r="G505" s="448"/>
      <c r="H505" s="448"/>
      <c r="I505" s="448"/>
      <c r="J505" s="448"/>
      <c r="K505" s="448"/>
      <c r="L505" s="448"/>
      <c r="M505" s="448"/>
      <c r="N505" s="448"/>
      <c r="O505" s="448"/>
      <c r="P505" s="448"/>
      <c r="Q505" s="423"/>
      <c r="R505" s="423"/>
      <c r="S505" s="423"/>
      <c r="T505" s="423"/>
      <c r="U505" s="423"/>
      <c r="V505" s="423"/>
      <c r="W505" s="423"/>
      <c r="X505" s="423"/>
      <c r="Y505" s="423"/>
      <c r="Z505" s="423"/>
      <c r="AA505" s="423"/>
      <c r="AB505" s="423"/>
      <c r="AC505" s="423"/>
      <c r="AD505" s="73">
        <f>'Art. 121'!AF470</f>
        <v>0</v>
      </c>
      <c r="AE505" s="143">
        <f t="shared" si="49"/>
        <v>0</v>
      </c>
      <c r="AF505" s="76">
        <f t="shared" si="50"/>
        <v>0</v>
      </c>
      <c r="AG505" s="76">
        <f t="shared" si="51"/>
        <v>1</v>
      </c>
      <c r="AH505" s="159">
        <f t="shared" si="52"/>
        <v>0</v>
      </c>
      <c r="AI505" s="78">
        <f t="shared" ref="AI505:AI527" si="54">IF(AG505=1,AG505/$AG$528,"No aplica")</f>
        <v>4.1666666666666664E-2</v>
      </c>
      <c r="AJ505" s="78">
        <f t="shared" si="53"/>
        <v>0</v>
      </c>
      <c r="AK505" s="78">
        <f t="shared" ref="AK505:AK527" si="55">AJ505*$AE$502</f>
        <v>0</v>
      </c>
    </row>
    <row r="506" spans="1:37" ht="30" customHeight="1" x14ac:dyDescent="0.2">
      <c r="A506" s="434" t="s">
        <v>293</v>
      </c>
      <c r="B506" s="434"/>
      <c r="C506" s="434"/>
      <c r="D506" s="434"/>
      <c r="E506" s="434"/>
      <c r="F506" s="434"/>
      <c r="G506" s="434"/>
      <c r="H506" s="434"/>
      <c r="I506" s="434"/>
      <c r="J506" s="434"/>
      <c r="K506" s="434"/>
      <c r="L506" s="434"/>
      <c r="M506" s="434"/>
      <c r="N506" s="434"/>
      <c r="O506" s="434"/>
      <c r="P506" s="434"/>
      <c r="Q506" s="423"/>
      <c r="R506" s="423"/>
      <c r="S506" s="423"/>
      <c r="T506" s="423"/>
      <c r="U506" s="423"/>
      <c r="V506" s="423"/>
      <c r="W506" s="423"/>
      <c r="X506" s="423"/>
      <c r="Y506" s="423"/>
      <c r="Z506" s="423"/>
      <c r="AA506" s="423"/>
      <c r="AB506" s="423"/>
      <c r="AC506" s="423"/>
      <c r="AD506" s="73">
        <f>'Art. 121'!AF471</f>
        <v>0</v>
      </c>
      <c r="AE506" s="143">
        <f t="shared" si="49"/>
        <v>0</v>
      </c>
      <c r="AF506" s="76">
        <f t="shared" si="50"/>
        <v>0</v>
      </c>
      <c r="AG506" s="76">
        <f t="shared" si="51"/>
        <v>1</v>
      </c>
      <c r="AH506" s="159">
        <f t="shared" si="52"/>
        <v>0</v>
      </c>
      <c r="AI506" s="78">
        <f t="shared" si="54"/>
        <v>4.1666666666666664E-2</v>
      </c>
      <c r="AJ506" s="78">
        <f t="shared" si="53"/>
        <v>0</v>
      </c>
      <c r="AK506" s="78">
        <f t="shared" si="55"/>
        <v>0</v>
      </c>
    </row>
    <row r="507" spans="1:37" ht="30" customHeight="1" x14ac:dyDescent="0.2">
      <c r="A507" s="434" t="s">
        <v>294</v>
      </c>
      <c r="B507" s="434"/>
      <c r="C507" s="434"/>
      <c r="D507" s="434"/>
      <c r="E507" s="434"/>
      <c r="F507" s="434"/>
      <c r="G507" s="434"/>
      <c r="H507" s="434"/>
      <c r="I507" s="434"/>
      <c r="J507" s="434"/>
      <c r="K507" s="434"/>
      <c r="L507" s="434"/>
      <c r="M507" s="434"/>
      <c r="N507" s="434"/>
      <c r="O507" s="434"/>
      <c r="P507" s="434"/>
      <c r="Q507" s="423"/>
      <c r="R507" s="423"/>
      <c r="S507" s="423"/>
      <c r="T507" s="423"/>
      <c r="U507" s="423"/>
      <c r="V507" s="423"/>
      <c r="W507" s="423"/>
      <c r="X507" s="423"/>
      <c r="Y507" s="423"/>
      <c r="Z507" s="423"/>
      <c r="AA507" s="423"/>
      <c r="AB507" s="423"/>
      <c r="AC507" s="423"/>
      <c r="AD507" s="73">
        <f>'Art. 121'!AF472</f>
        <v>0</v>
      </c>
      <c r="AE507" s="143">
        <f t="shared" si="49"/>
        <v>0</v>
      </c>
      <c r="AF507" s="76">
        <f t="shared" si="50"/>
        <v>0</v>
      </c>
      <c r="AG507" s="76">
        <f t="shared" si="51"/>
        <v>1</v>
      </c>
      <c r="AH507" s="159">
        <f t="shared" si="52"/>
        <v>0</v>
      </c>
      <c r="AI507" s="78">
        <f t="shared" si="54"/>
        <v>4.1666666666666664E-2</v>
      </c>
      <c r="AJ507" s="78">
        <f t="shared" si="53"/>
        <v>0</v>
      </c>
      <c r="AK507" s="78">
        <f t="shared" si="55"/>
        <v>0</v>
      </c>
    </row>
    <row r="508" spans="1:37" ht="30" customHeight="1" x14ac:dyDescent="0.2">
      <c r="A508" s="434" t="s">
        <v>295</v>
      </c>
      <c r="B508" s="434"/>
      <c r="C508" s="434"/>
      <c r="D508" s="434"/>
      <c r="E508" s="434"/>
      <c r="F508" s="434"/>
      <c r="G508" s="434"/>
      <c r="H508" s="434"/>
      <c r="I508" s="434"/>
      <c r="J508" s="434"/>
      <c r="K508" s="434"/>
      <c r="L508" s="434"/>
      <c r="M508" s="434"/>
      <c r="N508" s="434"/>
      <c r="O508" s="434"/>
      <c r="P508" s="434"/>
      <c r="Q508" s="423"/>
      <c r="R508" s="423"/>
      <c r="S508" s="423"/>
      <c r="T508" s="423"/>
      <c r="U508" s="423"/>
      <c r="V508" s="423"/>
      <c r="W508" s="423"/>
      <c r="X508" s="423"/>
      <c r="Y508" s="423"/>
      <c r="Z508" s="423"/>
      <c r="AA508" s="423"/>
      <c r="AB508" s="423"/>
      <c r="AC508" s="423"/>
      <c r="AD508" s="73">
        <f>'Art. 121'!AF473</f>
        <v>0</v>
      </c>
      <c r="AE508" s="143">
        <f t="shared" si="49"/>
        <v>0</v>
      </c>
      <c r="AF508" s="76">
        <f t="shared" si="50"/>
        <v>0</v>
      </c>
      <c r="AG508" s="76">
        <f t="shared" si="51"/>
        <v>1</v>
      </c>
      <c r="AH508" s="159">
        <f t="shared" si="52"/>
        <v>0</v>
      </c>
      <c r="AI508" s="78">
        <f t="shared" si="54"/>
        <v>4.1666666666666664E-2</v>
      </c>
      <c r="AJ508" s="78">
        <f t="shared" si="53"/>
        <v>0</v>
      </c>
      <c r="AK508" s="78">
        <f t="shared" si="55"/>
        <v>0</v>
      </c>
    </row>
    <row r="509" spans="1:37" ht="30" customHeight="1" x14ac:dyDescent="0.2">
      <c r="A509" s="434" t="s">
        <v>296</v>
      </c>
      <c r="B509" s="434"/>
      <c r="C509" s="434"/>
      <c r="D509" s="434"/>
      <c r="E509" s="434"/>
      <c r="F509" s="434"/>
      <c r="G509" s="434"/>
      <c r="H509" s="434"/>
      <c r="I509" s="434"/>
      <c r="J509" s="434"/>
      <c r="K509" s="434"/>
      <c r="L509" s="434"/>
      <c r="M509" s="434"/>
      <c r="N509" s="434"/>
      <c r="O509" s="434"/>
      <c r="P509" s="434"/>
      <c r="Q509" s="423"/>
      <c r="R509" s="423"/>
      <c r="S509" s="423"/>
      <c r="T509" s="423"/>
      <c r="U509" s="423"/>
      <c r="V509" s="423"/>
      <c r="W509" s="423"/>
      <c r="X509" s="423"/>
      <c r="Y509" s="423"/>
      <c r="Z509" s="423"/>
      <c r="AA509" s="423"/>
      <c r="AB509" s="423"/>
      <c r="AC509" s="423"/>
      <c r="AD509" s="73">
        <f>'Art. 121'!AF474</f>
        <v>0</v>
      </c>
      <c r="AE509" s="143">
        <f t="shared" si="49"/>
        <v>0</v>
      </c>
      <c r="AF509" s="76">
        <f t="shared" si="50"/>
        <v>0</v>
      </c>
      <c r="AG509" s="76">
        <f t="shared" si="51"/>
        <v>1</v>
      </c>
      <c r="AH509" s="159">
        <f t="shared" si="52"/>
        <v>0</v>
      </c>
      <c r="AI509" s="78">
        <f t="shared" si="54"/>
        <v>4.1666666666666664E-2</v>
      </c>
      <c r="AJ509" s="78">
        <f t="shared" si="53"/>
        <v>0</v>
      </c>
      <c r="AK509" s="78">
        <f t="shared" si="55"/>
        <v>0</v>
      </c>
    </row>
    <row r="510" spans="1:37" ht="30" customHeight="1" x14ac:dyDescent="0.2">
      <c r="A510" s="434" t="s">
        <v>297</v>
      </c>
      <c r="B510" s="434"/>
      <c r="C510" s="434"/>
      <c r="D510" s="434"/>
      <c r="E510" s="434"/>
      <c r="F510" s="434"/>
      <c r="G510" s="434"/>
      <c r="H510" s="434"/>
      <c r="I510" s="434"/>
      <c r="J510" s="434"/>
      <c r="K510" s="434"/>
      <c r="L510" s="434"/>
      <c r="M510" s="434"/>
      <c r="N510" s="434"/>
      <c r="O510" s="434"/>
      <c r="P510" s="434"/>
      <c r="Q510" s="423"/>
      <c r="R510" s="423"/>
      <c r="S510" s="423"/>
      <c r="T510" s="423"/>
      <c r="U510" s="423"/>
      <c r="V510" s="423"/>
      <c r="W510" s="423"/>
      <c r="X510" s="423"/>
      <c r="Y510" s="423"/>
      <c r="Z510" s="423"/>
      <c r="AA510" s="423"/>
      <c r="AB510" s="423"/>
      <c r="AC510" s="423"/>
      <c r="AD510" s="73">
        <f>'Art. 121'!AF475</f>
        <v>0</v>
      </c>
      <c r="AE510" s="143">
        <f t="shared" si="49"/>
        <v>0</v>
      </c>
      <c r="AF510" s="76">
        <f t="shared" si="50"/>
        <v>0</v>
      </c>
      <c r="AG510" s="76">
        <f t="shared" si="51"/>
        <v>1</v>
      </c>
      <c r="AH510" s="159">
        <f t="shared" si="52"/>
        <v>0</v>
      </c>
      <c r="AI510" s="78">
        <f t="shared" si="54"/>
        <v>4.1666666666666664E-2</v>
      </c>
      <c r="AJ510" s="78">
        <f t="shared" si="53"/>
        <v>0</v>
      </c>
      <c r="AK510" s="78">
        <f t="shared" si="55"/>
        <v>0</v>
      </c>
    </row>
    <row r="511" spans="1:37" ht="30" customHeight="1" x14ac:dyDescent="0.2">
      <c r="A511" s="434" t="s">
        <v>298</v>
      </c>
      <c r="B511" s="434"/>
      <c r="C511" s="434"/>
      <c r="D511" s="434"/>
      <c r="E511" s="434"/>
      <c r="F511" s="434"/>
      <c r="G511" s="434"/>
      <c r="H511" s="434"/>
      <c r="I511" s="434"/>
      <c r="J511" s="434"/>
      <c r="K511" s="434"/>
      <c r="L511" s="434"/>
      <c r="M511" s="434"/>
      <c r="N511" s="434"/>
      <c r="O511" s="434"/>
      <c r="P511" s="434"/>
      <c r="Q511" s="423"/>
      <c r="R511" s="423"/>
      <c r="S511" s="423"/>
      <c r="T511" s="423"/>
      <c r="U511" s="423"/>
      <c r="V511" s="423"/>
      <c r="W511" s="423"/>
      <c r="X511" s="423"/>
      <c r="Y511" s="423"/>
      <c r="Z511" s="423"/>
      <c r="AA511" s="423"/>
      <c r="AB511" s="423"/>
      <c r="AC511" s="423"/>
      <c r="AD511" s="73">
        <f>'Art. 121'!AF476</f>
        <v>0</v>
      </c>
      <c r="AE511" s="143">
        <f t="shared" si="49"/>
        <v>0</v>
      </c>
      <c r="AF511" s="76">
        <f t="shared" si="50"/>
        <v>0</v>
      </c>
      <c r="AG511" s="76">
        <f t="shared" si="51"/>
        <v>1</v>
      </c>
      <c r="AH511" s="159">
        <f t="shared" si="52"/>
        <v>0</v>
      </c>
      <c r="AI511" s="78">
        <f t="shared" si="54"/>
        <v>4.1666666666666664E-2</v>
      </c>
      <c r="AJ511" s="78">
        <f t="shared" si="53"/>
        <v>0</v>
      </c>
      <c r="AK511" s="78">
        <f t="shared" si="55"/>
        <v>0</v>
      </c>
    </row>
    <row r="512" spans="1:37" ht="30" customHeight="1" x14ac:dyDescent="0.2">
      <c r="A512" s="434" t="s">
        <v>299</v>
      </c>
      <c r="B512" s="434"/>
      <c r="C512" s="434"/>
      <c r="D512" s="434"/>
      <c r="E512" s="434"/>
      <c r="F512" s="434"/>
      <c r="G512" s="434"/>
      <c r="H512" s="434"/>
      <c r="I512" s="434"/>
      <c r="J512" s="434"/>
      <c r="K512" s="434"/>
      <c r="L512" s="434"/>
      <c r="M512" s="434"/>
      <c r="N512" s="434"/>
      <c r="O512" s="434"/>
      <c r="P512" s="434"/>
      <c r="Q512" s="423"/>
      <c r="R512" s="423"/>
      <c r="S512" s="423"/>
      <c r="T512" s="423"/>
      <c r="U512" s="423"/>
      <c r="V512" s="423"/>
      <c r="W512" s="423"/>
      <c r="X512" s="423"/>
      <c r="Y512" s="423"/>
      <c r="Z512" s="423"/>
      <c r="AA512" s="423"/>
      <c r="AB512" s="423"/>
      <c r="AC512" s="423"/>
      <c r="AD512" s="73">
        <f>'Art. 121'!AF477</f>
        <v>0</v>
      </c>
      <c r="AE512" s="143">
        <f t="shared" si="49"/>
        <v>0</v>
      </c>
      <c r="AF512" s="76">
        <f t="shared" si="50"/>
        <v>0</v>
      </c>
      <c r="AG512" s="76">
        <f t="shared" si="51"/>
        <v>1</v>
      </c>
      <c r="AH512" s="159">
        <f t="shared" si="52"/>
        <v>0</v>
      </c>
      <c r="AI512" s="78">
        <f t="shared" si="54"/>
        <v>4.1666666666666664E-2</v>
      </c>
      <c r="AJ512" s="78">
        <f t="shared" si="53"/>
        <v>0</v>
      </c>
      <c r="AK512" s="78">
        <f t="shared" si="55"/>
        <v>0</v>
      </c>
    </row>
    <row r="513" spans="1:37" ht="30" customHeight="1" x14ac:dyDescent="0.2">
      <c r="A513" s="434" t="s">
        <v>300</v>
      </c>
      <c r="B513" s="434"/>
      <c r="C513" s="434"/>
      <c r="D513" s="434"/>
      <c r="E513" s="434"/>
      <c r="F513" s="434"/>
      <c r="G513" s="434"/>
      <c r="H513" s="434"/>
      <c r="I513" s="434"/>
      <c r="J513" s="434"/>
      <c r="K513" s="434"/>
      <c r="L513" s="434"/>
      <c r="M513" s="434"/>
      <c r="N513" s="434"/>
      <c r="O513" s="434"/>
      <c r="P513" s="434"/>
      <c r="Q513" s="423"/>
      <c r="R513" s="423"/>
      <c r="S513" s="423"/>
      <c r="T513" s="423"/>
      <c r="U513" s="423"/>
      <c r="V513" s="423"/>
      <c r="W513" s="423"/>
      <c r="X513" s="423"/>
      <c r="Y513" s="423"/>
      <c r="Z513" s="423"/>
      <c r="AA513" s="423"/>
      <c r="AB513" s="423"/>
      <c r="AC513" s="423"/>
      <c r="AD513" s="73">
        <f>'Art. 121'!AF478</f>
        <v>0</v>
      </c>
      <c r="AE513" s="143">
        <f t="shared" si="49"/>
        <v>0</v>
      </c>
      <c r="AF513" s="76">
        <f t="shared" si="50"/>
        <v>0</v>
      </c>
      <c r="AG513" s="76">
        <f t="shared" si="51"/>
        <v>1</v>
      </c>
      <c r="AH513" s="159">
        <f t="shared" si="52"/>
        <v>0</v>
      </c>
      <c r="AI513" s="78">
        <f t="shared" si="54"/>
        <v>4.1666666666666664E-2</v>
      </c>
      <c r="AJ513" s="78">
        <f t="shared" si="53"/>
        <v>0</v>
      </c>
      <c r="AK513" s="78">
        <f t="shared" si="55"/>
        <v>0</v>
      </c>
    </row>
    <row r="514" spans="1:37" ht="30" customHeight="1" x14ac:dyDescent="0.2">
      <c r="A514" s="434" t="s">
        <v>301</v>
      </c>
      <c r="B514" s="434"/>
      <c r="C514" s="434"/>
      <c r="D514" s="434"/>
      <c r="E514" s="434"/>
      <c r="F514" s="434"/>
      <c r="G514" s="434"/>
      <c r="H514" s="434"/>
      <c r="I514" s="434"/>
      <c r="J514" s="434"/>
      <c r="K514" s="434"/>
      <c r="L514" s="434"/>
      <c r="M514" s="434"/>
      <c r="N514" s="434"/>
      <c r="O514" s="434"/>
      <c r="P514" s="434"/>
      <c r="Q514" s="423"/>
      <c r="R514" s="423"/>
      <c r="S514" s="423"/>
      <c r="T514" s="423"/>
      <c r="U514" s="423"/>
      <c r="V514" s="423"/>
      <c r="W514" s="423"/>
      <c r="X514" s="423"/>
      <c r="Y514" s="423"/>
      <c r="Z514" s="423"/>
      <c r="AA514" s="423"/>
      <c r="AB514" s="423"/>
      <c r="AC514" s="423"/>
      <c r="AD514" s="73">
        <f>'Art. 121'!AF479</f>
        <v>0</v>
      </c>
      <c r="AE514" s="143">
        <f t="shared" si="49"/>
        <v>0</v>
      </c>
      <c r="AF514" s="76">
        <f t="shared" si="50"/>
        <v>0</v>
      </c>
      <c r="AG514" s="76">
        <f t="shared" si="51"/>
        <v>1</v>
      </c>
      <c r="AH514" s="159">
        <f t="shared" si="52"/>
        <v>0</v>
      </c>
      <c r="AI514" s="78">
        <f t="shared" si="54"/>
        <v>4.1666666666666664E-2</v>
      </c>
      <c r="AJ514" s="78">
        <f t="shared" si="53"/>
        <v>0</v>
      </c>
      <c r="AK514" s="78">
        <f t="shared" si="55"/>
        <v>0</v>
      </c>
    </row>
    <row r="515" spans="1:37" ht="30" customHeight="1" x14ac:dyDescent="0.2">
      <c r="A515" s="434" t="s">
        <v>302</v>
      </c>
      <c r="B515" s="434"/>
      <c r="C515" s="434"/>
      <c r="D515" s="434"/>
      <c r="E515" s="434"/>
      <c r="F515" s="434"/>
      <c r="G515" s="434"/>
      <c r="H515" s="434"/>
      <c r="I515" s="434"/>
      <c r="J515" s="434"/>
      <c r="K515" s="434"/>
      <c r="L515" s="434"/>
      <c r="M515" s="434"/>
      <c r="N515" s="434"/>
      <c r="O515" s="434"/>
      <c r="P515" s="434"/>
      <c r="Q515" s="423"/>
      <c r="R515" s="423"/>
      <c r="S515" s="423"/>
      <c r="T515" s="423"/>
      <c r="U515" s="423"/>
      <c r="V515" s="423"/>
      <c r="W515" s="423"/>
      <c r="X515" s="423"/>
      <c r="Y515" s="423"/>
      <c r="Z515" s="423"/>
      <c r="AA515" s="423"/>
      <c r="AB515" s="423"/>
      <c r="AC515" s="423"/>
      <c r="AD515" s="73">
        <f>'Art. 121'!AF480</f>
        <v>0</v>
      </c>
      <c r="AE515" s="143">
        <f t="shared" si="49"/>
        <v>0</v>
      </c>
      <c r="AF515" s="76">
        <f t="shared" si="50"/>
        <v>0</v>
      </c>
      <c r="AG515" s="76">
        <f t="shared" si="51"/>
        <v>1</v>
      </c>
      <c r="AH515" s="159">
        <f t="shared" si="52"/>
        <v>0</v>
      </c>
      <c r="AI515" s="78">
        <f t="shared" si="54"/>
        <v>4.1666666666666664E-2</v>
      </c>
      <c r="AJ515" s="78">
        <f t="shared" si="53"/>
        <v>0</v>
      </c>
      <c r="AK515" s="78">
        <f t="shared" si="55"/>
        <v>0</v>
      </c>
    </row>
    <row r="516" spans="1:37" ht="30" customHeight="1" x14ac:dyDescent="0.2">
      <c r="A516" s="434" t="s">
        <v>303</v>
      </c>
      <c r="B516" s="434"/>
      <c r="C516" s="434"/>
      <c r="D516" s="434"/>
      <c r="E516" s="434"/>
      <c r="F516" s="434"/>
      <c r="G516" s="434"/>
      <c r="H516" s="434"/>
      <c r="I516" s="434"/>
      <c r="J516" s="434"/>
      <c r="K516" s="434"/>
      <c r="L516" s="434"/>
      <c r="M516" s="434"/>
      <c r="N516" s="434"/>
      <c r="O516" s="434"/>
      <c r="P516" s="434"/>
      <c r="Q516" s="423"/>
      <c r="R516" s="423"/>
      <c r="S516" s="423"/>
      <c r="T516" s="423"/>
      <c r="U516" s="423"/>
      <c r="V516" s="423"/>
      <c r="W516" s="423"/>
      <c r="X516" s="423"/>
      <c r="Y516" s="423"/>
      <c r="Z516" s="423"/>
      <c r="AA516" s="423"/>
      <c r="AB516" s="423"/>
      <c r="AC516" s="423"/>
      <c r="AD516" s="73">
        <f>'Art. 121'!AF481</f>
        <v>0</v>
      </c>
      <c r="AE516" s="143">
        <f t="shared" si="49"/>
        <v>0</v>
      </c>
      <c r="AF516" s="76">
        <f t="shared" si="50"/>
        <v>0</v>
      </c>
      <c r="AG516" s="76">
        <f t="shared" si="51"/>
        <v>1</v>
      </c>
      <c r="AH516" s="159">
        <f t="shared" si="52"/>
        <v>0</v>
      </c>
      <c r="AI516" s="78">
        <f t="shared" si="54"/>
        <v>4.1666666666666664E-2</v>
      </c>
      <c r="AJ516" s="78">
        <f t="shared" si="53"/>
        <v>0</v>
      </c>
      <c r="AK516" s="78">
        <f t="shared" si="55"/>
        <v>0</v>
      </c>
    </row>
    <row r="517" spans="1:37" ht="30" customHeight="1" x14ac:dyDescent="0.2">
      <c r="A517" s="434" t="s">
        <v>778</v>
      </c>
      <c r="B517" s="434"/>
      <c r="C517" s="434"/>
      <c r="D517" s="434"/>
      <c r="E517" s="434"/>
      <c r="F517" s="434"/>
      <c r="G517" s="434"/>
      <c r="H517" s="434"/>
      <c r="I517" s="434"/>
      <c r="J517" s="434"/>
      <c r="K517" s="434"/>
      <c r="L517" s="434"/>
      <c r="M517" s="434"/>
      <c r="N517" s="434"/>
      <c r="O517" s="434"/>
      <c r="P517" s="434"/>
      <c r="Q517" s="423"/>
      <c r="R517" s="423"/>
      <c r="S517" s="423"/>
      <c r="T517" s="423"/>
      <c r="U517" s="423"/>
      <c r="V517" s="423"/>
      <c r="W517" s="423"/>
      <c r="X517" s="423"/>
      <c r="Y517" s="423"/>
      <c r="Z517" s="423"/>
      <c r="AA517" s="423"/>
      <c r="AB517" s="423"/>
      <c r="AC517" s="423"/>
      <c r="AD517" s="73">
        <f>'Art. 121'!AF482</f>
        <v>0</v>
      </c>
      <c r="AE517" s="143">
        <f t="shared" si="49"/>
        <v>0</v>
      </c>
      <c r="AF517" s="76">
        <f t="shared" si="50"/>
        <v>0</v>
      </c>
      <c r="AG517" s="76">
        <f t="shared" si="51"/>
        <v>1</v>
      </c>
      <c r="AH517" s="159">
        <f t="shared" si="52"/>
        <v>0</v>
      </c>
      <c r="AI517" s="78">
        <f t="shared" si="54"/>
        <v>4.1666666666666664E-2</v>
      </c>
      <c r="AJ517" s="78">
        <f t="shared" si="53"/>
        <v>0</v>
      </c>
      <c r="AK517" s="78">
        <f t="shared" si="55"/>
        <v>0</v>
      </c>
    </row>
    <row r="518" spans="1:37" ht="30" customHeight="1" x14ac:dyDescent="0.2">
      <c r="A518" s="434" t="s">
        <v>304</v>
      </c>
      <c r="B518" s="434"/>
      <c r="C518" s="434"/>
      <c r="D518" s="434"/>
      <c r="E518" s="434"/>
      <c r="F518" s="434"/>
      <c r="G518" s="434"/>
      <c r="H518" s="434"/>
      <c r="I518" s="434"/>
      <c r="J518" s="434"/>
      <c r="K518" s="434"/>
      <c r="L518" s="434"/>
      <c r="M518" s="434"/>
      <c r="N518" s="434"/>
      <c r="O518" s="434"/>
      <c r="P518" s="434"/>
      <c r="Q518" s="423"/>
      <c r="R518" s="423"/>
      <c r="S518" s="423"/>
      <c r="T518" s="423"/>
      <c r="U518" s="423"/>
      <c r="V518" s="423"/>
      <c r="W518" s="423"/>
      <c r="X518" s="423"/>
      <c r="Y518" s="423"/>
      <c r="Z518" s="423"/>
      <c r="AA518" s="423"/>
      <c r="AB518" s="423"/>
      <c r="AC518" s="423"/>
      <c r="AD518" s="73">
        <f>'Art. 121'!AF483</f>
        <v>0</v>
      </c>
      <c r="AE518" s="143">
        <f t="shared" si="49"/>
        <v>0</v>
      </c>
      <c r="AF518" s="76">
        <f t="shared" si="50"/>
        <v>0</v>
      </c>
      <c r="AG518" s="76">
        <f t="shared" si="51"/>
        <v>1</v>
      </c>
      <c r="AH518" s="159">
        <f t="shared" si="52"/>
        <v>0</v>
      </c>
      <c r="AI518" s="78">
        <f t="shared" si="54"/>
        <v>4.1666666666666664E-2</v>
      </c>
      <c r="AJ518" s="78">
        <f t="shared" si="53"/>
        <v>0</v>
      </c>
      <c r="AK518" s="78">
        <f t="shared" si="55"/>
        <v>0</v>
      </c>
    </row>
    <row r="519" spans="1:37" ht="30" customHeight="1" x14ac:dyDescent="0.2">
      <c r="A519" s="434" t="s">
        <v>774</v>
      </c>
      <c r="B519" s="434"/>
      <c r="C519" s="434"/>
      <c r="D519" s="434"/>
      <c r="E519" s="434"/>
      <c r="F519" s="434"/>
      <c r="G519" s="434"/>
      <c r="H519" s="434"/>
      <c r="I519" s="434"/>
      <c r="J519" s="434"/>
      <c r="K519" s="434"/>
      <c r="L519" s="434"/>
      <c r="M519" s="434"/>
      <c r="N519" s="434"/>
      <c r="O519" s="434"/>
      <c r="P519" s="434"/>
      <c r="Q519" s="423"/>
      <c r="R519" s="423"/>
      <c r="S519" s="423"/>
      <c r="T519" s="423"/>
      <c r="U519" s="423"/>
      <c r="V519" s="423"/>
      <c r="W519" s="423"/>
      <c r="X519" s="423"/>
      <c r="Y519" s="423"/>
      <c r="Z519" s="423"/>
      <c r="AA519" s="423"/>
      <c r="AB519" s="423"/>
      <c r="AC519" s="423"/>
      <c r="AD519" s="73">
        <f>'Art. 121'!AF484</f>
        <v>0</v>
      </c>
      <c r="AE519" s="143">
        <f t="shared" si="49"/>
        <v>0</v>
      </c>
      <c r="AF519" s="76">
        <f t="shared" si="50"/>
        <v>0</v>
      </c>
      <c r="AG519" s="76">
        <f t="shared" si="51"/>
        <v>1</v>
      </c>
      <c r="AH519" s="159">
        <f t="shared" si="52"/>
        <v>0</v>
      </c>
      <c r="AI519" s="78">
        <f t="shared" si="54"/>
        <v>4.1666666666666664E-2</v>
      </c>
      <c r="AJ519" s="78">
        <f t="shared" si="53"/>
        <v>0</v>
      </c>
      <c r="AK519" s="78">
        <f t="shared" si="55"/>
        <v>0</v>
      </c>
    </row>
    <row r="520" spans="1:37" ht="30" customHeight="1" x14ac:dyDescent="0.2">
      <c r="A520" s="434" t="s">
        <v>305</v>
      </c>
      <c r="B520" s="434"/>
      <c r="C520" s="434"/>
      <c r="D520" s="434"/>
      <c r="E520" s="434"/>
      <c r="F520" s="434"/>
      <c r="G520" s="434"/>
      <c r="H520" s="434"/>
      <c r="I520" s="434"/>
      <c r="J520" s="434"/>
      <c r="K520" s="434"/>
      <c r="L520" s="434"/>
      <c r="M520" s="434"/>
      <c r="N520" s="434"/>
      <c r="O520" s="434"/>
      <c r="P520" s="434"/>
      <c r="Q520" s="423"/>
      <c r="R520" s="423"/>
      <c r="S520" s="423"/>
      <c r="T520" s="423"/>
      <c r="U520" s="423"/>
      <c r="V520" s="423"/>
      <c r="W520" s="423"/>
      <c r="X520" s="423"/>
      <c r="Y520" s="423"/>
      <c r="Z520" s="423"/>
      <c r="AA520" s="423"/>
      <c r="AB520" s="423"/>
      <c r="AC520" s="423"/>
      <c r="AD520" s="73">
        <f>'Art. 121'!AF485</f>
        <v>0</v>
      </c>
      <c r="AE520" s="143">
        <f t="shared" si="49"/>
        <v>0</v>
      </c>
      <c r="AF520" s="76">
        <f t="shared" si="50"/>
        <v>0</v>
      </c>
      <c r="AG520" s="76">
        <f t="shared" si="51"/>
        <v>1</v>
      </c>
      <c r="AH520" s="159">
        <f t="shared" si="52"/>
        <v>0</v>
      </c>
      <c r="AI520" s="78">
        <f t="shared" si="54"/>
        <v>4.1666666666666664E-2</v>
      </c>
      <c r="AJ520" s="78">
        <f t="shared" si="53"/>
        <v>0</v>
      </c>
      <c r="AK520" s="78">
        <f t="shared" si="55"/>
        <v>0</v>
      </c>
    </row>
    <row r="521" spans="1:37" ht="30" customHeight="1" x14ac:dyDescent="0.2">
      <c r="A521" s="434" t="s">
        <v>775</v>
      </c>
      <c r="B521" s="434"/>
      <c r="C521" s="434"/>
      <c r="D521" s="434"/>
      <c r="E521" s="434"/>
      <c r="F521" s="434"/>
      <c r="G521" s="434"/>
      <c r="H521" s="434"/>
      <c r="I521" s="434"/>
      <c r="J521" s="434"/>
      <c r="K521" s="434"/>
      <c r="L521" s="434"/>
      <c r="M521" s="434"/>
      <c r="N521" s="434"/>
      <c r="O521" s="434"/>
      <c r="P521" s="434"/>
      <c r="Q521" s="423"/>
      <c r="R521" s="423"/>
      <c r="S521" s="423"/>
      <c r="T521" s="423"/>
      <c r="U521" s="423"/>
      <c r="V521" s="423"/>
      <c r="W521" s="423"/>
      <c r="X521" s="423"/>
      <c r="Y521" s="423"/>
      <c r="Z521" s="423"/>
      <c r="AA521" s="423"/>
      <c r="AB521" s="423"/>
      <c r="AC521" s="423"/>
      <c r="AD521" s="73">
        <f>'Art. 121'!AF486</f>
        <v>0</v>
      </c>
      <c r="AE521" s="143">
        <f t="shared" si="49"/>
        <v>0</v>
      </c>
      <c r="AF521" s="76">
        <f t="shared" si="50"/>
        <v>0</v>
      </c>
      <c r="AG521" s="76">
        <f t="shared" si="51"/>
        <v>1</v>
      </c>
      <c r="AH521" s="159">
        <f t="shared" si="52"/>
        <v>0</v>
      </c>
      <c r="AI521" s="78">
        <f t="shared" si="54"/>
        <v>4.1666666666666664E-2</v>
      </c>
      <c r="AJ521" s="78">
        <f t="shared" si="53"/>
        <v>0</v>
      </c>
      <c r="AK521" s="78">
        <f t="shared" si="55"/>
        <v>0</v>
      </c>
    </row>
    <row r="522" spans="1:37" ht="30" customHeight="1" x14ac:dyDescent="0.2">
      <c r="A522" s="434" t="s">
        <v>306</v>
      </c>
      <c r="B522" s="434"/>
      <c r="C522" s="434"/>
      <c r="D522" s="434"/>
      <c r="E522" s="434"/>
      <c r="F522" s="434"/>
      <c r="G522" s="434"/>
      <c r="H522" s="434"/>
      <c r="I522" s="434"/>
      <c r="J522" s="434"/>
      <c r="K522" s="434"/>
      <c r="L522" s="434"/>
      <c r="M522" s="434"/>
      <c r="N522" s="434"/>
      <c r="O522" s="434"/>
      <c r="P522" s="434"/>
      <c r="Q522" s="423"/>
      <c r="R522" s="423"/>
      <c r="S522" s="423"/>
      <c r="T522" s="423"/>
      <c r="U522" s="423"/>
      <c r="V522" s="423"/>
      <c r="W522" s="423"/>
      <c r="X522" s="423"/>
      <c r="Y522" s="423"/>
      <c r="Z522" s="423"/>
      <c r="AA522" s="423"/>
      <c r="AB522" s="423"/>
      <c r="AC522" s="423"/>
      <c r="AD522" s="73">
        <f>'Art. 121'!AF487</f>
        <v>0</v>
      </c>
      <c r="AE522" s="143">
        <f t="shared" si="49"/>
        <v>0</v>
      </c>
      <c r="AF522" s="76">
        <f t="shared" si="50"/>
        <v>0</v>
      </c>
      <c r="AG522" s="76">
        <f t="shared" si="51"/>
        <v>1</v>
      </c>
      <c r="AH522" s="159">
        <f t="shared" si="52"/>
        <v>0</v>
      </c>
      <c r="AI522" s="78">
        <f t="shared" si="54"/>
        <v>4.1666666666666664E-2</v>
      </c>
      <c r="AJ522" s="78">
        <f t="shared" si="53"/>
        <v>0</v>
      </c>
      <c r="AK522" s="78">
        <f t="shared" si="55"/>
        <v>0</v>
      </c>
    </row>
    <row r="523" spans="1:37" ht="30" customHeight="1" x14ac:dyDescent="0.2">
      <c r="A523" s="434" t="s">
        <v>307</v>
      </c>
      <c r="B523" s="434"/>
      <c r="C523" s="434"/>
      <c r="D523" s="434"/>
      <c r="E523" s="434"/>
      <c r="F523" s="434"/>
      <c r="G523" s="434"/>
      <c r="H523" s="434"/>
      <c r="I523" s="434"/>
      <c r="J523" s="434"/>
      <c r="K523" s="434"/>
      <c r="L523" s="434"/>
      <c r="M523" s="434"/>
      <c r="N523" s="434"/>
      <c r="O523" s="434"/>
      <c r="P523" s="434"/>
      <c r="Q523" s="423"/>
      <c r="R523" s="423"/>
      <c r="S523" s="423"/>
      <c r="T523" s="423"/>
      <c r="U523" s="423"/>
      <c r="V523" s="423"/>
      <c r="W523" s="423"/>
      <c r="X523" s="423"/>
      <c r="Y523" s="423"/>
      <c r="Z523" s="423"/>
      <c r="AA523" s="423"/>
      <c r="AB523" s="423"/>
      <c r="AC523" s="423"/>
      <c r="AD523" s="73">
        <f>'Art. 121'!AF488</f>
        <v>0</v>
      </c>
      <c r="AE523" s="143">
        <f t="shared" si="49"/>
        <v>0</v>
      </c>
      <c r="AF523" s="76">
        <f t="shared" si="50"/>
        <v>0</v>
      </c>
      <c r="AG523" s="76">
        <f t="shared" si="51"/>
        <v>1</v>
      </c>
      <c r="AH523" s="159">
        <f t="shared" si="52"/>
        <v>0</v>
      </c>
      <c r="AI523" s="78">
        <f t="shared" si="54"/>
        <v>4.1666666666666664E-2</v>
      </c>
      <c r="AJ523" s="78">
        <f t="shared" si="53"/>
        <v>0</v>
      </c>
      <c r="AK523" s="78">
        <f t="shared" si="55"/>
        <v>0</v>
      </c>
    </row>
    <row r="524" spans="1:37" ht="30" customHeight="1" x14ac:dyDescent="0.2">
      <c r="A524" s="434" t="s">
        <v>779</v>
      </c>
      <c r="B524" s="434"/>
      <c r="C524" s="434"/>
      <c r="D524" s="434"/>
      <c r="E524" s="434"/>
      <c r="F524" s="434"/>
      <c r="G524" s="434"/>
      <c r="H524" s="434"/>
      <c r="I524" s="434"/>
      <c r="J524" s="434"/>
      <c r="K524" s="434"/>
      <c r="L524" s="434"/>
      <c r="M524" s="434"/>
      <c r="N524" s="434"/>
      <c r="O524" s="434"/>
      <c r="P524" s="434"/>
      <c r="Q524" s="423"/>
      <c r="R524" s="423"/>
      <c r="S524" s="423"/>
      <c r="T524" s="423"/>
      <c r="U524" s="423"/>
      <c r="V524" s="423"/>
      <c r="W524" s="423"/>
      <c r="X524" s="423"/>
      <c r="Y524" s="423"/>
      <c r="Z524" s="423"/>
      <c r="AA524" s="423"/>
      <c r="AB524" s="423"/>
      <c r="AC524" s="423"/>
      <c r="AD524" s="73">
        <f>'Art. 121'!AF489</f>
        <v>0</v>
      </c>
      <c r="AE524" s="143">
        <f t="shared" si="49"/>
        <v>0</v>
      </c>
      <c r="AF524" s="76">
        <f t="shared" si="50"/>
        <v>0</v>
      </c>
      <c r="AG524" s="76">
        <f t="shared" si="51"/>
        <v>1</v>
      </c>
      <c r="AH524" s="159">
        <f t="shared" si="52"/>
        <v>0</v>
      </c>
      <c r="AI524" s="78">
        <f t="shared" si="54"/>
        <v>4.1666666666666664E-2</v>
      </c>
      <c r="AJ524" s="78">
        <f t="shared" si="53"/>
        <v>0</v>
      </c>
      <c r="AK524" s="78">
        <f t="shared" si="55"/>
        <v>0</v>
      </c>
    </row>
    <row r="525" spans="1:37" ht="30" customHeight="1" x14ac:dyDescent="0.2">
      <c r="A525" s="434" t="s">
        <v>776</v>
      </c>
      <c r="B525" s="434"/>
      <c r="C525" s="434"/>
      <c r="D525" s="434"/>
      <c r="E525" s="434"/>
      <c r="F525" s="434"/>
      <c r="G525" s="434"/>
      <c r="H525" s="434"/>
      <c r="I525" s="434"/>
      <c r="J525" s="434"/>
      <c r="K525" s="434"/>
      <c r="L525" s="434"/>
      <c r="M525" s="434"/>
      <c r="N525" s="434"/>
      <c r="O525" s="434"/>
      <c r="P525" s="434"/>
      <c r="Q525" s="423"/>
      <c r="R525" s="423"/>
      <c r="S525" s="423"/>
      <c r="T525" s="423"/>
      <c r="U525" s="423"/>
      <c r="V525" s="423"/>
      <c r="W525" s="423"/>
      <c r="X525" s="423"/>
      <c r="Y525" s="423"/>
      <c r="Z525" s="423"/>
      <c r="AA525" s="423"/>
      <c r="AB525" s="423"/>
      <c r="AC525" s="423"/>
      <c r="AD525" s="73">
        <f>'Art. 121'!AF490</f>
        <v>0</v>
      </c>
      <c r="AE525" s="143">
        <f t="shared" si="49"/>
        <v>0</v>
      </c>
      <c r="AF525" s="76">
        <f t="shared" si="50"/>
        <v>0</v>
      </c>
      <c r="AG525" s="76">
        <f t="shared" si="51"/>
        <v>1</v>
      </c>
      <c r="AH525" s="159">
        <f t="shared" si="52"/>
        <v>0</v>
      </c>
      <c r="AI525" s="78">
        <f t="shared" si="54"/>
        <v>4.1666666666666664E-2</v>
      </c>
      <c r="AJ525" s="78">
        <f t="shared" si="53"/>
        <v>0</v>
      </c>
      <c r="AK525" s="78">
        <f t="shared" si="55"/>
        <v>0</v>
      </c>
    </row>
    <row r="526" spans="1:37" ht="30" customHeight="1" x14ac:dyDescent="0.2">
      <c r="A526" s="434" t="s">
        <v>309</v>
      </c>
      <c r="B526" s="434"/>
      <c r="C526" s="434"/>
      <c r="D526" s="434"/>
      <c r="E526" s="434"/>
      <c r="F526" s="434"/>
      <c r="G526" s="434"/>
      <c r="H526" s="434"/>
      <c r="I526" s="434"/>
      <c r="J526" s="434"/>
      <c r="K526" s="434"/>
      <c r="L526" s="434"/>
      <c r="M526" s="434"/>
      <c r="N526" s="434"/>
      <c r="O526" s="434"/>
      <c r="P526" s="434"/>
      <c r="Q526" s="423"/>
      <c r="R526" s="423"/>
      <c r="S526" s="423"/>
      <c r="T526" s="423"/>
      <c r="U526" s="423"/>
      <c r="V526" s="423"/>
      <c r="W526" s="423"/>
      <c r="X526" s="423"/>
      <c r="Y526" s="423"/>
      <c r="Z526" s="423"/>
      <c r="AA526" s="423"/>
      <c r="AB526" s="423"/>
      <c r="AC526" s="423"/>
      <c r="AD526" s="73">
        <f>'Art. 121'!AF491</f>
        <v>0</v>
      </c>
      <c r="AE526" s="143">
        <f t="shared" si="49"/>
        <v>0</v>
      </c>
      <c r="AF526" s="76">
        <f t="shared" si="50"/>
        <v>0</v>
      </c>
      <c r="AG526" s="76">
        <f t="shared" si="51"/>
        <v>1</v>
      </c>
      <c r="AH526" s="159">
        <f t="shared" si="52"/>
        <v>0</v>
      </c>
      <c r="AI526" s="78">
        <f t="shared" si="54"/>
        <v>4.1666666666666664E-2</v>
      </c>
      <c r="AJ526" s="78">
        <f t="shared" si="53"/>
        <v>0</v>
      </c>
      <c r="AK526" s="78">
        <f t="shared" si="55"/>
        <v>0</v>
      </c>
    </row>
    <row r="527" spans="1:37" ht="45" customHeight="1" x14ac:dyDescent="0.2">
      <c r="A527" s="434" t="s">
        <v>780</v>
      </c>
      <c r="B527" s="434"/>
      <c r="C527" s="434"/>
      <c r="D527" s="434"/>
      <c r="E527" s="434"/>
      <c r="F527" s="434"/>
      <c r="G527" s="434"/>
      <c r="H527" s="434"/>
      <c r="I527" s="434"/>
      <c r="J527" s="434"/>
      <c r="K527" s="434"/>
      <c r="L527" s="434"/>
      <c r="M527" s="434"/>
      <c r="N527" s="434"/>
      <c r="O527" s="434"/>
      <c r="P527" s="434"/>
      <c r="Q527" s="423"/>
      <c r="R527" s="423"/>
      <c r="S527" s="423"/>
      <c r="T527" s="423"/>
      <c r="U527" s="423"/>
      <c r="V527" s="423"/>
      <c r="W527" s="423"/>
      <c r="X527" s="423"/>
      <c r="Y527" s="423"/>
      <c r="Z527" s="423"/>
      <c r="AA527" s="423"/>
      <c r="AB527" s="423"/>
      <c r="AC527" s="423"/>
      <c r="AD527" s="73">
        <f>'Art. 121'!AF492</f>
        <v>0</v>
      </c>
      <c r="AE527" s="143">
        <f t="shared" si="49"/>
        <v>0</v>
      </c>
      <c r="AF527" s="76">
        <f t="shared" si="50"/>
        <v>0</v>
      </c>
      <c r="AG527" s="76">
        <f t="shared" si="51"/>
        <v>1</v>
      </c>
      <c r="AH527" s="159">
        <f t="shared" si="52"/>
        <v>0</v>
      </c>
      <c r="AI527" s="78">
        <f t="shared" si="54"/>
        <v>4.1666666666666664E-2</v>
      </c>
      <c r="AJ527" s="78">
        <f t="shared" si="53"/>
        <v>0</v>
      </c>
      <c r="AK527" s="78">
        <f t="shared" si="55"/>
        <v>0</v>
      </c>
    </row>
    <row r="528" spans="1:37" ht="30" customHeight="1" x14ac:dyDescent="0.2">
      <c r="A528" s="435" t="s">
        <v>781</v>
      </c>
      <c r="B528" s="435"/>
      <c r="C528" s="435"/>
      <c r="D528" s="435"/>
      <c r="E528" s="435"/>
      <c r="F528" s="435"/>
      <c r="G528" s="435"/>
      <c r="H528" s="435"/>
      <c r="I528" s="435"/>
      <c r="J528" s="435"/>
      <c r="K528" s="435"/>
      <c r="L528" s="435"/>
      <c r="M528" s="435"/>
      <c r="N528" s="435"/>
      <c r="O528" s="435"/>
      <c r="P528" s="435"/>
      <c r="Q528" s="435"/>
      <c r="R528" s="435"/>
      <c r="S528" s="435"/>
      <c r="T528" s="435"/>
      <c r="U528" s="435"/>
      <c r="V528" s="435"/>
      <c r="W528" s="435"/>
      <c r="X528" s="435"/>
      <c r="Y528" s="435"/>
      <c r="Z528" s="435"/>
      <c r="AA528" s="435"/>
      <c r="AB528" s="435"/>
      <c r="AC528" s="435"/>
      <c r="AD528" s="435"/>
      <c r="AE528" s="143">
        <f>SUM(AE504:AE527)</f>
        <v>0</v>
      </c>
      <c r="AG528" s="74">
        <f>SUM(AG504:AG527)</f>
        <v>24</v>
      </c>
      <c r="AH528" s="161"/>
      <c r="AI528" s="78"/>
      <c r="AJ528" s="136"/>
      <c r="AK528" s="78"/>
    </row>
    <row r="529" spans="1:37" ht="30" customHeight="1" x14ac:dyDescent="0.2">
      <c r="A529" s="435" t="s">
        <v>782</v>
      </c>
      <c r="B529" s="435"/>
      <c r="C529" s="435"/>
      <c r="D529" s="435"/>
      <c r="E529" s="435"/>
      <c r="F529" s="435"/>
      <c r="G529" s="435"/>
      <c r="H529" s="435"/>
      <c r="I529" s="435"/>
      <c r="J529" s="435"/>
      <c r="K529" s="435"/>
      <c r="L529" s="435"/>
      <c r="M529" s="435"/>
      <c r="N529" s="435"/>
      <c r="O529" s="435"/>
      <c r="P529" s="435"/>
      <c r="Q529" s="435"/>
      <c r="R529" s="435"/>
      <c r="S529" s="435"/>
      <c r="T529" s="435"/>
      <c r="U529" s="435"/>
      <c r="V529" s="435"/>
      <c r="W529" s="435"/>
      <c r="X529" s="435"/>
      <c r="Y529" s="435"/>
      <c r="Z529" s="435"/>
      <c r="AA529" s="435"/>
      <c r="AB529" s="435"/>
      <c r="AC529" s="435"/>
      <c r="AD529" s="435"/>
      <c r="AE529" s="143">
        <f>AE528/AE502*100</f>
        <v>0</v>
      </c>
      <c r="AH529" s="161"/>
      <c r="AI529" s="78"/>
      <c r="AJ529" s="136"/>
      <c r="AK529" s="78"/>
    </row>
    <row r="530" spans="1:37" ht="15" customHeight="1" x14ac:dyDescent="0.2">
      <c r="A530" s="24"/>
      <c r="B530" s="24"/>
      <c r="C530" s="24"/>
      <c r="D530" s="24"/>
      <c r="E530" s="24"/>
      <c r="F530" s="24"/>
      <c r="G530" s="24"/>
      <c r="H530" s="24"/>
      <c r="I530" s="24"/>
      <c r="J530" s="24"/>
      <c r="K530" s="24"/>
      <c r="L530" s="24"/>
      <c r="M530" s="24"/>
      <c r="N530" s="24"/>
      <c r="O530" s="24"/>
      <c r="P530" s="24"/>
      <c r="Q530" s="40"/>
      <c r="R530" s="20"/>
      <c r="S530" s="20"/>
      <c r="T530" s="20"/>
      <c r="U530" s="20"/>
      <c r="V530" s="20"/>
      <c r="W530" s="20"/>
      <c r="X530" s="20"/>
      <c r="Y530" s="20"/>
      <c r="Z530" s="20"/>
      <c r="AA530" s="20"/>
      <c r="AB530" s="20"/>
      <c r="AC530" s="20"/>
      <c r="AD530" s="20"/>
      <c r="AE530" s="149"/>
      <c r="AH530" s="161"/>
      <c r="AI530" s="136"/>
      <c r="AJ530" s="136"/>
      <c r="AK530" s="136"/>
    </row>
    <row r="531" spans="1:37" ht="15" customHeight="1" x14ac:dyDescent="0.2">
      <c r="A531" s="439" t="s">
        <v>139</v>
      </c>
      <c r="B531" s="440"/>
      <c r="C531" s="440"/>
      <c r="D531" s="440"/>
      <c r="E531" s="440"/>
      <c r="F531" s="440"/>
      <c r="G531" s="440"/>
      <c r="H531" s="440"/>
      <c r="I531" s="440"/>
      <c r="J531" s="440"/>
      <c r="K531" s="440"/>
      <c r="L531" s="440"/>
      <c r="M531" s="440"/>
      <c r="N531" s="440"/>
      <c r="O531" s="440"/>
      <c r="P531" s="440"/>
      <c r="Q531" s="440"/>
      <c r="R531" s="440"/>
      <c r="S531" s="440"/>
      <c r="T531" s="440"/>
      <c r="U531" s="440"/>
      <c r="V531" s="440"/>
      <c r="W531" s="440"/>
      <c r="X531" s="440"/>
      <c r="Y531" s="440"/>
      <c r="Z531" s="440"/>
      <c r="AA531" s="440"/>
      <c r="AB531" s="440"/>
      <c r="AC531" s="440"/>
      <c r="AD531" s="221" t="s">
        <v>4</v>
      </c>
      <c r="AE531" s="144" t="s">
        <v>5</v>
      </c>
      <c r="AH531" s="161"/>
      <c r="AI531" s="136"/>
      <c r="AJ531" s="136"/>
      <c r="AK531" s="136"/>
    </row>
    <row r="532" spans="1:37" ht="30" customHeight="1" x14ac:dyDescent="0.2">
      <c r="A532" s="434" t="s">
        <v>226</v>
      </c>
      <c r="B532" s="434"/>
      <c r="C532" s="434"/>
      <c r="D532" s="434"/>
      <c r="E532" s="434"/>
      <c r="F532" s="434"/>
      <c r="G532" s="434"/>
      <c r="H532" s="434"/>
      <c r="I532" s="434"/>
      <c r="J532" s="434"/>
      <c r="K532" s="434"/>
      <c r="L532" s="434"/>
      <c r="M532" s="434"/>
      <c r="N532" s="434"/>
      <c r="O532" s="434"/>
      <c r="P532" s="434"/>
      <c r="Q532" s="423"/>
      <c r="R532" s="423"/>
      <c r="S532" s="423"/>
      <c r="T532" s="423"/>
      <c r="U532" s="423"/>
      <c r="V532" s="423"/>
      <c r="W532" s="423"/>
      <c r="X532" s="423"/>
      <c r="Y532" s="423"/>
      <c r="Z532" s="423"/>
      <c r="AA532" s="423"/>
      <c r="AB532" s="423"/>
      <c r="AC532" s="423"/>
      <c r="AD532" s="73">
        <f>'Art. 121'!AF495</f>
        <v>0</v>
      </c>
      <c r="AE532" s="143">
        <f>IF(AG532=1,AK532,AG532)</f>
        <v>0</v>
      </c>
      <c r="AF532" s="76">
        <f>IF(AD532=2,1,IF(AD532=1,0.5,IF(AD532=0,0," ")))</f>
        <v>0</v>
      </c>
      <c r="AG532" s="76">
        <f>IF(AND(AF532&gt;=0,AF532&lt;=2),1,"No aplica")</f>
        <v>1</v>
      </c>
      <c r="AH532" s="159">
        <f>AD532/(AG532*2)</f>
        <v>0</v>
      </c>
      <c r="AI532" s="78">
        <f>IF(AG532=1,AG532/$AG$535,"No aplica")</f>
        <v>0.33333333333333331</v>
      </c>
      <c r="AJ532" s="78">
        <f>AF532*AI532</f>
        <v>0</v>
      </c>
      <c r="AK532" s="78">
        <f>AJ532*$AE$502</f>
        <v>0</v>
      </c>
    </row>
    <row r="533" spans="1:37" ht="30" customHeight="1" x14ac:dyDescent="0.2">
      <c r="A533" s="434" t="s">
        <v>770</v>
      </c>
      <c r="B533" s="434"/>
      <c r="C533" s="434"/>
      <c r="D533" s="434"/>
      <c r="E533" s="434"/>
      <c r="F533" s="434"/>
      <c r="G533" s="434"/>
      <c r="H533" s="434"/>
      <c r="I533" s="434"/>
      <c r="J533" s="434"/>
      <c r="K533" s="434"/>
      <c r="L533" s="434"/>
      <c r="M533" s="434"/>
      <c r="N533" s="434"/>
      <c r="O533" s="434"/>
      <c r="P533" s="434"/>
      <c r="Q533" s="423"/>
      <c r="R533" s="423"/>
      <c r="S533" s="423"/>
      <c r="T533" s="423"/>
      <c r="U533" s="423"/>
      <c r="V533" s="423"/>
      <c r="W533" s="423"/>
      <c r="X533" s="423"/>
      <c r="Y533" s="423"/>
      <c r="Z533" s="423"/>
      <c r="AA533" s="423"/>
      <c r="AB533" s="423"/>
      <c r="AC533" s="423"/>
      <c r="AD533" s="73">
        <f>'Art. 121'!AF496</f>
        <v>0</v>
      </c>
      <c r="AE533" s="143">
        <f>IF(AG533=1,AK533,AG533)</f>
        <v>0</v>
      </c>
      <c r="AF533" s="76">
        <f>IF(AD533=2,1,IF(AD533=1,0.5,IF(AD533=0,0," ")))</f>
        <v>0</v>
      </c>
      <c r="AG533" s="76">
        <f>IF(AND(AF533&gt;=0,AF533&lt;=2),1,"No aplica")</f>
        <v>1</v>
      </c>
      <c r="AH533" s="159">
        <f>AD533/(AG533*2)</f>
        <v>0</v>
      </c>
      <c r="AI533" s="78">
        <f>IF(AG533=1,AG533/$AG$535,"No aplica")</f>
        <v>0.33333333333333331</v>
      </c>
      <c r="AJ533" s="78">
        <f>AF533*AI533</f>
        <v>0</v>
      </c>
      <c r="AK533" s="78">
        <f>AJ533*$AE$502</f>
        <v>0</v>
      </c>
    </row>
    <row r="534" spans="1:37" ht="30" customHeight="1" x14ac:dyDescent="0.2">
      <c r="A534" s="434" t="s">
        <v>771</v>
      </c>
      <c r="B534" s="434"/>
      <c r="C534" s="434"/>
      <c r="D534" s="434"/>
      <c r="E534" s="434"/>
      <c r="F534" s="434"/>
      <c r="G534" s="434"/>
      <c r="H534" s="434"/>
      <c r="I534" s="434"/>
      <c r="J534" s="434"/>
      <c r="K534" s="434"/>
      <c r="L534" s="434"/>
      <c r="M534" s="434"/>
      <c r="N534" s="434"/>
      <c r="O534" s="434"/>
      <c r="P534" s="434"/>
      <c r="Q534" s="423"/>
      <c r="R534" s="423"/>
      <c r="S534" s="423"/>
      <c r="T534" s="423"/>
      <c r="U534" s="423"/>
      <c r="V534" s="423"/>
      <c r="W534" s="423"/>
      <c r="X534" s="423"/>
      <c r="Y534" s="423"/>
      <c r="Z534" s="423"/>
      <c r="AA534" s="423"/>
      <c r="AB534" s="423"/>
      <c r="AC534" s="423"/>
      <c r="AD534" s="73">
        <f>'Art. 121'!AF497</f>
        <v>0</v>
      </c>
      <c r="AE534" s="143">
        <f>IF(AG534=1,AK534,AG534)</f>
        <v>0</v>
      </c>
      <c r="AF534" s="76">
        <f>IF(AD534=2,1,IF(AD534=1,0.5,IF(AD534=0,0," ")))</f>
        <v>0</v>
      </c>
      <c r="AG534" s="76">
        <f>IF(AND(AF534&gt;=0,AF534&lt;=2),1,"No aplica")</f>
        <v>1</v>
      </c>
      <c r="AH534" s="159">
        <f>AD534/(AG534*2)</f>
        <v>0</v>
      </c>
      <c r="AI534" s="78">
        <f>IF(AG534=1,AG534/$AG$535,"No aplica")</f>
        <v>0.33333333333333331</v>
      </c>
      <c r="AJ534" s="78">
        <f>AF534*AI534</f>
        <v>0</v>
      </c>
      <c r="AK534" s="78">
        <f>AJ534*$AE$502</f>
        <v>0</v>
      </c>
    </row>
    <row r="535" spans="1:37" ht="30" customHeight="1" x14ac:dyDescent="0.2">
      <c r="A535" s="435" t="s">
        <v>784</v>
      </c>
      <c r="B535" s="435"/>
      <c r="C535" s="435"/>
      <c r="D535" s="435"/>
      <c r="E535" s="435"/>
      <c r="F535" s="435"/>
      <c r="G535" s="435"/>
      <c r="H535" s="435"/>
      <c r="I535" s="435"/>
      <c r="J535" s="435"/>
      <c r="K535" s="435"/>
      <c r="L535" s="435"/>
      <c r="M535" s="435"/>
      <c r="N535" s="435"/>
      <c r="O535" s="435"/>
      <c r="P535" s="435"/>
      <c r="Q535" s="435"/>
      <c r="R535" s="435"/>
      <c r="S535" s="435"/>
      <c r="T535" s="435"/>
      <c r="U535" s="435"/>
      <c r="V535" s="435"/>
      <c r="W535" s="435"/>
      <c r="X535" s="435"/>
      <c r="Y535" s="435"/>
      <c r="Z535" s="435"/>
      <c r="AA535" s="435"/>
      <c r="AB535" s="435"/>
      <c r="AC535" s="435"/>
      <c r="AD535" s="435"/>
      <c r="AE535" s="143">
        <f>SUM(AE532:AE534)</f>
        <v>0</v>
      </c>
      <c r="AG535" s="74">
        <f>SUM(AG532:AG534)</f>
        <v>3</v>
      </c>
      <c r="AH535" s="161"/>
      <c r="AI535" s="78"/>
      <c r="AJ535" s="136"/>
      <c r="AK535" s="136"/>
    </row>
    <row r="536" spans="1:37" ht="30" customHeight="1" x14ac:dyDescent="0.2">
      <c r="A536" s="435" t="s">
        <v>785</v>
      </c>
      <c r="B536" s="435"/>
      <c r="C536" s="435"/>
      <c r="D536" s="435"/>
      <c r="E536" s="435"/>
      <c r="F536" s="435"/>
      <c r="G536" s="435"/>
      <c r="H536" s="435"/>
      <c r="I536" s="435"/>
      <c r="J536" s="435"/>
      <c r="K536" s="435"/>
      <c r="L536" s="435"/>
      <c r="M536" s="435"/>
      <c r="N536" s="435"/>
      <c r="O536" s="435"/>
      <c r="P536" s="435"/>
      <c r="Q536" s="435"/>
      <c r="R536" s="435"/>
      <c r="S536" s="435"/>
      <c r="T536" s="435"/>
      <c r="U536" s="435"/>
      <c r="V536" s="435"/>
      <c r="W536" s="435"/>
      <c r="X536" s="435"/>
      <c r="Y536" s="435"/>
      <c r="Z536" s="435"/>
      <c r="AA536" s="435"/>
      <c r="AB536" s="435"/>
      <c r="AC536" s="435"/>
      <c r="AD536" s="435"/>
      <c r="AE536" s="143">
        <f>AE535/AE502*100</f>
        <v>0</v>
      </c>
      <c r="AH536" s="161"/>
      <c r="AI536" s="78"/>
      <c r="AJ536" s="136"/>
      <c r="AK536" s="136"/>
    </row>
    <row r="537" spans="1:37" ht="15" customHeight="1" x14ac:dyDescent="0.2">
      <c r="A537" s="23"/>
      <c r="B537" s="23"/>
      <c r="C537" s="23"/>
      <c r="D537" s="23"/>
      <c r="E537" s="23"/>
      <c r="F537" s="23"/>
      <c r="G537" s="23"/>
      <c r="H537" s="23"/>
      <c r="I537" s="23"/>
      <c r="J537" s="23"/>
      <c r="K537" s="23"/>
      <c r="L537" s="23"/>
      <c r="M537" s="23"/>
      <c r="N537" s="23"/>
      <c r="O537" s="23"/>
      <c r="P537" s="23"/>
      <c r="Q537" s="40"/>
      <c r="R537" s="20"/>
      <c r="S537" s="20"/>
      <c r="T537" s="20"/>
      <c r="U537" s="20"/>
      <c r="V537" s="20"/>
      <c r="W537" s="20"/>
      <c r="X537" s="20"/>
      <c r="Y537" s="20"/>
      <c r="Z537" s="20"/>
      <c r="AA537" s="20"/>
      <c r="AB537" s="20"/>
      <c r="AC537" s="20"/>
      <c r="AD537" s="20"/>
      <c r="AE537" s="149"/>
      <c r="AH537" s="161"/>
      <c r="AI537" s="136"/>
      <c r="AJ537" s="136"/>
      <c r="AK537" s="136"/>
    </row>
    <row r="538" spans="1:37" ht="15" customHeight="1" x14ac:dyDescent="0.2">
      <c r="A538" s="439" t="s">
        <v>140</v>
      </c>
      <c r="B538" s="440"/>
      <c r="C538" s="440"/>
      <c r="D538" s="440"/>
      <c r="E538" s="440"/>
      <c r="F538" s="440"/>
      <c r="G538" s="440"/>
      <c r="H538" s="440"/>
      <c r="I538" s="440"/>
      <c r="J538" s="440"/>
      <c r="K538" s="440"/>
      <c r="L538" s="440"/>
      <c r="M538" s="440"/>
      <c r="N538" s="440"/>
      <c r="O538" s="440"/>
      <c r="P538" s="440"/>
      <c r="Q538" s="440"/>
      <c r="R538" s="440"/>
      <c r="S538" s="440"/>
      <c r="T538" s="440"/>
      <c r="U538" s="440"/>
      <c r="V538" s="440"/>
      <c r="W538" s="440"/>
      <c r="X538" s="440"/>
      <c r="Y538" s="440"/>
      <c r="Z538" s="440"/>
      <c r="AA538" s="440"/>
      <c r="AB538" s="440"/>
      <c r="AC538" s="440"/>
      <c r="AD538" s="221" t="s">
        <v>4</v>
      </c>
      <c r="AE538" s="144" t="s">
        <v>5</v>
      </c>
      <c r="AH538" s="161"/>
      <c r="AI538" s="136"/>
      <c r="AJ538" s="136"/>
      <c r="AK538" s="136"/>
    </row>
    <row r="539" spans="1:37" ht="30" customHeight="1" x14ac:dyDescent="0.2">
      <c r="A539" s="434" t="s">
        <v>203</v>
      </c>
      <c r="B539" s="434"/>
      <c r="C539" s="434"/>
      <c r="D539" s="434"/>
      <c r="E539" s="434"/>
      <c r="F539" s="434"/>
      <c r="G539" s="434"/>
      <c r="H539" s="434"/>
      <c r="I539" s="434"/>
      <c r="J539" s="434"/>
      <c r="K539" s="434"/>
      <c r="L539" s="434"/>
      <c r="M539" s="434"/>
      <c r="N539" s="434"/>
      <c r="O539" s="434"/>
      <c r="P539" s="434"/>
      <c r="Q539" s="423"/>
      <c r="R539" s="423"/>
      <c r="S539" s="423"/>
      <c r="T539" s="423"/>
      <c r="U539" s="423"/>
      <c r="V539" s="423"/>
      <c r="W539" s="423"/>
      <c r="X539" s="423"/>
      <c r="Y539" s="423"/>
      <c r="Z539" s="423"/>
      <c r="AA539" s="423"/>
      <c r="AB539" s="423"/>
      <c r="AC539" s="423"/>
      <c r="AD539" s="73">
        <f>'Art. 121'!AF500</f>
        <v>0</v>
      </c>
      <c r="AE539" s="143">
        <f>IF(AG539=1,AK539,AG539)</f>
        <v>0</v>
      </c>
      <c r="AF539" s="76">
        <f>IF(AD539=2,1,IF(AD539=1,0.5,IF(AD539=0,0," ")))</f>
        <v>0</v>
      </c>
      <c r="AG539" s="76">
        <f>IF(AND(AF539&gt;=0,AF539&lt;=2),1,"No aplica")</f>
        <v>1</v>
      </c>
      <c r="AH539" s="159">
        <f>AD539/(AG539*2)</f>
        <v>0</v>
      </c>
      <c r="AI539" s="78">
        <f>IF(AG539=1,AG539/$AG$542,"No aplica")</f>
        <v>0.33333333333333331</v>
      </c>
      <c r="AJ539" s="78">
        <f>AF539*AI539</f>
        <v>0</v>
      </c>
      <c r="AK539" s="78">
        <f>AJ539*$AE$502</f>
        <v>0</v>
      </c>
    </row>
    <row r="540" spans="1:37" ht="30" customHeight="1" x14ac:dyDescent="0.2">
      <c r="A540" s="434" t="s">
        <v>497</v>
      </c>
      <c r="B540" s="434"/>
      <c r="C540" s="434"/>
      <c r="D540" s="434"/>
      <c r="E540" s="434"/>
      <c r="F540" s="434"/>
      <c r="G540" s="434"/>
      <c r="H540" s="434"/>
      <c r="I540" s="434"/>
      <c r="J540" s="434"/>
      <c r="K540" s="434"/>
      <c r="L540" s="434"/>
      <c r="M540" s="434"/>
      <c r="N540" s="434"/>
      <c r="O540" s="434"/>
      <c r="P540" s="434"/>
      <c r="Q540" s="423"/>
      <c r="R540" s="423"/>
      <c r="S540" s="423"/>
      <c r="T540" s="423"/>
      <c r="U540" s="423"/>
      <c r="V540" s="423"/>
      <c r="W540" s="423"/>
      <c r="X540" s="423"/>
      <c r="Y540" s="423"/>
      <c r="Z540" s="423"/>
      <c r="AA540" s="423"/>
      <c r="AB540" s="423"/>
      <c r="AC540" s="423"/>
      <c r="AD540" s="73">
        <f>'Art. 121'!AF501</f>
        <v>0</v>
      </c>
      <c r="AE540" s="143">
        <f>IF(AG540=1,AK540,AG540)</f>
        <v>0</v>
      </c>
      <c r="AF540" s="76">
        <f>IF(AD540=2,1,IF(AD540=1,0.5,IF(AD540=0,0," ")))</f>
        <v>0</v>
      </c>
      <c r="AG540" s="76">
        <f>IF(AND(AF540&gt;=0,AF540&lt;=2),1,"No aplica")</f>
        <v>1</v>
      </c>
      <c r="AH540" s="159">
        <f>AD540/(AG540*2)</f>
        <v>0</v>
      </c>
      <c r="AI540" s="78">
        <f>IF(AG540=1,AG540/$AG$542,"No aplica")</f>
        <v>0.33333333333333331</v>
      </c>
      <c r="AJ540" s="78">
        <f>AF540*AI540</f>
        <v>0</v>
      </c>
      <c r="AK540" s="78">
        <f>AJ540*$AE$502</f>
        <v>0</v>
      </c>
    </row>
    <row r="541" spans="1:37" ht="30" customHeight="1" x14ac:dyDescent="0.2">
      <c r="A541" s="434" t="s">
        <v>509</v>
      </c>
      <c r="B541" s="434"/>
      <c r="C541" s="434"/>
      <c r="D541" s="434"/>
      <c r="E541" s="434"/>
      <c r="F541" s="434"/>
      <c r="G541" s="434"/>
      <c r="H541" s="434"/>
      <c r="I541" s="434"/>
      <c r="J541" s="434"/>
      <c r="K541" s="434"/>
      <c r="L541" s="434"/>
      <c r="M541" s="434"/>
      <c r="N541" s="434"/>
      <c r="O541" s="434"/>
      <c r="P541" s="434"/>
      <c r="Q541" s="423"/>
      <c r="R541" s="423"/>
      <c r="S541" s="423"/>
      <c r="T541" s="423"/>
      <c r="U541" s="423"/>
      <c r="V541" s="423"/>
      <c r="W541" s="423"/>
      <c r="X541" s="423"/>
      <c r="Y541" s="423"/>
      <c r="Z541" s="423"/>
      <c r="AA541" s="423"/>
      <c r="AB541" s="423"/>
      <c r="AC541" s="423"/>
      <c r="AD541" s="73">
        <f>'Art. 121'!AF502</f>
        <v>0</v>
      </c>
      <c r="AE541" s="143">
        <f>IF(AG541=1,AK541,AG541)</f>
        <v>0</v>
      </c>
      <c r="AF541" s="76">
        <f>IF(AD541=2,1,IF(AD541=1,0.5,IF(AD541=0,0," ")))</f>
        <v>0</v>
      </c>
      <c r="AG541" s="76">
        <f>IF(AND(AF541&gt;=0,AF541&lt;=2),1,"No aplica")</f>
        <v>1</v>
      </c>
      <c r="AH541" s="159">
        <f>AD541/(AG541*2)</f>
        <v>0</v>
      </c>
      <c r="AI541" s="78">
        <f>IF(AG541=1,AG541/$AG$542,"No aplica")</f>
        <v>0.33333333333333331</v>
      </c>
      <c r="AJ541" s="78">
        <f>AF541*AI541</f>
        <v>0</v>
      </c>
      <c r="AK541" s="78">
        <f>AJ541*$AE$502</f>
        <v>0</v>
      </c>
    </row>
    <row r="542" spans="1:37" ht="30" customHeight="1" x14ac:dyDescent="0.2">
      <c r="A542" s="435" t="s">
        <v>786</v>
      </c>
      <c r="B542" s="435"/>
      <c r="C542" s="435"/>
      <c r="D542" s="435"/>
      <c r="E542" s="435"/>
      <c r="F542" s="435"/>
      <c r="G542" s="435"/>
      <c r="H542" s="435"/>
      <c r="I542" s="435"/>
      <c r="J542" s="435"/>
      <c r="K542" s="435"/>
      <c r="L542" s="435"/>
      <c r="M542" s="435"/>
      <c r="N542" s="435"/>
      <c r="O542" s="435"/>
      <c r="P542" s="435"/>
      <c r="Q542" s="435"/>
      <c r="R542" s="435"/>
      <c r="S542" s="435"/>
      <c r="T542" s="435"/>
      <c r="U542" s="435"/>
      <c r="V542" s="435"/>
      <c r="W542" s="435"/>
      <c r="X542" s="435"/>
      <c r="Y542" s="435"/>
      <c r="Z542" s="435"/>
      <c r="AA542" s="435"/>
      <c r="AB542" s="435"/>
      <c r="AC542" s="435"/>
      <c r="AD542" s="435"/>
      <c r="AE542" s="143">
        <f>SUM(AE539:AE541)</f>
        <v>0</v>
      </c>
      <c r="AG542" s="74">
        <f>SUM(AG539:AG541)</f>
        <v>3</v>
      </c>
      <c r="AH542" s="161"/>
      <c r="AI542" s="136"/>
      <c r="AJ542" s="136"/>
      <c r="AK542" s="136"/>
    </row>
    <row r="543" spans="1:37" ht="30" customHeight="1" x14ac:dyDescent="0.2">
      <c r="A543" s="435" t="s">
        <v>787</v>
      </c>
      <c r="B543" s="435"/>
      <c r="C543" s="435"/>
      <c r="D543" s="435"/>
      <c r="E543" s="435"/>
      <c r="F543" s="435"/>
      <c r="G543" s="435"/>
      <c r="H543" s="435"/>
      <c r="I543" s="435"/>
      <c r="J543" s="435"/>
      <c r="K543" s="435"/>
      <c r="L543" s="435"/>
      <c r="M543" s="435"/>
      <c r="N543" s="435"/>
      <c r="O543" s="435"/>
      <c r="P543" s="435"/>
      <c r="Q543" s="435"/>
      <c r="R543" s="435"/>
      <c r="S543" s="435"/>
      <c r="T543" s="435"/>
      <c r="U543" s="435"/>
      <c r="V543" s="435"/>
      <c r="W543" s="435"/>
      <c r="X543" s="435"/>
      <c r="Y543" s="435"/>
      <c r="Z543" s="435"/>
      <c r="AA543" s="435"/>
      <c r="AB543" s="435"/>
      <c r="AC543" s="435"/>
      <c r="AD543" s="435"/>
      <c r="AE543" s="143">
        <f>AE542/AE502*100</f>
        <v>0</v>
      </c>
      <c r="AH543" s="161"/>
      <c r="AI543" s="136"/>
      <c r="AJ543" s="136"/>
      <c r="AK543" s="136"/>
    </row>
    <row r="544" spans="1:37" ht="15" customHeight="1" x14ac:dyDescent="0.2">
      <c r="A544" s="23"/>
      <c r="B544" s="23"/>
      <c r="C544" s="23"/>
      <c r="D544" s="23"/>
      <c r="E544" s="23"/>
      <c r="F544" s="23"/>
      <c r="G544" s="23"/>
      <c r="H544" s="23"/>
      <c r="I544" s="23"/>
      <c r="J544" s="23"/>
      <c r="K544" s="23"/>
      <c r="L544" s="23"/>
      <c r="M544" s="23"/>
      <c r="N544" s="23"/>
      <c r="O544" s="23"/>
      <c r="P544" s="23"/>
      <c r="Q544" s="40"/>
      <c r="R544" s="20"/>
      <c r="S544" s="20"/>
      <c r="T544" s="20"/>
      <c r="U544" s="20"/>
      <c r="V544" s="20"/>
      <c r="W544" s="20"/>
      <c r="X544" s="20"/>
      <c r="Y544" s="20"/>
      <c r="Z544" s="20"/>
      <c r="AA544" s="20"/>
      <c r="AB544" s="20"/>
      <c r="AC544" s="20"/>
      <c r="AD544" s="20"/>
      <c r="AE544" s="149"/>
      <c r="AH544" s="161"/>
      <c r="AI544" s="136"/>
      <c r="AJ544" s="136"/>
      <c r="AK544" s="136"/>
    </row>
    <row r="545" spans="1:37" ht="15" customHeight="1" x14ac:dyDescent="0.2">
      <c r="A545" s="436" t="s">
        <v>141</v>
      </c>
      <c r="B545" s="437"/>
      <c r="C545" s="437"/>
      <c r="D545" s="437"/>
      <c r="E545" s="437"/>
      <c r="F545" s="437"/>
      <c r="G545" s="437"/>
      <c r="H545" s="437"/>
      <c r="I545" s="437"/>
      <c r="J545" s="437"/>
      <c r="K545" s="437"/>
      <c r="L545" s="437"/>
      <c r="M545" s="437"/>
      <c r="N545" s="437"/>
      <c r="O545" s="437"/>
      <c r="P545" s="437"/>
      <c r="Q545" s="437"/>
      <c r="R545" s="437"/>
      <c r="S545" s="437"/>
      <c r="T545" s="437"/>
      <c r="U545" s="437"/>
      <c r="V545" s="437"/>
      <c r="W545" s="437"/>
      <c r="X545" s="437"/>
      <c r="Y545" s="437"/>
      <c r="Z545" s="437"/>
      <c r="AA545" s="437"/>
      <c r="AB545" s="437"/>
      <c r="AC545" s="438"/>
      <c r="AD545" s="221" t="s">
        <v>4</v>
      </c>
      <c r="AE545" s="144" t="s">
        <v>5</v>
      </c>
      <c r="AH545" s="161"/>
      <c r="AI545" s="136"/>
      <c r="AJ545" s="136"/>
      <c r="AK545" s="136"/>
    </row>
    <row r="546" spans="1:37" ht="30" customHeight="1" x14ac:dyDescent="0.2">
      <c r="A546" s="434" t="s">
        <v>310</v>
      </c>
      <c r="B546" s="434"/>
      <c r="C546" s="434"/>
      <c r="D546" s="434"/>
      <c r="E546" s="434"/>
      <c r="F546" s="434"/>
      <c r="G546" s="434"/>
      <c r="H546" s="434"/>
      <c r="I546" s="434"/>
      <c r="J546" s="434"/>
      <c r="K546" s="434"/>
      <c r="L546" s="434"/>
      <c r="M546" s="434"/>
      <c r="N546" s="434"/>
      <c r="O546" s="434"/>
      <c r="P546" s="434"/>
      <c r="Q546" s="423"/>
      <c r="R546" s="423"/>
      <c r="S546" s="423"/>
      <c r="T546" s="423"/>
      <c r="U546" s="423"/>
      <c r="V546" s="423"/>
      <c r="W546" s="423"/>
      <c r="X546" s="423"/>
      <c r="Y546" s="423"/>
      <c r="Z546" s="423"/>
      <c r="AA546" s="423"/>
      <c r="AB546" s="423"/>
      <c r="AC546" s="423"/>
      <c r="AD546" s="73">
        <f>'Art. 121'!AF505</f>
        <v>0</v>
      </c>
      <c r="AE546" s="143">
        <f>IF(AG546=1,AK546,AG546)</f>
        <v>0</v>
      </c>
      <c r="AF546" s="76">
        <f>IF(AD546=2,1,IF(AD546=1,0.5,IF(AD546=0,0," ")))</f>
        <v>0</v>
      </c>
      <c r="AG546" s="76">
        <f>IF(AND(AF546&gt;=0,AF546&lt;=2),1,"No aplica")</f>
        <v>1</v>
      </c>
      <c r="AH546" s="159">
        <f>AD546/(AG546*2)</f>
        <v>0</v>
      </c>
      <c r="AI546" s="78">
        <f>IF(AG546=1,AG546/$AG$548,"No aplica")</f>
        <v>0.5</v>
      </c>
      <c r="AJ546" s="78">
        <f>AF546*AI546</f>
        <v>0</v>
      </c>
      <c r="AK546" s="78">
        <f>AJ546*$AE$502</f>
        <v>0</v>
      </c>
    </row>
    <row r="547" spans="1:37" ht="30" customHeight="1" x14ac:dyDescent="0.2">
      <c r="A547" s="434" t="s">
        <v>204</v>
      </c>
      <c r="B547" s="434"/>
      <c r="C547" s="434"/>
      <c r="D547" s="434"/>
      <c r="E547" s="434"/>
      <c r="F547" s="434"/>
      <c r="G547" s="434"/>
      <c r="H547" s="434"/>
      <c r="I547" s="434"/>
      <c r="J547" s="434"/>
      <c r="K547" s="434"/>
      <c r="L547" s="434"/>
      <c r="M547" s="434"/>
      <c r="N547" s="434"/>
      <c r="O547" s="434"/>
      <c r="P547" s="434"/>
      <c r="Q547" s="423"/>
      <c r="R547" s="423"/>
      <c r="S547" s="423"/>
      <c r="T547" s="423"/>
      <c r="U547" s="423"/>
      <c r="V547" s="423"/>
      <c r="W547" s="423"/>
      <c r="X547" s="423"/>
      <c r="Y547" s="423"/>
      <c r="Z547" s="423"/>
      <c r="AA547" s="423"/>
      <c r="AB547" s="423"/>
      <c r="AC547" s="423"/>
      <c r="AD547" s="73">
        <f>'Art. 121'!AF506</f>
        <v>0</v>
      </c>
      <c r="AE547" s="143">
        <f>IF(AG547=1,AK547,AG547)</f>
        <v>0</v>
      </c>
      <c r="AF547" s="76">
        <f>IF(AD547=2,1,IF(AD547=1,0.5,IF(AD547=0,0," ")))</f>
        <v>0</v>
      </c>
      <c r="AG547" s="76">
        <f>IF(AND(AF547&gt;=0,AF547&lt;=2),1,"No aplica")</f>
        <v>1</v>
      </c>
      <c r="AH547" s="159">
        <f>AD547/(AG547*2)</f>
        <v>0</v>
      </c>
      <c r="AI547" s="78">
        <f>IF(AG547=1,AG547/$AG$548,"No aplica")</f>
        <v>0.5</v>
      </c>
      <c r="AJ547" s="78">
        <f>AF547*AI547</f>
        <v>0</v>
      </c>
      <c r="AK547" s="78">
        <f>AJ547*$AE$502</f>
        <v>0</v>
      </c>
    </row>
    <row r="548" spans="1:37" ht="30" customHeight="1" x14ac:dyDescent="0.2">
      <c r="A548" s="435" t="s">
        <v>788</v>
      </c>
      <c r="B548" s="435"/>
      <c r="C548" s="435"/>
      <c r="D548" s="435"/>
      <c r="E548" s="435"/>
      <c r="F548" s="435"/>
      <c r="G548" s="435"/>
      <c r="H548" s="435"/>
      <c r="I548" s="435"/>
      <c r="J548" s="435"/>
      <c r="K548" s="435"/>
      <c r="L548" s="435"/>
      <c r="M548" s="435"/>
      <c r="N548" s="435"/>
      <c r="O548" s="435"/>
      <c r="P548" s="435"/>
      <c r="Q548" s="435"/>
      <c r="R548" s="435"/>
      <c r="S548" s="435"/>
      <c r="T548" s="435"/>
      <c r="U548" s="435"/>
      <c r="V548" s="435"/>
      <c r="W548" s="435"/>
      <c r="X548" s="435"/>
      <c r="Y548" s="435"/>
      <c r="Z548" s="435"/>
      <c r="AA548" s="435"/>
      <c r="AB548" s="435"/>
      <c r="AC548" s="435"/>
      <c r="AD548" s="435"/>
      <c r="AE548" s="143">
        <f>SUM(AE546:AE547)</f>
        <v>0</v>
      </c>
      <c r="AG548" s="74">
        <f>SUM(AG546:AG547)</f>
        <v>2</v>
      </c>
      <c r="AH548" s="161"/>
      <c r="AI548" s="136"/>
      <c r="AJ548" s="136"/>
      <c r="AK548" s="136"/>
    </row>
    <row r="549" spans="1:37" ht="30" customHeight="1" x14ac:dyDescent="0.2">
      <c r="A549" s="435" t="s">
        <v>789</v>
      </c>
      <c r="B549" s="435"/>
      <c r="C549" s="435"/>
      <c r="D549" s="435"/>
      <c r="E549" s="435"/>
      <c r="F549" s="435"/>
      <c r="G549" s="435"/>
      <c r="H549" s="435"/>
      <c r="I549" s="435"/>
      <c r="J549" s="435"/>
      <c r="K549" s="435"/>
      <c r="L549" s="435"/>
      <c r="M549" s="435"/>
      <c r="N549" s="435"/>
      <c r="O549" s="435"/>
      <c r="P549" s="435"/>
      <c r="Q549" s="435"/>
      <c r="R549" s="435"/>
      <c r="S549" s="435"/>
      <c r="T549" s="435"/>
      <c r="U549" s="435"/>
      <c r="V549" s="435"/>
      <c r="W549" s="435"/>
      <c r="X549" s="435"/>
      <c r="Y549" s="435"/>
      <c r="Z549" s="435"/>
      <c r="AA549" s="435"/>
      <c r="AB549" s="435"/>
      <c r="AC549" s="435"/>
      <c r="AD549" s="435"/>
      <c r="AE549" s="143">
        <f>AE548/AE502*100</f>
        <v>0</v>
      </c>
      <c r="AH549" s="161"/>
      <c r="AI549" s="136"/>
      <c r="AJ549" s="136"/>
      <c r="AK549" s="136"/>
    </row>
    <row r="550" spans="1:37" ht="15" customHeight="1" x14ac:dyDescent="0.2">
      <c r="A550" s="23"/>
      <c r="B550" s="23"/>
      <c r="C550" s="23"/>
      <c r="D550" s="23"/>
      <c r="E550" s="23"/>
      <c r="F550" s="23"/>
      <c r="G550" s="23"/>
      <c r="H550" s="23"/>
      <c r="I550" s="23"/>
      <c r="J550" s="23"/>
      <c r="K550" s="23"/>
      <c r="L550" s="23"/>
      <c r="M550" s="23"/>
      <c r="N550" s="23"/>
      <c r="O550" s="23"/>
      <c r="P550" s="23"/>
      <c r="Q550" s="38"/>
      <c r="R550" s="23"/>
      <c r="S550" s="23"/>
      <c r="T550" s="23"/>
      <c r="U550" s="23"/>
      <c r="V550" s="23"/>
      <c r="W550" s="23"/>
      <c r="X550" s="23"/>
      <c r="Y550" s="23"/>
      <c r="Z550" s="23"/>
      <c r="AA550" s="23"/>
      <c r="AB550" s="23"/>
      <c r="AC550" s="23"/>
      <c r="AD550" s="23"/>
      <c r="AE550" s="150"/>
      <c r="AH550" s="161"/>
      <c r="AI550" s="136"/>
      <c r="AJ550" s="136"/>
      <c r="AK550" s="136"/>
    </row>
    <row r="551" spans="1:37" ht="15" customHeight="1" x14ac:dyDescent="0.2">
      <c r="A551" s="23"/>
      <c r="B551" s="23"/>
      <c r="C551" s="23"/>
      <c r="D551" s="23"/>
      <c r="E551" s="23"/>
      <c r="F551" s="23"/>
      <c r="G551" s="23"/>
      <c r="H551" s="23"/>
      <c r="I551" s="23"/>
      <c r="J551" s="23"/>
      <c r="K551" s="23"/>
      <c r="L551" s="23"/>
      <c r="M551" s="23"/>
      <c r="N551" s="23"/>
      <c r="O551" s="23"/>
      <c r="P551" s="23"/>
      <c r="Q551" s="38"/>
      <c r="R551" s="23"/>
      <c r="S551" s="23"/>
      <c r="T551" s="23"/>
      <c r="U551" s="23"/>
      <c r="V551" s="23"/>
      <c r="W551" s="23"/>
      <c r="X551" s="23"/>
      <c r="Y551" s="23"/>
      <c r="Z551" s="23"/>
      <c r="AA551" s="23"/>
      <c r="AB551" s="23"/>
      <c r="AC551" s="23"/>
      <c r="AD551" s="23"/>
      <c r="AE551" s="150"/>
      <c r="AH551" s="161"/>
      <c r="AI551" s="136"/>
      <c r="AJ551" s="136"/>
      <c r="AK551" s="136"/>
    </row>
    <row r="552" spans="1:37" ht="30" customHeight="1" x14ac:dyDescent="0.2">
      <c r="A552" s="365" t="s">
        <v>311</v>
      </c>
      <c r="B552" s="365"/>
      <c r="C552" s="365"/>
      <c r="D552" s="365"/>
      <c r="E552" s="365"/>
      <c r="F552" s="365"/>
      <c r="G552" s="365"/>
      <c r="H552" s="365"/>
      <c r="I552" s="365"/>
      <c r="J552" s="365"/>
      <c r="K552" s="365"/>
      <c r="L552" s="365"/>
      <c r="M552" s="365"/>
      <c r="N552" s="365"/>
      <c r="O552" s="365"/>
      <c r="P552" s="365"/>
      <c r="Q552" s="365"/>
      <c r="R552" s="365"/>
      <c r="S552" s="365"/>
      <c r="T552" s="365"/>
      <c r="U552" s="365"/>
      <c r="V552" s="365"/>
      <c r="W552" s="365"/>
      <c r="X552" s="365"/>
      <c r="Y552" s="365"/>
      <c r="Z552" s="365"/>
      <c r="AA552" s="365"/>
      <c r="AB552" s="365"/>
      <c r="AC552" s="365"/>
      <c r="AD552" s="365"/>
      <c r="AE552" s="365"/>
      <c r="AH552" s="161"/>
      <c r="AI552" s="136"/>
      <c r="AJ552" s="136"/>
      <c r="AK552" s="136"/>
    </row>
    <row r="553" spans="1:37" ht="15" customHeight="1" x14ac:dyDescent="0.2">
      <c r="A553" s="281" t="s">
        <v>1385</v>
      </c>
      <c r="B553" s="92"/>
      <c r="C553" s="92"/>
      <c r="D553" s="92"/>
      <c r="E553" s="92"/>
      <c r="F553" s="92"/>
      <c r="G553" s="92"/>
      <c r="H553" s="92"/>
      <c r="I553" s="92"/>
      <c r="J553" s="92"/>
      <c r="K553" s="92"/>
      <c r="L553" s="92"/>
      <c r="M553" s="92"/>
      <c r="N553" s="92"/>
      <c r="O553" s="92"/>
      <c r="P553" s="92"/>
      <c r="Q553" s="92"/>
      <c r="R553" s="92"/>
      <c r="S553" s="92"/>
      <c r="T553" s="92"/>
      <c r="U553" s="92"/>
      <c r="V553" s="92"/>
      <c r="W553" s="92"/>
      <c r="X553" s="92"/>
      <c r="Y553" s="92"/>
      <c r="Z553" s="92"/>
      <c r="AA553" s="92"/>
      <c r="AB553" s="92"/>
      <c r="AC553" s="92"/>
      <c r="AD553" s="92"/>
      <c r="AE553" s="145"/>
      <c r="AH553" s="161"/>
      <c r="AI553" s="136"/>
      <c r="AJ553" s="136"/>
      <c r="AK553" s="136"/>
    </row>
    <row r="554" spans="1:37" ht="15" customHeight="1" x14ac:dyDescent="0.2">
      <c r="A554" s="20"/>
      <c r="B554" s="20"/>
      <c r="C554" s="20"/>
      <c r="D554" s="20"/>
      <c r="E554" s="20"/>
      <c r="F554" s="20"/>
      <c r="G554" s="20"/>
      <c r="H554" s="20"/>
      <c r="I554" s="20"/>
      <c r="J554" s="20"/>
      <c r="K554" s="20"/>
      <c r="L554" s="20"/>
      <c r="M554" s="20"/>
      <c r="N554" s="20"/>
      <c r="O554" s="20"/>
      <c r="P554" s="20"/>
      <c r="Q554" s="40"/>
      <c r="R554" s="20"/>
      <c r="S554" s="20"/>
      <c r="T554" s="20"/>
      <c r="U554" s="20"/>
      <c r="V554" s="20"/>
      <c r="W554" s="20"/>
      <c r="X554" s="20"/>
      <c r="Y554" s="20"/>
      <c r="Z554" s="20"/>
      <c r="AA554" s="20"/>
      <c r="AB554" s="20"/>
      <c r="AC554" s="20"/>
      <c r="AD554" s="20"/>
      <c r="AE554" s="149"/>
      <c r="AH554" s="161"/>
      <c r="AI554" s="136"/>
      <c r="AJ554" s="136"/>
      <c r="AK554" s="136"/>
    </row>
    <row r="555" spans="1:37" ht="15" customHeight="1" x14ac:dyDescent="0.2">
      <c r="A555" s="7"/>
      <c r="B555" s="7"/>
      <c r="C555" s="7"/>
      <c r="D555" s="7"/>
      <c r="E555" s="7"/>
      <c r="F555" s="7"/>
      <c r="G555" s="7"/>
      <c r="H555" s="7"/>
      <c r="I555" s="7"/>
      <c r="J555" s="7"/>
      <c r="K555" s="7"/>
      <c r="L555" s="7"/>
      <c r="M555" s="7"/>
      <c r="N555" s="7"/>
      <c r="O555" s="7"/>
      <c r="P555" s="7"/>
      <c r="Q555" s="38"/>
      <c r="R555" s="7"/>
      <c r="S555" s="7"/>
      <c r="T555" s="7"/>
      <c r="U555" s="7"/>
      <c r="V555" s="7"/>
      <c r="W555" s="7"/>
      <c r="X555" s="7"/>
      <c r="Y555" s="7"/>
      <c r="Z555" s="7"/>
      <c r="AA555" s="7"/>
      <c r="AB555" s="7"/>
      <c r="AC555" s="7"/>
      <c r="AD555" s="7"/>
      <c r="AE555" s="152"/>
      <c r="AH555" s="161"/>
      <c r="AI555" s="136"/>
      <c r="AJ555" s="136"/>
      <c r="AK555" s="136"/>
    </row>
    <row r="556" spans="1:37" ht="30" customHeight="1" x14ac:dyDescent="0.2">
      <c r="A556" s="365" t="s">
        <v>312</v>
      </c>
      <c r="B556" s="365"/>
      <c r="C556" s="365"/>
      <c r="D556" s="365"/>
      <c r="E556" s="365"/>
      <c r="F556" s="365"/>
      <c r="G556" s="365"/>
      <c r="H556" s="365"/>
      <c r="I556" s="365"/>
      <c r="J556" s="365"/>
      <c r="K556" s="365"/>
      <c r="L556" s="365"/>
      <c r="M556" s="365"/>
      <c r="N556" s="365"/>
      <c r="O556" s="365"/>
      <c r="P556" s="365"/>
      <c r="Q556" s="365"/>
      <c r="R556" s="365"/>
      <c r="S556" s="365"/>
      <c r="T556" s="365"/>
      <c r="U556" s="365"/>
      <c r="V556" s="365"/>
      <c r="W556" s="365"/>
      <c r="X556" s="365"/>
      <c r="Y556" s="365"/>
      <c r="Z556" s="365"/>
      <c r="AA556" s="365"/>
      <c r="AB556" s="365"/>
      <c r="AC556" s="365"/>
      <c r="AD556" s="365"/>
      <c r="AE556" s="365"/>
      <c r="AH556" s="161"/>
      <c r="AI556" s="136"/>
      <c r="AJ556" s="136"/>
      <c r="AK556" s="136"/>
    </row>
    <row r="557" spans="1:37" ht="15" customHeight="1" x14ac:dyDescent="0.2">
      <c r="A557" s="281" t="s">
        <v>1385</v>
      </c>
      <c r="B557" s="92"/>
      <c r="C557" s="92"/>
      <c r="D557" s="92"/>
      <c r="E557" s="92"/>
      <c r="F557" s="92"/>
      <c r="G557" s="92"/>
      <c r="H557" s="92"/>
      <c r="I557" s="92"/>
      <c r="J557" s="92"/>
      <c r="K557" s="92"/>
      <c r="L557" s="92"/>
      <c r="M557" s="92"/>
      <c r="N557" s="92"/>
      <c r="O557" s="92"/>
      <c r="P557" s="92"/>
      <c r="Q557" s="92"/>
      <c r="R557" s="92"/>
      <c r="S557" s="92"/>
      <c r="T557" s="92"/>
      <c r="U557" s="92"/>
      <c r="V557" s="92"/>
      <c r="W557" s="92"/>
      <c r="X557" s="92"/>
      <c r="Y557" s="92"/>
      <c r="Z557" s="92"/>
      <c r="AA557" s="92"/>
      <c r="AB557" s="92"/>
      <c r="AC557" s="92"/>
      <c r="AD557" s="92"/>
      <c r="AE557" s="145"/>
      <c r="AH557" s="161"/>
      <c r="AI557" s="136"/>
      <c r="AJ557" s="136"/>
      <c r="AK557" s="136"/>
    </row>
    <row r="558" spans="1:37" ht="15" customHeight="1" x14ac:dyDescent="0.2">
      <c r="A558" s="20"/>
      <c r="B558" s="20"/>
      <c r="C558" s="20"/>
      <c r="D558" s="20"/>
      <c r="E558" s="20"/>
      <c r="F558" s="20"/>
      <c r="G558" s="20"/>
      <c r="H558" s="20"/>
      <c r="I558" s="20"/>
      <c r="J558" s="20"/>
      <c r="K558" s="20"/>
      <c r="L558" s="20"/>
      <c r="M558" s="20"/>
      <c r="N558" s="20"/>
      <c r="O558" s="20"/>
      <c r="P558" s="20"/>
      <c r="Q558" s="40"/>
      <c r="R558" s="20"/>
      <c r="S558" s="20"/>
      <c r="T558" s="20"/>
      <c r="U558" s="20"/>
      <c r="V558" s="20"/>
      <c r="W558" s="20"/>
      <c r="X558" s="20"/>
      <c r="Y558" s="20"/>
      <c r="Z558" s="20"/>
      <c r="AA558" s="20"/>
      <c r="AB558" s="20"/>
      <c r="AC558" s="20"/>
      <c r="AD558" s="20"/>
      <c r="AE558" s="149"/>
      <c r="AH558" s="161"/>
      <c r="AI558" s="136"/>
      <c r="AJ558" s="136"/>
      <c r="AK558" s="136"/>
    </row>
    <row r="559" spans="1:37" ht="15" customHeight="1" x14ac:dyDescent="0.2">
      <c r="A559" s="7"/>
      <c r="B559" s="7"/>
      <c r="C559" s="7"/>
      <c r="D559" s="7"/>
      <c r="E559" s="7"/>
      <c r="F559" s="7"/>
      <c r="G559" s="7"/>
      <c r="H559" s="7"/>
      <c r="I559" s="7"/>
      <c r="J559" s="7"/>
      <c r="K559" s="7"/>
      <c r="L559" s="7"/>
      <c r="M559" s="7"/>
      <c r="N559" s="7"/>
      <c r="O559" s="7"/>
      <c r="P559" s="7"/>
      <c r="Q559" s="38"/>
      <c r="R559" s="7"/>
      <c r="S559" s="7"/>
      <c r="T559" s="7"/>
      <c r="U559" s="7"/>
      <c r="V559" s="7"/>
      <c r="W559" s="7"/>
      <c r="X559" s="7"/>
      <c r="Y559" s="7"/>
      <c r="Z559" s="7"/>
      <c r="AA559" s="7"/>
      <c r="AB559" s="7"/>
      <c r="AC559" s="7"/>
      <c r="AD559" s="7"/>
      <c r="AE559" s="152"/>
      <c r="AH559" s="161"/>
      <c r="AI559" s="136"/>
      <c r="AJ559" s="136"/>
      <c r="AK559" s="136"/>
    </row>
    <row r="560" spans="1:37" ht="30" customHeight="1" x14ac:dyDescent="0.2">
      <c r="A560" s="365" t="s">
        <v>316</v>
      </c>
      <c r="B560" s="365"/>
      <c r="C560" s="365"/>
      <c r="D560" s="365"/>
      <c r="E560" s="365"/>
      <c r="F560" s="365"/>
      <c r="G560" s="365"/>
      <c r="H560" s="365"/>
      <c r="I560" s="365"/>
      <c r="J560" s="365"/>
      <c r="K560" s="365"/>
      <c r="L560" s="365"/>
      <c r="M560" s="365"/>
      <c r="N560" s="365"/>
      <c r="O560" s="365"/>
      <c r="P560" s="365"/>
      <c r="Q560" s="365"/>
      <c r="R560" s="365"/>
      <c r="S560" s="365"/>
      <c r="T560" s="365"/>
      <c r="U560" s="365"/>
      <c r="V560" s="365"/>
      <c r="W560" s="365"/>
      <c r="X560" s="365"/>
      <c r="Y560" s="365"/>
      <c r="Z560" s="365"/>
      <c r="AA560" s="365"/>
      <c r="AB560" s="365"/>
      <c r="AC560" s="365"/>
      <c r="AD560" s="365"/>
      <c r="AE560" s="365"/>
      <c r="AH560" s="161"/>
      <c r="AI560" s="136"/>
      <c r="AJ560" s="136"/>
      <c r="AK560" s="136"/>
    </row>
    <row r="561" spans="1:37" ht="15" customHeight="1" x14ac:dyDescent="0.2">
      <c r="A561" s="20"/>
      <c r="B561" s="20"/>
      <c r="C561" s="20"/>
      <c r="D561" s="20"/>
      <c r="E561" s="20"/>
      <c r="F561" s="20"/>
      <c r="G561" s="20"/>
      <c r="H561" s="20"/>
      <c r="I561" s="20"/>
      <c r="J561" s="20"/>
      <c r="K561" s="20"/>
      <c r="L561" s="20"/>
      <c r="M561" s="20"/>
      <c r="N561" s="20"/>
      <c r="O561" s="20"/>
      <c r="P561" s="20"/>
      <c r="Q561" s="40"/>
      <c r="R561" s="20"/>
      <c r="S561" s="20"/>
      <c r="T561" s="20"/>
      <c r="U561" s="20"/>
      <c r="V561" s="20"/>
      <c r="W561" s="20"/>
      <c r="X561" s="20"/>
      <c r="Y561" s="20"/>
      <c r="Z561" s="20"/>
      <c r="AA561" s="20"/>
      <c r="AB561" s="20"/>
      <c r="AC561" s="20"/>
      <c r="AD561" s="20"/>
      <c r="AE561" s="149"/>
      <c r="AH561" s="161"/>
      <c r="AI561" s="136"/>
      <c r="AJ561" s="136"/>
      <c r="AK561" s="136"/>
    </row>
    <row r="562" spans="1:37" ht="15" customHeight="1" x14ac:dyDescent="0.2">
      <c r="A562" s="24"/>
      <c r="B562" s="24"/>
      <c r="C562" s="24"/>
      <c r="D562" s="24"/>
      <c r="E562" s="24"/>
      <c r="F562" s="24"/>
      <c r="G562" s="24"/>
      <c r="H562" s="24"/>
      <c r="I562" s="24"/>
      <c r="J562" s="24"/>
      <c r="K562" s="24"/>
      <c r="L562" s="24"/>
      <c r="M562" s="24"/>
      <c r="N562" s="24"/>
      <c r="O562" s="24"/>
      <c r="P562" s="24"/>
      <c r="Q562" s="40"/>
      <c r="R562" s="20"/>
      <c r="S562" s="20"/>
      <c r="T562" s="20"/>
      <c r="U562" s="20"/>
      <c r="V562" s="20"/>
      <c r="W562" s="20"/>
      <c r="X562" s="20"/>
      <c r="Y562" s="20"/>
      <c r="Z562" s="20"/>
      <c r="AA562" s="20"/>
      <c r="AB562" s="20"/>
      <c r="AC562" s="20"/>
      <c r="AD562" s="24"/>
      <c r="AE562" s="141">
        <f>1/$AC$17*100</f>
        <v>5.5555555555555554</v>
      </c>
      <c r="AH562" s="161"/>
      <c r="AI562" s="136"/>
      <c r="AJ562" s="136"/>
      <c r="AK562" s="136"/>
    </row>
    <row r="563" spans="1:37" ht="15" customHeight="1" x14ac:dyDescent="0.2">
      <c r="A563" s="420" t="s">
        <v>138</v>
      </c>
      <c r="B563" s="421"/>
      <c r="C563" s="421"/>
      <c r="D563" s="421"/>
      <c r="E563" s="421"/>
      <c r="F563" s="421"/>
      <c r="G563" s="421"/>
      <c r="H563" s="421"/>
      <c r="I563" s="421"/>
      <c r="J563" s="421"/>
      <c r="K563" s="421"/>
      <c r="L563" s="421"/>
      <c r="M563" s="421"/>
      <c r="N563" s="421"/>
      <c r="O563" s="421"/>
      <c r="P563" s="421"/>
      <c r="Q563" s="421"/>
      <c r="R563" s="421"/>
      <c r="S563" s="421"/>
      <c r="T563" s="421"/>
      <c r="U563" s="421"/>
      <c r="V563" s="421"/>
      <c r="W563" s="421"/>
      <c r="X563" s="421"/>
      <c r="Y563" s="421"/>
      <c r="Z563" s="421"/>
      <c r="AA563" s="421"/>
      <c r="AB563" s="421"/>
      <c r="AC563" s="421"/>
      <c r="AD563" s="222" t="s">
        <v>4</v>
      </c>
      <c r="AE563" s="142" t="s">
        <v>5</v>
      </c>
      <c r="AF563" s="76" t="s">
        <v>576</v>
      </c>
      <c r="AG563" s="76" t="s">
        <v>577</v>
      </c>
      <c r="AH563" s="76" t="s">
        <v>578</v>
      </c>
      <c r="AI563" s="77" t="s">
        <v>579</v>
      </c>
      <c r="AJ563" s="76"/>
      <c r="AK563" s="77" t="s">
        <v>580</v>
      </c>
    </row>
    <row r="564" spans="1:37" ht="30" customHeight="1" x14ac:dyDescent="0.2">
      <c r="A564" s="422" t="s">
        <v>8</v>
      </c>
      <c r="B564" s="422"/>
      <c r="C564" s="422"/>
      <c r="D564" s="422"/>
      <c r="E564" s="422"/>
      <c r="F564" s="422"/>
      <c r="G564" s="422"/>
      <c r="H564" s="422"/>
      <c r="I564" s="422"/>
      <c r="J564" s="422"/>
      <c r="K564" s="422"/>
      <c r="L564" s="422"/>
      <c r="M564" s="422"/>
      <c r="N564" s="422"/>
      <c r="O564" s="422"/>
      <c r="P564" s="422"/>
      <c r="Q564" s="423"/>
      <c r="R564" s="423"/>
      <c r="S564" s="423"/>
      <c r="T564" s="423"/>
      <c r="U564" s="423"/>
      <c r="V564" s="423"/>
      <c r="W564" s="423"/>
      <c r="X564" s="423"/>
      <c r="Y564" s="423"/>
      <c r="Z564" s="423"/>
      <c r="AA564" s="423"/>
      <c r="AB564" s="423"/>
      <c r="AC564" s="423"/>
      <c r="AD564" s="73">
        <f>'Art. 121'!AF523</f>
        <v>0</v>
      </c>
      <c r="AE564" s="143">
        <f t="shared" ref="AE564:AE580" si="56">IF(AG564=1,AK564,AG564)</f>
        <v>0</v>
      </c>
      <c r="AF564" s="76">
        <f t="shared" ref="AF564:AF580" si="57">IF(AD564=2,1,IF(AD564=1,0.5,IF(AD564=0,0," ")))</f>
        <v>0</v>
      </c>
      <c r="AG564" s="76">
        <f t="shared" ref="AG564:AG580" si="58">IF(AND(AF564&gt;=0,AF564&lt;=2),1,"No aplica")</f>
        <v>1</v>
      </c>
      <c r="AH564" s="159">
        <f t="shared" ref="AH564:AH580" si="59">AD564/(AG564*2)</f>
        <v>0</v>
      </c>
      <c r="AI564" s="78">
        <f>IF(AG564=1,AG564/$AG$581,"No aplica")</f>
        <v>5.8823529411764705E-2</v>
      </c>
      <c r="AJ564" s="78">
        <f t="shared" ref="AJ564:AJ580" si="60">AF564*AI564</f>
        <v>0</v>
      </c>
      <c r="AK564" s="78">
        <f>AJ564*$AE$562</f>
        <v>0</v>
      </c>
    </row>
    <row r="565" spans="1:37" ht="30" customHeight="1" x14ac:dyDescent="0.2">
      <c r="A565" s="422" t="s">
        <v>9</v>
      </c>
      <c r="B565" s="422"/>
      <c r="C565" s="422"/>
      <c r="D565" s="422"/>
      <c r="E565" s="422"/>
      <c r="F565" s="422"/>
      <c r="G565" s="422"/>
      <c r="H565" s="422"/>
      <c r="I565" s="422"/>
      <c r="J565" s="422"/>
      <c r="K565" s="422"/>
      <c r="L565" s="422"/>
      <c r="M565" s="422"/>
      <c r="N565" s="422"/>
      <c r="O565" s="422"/>
      <c r="P565" s="422"/>
      <c r="Q565" s="423"/>
      <c r="R565" s="423"/>
      <c r="S565" s="423"/>
      <c r="T565" s="423"/>
      <c r="U565" s="423"/>
      <c r="V565" s="423"/>
      <c r="W565" s="423"/>
      <c r="X565" s="423"/>
      <c r="Y565" s="423"/>
      <c r="Z565" s="423"/>
      <c r="AA565" s="423"/>
      <c r="AB565" s="423"/>
      <c r="AC565" s="423"/>
      <c r="AD565" s="73">
        <f>'Art. 121'!AF524</f>
        <v>0</v>
      </c>
      <c r="AE565" s="143">
        <f t="shared" si="56"/>
        <v>0</v>
      </c>
      <c r="AF565" s="76">
        <f t="shared" si="57"/>
        <v>0</v>
      </c>
      <c r="AG565" s="76">
        <f t="shared" si="58"/>
        <v>1</v>
      </c>
      <c r="AH565" s="159">
        <f t="shared" si="59"/>
        <v>0</v>
      </c>
      <c r="AI565" s="78">
        <f t="shared" ref="AI565:AI580" si="61">IF(AG565=1,AG565/$AG$581,"No aplica")</f>
        <v>5.8823529411764705E-2</v>
      </c>
      <c r="AJ565" s="78">
        <f t="shared" si="60"/>
        <v>0</v>
      </c>
      <c r="AK565" s="78">
        <f t="shared" ref="AK565:AK580" si="62">AJ565*$AE$562</f>
        <v>0</v>
      </c>
    </row>
    <row r="566" spans="1:37" ht="30" customHeight="1" x14ac:dyDescent="0.2">
      <c r="A566" s="422" t="s">
        <v>317</v>
      </c>
      <c r="B566" s="422"/>
      <c r="C566" s="422"/>
      <c r="D566" s="422"/>
      <c r="E566" s="422"/>
      <c r="F566" s="422"/>
      <c r="G566" s="422"/>
      <c r="H566" s="422"/>
      <c r="I566" s="422"/>
      <c r="J566" s="422"/>
      <c r="K566" s="422"/>
      <c r="L566" s="422"/>
      <c r="M566" s="422"/>
      <c r="N566" s="422"/>
      <c r="O566" s="422"/>
      <c r="P566" s="422"/>
      <c r="Q566" s="423"/>
      <c r="R566" s="423"/>
      <c r="S566" s="423"/>
      <c r="T566" s="423"/>
      <c r="U566" s="423"/>
      <c r="V566" s="423"/>
      <c r="W566" s="423"/>
      <c r="X566" s="423"/>
      <c r="Y566" s="423"/>
      <c r="Z566" s="423"/>
      <c r="AA566" s="423"/>
      <c r="AB566" s="423"/>
      <c r="AC566" s="423"/>
      <c r="AD566" s="73">
        <f>'Art. 121'!AF525</f>
        <v>0</v>
      </c>
      <c r="AE566" s="143">
        <f t="shared" si="56"/>
        <v>0</v>
      </c>
      <c r="AF566" s="76">
        <f t="shared" si="57"/>
        <v>0</v>
      </c>
      <c r="AG566" s="76">
        <f t="shared" si="58"/>
        <v>1</v>
      </c>
      <c r="AH566" s="159">
        <f t="shared" si="59"/>
        <v>0</v>
      </c>
      <c r="AI566" s="78">
        <f t="shared" si="61"/>
        <v>5.8823529411764705E-2</v>
      </c>
      <c r="AJ566" s="78">
        <f t="shared" si="60"/>
        <v>0</v>
      </c>
      <c r="AK566" s="78">
        <f t="shared" si="62"/>
        <v>0</v>
      </c>
    </row>
    <row r="567" spans="1:37" ht="30" customHeight="1" x14ac:dyDescent="0.2">
      <c r="A567" s="422" t="s">
        <v>318</v>
      </c>
      <c r="B567" s="422"/>
      <c r="C567" s="422"/>
      <c r="D567" s="422"/>
      <c r="E567" s="422"/>
      <c r="F567" s="422"/>
      <c r="G567" s="422"/>
      <c r="H567" s="422"/>
      <c r="I567" s="422"/>
      <c r="J567" s="422"/>
      <c r="K567" s="422"/>
      <c r="L567" s="422"/>
      <c r="M567" s="422"/>
      <c r="N567" s="422"/>
      <c r="O567" s="422"/>
      <c r="P567" s="422"/>
      <c r="Q567" s="423"/>
      <c r="R567" s="423"/>
      <c r="S567" s="423"/>
      <c r="T567" s="423"/>
      <c r="U567" s="423"/>
      <c r="V567" s="423"/>
      <c r="W567" s="423"/>
      <c r="X567" s="423"/>
      <c r="Y567" s="423"/>
      <c r="Z567" s="423"/>
      <c r="AA567" s="423"/>
      <c r="AB567" s="423"/>
      <c r="AC567" s="423"/>
      <c r="AD567" s="73">
        <f>'Art. 121'!AF526</f>
        <v>0</v>
      </c>
      <c r="AE567" s="143">
        <f t="shared" si="56"/>
        <v>0</v>
      </c>
      <c r="AF567" s="76">
        <f t="shared" si="57"/>
        <v>0</v>
      </c>
      <c r="AG567" s="76">
        <f t="shared" si="58"/>
        <v>1</v>
      </c>
      <c r="AH567" s="159">
        <f t="shared" si="59"/>
        <v>0</v>
      </c>
      <c r="AI567" s="78">
        <f t="shared" si="61"/>
        <v>5.8823529411764705E-2</v>
      </c>
      <c r="AJ567" s="78">
        <f t="shared" si="60"/>
        <v>0</v>
      </c>
      <c r="AK567" s="78">
        <f t="shared" si="62"/>
        <v>0</v>
      </c>
    </row>
    <row r="568" spans="1:37" ht="30" customHeight="1" x14ac:dyDescent="0.2">
      <c r="A568" s="422" t="s">
        <v>319</v>
      </c>
      <c r="B568" s="422"/>
      <c r="C568" s="422"/>
      <c r="D568" s="422"/>
      <c r="E568" s="422"/>
      <c r="F568" s="422"/>
      <c r="G568" s="422"/>
      <c r="H568" s="422"/>
      <c r="I568" s="422"/>
      <c r="J568" s="422"/>
      <c r="K568" s="422"/>
      <c r="L568" s="422"/>
      <c r="M568" s="422"/>
      <c r="N568" s="422"/>
      <c r="O568" s="422"/>
      <c r="P568" s="422"/>
      <c r="Q568" s="423"/>
      <c r="R568" s="423"/>
      <c r="S568" s="423"/>
      <c r="T568" s="423"/>
      <c r="U568" s="423"/>
      <c r="V568" s="423"/>
      <c r="W568" s="423"/>
      <c r="X568" s="423"/>
      <c r="Y568" s="423"/>
      <c r="Z568" s="423"/>
      <c r="AA568" s="423"/>
      <c r="AB568" s="423"/>
      <c r="AC568" s="423"/>
      <c r="AD568" s="73">
        <f>'Art. 121'!AF527</f>
        <v>0</v>
      </c>
      <c r="AE568" s="143">
        <f t="shared" si="56"/>
        <v>0</v>
      </c>
      <c r="AF568" s="76">
        <f t="shared" si="57"/>
        <v>0</v>
      </c>
      <c r="AG568" s="76">
        <f t="shared" si="58"/>
        <v>1</v>
      </c>
      <c r="AH568" s="159">
        <f t="shared" si="59"/>
        <v>0</v>
      </c>
      <c r="AI568" s="78">
        <f t="shared" si="61"/>
        <v>5.8823529411764705E-2</v>
      </c>
      <c r="AJ568" s="78">
        <f t="shared" si="60"/>
        <v>0</v>
      </c>
      <c r="AK568" s="78">
        <f t="shared" si="62"/>
        <v>0</v>
      </c>
    </row>
    <row r="569" spans="1:37" ht="30" customHeight="1" x14ac:dyDescent="0.2">
      <c r="A569" s="422" t="s">
        <v>320</v>
      </c>
      <c r="B569" s="422"/>
      <c r="C569" s="422"/>
      <c r="D569" s="422"/>
      <c r="E569" s="422"/>
      <c r="F569" s="422"/>
      <c r="G569" s="422"/>
      <c r="H569" s="422"/>
      <c r="I569" s="422"/>
      <c r="J569" s="422"/>
      <c r="K569" s="422"/>
      <c r="L569" s="422"/>
      <c r="M569" s="422"/>
      <c r="N569" s="422"/>
      <c r="O569" s="422"/>
      <c r="P569" s="422"/>
      <c r="Q569" s="423"/>
      <c r="R569" s="423"/>
      <c r="S569" s="423"/>
      <c r="T569" s="423"/>
      <c r="U569" s="423"/>
      <c r="V569" s="423"/>
      <c r="W569" s="423"/>
      <c r="X569" s="423"/>
      <c r="Y569" s="423"/>
      <c r="Z569" s="423"/>
      <c r="AA569" s="423"/>
      <c r="AB569" s="423"/>
      <c r="AC569" s="423"/>
      <c r="AD569" s="73">
        <f>'Art. 121'!AF528</f>
        <v>0</v>
      </c>
      <c r="AE569" s="143">
        <f t="shared" si="56"/>
        <v>0</v>
      </c>
      <c r="AF569" s="76">
        <f t="shared" si="57"/>
        <v>0</v>
      </c>
      <c r="AG569" s="76">
        <f t="shared" si="58"/>
        <v>1</v>
      </c>
      <c r="AH569" s="159">
        <f t="shared" si="59"/>
        <v>0</v>
      </c>
      <c r="AI569" s="78">
        <f t="shared" si="61"/>
        <v>5.8823529411764705E-2</v>
      </c>
      <c r="AJ569" s="78">
        <f t="shared" si="60"/>
        <v>0</v>
      </c>
      <c r="AK569" s="78">
        <f t="shared" si="62"/>
        <v>0</v>
      </c>
    </row>
    <row r="570" spans="1:37" ht="30" customHeight="1" x14ac:dyDescent="0.2">
      <c r="A570" s="422" t="s">
        <v>321</v>
      </c>
      <c r="B570" s="422"/>
      <c r="C570" s="422"/>
      <c r="D570" s="422"/>
      <c r="E570" s="422"/>
      <c r="F570" s="422"/>
      <c r="G570" s="422"/>
      <c r="H570" s="422"/>
      <c r="I570" s="422"/>
      <c r="J570" s="422"/>
      <c r="K570" s="422"/>
      <c r="L570" s="422"/>
      <c r="M570" s="422"/>
      <c r="N570" s="422"/>
      <c r="O570" s="422"/>
      <c r="P570" s="422"/>
      <c r="Q570" s="423"/>
      <c r="R570" s="423"/>
      <c r="S570" s="423"/>
      <c r="T570" s="423"/>
      <c r="U570" s="423"/>
      <c r="V570" s="423"/>
      <c r="W570" s="423"/>
      <c r="X570" s="423"/>
      <c r="Y570" s="423"/>
      <c r="Z570" s="423"/>
      <c r="AA570" s="423"/>
      <c r="AB570" s="423"/>
      <c r="AC570" s="423"/>
      <c r="AD570" s="73">
        <f>'Art. 121'!AF529</f>
        <v>0</v>
      </c>
      <c r="AE570" s="143">
        <f t="shared" si="56"/>
        <v>0</v>
      </c>
      <c r="AF570" s="76">
        <f t="shared" si="57"/>
        <v>0</v>
      </c>
      <c r="AG570" s="76">
        <f t="shared" si="58"/>
        <v>1</v>
      </c>
      <c r="AH570" s="159">
        <f t="shared" si="59"/>
        <v>0</v>
      </c>
      <c r="AI570" s="78">
        <f t="shared" si="61"/>
        <v>5.8823529411764705E-2</v>
      </c>
      <c r="AJ570" s="78">
        <f t="shared" si="60"/>
        <v>0</v>
      </c>
      <c r="AK570" s="78">
        <f t="shared" si="62"/>
        <v>0</v>
      </c>
    </row>
    <row r="571" spans="1:37" ht="30" customHeight="1" x14ac:dyDescent="0.2">
      <c r="A571" s="442" t="s">
        <v>322</v>
      </c>
      <c r="B571" s="443"/>
      <c r="C571" s="443"/>
      <c r="D571" s="443"/>
      <c r="E571" s="443"/>
      <c r="F571" s="443"/>
      <c r="G571" s="443"/>
      <c r="H571" s="443"/>
      <c r="I571" s="443"/>
      <c r="J571" s="443"/>
      <c r="K571" s="443"/>
      <c r="L571" s="443"/>
      <c r="M571" s="443"/>
      <c r="N571" s="443"/>
      <c r="O571" s="443"/>
      <c r="P571" s="443"/>
      <c r="Q571" s="423"/>
      <c r="R571" s="423"/>
      <c r="S571" s="423"/>
      <c r="T571" s="423"/>
      <c r="U571" s="423"/>
      <c r="V571" s="423"/>
      <c r="W571" s="423"/>
      <c r="X571" s="423"/>
      <c r="Y571" s="423"/>
      <c r="Z571" s="423"/>
      <c r="AA571" s="423"/>
      <c r="AB571" s="423"/>
      <c r="AC571" s="423"/>
      <c r="AD571" s="73">
        <f>'Art. 121'!AF530</f>
        <v>0</v>
      </c>
      <c r="AE571" s="143">
        <f t="shared" si="56"/>
        <v>0</v>
      </c>
      <c r="AF571" s="76">
        <f t="shared" si="57"/>
        <v>0</v>
      </c>
      <c r="AG571" s="76">
        <f t="shared" si="58"/>
        <v>1</v>
      </c>
      <c r="AH571" s="159">
        <f t="shared" si="59"/>
        <v>0</v>
      </c>
      <c r="AI571" s="78">
        <f t="shared" si="61"/>
        <v>5.8823529411764705E-2</v>
      </c>
      <c r="AJ571" s="78">
        <f t="shared" si="60"/>
        <v>0</v>
      </c>
      <c r="AK571" s="78">
        <f t="shared" si="62"/>
        <v>0</v>
      </c>
    </row>
    <row r="572" spans="1:37" ht="30" customHeight="1" x14ac:dyDescent="0.2">
      <c r="A572" s="422" t="s">
        <v>794</v>
      </c>
      <c r="B572" s="422"/>
      <c r="C572" s="422"/>
      <c r="D572" s="422"/>
      <c r="E572" s="422"/>
      <c r="F572" s="422"/>
      <c r="G572" s="422"/>
      <c r="H572" s="422"/>
      <c r="I572" s="422"/>
      <c r="J572" s="422"/>
      <c r="K572" s="422"/>
      <c r="L572" s="422"/>
      <c r="M572" s="422"/>
      <c r="N572" s="422"/>
      <c r="O572" s="422"/>
      <c r="P572" s="422"/>
      <c r="Q572" s="423"/>
      <c r="R572" s="423"/>
      <c r="S572" s="423"/>
      <c r="T572" s="423"/>
      <c r="U572" s="423"/>
      <c r="V572" s="423"/>
      <c r="W572" s="423"/>
      <c r="X572" s="423"/>
      <c r="Y572" s="423"/>
      <c r="Z572" s="423"/>
      <c r="AA572" s="423"/>
      <c r="AB572" s="423"/>
      <c r="AC572" s="423"/>
      <c r="AD572" s="73">
        <f>'Art. 121'!AF531</f>
        <v>0</v>
      </c>
      <c r="AE572" s="143">
        <f t="shared" si="56"/>
        <v>0</v>
      </c>
      <c r="AF572" s="76">
        <f t="shared" si="57"/>
        <v>0</v>
      </c>
      <c r="AG572" s="76">
        <f t="shared" si="58"/>
        <v>1</v>
      </c>
      <c r="AH572" s="159">
        <f t="shared" si="59"/>
        <v>0</v>
      </c>
      <c r="AI572" s="78">
        <f t="shared" si="61"/>
        <v>5.8823529411764705E-2</v>
      </c>
      <c r="AJ572" s="78">
        <f t="shared" si="60"/>
        <v>0</v>
      </c>
      <c r="AK572" s="78">
        <f t="shared" si="62"/>
        <v>0</v>
      </c>
    </row>
    <row r="573" spans="1:37" ht="30" customHeight="1" x14ac:dyDescent="0.2">
      <c r="A573" s="422" t="s">
        <v>795</v>
      </c>
      <c r="B573" s="422"/>
      <c r="C573" s="422"/>
      <c r="D573" s="422"/>
      <c r="E573" s="422"/>
      <c r="F573" s="422"/>
      <c r="G573" s="422"/>
      <c r="H573" s="422"/>
      <c r="I573" s="422"/>
      <c r="J573" s="422"/>
      <c r="K573" s="422"/>
      <c r="L573" s="422"/>
      <c r="M573" s="422"/>
      <c r="N573" s="422"/>
      <c r="O573" s="422"/>
      <c r="P573" s="422"/>
      <c r="Q573" s="423"/>
      <c r="R573" s="423"/>
      <c r="S573" s="423"/>
      <c r="T573" s="423"/>
      <c r="U573" s="423"/>
      <c r="V573" s="423"/>
      <c r="W573" s="423"/>
      <c r="X573" s="423"/>
      <c r="Y573" s="423"/>
      <c r="Z573" s="423"/>
      <c r="AA573" s="423"/>
      <c r="AB573" s="423"/>
      <c r="AC573" s="423"/>
      <c r="AD573" s="73">
        <f>'Art. 121'!AF532</f>
        <v>0</v>
      </c>
      <c r="AE573" s="143">
        <f t="shared" si="56"/>
        <v>0</v>
      </c>
      <c r="AF573" s="76">
        <f t="shared" si="57"/>
        <v>0</v>
      </c>
      <c r="AG573" s="76">
        <f t="shared" si="58"/>
        <v>1</v>
      </c>
      <c r="AH573" s="159">
        <f t="shared" si="59"/>
        <v>0</v>
      </c>
      <c r="AI573" s="78">
        <f t="shared" si="61"/>
        <v>5.8823529411764705E-2</v>
      </c>
      <c r="AJ573" s="78">
        <f t="shared" si="60"/>
        <v>0</v>
      </c>
      <c r="AK573" s="78">
        <f t="shared" si="62"/>
        <v>0</v>
      </c>
    </row>
    <row r="574" spans="1:37" ht="30" customHeight="1" x14ac:dyDescent="0.2">
      <c r="A574" s="422" t="s">
        <v>323</v>
      </c>
      <c r="B574" s="422"/>
      <c r="C574" s="422"/>
      <c r="D574" s="422"/>
      <c r="E574" s="422"/>
      <c r="F574" s="422"/>
      <c r="G574" s="422"/>
      <c r="H574" s="422"/>
      <c r="I574" s="422"/>
      <c r="J574" s="422"/>
      <c r="K574" s="422"/>
      <c r="L574" s="422"/>
      <c r="M574" s="422"/>
      <c r="N574" s="422"/>
      <c r="O574" s="422"/>
      <c r="P574" s="422"/>
      <c r="Q574" s="423"/>
      <c r="R574" s="423"/>
      <c r="S574" s="423"/>
      <c r="T574" s="423"/>
      <c r="U574" s="423"/>
      <c r="V574" s="423"/>
      <c r="W574" s="423"/>
      <c r="X574" s="423"/>
      <c r="Y574" s="423"/>
      <c r="Z574" s="423"/>
      <c r="AA574" s="423"/>
      <c r="AB574" s="423"/>
      <c r="AC574" s="423"/>
      <c r="AD574" s="73">
        <f>'Art. 121'!AF533</f>
        <v>0</v>
      </c>
      <c r="AE574" s="143">
        <f t="shared" si="56"/>
        <v>0</v>
      </c>
      <c r="AF574" s="76">
        <f t="shared" si="57"/>
        <v>0</v>
      </c>
      <c r="AG574" s="76">
        <f t="shared" si="58"/>
        <v>1</v>
      </c>
      <c r="AH574" s="159">
        <f t="shared" si="59"/>
        <v>0</v>
      </c>
      <c r="AI574" s="78">
        <f t="shared" si="61"/>
        <v>5.8823529411764705E-2</v>
      </c>
      <c r="AJ574" s="78">
        <f t="shared" si="60"/>
        <v>0</v>
      </c>
      <c r="AK574" s="78">
        <f t="shared" si="62"/>
        <v>0</v>
      </c>
    </row>
    <row r="575" spans="1:37" ht="30" customHeight="1" x14ac:dyDescent="0.2">
      <c r="A575" s="422" t="s">
        <v>796</v>
      </c>
      <c r="B575" s="422"/>
      <c r="C575" s="422"/>
      <c r="D575" s="422"/>
      <c r="E575" s="422"/>
      <c r="F575" s="422"/>
      <c r="G575" s="422"/>
      <c r="H575" s="422"/>
      <c r="I575" s="422"/>
      <c r="J575" s="422"/>
      <c r="K575" s="422"/>
      <c r="L575" s="422"/>
      <c r="M575" s="422"/>
      <c r="N575" s="422"/>
      <c r="O575" s="422"/>
      <c r="P575" s="422"/>
      <c r="Q575" s="423"/>
      <c r="R575" s="423"/>
      <c r="S575" s="423"/>
      <c r="T575" s="423"/>
      <c r="U575" s="423"/>
      <c r="V575" s="423"/>
      <c r="W575" s="423"/>
      <c r="X575" s="423"/>
      <c r="Y575" s="423"/>
      <c r="Z575" s="423"/>
      <c r="AA575" s="423"/>
      <c r="AB575" s="423"/>
      <c r="AC575" s="423"/>
      <c r="AD575" s="73">
        <f>'Art. 121'!AF534</f>
        <v>0</v>
      </c>
      <c r="AE575" s="143">
        <f t="shared" si="56"/>
        <v>0</v>
      </c>
      <c r="AF575" s="76">
        <f t="shared" si="57"/>
        <v>0</v>
      </c>
      <c r="AG575" s="76">
        <f t="shared" si="58"/>
        <v>1</v>
      </c>
      <c r="AH575" s="159">
        <f t="shared" si="59"/>
        <v>0</v>
      </c>
      <c r="AI575" s="78">
        <f t="shared" si="61"/>
        <v>5.8823529411764705E-2</v>
      </c>
      <c r="AJ575" s="78">
        <f t="shared" si="60"/>
        <v>0</v>
      </c>
      <c r="AK575" s="78">
        <f>AJ575*$AE$562</f>
        <v>0</v>
      </c>
    </row>
    <row r="576" spans="1:37" ht="30" customHeight="1" x14ac:dyDescent="0.2">
      <c r="A576" s="422" t="s">
        <v>324</v>
      </c>
      <c r="B576" s="422"/>
      <c r="C576" s="422"/>
      <c r="D576" s="422"/>
      <c r="E576" s="422"/>
      <c r="F576" s="422"/>
      <c r="G576" s="422"/>
      <c r="H576" s="422"/>
      <c r="I576" s="422"/>
      <c r="J576" s="422"/>
      <c r="K576" s="422"/>
      <c r="L576" s="422"/>
      <c r="M576" s="422"/>
      <c r="N576" s="422"/>
      <c r="O576" s="422"/>
      <c r="P576" s="422"/>
      <c r="Q576" s="423"/>
      <c r="R576" s="423"/>
      <c r="S576" s="423"/>
      <c r="T576" s="423"/>
      <c r="U576" s="423"/>
      <c r="V576" s="423"/>
      <c r="W576" s="423"/>
      <c r="X576" s="423"/>
      <c r="Y576" s="423"/>
      <c r="Z576" s="423"/>
      <c r="AA576" s="423"/>
      <c r="AB576" s="423"/>
      <c r="AC576" s="423"/>
      <c r="AD576" s="73">
        <f>'Art. 121'!AF535</f>
        <v>0</v>
      </c>
      <c r="AE576" s="143">
        <f t="shared" si="56"/>
        <v>0</v>
      </c>
      <c r="AF576" s="76">
        <f t="shared" si="57"/>
        <v>0</v>
      </c>
      <c r="AG576" s="76">
        <f t="shared" si="58"/>
        <v>1</v>
      </c>
      <c r="AH576" s="159">
        <f t="shared" si="59"/>
        <v>0</v>
      </c>
      <c r="AI576" s="78">
        <f t="shared" si="61"/>
        <v>5.8823529411764705E-2</v>
      </c>
      <c r="AJ576" s="78">
        <f t="shared" si="60"/>
        <v>0</v>
      </c>
      <c r="AK576" s="78">
        <f t="shared" si="62"/>
        <v>0</v>
      </c>
    </row>
    <row r="577" spans="1:37" ht="30" customHeight="1" x14ac:dyDescent="0.2">
      <c r="A577" s="422" t="s">
        <v>325</v>
      </c>
      <c r="B577" s="422"/>
      <c r="C577" s="422"/>
      <c r="D577" s="422"/>
      <c r="E577" s="422"/>
      <c r="F577" s="422"/>
      <c r="G577" s="422"/>
      <c r="H577" s="422"/>
      <c r="I577" s="422"/>
      <c r="J577" s="422"/>
      <c r="K577" s="422"/>
      <c r="L577" s="422"/>
      <c r="M577" s="422"/>
      <c r="N577" s="422"/>
      <c r="O577" s="422"/>
      <c r="P577" s="422"/>
      <c r="Q577" s="423"/>
      <c r="R577" s="423"/>
      <c r="S577" s="423"/>
      <c r="T577" s="423"/>
      <c r="U577" s="423"/>
      <c r="V577" s="423"/>
      <c r="W577" s="423"/>
      <c r="X577" s="423"/>
      <c r="Y577" s="423"/>
      <c r="Z577" s="423"/>
      <c r="AA577" s="423"/>
      <c r="AB577" s="423"/>
      <c r="AC577" s="423"/>
      <c r="AD577" s="73">
        <f>'Art. 121'!AF536</f>
        <v>0</v>
      </c>
      <c r="AE577" s="143">
        <f t="shared" si="56"/>
        <v>0</v>
      </c>
      <c r="AF577" s="76">
        <f t="shared" si="57"/>
        <v>0</v>
      </c>
      <c r="AG577" s="76">
        <f t="shared" si="58"/>
        <v>1</v>
      </c>
      <c r="AH577" s="159">
        <f t="shared" si="59"/>
        <v>0</v>
      </c>
      <c r="AI577" s="78">
        <f t="shared" si="61"/>
        <v>5.8823529411764705E-2</v>
      </c>
      <c r="AJ577" s="78">
        <f t="shared" si="60"/>
        <v>0</v>
      </c>
      <c r="AK577" s="78">
        <f t="shared" si="62"/>
        <v>0</v>
      </c>
    </row>
    <row r="578" spans="1:37" ht="30" customHeight="1" x14ac:dyDescent="0.2">
      <c r="A578" s="422" t="s">
        <v>797</v>
      </c>
      <c r="B578" s="422"/>
      <c r="C578" s="422"/>
      <c r="D578" s="422"/>
      <c r="E578" s="422"/>
      <c r="F578" s="422"/>
      <c r="G578" s="422"/>
      <c r="H578" s="422"/>
      <c r="I578" s="422"/>
      <c r="J578" s="422"/>
      <c r="K578" s="422"/>
      <c r="L578" s="422"/>
      <c r="M578" s="422"/>
      <c r="N578" s="422"/>
      <c r="O578" s="422"/>
      <c r="P578" s="422"/>
      <c r="Q578" s="423"/>
      <c r="R578" s="423"/>
      <c r="S578" s="423"/>
      <c r="T578" s="423"/>
      <c r="U578" s="423"/>
      <c r="V578" s="423"/>
      <c r="W578" s="423"/>
      <c r="X578" s="423"/>
      <c r="Y578" s="423"/>
      <c r="Z578" s="423"/>
      <c r="AA578" s="423"/>
      <c r="AB578" s="423"/>
      <c r="AC578" s="423"/>
      <c r="AD578" s="73">
        <f>'Art. 121'!AF537</f>
        <v>0</v>
      </c>
      <c r="AE578" s="143">
        <f t="shared" si="56"/>
        <v>0</v>
      </c>
      <c r="AF578" s="76">
        <f t="shared" si="57"/>
        <v>0</v>
      </c>
      <c r="AG578" s="76">
        <f t="shared" si="58"/>
        <v>1</v>
      </c>
      <c r="AH578" s="159">
        <f t="shared" si="59"/>
        <v>0</v>
      </c>
      <c r="AI578" s="78">
        <f t="shared" si="61"/>
        <v>5.8823529411764705E-2</v>
      </c>
      <c r="AJ578" s="78">
        <f t="shared" si="60"/>
        <v>0</v>
      </c>
      <c r="AK578" s="78">
        <f t="shared" si="62"/>
        <v>0</v>
      </c>
    </row>
    <row r="579" spans="1:37" ht="30" customHeight="1" x14ac:dyDescent="0.2">
      <c r="A579" s="422" t="s">
        <v>327</v>
      </c>
      <c r="B579" s="422"/>
      <c r="C579" s="422"/>
      <c r="D579" s="422"/>
      <c r="E579" s="422"/>
      <c r="F579" s="422"/>
      <c r="G579" s="422"/>
      <c r="H579" s="422"/>
      <c r="I579" s="422"/>
      <c r="J579" s="422"/>
      <c r="K579" s="422"/>
      <c r="L579" s="422"/>
      <c r="M579" s="422"/>
      <c r="N579" s="422"/>
      <c r="O579" s="422"/>
      <c r="P579" s="422"/>
      <c r="Q579" s="423"/>
      <c r="R579" s="423"/>
      <c r="S579" s="423"/>
      <c r="T579" s="423"/>
      <c r="U579" s="423"/>
      <c r="V579" s="423"/>
      <c r="W579" s="423"/>
      <c r="X579" s="423"/>
      <c r="Y579" s="423"/>
      <c r="Z579" s="423"/>
      <c r="AA579" s="423"/>
      <c r="AB579" s="423"/>
      <c r="AC579" s="423"/>
      <c r="AD579" s="73">
        <f>'Art. 121'!AF538</f>
        <v>0</v>
      </c>
      <c r="AE579" s="143">
        <f t="shared" si="56"/>
        <v>0</v>
      </c>
      <c r="AF579" s="76">
        <f t="shared" si="57"/>
        <v>0</v>
      </c>
      <c r="AG579" s="76">
        <f t="shared" si="58"/>
        <v>1</v>
      </c>
      <c r="AH579" s="159">
        <f t="shared" si="59"/>
        <v>0</v>
      </c>
      <c r="AI579" s="78">
        <f t="shared" si="61"/>
        <v>5.8823529411764705E-2</v>
      </c>
      <c r="AJ579" s="78">
        <f t="shared" si="60"/>
        <v>0</v>
      </c>
      <c r="AK579" s="78">
        <f t="shared" si="62"/>
        <v>0</v>
      </c>
    </row>
    <row r="580" spans="1:37" ht="30" customHeight="1" x14ac:dyDescent="0.2">
      <c r="A580" s="422" t="s">
        <v>328</v>
      </c>
      <c r="B580" s="422"/>
      <c r="C580" s="422"/>
      <c r="D580" s="422"/>
      <c r="E580" s="422"/>
      <c r="F580" s="422"/>
      <c r="G580" s="422"/>
      <c r="H580" s="422"/>
      <c r="I580" s="422"/>
      <c r="J580" s="422"/>
      <c r="K580" s="422"/>
      <c r="L580" s="422"/>
      <c r="M580" s="422"/>
      <c r="N580" s="422"/>
      <c r="O580" s="422"/>
      <c r="P580" s="422"/>
      <c r="Q580" s="423"/>
      <c r="R580" s="423"/>
      <c r="S580" s="423"/>
      <c r="T580" s="423"/>
      <c r="U580" s="423"/>
      <c r="V580" s="423"/>
      <c r="W580" s="423"/>
      <c r="X580" s="423"/>
      <c r="Y580" s="423"/>
      <c r="Z580" s="423"/>
      <c r="AA580" s="423"/>
      <c r="AB580" s="423"/>
      <c r="AC580" s="423"/>
      <c r="AD580" s="73">
        <f>'Art. 121'!AF539</f>
        <v>0</v>
      </c>
      <c r="AE580" s="143">
        <f t="shared" si="56"/>
        <v>0</v>
      </c>
      <c r="AF580" s="76">
        <f t="shared" si="57"/>
        <v>0</v>
      </c>
      <c r="AG580" s="76">
        <f t="shared" si="58"/>
        <v>1</v>
      </c>
      <c r="AH580" s="159">
        <f t="shared" si="59"/>
        <v>0</v>
      </c>
      <c r="AI580" s="78">
        <f t="shared" si="61"/>
        <v>5.8823529411764705E-2</v>
      </c>
      <c r="AJ580" s="78">
        <f t="shared" si="60"/>
        <v>0</v>
      </c>
      <c r="AK580" s="78">
        <f t="shared" si="62"/>
        <v>0</v>
      </c>
    </row>
    <row r="581" spans="1:37" ht="30" customHeight="1" x14ac:dyDescent="0.2">
      <c r="A581" s="435" t="s">
        <v>798</v>
      </c>
      <c r="B581" s="435"/>
      <c r="C581" s="435"/>
      <c r="D581" s="435"/>
      <c r="E581" s="435"/>
      <c r="F581" s="435"/>
      <c r="G581" s="435"/>
      <c r="H581" s="435"/>
      <c r="I581" s="435"/>
      <c r="J581" s="435"/>
      <c r="K581" s="435"/>
      <c r="L581" s="435"/>
      <c r="M581" s="435"/>
      <c r="N581" s="435"/>
      <c r="O581" s="435"/>
      <c r="P581" s="435"/>
      <c r="Q581" s="435"/>
      <c r="R581" s="435"/>
      <c r="S581" s="435"/>
      <c r="T581" s="435"/>
      <c r="U581" s="435"/>
      <c r="V581" s="435"/>
      <c r="W581" s="435"/>
      <c r="X581" s="435"/>
      <c r="Y581" s="435"/>
      <c r="Z581" s="435"/>
      <c r="AA581" s="435"/>
      <c r="AB581" s="435"/>
      <c r="AC581" s="435"/>
      <c r="AD581" s="435"/>
      <c r="AE581" s="143">
        <f>SUM(AE564:AE580)</f>
        <v>0</v>
      </c>
      <c r="AG581" s="74">
        <f>SUM(AG564:AG580)</f>
        <v>17</v>
      </c>
      <c r="AH581" s="161"/>
      <c r="AI581" s="78"/>
      <c r="AJ581" s="136"/>
      <c r="AK581" s="78"/>
    </row>
    <row r="582" spans="1:37" ht="30" customHeight="1" x14ac:dyDescent="0.2">
      <c r="A582" s="435" t="s">
        <v>799</v>
      </c>
      <c r="B582" s="435"/>
      <c r="C582" s="435"/>
      <c r="D582" s="435"/>
      <c r="E582" s="435"/>
      <c r="F582" s="435"/>
      <c r="G582" s="435"/>
      <c r="H582" s="435"/>
      <c r="I582" s="435"/>
      <c r="J582" s="435"/>
      <c r="K582" s="435"/>
      <c r="L582" s="435"/>
      <c r="M582" s="435"/>
      <c r="N582" s="435"/>
      <c r="O582" s="435"/>
      <c r="P582" s="435"/>
      <c r="Q582" s="435"/>
      <c r="R582" s="435"/>
      <c r="S582" s="435"/>
      <c r="T582" s="435"/>
      <c r="U582" s="435"/>
      <c r="V582" s="435"/>
      <c r="W582" s="435"/>
      <c r="X582" s="435"/>
      <c r="Y582" s="435"/>
      <c r="Z582" s="435"/>
      <c r="AA582" s="435"/>
      <c r="AB582" s="435"/>
      <c r="AC582" s="435"/>
      <c r="AD582" s="435"/>
      <c r="AE582" s="143">
        <f>AE581/AE562*100</f>
        <v>0</v>
      </c>
      <c r="AH582" s="161"/>
      <c r="AI582" s="78"/>
      <c r="AJ582" s="136"/>
      <c r="AK582" s="78"/>
    </row>
    <row r="583" spans="1:37" ht="15" customHeight="1" x14ac:dyDescent="0.2">
      <c r="A583" s="24"/>
      <c r="B583" s="24"/>
      <c r="C583" s="24"/>
      <c r="D583" s="24"/>
      <c r="E583" s="24"/>
      <c r="F583" s="24"/>
      <c r="G583" s="24"/>
      <c r="H583" s="24"/>
      <c r="I583" s="24"/>
      <c r="J583" s="24"/>
      <c r="K583" s="24"/>
      <c r="L583" s="24"/>
      <c r="M583" s="24"/>
      <c r="N583" s="24"/>
      <c r="O583" s="24"/>
      <c r="P583" s="24"/>
      <c r="Q583" s="40"/>
      <c r="R583" s="20"/>
      <c r="S583" s="20"/>
      <c r="T583" s="20"/>
      <c r="U583" s="20"/>
      <c r="V583" s="20"/>
      <c r="W583" s="20"/>
      <c r="X583" s="20"/>
      <c r="Y583" s="20"/>
      <c r="Z583" s="20"/>
      <c r="AA583" s="20"/>
      <c r="AB583" s="20"/>
      <c r="AC583" s="20"/>
      <c r="AD583" s="20"/>
      <c r="AE583" s="149"/>
      <c r="AH583" s="161"/>
      <c r="AI583" s="136"/>
      <c r="AJ583" s="136"/>
      <c r="AK583" s="136"/>
    </row>
    <row r="584" spans="1:37" ht="15" customHeight="1" x14ac:dyDescent="0.2">
      <c r="A584" s="439" t="s">
        <v>139</v>
      </c>
      <c r="B584" s="440"/>
      <c r="C584" s="440"/>
      <c r="D584" s="440"/>
      <c r="E584" s="440"/>
      <c r="F584" s="440"/>
      <c r="G584" s="440"/>
      <c r="H584" s="440"/>
      <c r="I584" s="440"/>
      <c r="J584" s="440"/>
      <c r="K584" s="440"/>
      <c r="L584" s="440"/>
      <c r="M584" s="440"/>
      <c r="N584" s="440"/>
      <c r="O584" s="440"/>
      <c r="P584" s="440"/>
      <c r="Q584" s="440"/>
      <c r="R584" s="440"/>
      <c r="S584" s="440"/>
      <c r="T584" s="440"/>
      <c r="U584" s="440"/>
      <c r="V584" s="440"/>
      <c r="W584" s="440"/>
      <c r="X584" s="440"/>
      <c r="Y584" s="440"/>
      <c r="Z584" s="440"/>
      <c r="AA584" s="440"/>
      <c r="AB584" s="440"/>
      <c r="AC584" s="440"/>
      <c r="AD584" s="221" t="s">
        <v>4</v>
      </c>
      <c r="AE584" s="144" t="s">
        <v>5</v>
      </c>
      <c r="AH584" s="161"/>
      <c r="AI584" s="136"/>
      <c r="AJ584" s="136"/>
      <c r="AK584" s="136"/>
    </row>
    <row r="585" spans="1:37" ht="30" customHeight="1" x14ac:dyDescent="0.2">
      <c r="A585" s="434" t="s">
        <v>313</v>
      </c>
      <c r="B585" s="434"/>
      <c r="C585" s="434"/>
      <c r="D585" s="434"/>
      <c r="E585" s="434"/>
      <c r="F585" s="434"/>
      <c r="G585" s="434"/>
      <c r="H585" s="434"/>
      <c r="I585" s="434"/>
      <c r="J585" s="434"/>
      <c r="K585" s="434"/>
      <c r="L585" s="434"/>
      <c r="M585" s="434"/>
      <c r="N585" s="434"/>
      <c r="O585" s="434"/>
      <c r="P585" s="434"/>
      <c r="Q585" s="423"/>
      <c r="R585" s="423"/>
      <c r="S585" s="423"/>
      <c r="T585" s="423"/>
      <c r="U585" s="423"/>
      <c r="V585" s="423"/>
      <c r="W585" s="423"/>
      <c r="X585" s="423"/>
      <c r="Y585" s="423"/>
      <c r="Z585" s="423"/>
      <c r="AA585" s="423"/>
      <c r="AB585" s="423"/>
      <c r="AC585" s="423"/>
      <c r="AD585" s="73">
        <f>'Art. 121'!AF542</f>
        <v>0</v>
      </c>
      <c r="AE585" s="143">
        <f>IF(AG585=1,AK585,AG585)</f>
        <v>0</v>
      </c>
      <c r="AF585" s="76">
        <f>IF(AD585=2,1,IF(AD585=1,0.5,IF(AD585=0,0," ")))</f>
        <v>0</v>
      </c>
      <c r="AG585" s="76">
        <f>IF(AND(AF585&gt;=0,AF585&lt;=2),1,"No aplica")</f>
        <v>1</v>
      </c>
      <c r="AH585" s="159">
        <f>AD585/(AG585*2)</f>
        <v>0</v>
      </c>
      <c r="AI585" s="78">
        <f>IF(AG585=1,AG585/$AG$588,"No aplica")</f>
        <v>0.33333333333333331</v>
      </c>
      <c r="AJ585" s="78">
        <f>AF585*AI585</f>
        <v>0</v>
      </c>
      <c r="AK585" s="78">
        <f>AJ585*$AE$562</f>
        <v>0</v>
      </c>
    </row>
    <row r="586" spans="1:37" ht="30" customHeight="1" x14ac:dyDescent="0.2">
      <c r="A586" s="434" t="s">
        <v>791</v>
      </c>
      <c r="B586" s="434"/>
      <c r="C586" s="434"/>
      <c r="D586" s="434"/>
      <c r="E586" s="434"/>
      <c r="F586" s="434"/>
      <c r="G586" s="434"/>
      <c r="H586" s="434"/>
      <c r="I586" s="434"/>
      <c r="J586" s="434"/>
      <c r="K586" s="434"/>
      <c r="L586" s="434"/>
      <c r="M586" s="434"/>
      <c r="N586" s="434"/>
      <c r="O586" s="434"/>
      <c r="P586" s="434"/>
      <c r="Q586" s="423"/>
      <c r="R586" s="423"/>
      <c r="S586" s="423"/>
      <c r="T586" s="423"/>
      <c r="U586" s="423"/>
      <c r="V586" s="423"/>
      <c r="W586" s="423"/>
      <c r="X586" s="423"/>
      <c r="Y586" s="423"/>
      <c r="Z586" s="423"/>
      <c r="AA586" s="423"/>
      <c r="AB586" s="423"/>
      <c r="AC586" s="423"/>
      <c r="AD586" s="73">
        <f>'Art. 121'!AF543</f>
        <v>0</v>
      </c>
      <c r="AE586" s="143">
        <f>IF(AG586=1,AK586,AG586)</f>
        <v>0</v>
      </c>
      <c r="AF586" s="76">
        <f>IF(AD586=2,1,IF(AD586=1,0.5,IF(AD586=0,0," ")))</f>
        <v>0</v>
      </c>
      <c r="AG586" s="76">
        <f>IF(AND(AF586&gt;=0,AF586&lt;=2),1,"No aplica")</f>
        <v>1</v>
      </c>
      <c r="AH586" s="159">
        <f>AD586/(AG586*2)</f>
        <v>0</v>
      </c>
      <c r="AI586" s="78">
        <f>IF(AG586=1,AG586/$AG$588,"No aplica")</f>
        <v>0.33333333333333331</v>
      </c>
      <c r="AJ586" s="78">
        <f>AF586*AI586</f>
        <v>0</v>
      </c>
      <c r="AK586" s="78">
        <f>AJ586*$AE$562</f>
        <v>0</v>
      </c>
    </row>
    <row r="587" spans="1:37" ht="30" customHeight="1" x14ac:dyDescent="0.2">
      <c r="A587" s="434" t="s">
        <v>792</v>
      </c>
      <c r="B587" s="434"/>
      <c r="C587" s="434"/>
      <c r="D587" s="434"/>
      <c r="E587" s="434"/>
      <c r="F587" s="434"/>
      <c r="G587" s="434"/>
      <c r="H587" s="434"/>
      <c r="I587" s="434"/>
      <c r="J587" s="434"/>
      <c r="K587" s="434"/>
      <c r="L587" s="434"/>
      <c r="M587" s="434"/>
      <c r="N587" s="434"/>
      <c r="O587" s="434"/>
      <c r="P587" s="434"/>
      <c r="Q587" s="423"/>
      <c r="R587" s="423"/>
      <c r="S587" s="423"/>
      <c r="T587" s="423"/>
      <c r="U587" s="423"/>
      <c r="V587" s="423"/>
      <c r="W587" s="423"/>
      <c r="X587" s="423"/>
      <c r="Y587" s="423"/>
      <c r="Z587" s="423"/>
      <c r="AA587" s="423"/>
      <c r="AB587" s="423"/>
      <c r="AC587" s="423"/>
      <c r="AD587" s="73">
        <f>'Art. 121'!AF544</f>
        <v>0</v>
      </c>
      <c r="AE587" s="143">
        <f>IF(AG587=1,AK587,AG587)</f>
        <v>0</v>
      </c>
      <c r="AF587" s="76">
        <f>IF(AD587=2,1,IF(AD587=1,0.5,IF(AD587=0,0," ")))</f>
        <v>0</v>
      </c>
      <c r="AG587" s="76">
        <f>IF(AND(AF587&gt;=0,AF587&lt;=2),1,"No aplica")</f>
        <v>1</v>
      </c>
      <c r="AH587" s="159">
        <f>AD587/(AG587*2)</f>
        <v>0</v>
      </c>
      <c r="AI587" s="78">
        <f>IF(AG587=1,AG587/$AG$588,"No aplica")</f>
        <v>0.33333333333333331</v>
      </c>
      <c r="AJ587" s="78">
        <f>AF587*AI587</f>
        <v>0</v>
      </c>
      <c r="AK587" s="78">
        <f>AJ587*$AE$562</f>
        <v>0</v>
      </c>
    </row>
    <row r="588" spans="1:37" ht="30" customHeight="1" x14ac:dyDescent="0.2">
      <c r="A588" s="435" t="s">
        <v>800</v>
      </c>
      <c r="B588" s="435"/>
      <c r="C588" s="435"/>
      <c r="D588" s="435"/>
      <c r="E588" s="435"/>
      <c r="F588" s="435"/>
      <c r="G588" s="435"/>
      <c r="H588" s="435"/>
      <c r="I588" s="435"/>
      <c r="J588" s="435"/>
      <c r="K588" s="435"/>
      <c r="L588" s="435"/>
      <c r="M588" s="435"/>
      <c r="N588" s="435"/>
      <c r="O588" s="435"/>
      <c r="P588" s="435"/>
      <c r="Q588" s="435"/>
      <c r="R588" s="435"/>
      <c r="S588" s="435"/>
      <c r="T588" s="435"/>
      <c r="U588" s="435"/>
      <c r="V588" s="435"/>
      <c r="W588" s="435"/>
      <c r="X588" s="435"/>
      <c r="Y588" s="435"/>
      <c r="Z588" s="435"/>
      <c r="AA588" s="435"/>
      <c r="AB588" s="435"/>
      <c r="AC588" s="435"/>
      <c r="AD588" s="435"/>
      <c r="AE588" s="143">
        <f>SUM(AE585:AE587)</f>
        <v>0</v>
      </c>
      <c r="AG588" s="74">
        <f>SUM(AG585:AG587)</f>
        <v>3</v>
      </c>
      <c r="AH588" s="161"/>
      <c r="AI588" s="136"/>
      <c r="AJ588" s="136"/>
      <c r="AK588" s="136"/>
    </row>
    <row r="589" spans="1:37" ht="30" customHeight="1" x14ac:dyDescent="0.2">
      <c r="A589" s="435" t="s">
        <v>801</v>
      </c>
      <c r="B589" s="435"/>
      <c r="C589" s="435"/>
      <c r="D589" s="435"/>
      <c r="E589" s="435"/>
      <c r="F589" s="435"/>
      <c r="G589" s="435"/>
      <c r="H589" s="435"/>
      <c r="I589" s="435"/>
      <c r="J589" s="435"/>
      <c r="K589" s="435"/>
      <c r="L589" s="435"/>
      <c r="M589" s="435"/>
      <c r="N589" s="435"/>
      <c r="O589" s="435"/>
      <c r="P589" s="435"/>
      <c r="Q589" s="435"/>
      <c r="R589" s="435"/>
      <c r="S589" s="435"/>
      <c r="T589" s="435"/>
      <c r="U589" s="435"/>
      <c r="V589" s="435"/>
      <c r="W589" s="435"/>
      <c r="X589" s="435"/>
      <c r="Y589" s="435"/>
      <c r="Z589" s="435"/>
      <c r="AA589" s="435"/>
      <c r="AB589" s="435"/>
      <c r="AC589" s="435"/>
      <c r="AD589" s="435"/>
      <c r="AE589" s="143">
        <f>AE588/AE562*100</f>
        <v>0</v>
      </c>
      <c r="AH589" s="161"/>
      <c r="AI589" s="136"/>
      <c r="AJ589" s="136"/>
      <c r="AK589" s="136"/>
    </row>
    <row r="590" spans="1:37" ht="15" customHeight="1" x14ac:dyDescent="0.2">
      <c r="A590" s="23"/>
      <c r="B590" s="23"/>
      <c r="C590" s="23"/>
      <c r="D590" s="23"/>
      <c r="E590" s="23"/>
      <c r="F590" s="23"/>
      <c r="G590" s="23"/>
      <c r="H590" s="23"/>
      <c r="I590" s="23"/>
      <c r="J590" s="23"/>
      <c r="K590" s="23"/>
      <c r="L590" s="23"/>
      <c r="M590" s="23"/>
      <c r="N590" s="23"/>
      <c r="O590" s="23"/>
      <c r="P590" s="23"/>
      <c r="Q590" s="40"/>
      <c r="R590" s="20"/>
      <c r="S590" s="20"/>
      <c r="T590" s="20"/>
      <c r="U590" s="20"/>
      <c r="V590" s="20"/>
      <c r="W590" s="20"/>
      <c r="X590" s="20"/>
      <c r="Y590" s="20"/>
      <c r="Z590" s="20"/>
      <c r="AA590" s="20"/>
      <c r="AB590" s="20"/>
      <c r="AC590" s="20"/>
      <c r="AD590" s="20"/>
      <c r="AE590" s="149"/>
      <c r="AH590" s="161"/>
      <c r="AI590" s="136"/>
      <c r="AJ590" s="136"/>
      <c r="AK590" s="136"/>
    </row>
    <row r="591" spans="1:37" ht="15" customHeight="1" x14ac:dyDescent="0.2">
      <c r="A591" s="439" t="s">
        <v>140</v>
      </c>
      <c r="B591" s="440"/>
      <c r="C591" s="440"/>
      <c r="D591" s="440"/>
      <c r="E591" s="440"/>
      <c r="F591" s="440"/>
      <c r="G591" s="440"/>
      <c r="H591" s="440"/>
      <c r="I591" s="440"/>
      <c r="J591" s="440"/>
      <c r="K591" s="440"/>
      <c r="L591" s="440"/>
      <c r="M591" s="440"/>
      <c r="N591" s="440"/>
      <c r="O591" s="440"/>
      <c r="P591" s="440"/>
      <c r="Q591" s="440"/>
      <c r="R591" s="440"/>
      <c r="S591" s="440"/>
      <c r="T591" s="440"/>
      <c r="U591" s="440"/>
      <c r="V591" s="440"/>
      <c r="W591" s="440"/>
      <c r="X591" s="440"/>
      <c r="Y591" s="440"/>
      <c r="Z591" s="440"/>
      <c r="AA591" s="440"/>
      <c r="AB591" s="440"/>
      <c r="AC591" s="440"/>
      <c r="AD591" s="221" t="s">
        <v>4</v>
      </c>
      <c r="AE591" s="144" t="s">
        <v>5</v>
      </c>
      <c r="AH591" s="161"/>
      <c r="AI591" s="136"/>
      <c r="AJ591" s="136"/>
      <c r="AK591" s="136"/>
    </row>
    <row r="592" spans="1:37" ht="30" customHeight="1" x14ac:dyDescent="0.2">
      <c r="A592" s="434" t="s">
        <v>329</v>
      </c>
      <c r="B592" s="434"/>
      <c r="C592" s="434"/>
      <c r="D592" s="434"/>
      <c r="E592" s="434"/>
      <c r="F592" s="434"/>
      <c r="G592" s="434"/>
      <c r="H592" s="434"/>
      <c r="I592" s="434"/>
      <c r="J592" s="434"/>
      <c r="K592" s="434"/>
      <c r="L592" s="434"/>
      <c r="M592" s="434"/>
      <c r="N592" s="434"/>
      <c r="O592" s="434"/>
      <c r="P592" s="434"/>
      <c r="Q592" s="423"/>
      <c r="R592" s="423"/>
      <c r="S592" s="423"/>
      <c r="T592" s="423"/>
      <c r="U592" s="423"/>
      <c r="V592" s="423"/>
      <c r="W592" s="423"/>
      <c r="X592" s="423"/>
      <c r="Y592" s="423"/>
      <c r="Z592" s="423"/>
      <c r="AA592" s="423"/>
      <c r="AB592" s="423"/>
      <c r="AC592" s="423"/>
      <c r="AD592" s="73">
        <f>'Art. 121'!AF547</f>
        <v>0</v>
      </c>
      <c r="AE592" s="143">
        <f>IF(AG592=1,AK592,AG592)</f>
        <v>0</v>
      </c>
      <c r="AF592" s="76">
        <f>IF(AD592=2,1,IF(AD592=1,0.5,IF(AD592=0,0," ")))</f>
        <v>0</v>
      </c>
      <c r="AG592" s="76">
        <f>IF(AND(AF592&gt;=0,AF592&lt;=2),1,"No aplica")</f>
        <v>1</v>
      </c>
      <c r="AH592" s="159">
        <f>AD592/(AG592*2)</f>
        <v>0</v>
      </c>
      <c r="AI592" s="78">
        <f>IF(AG592=1,AG592/$AG$595,"No aplica")</f>
        <v>0.33333333333333331</v>
      </c>
      <c r="AJ592" s="78">
        <f>AF592*AI592</f>
        <v>0</v>
      </c>
      <c r="AK592" s="78">
        <f>AJ592*$AE$562</f>
        <v>0</v>
      </c>
    </row>
    <row r="593" spans="1:37" ht="30" customHeight="1" x14ac:dyDescent="0.2">
      <c r="A593" s="434" t="s">
        <v>510</v>
      </c>
      <c r="B593" s="434"/>
      <c r="C593" s="434"/>
      <c r="D593" s="434"/>
      <c r="E593" s="434"/>
      <c r="F593" s="434"/>
      <c r="G593" s="434"/>
      <c r="H593" s="434"/>
      <c r="I593" s="434"/>
      <c r="J593" s="434"/>
      <c r="K593" s="434"/>
      <c r="L593" s="434"/>
      <c r="M593" s="434"/>
      <c r="N593" s="434"/>
      <c r="O593" s="434"/>
      <c r="P593" s="434"/>
      <c r="Q593" s="423"/>
      <c r="R593" s="423"/>
      <c r="S593" s="423"/>
      <c r="T593" s="423"/>
      <c r="U593" s="423"/>
      <c r="V593" s="423"/>
      <c r="W593" s="423"/>
      <c r="X593" s="423"/>
      <c r="Y593" s="423"/>
      <c r="Z593" s="423"/>
      <c r="AA593" s="423"/>
      <c r="AB593" s="423"/>
      <c r="AC593" s="423"/>
      <c r="AD593" s="73">
        <f>'Art. 121'!AF548</f>
        <v>0</v>
      </c>
      <c r="AE593" s="143">
        <f>IF(AG593=1,AK593,AG593)</f>
        <v>0</v>
      </c>
      <c r="AF593" s="76">
        <f>IF(AD593=2,1,IF(AD593=1,0.5,IF(AD593=0,0," ")))</f>
        <v>0</v>
      </c>
      <c r="AG593" s="76">
        <f>IF(AND(AF593&gt;=0,AF593&lt;=2),1,"No aplica")</f>
        <v>1</v>
      </c>
      <c r="AH593" s="159">
        <f>AD593/(AG593*2)</f>
        <v>0</v>
      </c>
      <c r="AI593" s="78">
        <f>IF(AG593=1,AG593/$AG$595,"No aplica")</f>
        <v>0.33333333333333331</v>
      </c>
      <c r="AJ593" s="78">
        <f>AF593*AI593</f>
        <v>0</v>
      </c>
      <c r="AK593" s="78">
        <f>AJ593*$AE$562</f>
        <v>0</v>
      </c>
    </row>
    <row r="594" spans="1:37" ht="30" customHeight="1" x14ac:dyDescent="0.2">
      <c r="A594" s="434" t="s">
        <v>511</v>
      </c>
      <c r="B594" s="434"/>
      <c r="C594" s="434"/>
      <c r="D594" s="434"/>
      <c r="E594" s="434"/>
      <c r="F594" s="434"/>
      <c r="G594" s="434"/>
      <c r="H594" s="434"/>
      <c r="I594" s="434"/>
      <c r="J594" s="434"/>
      <c r="K594" s="434"/>
      <c r="L594" s="434"/>
      <c r="M594" s="434"/>
      <c r="N594" s="434"/>
      <c r="O594" s="434"/>
      <c r="P594" s="434"/>
      <c r="Q594" s="423"/>
      <c r="R594" s="423"/>
      <c r="S594" s="423"/>
      <c r="T594" s="423"/>
      <c r="U594" s="423"/>
      <c r="V594" s="423"/>
      <c r="W594" s="423"/>
      <c r="X594" s="423"/>
      <c r="Y594" s="423"/>
      <c r="Z594" s="423"/>
      <c r="AA594" s="423"/>
      <c r="AB594" s="423"/>
      <c r="AC594" s="423"/>
      <c r="AD594" s="73">
        <f>'Art. 121'!AF549</f>
        <v>0</v>
      </c>
      <c r="AE594" s="143">
        <f>IF(AG594=1,AK594,AG594)</f>
        <v>0</v>
      </c>
      <c r="AF594" s="76">
        <f>IF(AD594=2,1,IF(AD594=1,0.5,IF(AD594=0,0," ")))</f>
        <v>0</v>
      </c>
      <c r="AG594" s="76">
        <f>IF(AND(AF594&gt;=0,AF594&lt;=2),1,"No aplica")</f>
        <v>1</v>
      </c>
      <c r="AH594" s="159">
        <f>AD594/(AG594*2)</f>
        <v>0</v>
      </c>
      <c r="AI594" s="78">
        <f>IF(AG594=1,AG594/$AG$595,"No aplica")</f>
        <v>0.33333333333333331</v>
      </c>
      <c r="AJ594" s="78">
        <f>AF594*AI594</f>
        <v>0</v>
      </c>
      <c r="AK594" s="78">
        <f>AJ594*$AE$562</f>
        <v>0</v>
      </c>
    </row>
    <row r="595" spans="1:37" ht="30" customHeight="1" x14ac:dyDescent="0.2">
      <c r="A595" s="435" t="s">
        <v>802</v>
      </c>
      <c r="B595" s="435"/>
      <c r="C595" s="435"/>
      <c r="D595" s="435"/>
      <c r="E595" s="435"/>
      <c r="F595" s="435"/>
      <c r="G595" s="435"/>
      <c r="H595" s="435"/>
      <c r="I595" s="435"/>
      <c r="J595" s="435"/>
      <c r="K595" s="435"/>
      <c r="L595" s="435"/>
      <c r="M595" s="435"/>
      <c r="N595" s="435"/>
      <c r="O595" s="435"/>
      <c r="P595" s="435"/>
      <c r="Q595" s="435"/>
      <c r="R595" s="435"/>
      <c r="S595" s="435"/>
      <c r="T595" s="435"/>
      <c r="U595" s="435"/>
      <c r="V595" s="435"/>
      <c r="W595" s="435"/>
      <c r="X595" s="435"/>
      <c r="Y595" s="435"/>
      <c r="Z595" s="435"/>
      <c r="AA595" s="435"/>
      <c r="AB595" s="435"/>
      <c r="AC595" s="435"/>
      <c r="AD595" s="435"/>
      <c r="AE595" s="143">
        <f>SUM(AE592:AE594)</f>
        <v>0</v>
      </c>
      <c r="AG595" s="74">
        <f>SUM(AG592:AG594)</f>
        <v>3</v>
      </c>
      <c r="AH595" s="161"/>
      <c r="AI595" s="136"/>
      <c r="AJ595" s="136"/>
      <c r="AK595" s="136"/>
    </row>
    <row r="596" spans="1:37" ht="30" customHeight="1" x14ac:dyDescent="0.2">
      <c r="A596" s="435" t="s">
        <v>803</v>
      </c>
      <c r="B596" s="435"/>
      <c r="C596" s="435"/>
      <c r="D596" s="435"/>
      <c r="E596" s="435"/>
      <c r="F596" s="435"/>
      <c r="G596" s="435"/>
      <c r="H596" s="435"/>
      <c r="I596" s="435"/>
      <c r="J596" s="435"/>
      <c r="K596" s="435"/>
      <c r="L596" s="435"/>
      <c r="M596" s="435"/>
      <c r="N596" s="435"/>
      <c r="O596" s="435"/>
      <c r="P596" s="435"/>
      <c r="Q596" s="435"/>
      <c r="R596" s="435"/>
      <c r="S596" s="435"/>
      <c r="T596" s="435"/>
      <c r="U596" s="435"/>
      <c r="V596" s="435"/>
      <c r="W596" s="435"/>
      <c r="X596" s="435"/>
      <c r="Y596" s="435"/>
      <c r="Z596" s="435"/>
      <c r="AA596" s="435"/>
      <c r="AB596" s="435"/>
      <c r="AC596" s="435"/>
      <c r="AD596" s="435"/>
      <c r="AE596" s="143">
        <f>AE595/AE562*100</f>
        <v>0</v>
      </c>
      <c r="AH596" s="161"/>
      <c r="AI596" s="136"/>
      <c r="AJ596" s="136"/>
      <c r="AK596" s="136"/>
    </row>
    <row r="597" spans="1:37" ht="15" customHeight="1" x14ac:dyDescent="0.2">
      <c r="A597" s="23"/>
      <c r="B597" s="23"/>
      <c r="C597" s="23"/>
      <c r="D597" s="23"/>
      <c r="E597" s="23"/>
      <c r="F597" s="23"/>
      <c r="G597" s="23"/>
      <c r="H597" s="23"/>
      <c r="I597" s="23"/>
      <c r="J597" s="23"/>
      <c r="K597" s="23"/>
      <c r="L597" s="23"/>
      <c r="M597" s="23"/>
      <c r="N597" s="23"/>
      <c r="O597" s="23"/>
      <c r="P597" s="23"/>
      <c r="Q597" s="40"/>
      <c r="R597" s="20"/>
      <c r="S597" s="20"/>
      <c r="T597" s="20"/>
      <c r="U597" s="20"/>
      <c r="V597" s="20"/>
      <c r="W597" s="20"/>
      <c r="X597" s="20"/>
      <c r="Y597" s="20"/>
      <c r="Z597" s="20"/>
      <c r="AA597" s="20"/>
      <c r="AB597" s="20"/>
      <c r="AC597" s="20"/>
      <c r="AD597" s="20"/>
      <c r="AE597" s="149"/>
      <c r="AH597" s="161"/>
      <c r="AI597" s="136"/>
      <c r="AJ597" s="136"/>
      <c r="AK597" s="136"/>
    </row>
    <row r="598" spans="1:37" ht="15" customHeight="1" x14ac:dyDescent="0.2">
      <c r="A598" s="436" t="s">
        <v>141</v>
      </c>
      <c r="B598" s="437"/>
      <c r="C598" s="437"/>
      <c r="D598" s="437"/>
      <c r="E598" s="437"/>
      <c r="F598" s="437"/>
      <c r="G598" s="437"/>
      <c r="H598" s="437"/>
      <c r="I598" s="437"/>
      <c r="J598" s="437"/>
      <c r="K598" s="437"/>
      <c r="L598" s="437"/>
      <c r="M598" s="437"/>
      <c r="N598" s="437"/>
      <c r="O598" s="437"/>
      <c r="P598" s="437"/>
      <c r="Q598" s="437"/>
      <c r="R598" s="437"/>
      <c r="S598" s="437"/>
      <c r="T598" s="437"/>
      <c r="U598" s="437"/>
      <c r="V598" s="437"/>
      <c r="W598" s="437"/>
      <c r="X598" s="437"/>
      <c r="Y598" s="437"/>
      <c r="Z598" s="437"/>
      <c r="AA598" s="437"/>
      <c r="AB598" s="437"/>
      <c r="AC598" s="438"/>
      <c r="AD598" s="221" t="s">
        <v>4</v>
      </c>
      <c r="AE598" s="144" t="s">
        <v>5</v>
      </c>
      <c r="AH598" s="161"/>
      <c r="AI598" s="136"/>
      <c r="AJ598" s="136"/>
      <c r="AK598" s="136"/>
    </row>
    <row r="599" spans="1:37" ht="30" customHeight="1" x14ac:dyDescent="0.2">
      <c r="A599" s="434" t="s">
        <v>330</v>
      </c>
      <c r="B599" s="434"/>
      <c r="C599" s="434"/>
      <c r="D599" s="434"/>
      <c r="E599" s="434"/>
      <c r="F599" s="434"/>
      <c r="G599" s="434"/>
      <c r="H599" s="434"/>
      <c r="I599" s="434"/>
      <c r="J599" s="434"/>
      <c r="K599" s="434"/>
      <c r="L599" s="434"/>
      <c r="M599" s="434"/>
      <c r="N599" s="434"/>
      <c r="O599" s="434"/>
      <c r="P599" s="434"/>
      <c r="Q599" s="423"/>
      <c r="R599" s="423"/>
      <c r="S599" s="423"/>
      <c r="T599" s="423"/>
      <c r="U599" s="423"/>
      <c r="V599" s="423"/>
      <c r="W599" s="423"/>
      <c r="X599" s="423"/>
      <c r="Y599" s="423"/>
      <c r="Z599" s="423"/>
      <c r="AA599" s="423"/>
      <c r="AB599" s="423"/>
      <c r="AC599" s="423"/>
      <c r="AD599" s="73">
        <f>'Art. 121'!AF552</f>
        <v>0</v>
      </c>
      <c r="AE599" s="143">
        <f>IF(AG599=1,AK599,AG599)</f>
        <v>0</v>
      </c>
      <c r="AF599" s="76">
        <f>IF(AD599=2,1,IF(AD599=1,0.5,IF(AD599=0,0," ")))</f>
        <v>0</v>
      </c>
      <c r="AG599" s="76">
        <f>IF(AND(AF599&gt;=0,AF599&lt;=2),1,"No aplica")</f>
        <v>1</v>
      </c>
      <c r="AH599" s="159">
        <f>AD599/(AG599*2)</f>
        <v>0</v>
      </c>
      <c r="AI599" s="78">
        <f>IF(AG599=1,AG599/$AG$601,"No aplica")</f>
        <v>0.5</v>
      </c>
      <c r="AJ599" s="78">
        <f>AF599*AI599</f>
        <v>0</v>
      </c>
      <c r="AK599" s="78">
        <f>AJ599*$AE$562</f>
        <v>0</v>
      </c>
    </row>
    <row r="600" spans="1:37" ht="30" customHeight="1" x14ac:dyDescent="0.2">
      <c r="A600" s="434" t="s">
        <v>315</v>
      </c>
      <c r="B600" s="434"/>
      <c r="C600" s="434"/>
      <c r="D600" s="434"/>
      <c r="E600" s="434"/>
      <c r="F600" s="434"/>
      <c r="G600" s="434"/>
      <c r="H600" s="434"/>
      <c r="I600" s="434"/>
      <c r="J600" s="434"/>
      <c r="K600" s="434"/>
      <c r="L600" s="434"/>
      <c r="M600" s="434"/>
      <c r="N600" s="434"/>
      <c r="O600" s="434"/>
      <c r="P600" s="434"/>
      <c r="Q600" s="423"/>
      <c r="R600" s="423"/>
      <c r="S600" s="423"/>
      <c r="T600" s="423"/>
      <c r="U600" s="423"/>
      <c r="V600" s="423"/>
      <c r="W600" s="423"/>
      <c r="X600" s="423"/>
      <c r="Y600" s="423"/>
      <c r="Z600" s="423"/>
      <c r="AA600" s="423"/>
      <c r="AB600" s="423"/>
      <c r="AC600" s="423"/>
      <c r="AD600" s="73">
        <f>'Art. 121'!AF553</f>
        <v>0</v>
      </c>
      <c r="AE600" s="143">
        <f>IF(AG600=1,AK600,AG600)</f>
        <v>0</v>
      </c>
      <c r="AF600" s="76">
        <f>IF(AD600=2,1,IF(AD600=1,0.5,IF(AD600=0,0," ")))</f>
        <v>0</v>
      </c>
      <c r="AG600" s="76">
        <f>IF(AND(AF600&gt;=0,AF600&lt;=2),1,"No aplica")</f>
        <v>1</v>
      </c>
      <c r="AH600" s="159">
        <f>AD600/(AG600*2)</f>
        <v>0</v>
      </c>
      <c r="AI600" s="78">
        <f>IF(AG600=1,AG600/$AG$601,"No aplica")</f>
        <v>0.5</v>
      </c>
      <c r="AJ600" s="78">
        <f>AF600*AI600</f>
        <v>0</v>
      </c>
      <c r="AK600" s="78">
        <f>AJ600*$AE$562</f>
        <v>0</v>
      </c>
    </row>
    <row r="601" spans="1:37" ht="30" customHeight="1" x14ac:dyDescent="0.2">
      <c r="A601" s="435" t="s">
        <v>804</v>
      </c>
      <c r="B601" s="435"/>
      <c r="C601" s="435"/>
      <c r="D601" s="435"/>
      <c r="E601" s="435"/>
      <c r="F601" s="435"/>
      <c r="G601" s="435"/>
      <c r="H601" s="435"/>
      <c r="I601" s="435"/>
      <c r="J601" s="435"/>
      <c r="K601" s="435"/>
      <c r="L601" s="435"/>
      <c r="M601" s="435"/>
      <c r="N601" s="435"/>
      <c r="O601" s="435"/>
      <c r="P601" s="435"/>
      <c r="Q601" s="435"/>
      <c r="R601" s="435"/>
      <c r="S601" s="435"/>
      <c r="T601" s="435"/>
      <c r="U601" s="435"/>
      <c r="V601" s="435"/>
      <c r="W601" s="435"/>
      <c r="X601" s="435"/>
      <c r="Y601" s="435"/>
      <c r="Z601" s="435"/>
      <c r="AA601" s="435"/>
      <c r="AB601" s="435"/>
      <c r="AC601" s="435"/>
      <c r="AD601" s="435"/>
      <c r="AE601" s="143">
        <f>SUM(AE599:AE600)</f>
        <v>0</v>
      </c>
      <c r="AG601" s="74">
        <f>SUM(AG599:AG600)</f>
        <v>2</v>
      </c>
      <c r="AH601" s="161"/>
      <c r="AI601" s="78"/>
      <c r="AJ601" s="136"/>
      <c r="AK601" s="136"/>
    </row>
    <row r="602" spans="1:37" ht="30" customHeight="1" x14ac:dyDescent="0.2">
      <c r="A602" s="435" t="s">
        <v>805</v>
      </c>
      <c r="B602" s="435"/>
      <c r="C602" s="435"/>
      <c r="D602" s="435"/>
      <c r="E602" s="435"/>
      <c r="F602" s="435"/>
      <c r="G602" s="435"/>
      <c r="H602" s="435"/>
      <c r="I602" s="435"/>
      <c r="J602" s="435"/>
      <c r="K602" s="435"/>
      <c r="L602" s="435"/>
      <c r="M602" s="435"/>
      <c r="N602" s="435"/>
      <c r="O602" s="435"/>
      <c r="P602" s="435"/>
      <c r="Q602" s="435"/>
      <c r="R602" s="435"/>
      <c r="S602" s="435"/>
      <c r="T602" s="435"/>
      <c r="U602" s="435"/>
      <c r="V602" s="435"/>
      <c r="W602" s="435"/>
      <c r="X602" s="435"/>
      <c r="Y602" s="435"/>
      <c r="Z602" s="435"/>
      <c r="AA602" s="435"/>
      <c r="AB602" s="435"/>
      <c r="AC602" s="435"/>
      <c r="AD602" s="435"/>
      <c r="AE602" s="143">
        <f>AE601/AE562*100</f>
        <v>0</v>
      </c>
      <c r="AH602" s="161"/>
      <c r="AI602" s="136"/>
      <c r="AJ602" s="136"/>
      <c r="AK602" s="136"/>
    </row>
    <row r="603" spans="1:37" ht="15" customHeight="1" x14ac:dyDescent="0.2">
      <c r="A603" s="7"/>
      <c r="B603" s="7"/>
      <c r="C603" s="7"/>
      <c r="D603" s="7"/>
      <c r="E603" s="7"/>
      <c r="F603" s="7"/>
      <c r="G603" s="7"/>
      <c r="H603" s="7"/>
      <c r="I603" s="7"/>
      <c r="J603" s="7"/>
      <c r="K603" s="7"/>
      <c r="L603" s="7"/>
      <c r="M603" s="7"/>
      <c r="N603" s="7"/>
      <c r="O603" s="7"/>
      <c r="P603" s="7"/>
      <c r="Q603" s="38"/>
      <c r="R603" s="7"/>
      <c r="S603" s="7"/>
      <c r="T603" s="7"/>
      <c r="U603" s="7"/>
      <c r="V603" s="7"/>
      <c r="W603" s="7"/>
      <c r="X603" s="7"/>
      <c r="Y603" s="7"/>
      <c r="Z603" s="7"/>
      <c r="AA603" s="7"/>
      <c r="AB603" s="7"/>
      <c r="AC603" s="7"/>
      <c r="AD603" s="7"/>
      <c r="AE603" s="152"/>
      <c r="AH603" s="161"/>
      <c r="AI603" s="136"/>
      <c r="AJ603" s="136"/>
      <c r="AK603" s="136"/>
    </row>
    <row r="604" spans="1:37" ht="15" customHeight="1" x14ac:dyDescent="0.2">
      <c r="A604" s="7"/>
      <c r="B604" s="7"/>
      <c r="C604" s="7"/>
      <c r="D604" s="7"/>
      <c r="E604" s="7"/>
      <c r="F604" s="7"/>
      <c r="G604" s="7"/>
      <c r="H604" s="7"/>
      <c r="I604" s="7"/>
      <c r="J604" s="7"/>
      <c r="K604" s="7"/>
      <c r="L604" s="7"/>
      <c r="M604" s="7"/>
      <c r="N604" s="7"/>
      <c r="O604" s="7"/>
      <c r="P604" s="7"/>
      <c r="Q604" s="38"/>
      <c r="R604" s="7"/>
      <c r="S604" s="7"/>
      <c r="T604" s="7"/>
      <c r="U604" s="7"/>
      <c r="V604" s="7"/>
      <c r="W604" s="7"/>
      <c r="X604" s="7"/>
      <c r="Y604" s="7"/>
      <c r="Z604" s="7"/>
      <c r="AA604" s="7"/>
      <c r="AB604" s="7"/>
      <c r="AC604" s="7"/>
      <c r="AD604" s="7"/>
      <c r="AE604" s="152"/>
      <c r="AH604" s="161"/>
      <c r="AI604" s="136"/>
      <c r="AJ604" s="136"/>
      <c r="AK604" s="136"/>
    </row>
    <row r="605" spans="1:37" ht="407.25" customHeight="1" x14ac:dyDescent="0.2">
      <c r="A605" s="365" t="s">
        <v>331</v>
      </c>
      <c r="B605" s="365"/>
      <c r="C605" s="365"/>
      <c r="D605" s="365"/>
      <c r="E605" s="365"/>
      <c r="F605" s="365"/>
      <c r="G605" s="365"/>
      <c r="H605" s="365"/>
      <c r="I605" s="365"/>
      <c r="J605" s="365"/>
      <c r="K605" s="365"/>
      <c r="L605" s="365"/>
      <c r="M605" s="365"/>
      <c r="N605" s="365"/>
      <c r="O605" s="365"/>
      <c r="P605" s="365"/>
      <c r="Q605" s="365"/>
      <c r="R605" s="365"/>
      <c r="S605" s="365"/>
      <c r="T605" s="365"/>
      <c r="U605" s="365"/>
      <c r="V605" s="365"/>
      <c r="W605" s="365"/>
      <c r="X605" s="365"/>
      <c r="Y605" s="365"/>
      <c r="Z605" s="365"/>
      <c r="AA605" s="365"/>
      <c r="AB605" s="365"/>
      <c r="AC605" s="365"/>
      <c r="AD605" s="365"/>
      <c r="AE605" s="365"/>
      <c r="AH605" s="161"/>
      <c r="AI605" s="136"/>
      <c r="AJ605" s="136"/>
      <c r="AK605" s="136"/>
    </row>
    <row r="606" spans="1:37" ht="15" customHeight="1" x14ac:dyDescent="0.2">
      <c r="A606" s="281" t="s">
        <v>1385</v>
      </c>
      <c r="B606" s="92"/>
      <c r="C606" s="92"/>
      <c r="D606" s="92"/>
      <c r="E606" s="92"/>
      <c r="F606" s="92"/>
      <c r="G606" s="92"/>
      <c r="H606" s="92"/>
      <c r="I606" s="92"/>
      <c r="J606" s="92"/>
      <c r="K606" s="92"/>
      <c r="L606" s="92"/>
      <c r="M606" s="92"/>
      <c r="N606" s="92"/>
      <c r="O606" s="92"/>
      <c r="P606" s="92"/>
      <c r="Q606" s="92"/>
      <c r="R606" s="92"/>
      <c r="S606" s="92"/>
      <c r="T606" s="92"/>
      <c r="U606" s="92"/>
      <c r="V606" s="92"/>
      <c r="W606" s="92"/>
      <c r="X606" s="92"/>
      <c r="Y606" s="92"/>
      <c r="Z606" s="92"/>
      <c r="AA606" s="92"/>
      <c r="AB606" s="92"/>
      <c r="AC606" s="92"/>
      <c r="AD606" s="92"/>
      <c r="AE606" s="145"/>
      <c r="AH606" s="161"/>
      <c r="AI606" s="136"/>
      <c r="AJ606" s="136"/>
      <c r="AK606" s="136"/>
    </row>
    <row r="607" spans="1:37" ht="15" customHeight="1" x14ac:dyDescent="0.2">
      <c r="A607" s="20"/>
      <c r="B607" s="20"/>
      <c r="C607" s="20"/>
      <c r="D607" s="20"/>
      <c r="E607" s="20"/>
      <c r="F607" s="20"/>
      <c r="G607" s="20"/>
      <c r="H607" s="20"/>
      <c r="I607" s="20"/>
      <c r="J607" s="20"/>
      <c r="K607" s="20"/>
      <c r="L607" s="20"/>
      <c r="M607" s="20"/>
      <c r="N607" s="20"/>
      <c r="O607" s="20"/>
      <c r="P607" s="20"/>
      <c r="Q607" s="40"/>
      <c r="R607" s="20"/>
      <c r="S607" s="20"/>
      <c r="T607" s="20"/>
      <c r="U607" s="20"/>
      <c r="V607" s="20"/>
      <c r="W607" s="20"/>
      <c r="X607" s="20"/>
      <c r="Y607" s="20"/>
      <c r="Z607" s="20"/>
      <c r="AA607" s="20"/>
      <c r="AB607" s="20"/>
      <c r="AC607" s="20"/>
      <c r="AD607" s="20"/>
      <c r="AE607" s="149"/>
      <c r="AH607" s="161"/>
      <c r="AI607" s="136"/>
      <c r="AJ607" s="136"/>
      <c r="AK607" s="136"/>
    </row>
    <row r="608" spans="1:37" ht="15" customHeight="1" x14ac:dyDescent="0.2">
      <c r="A608" s="7"/>
      <c r="B608" s="7"/>
      <c r="C608" s="7"/>
      <c r="D608" s="7"/>
      <c r="E608" s="7"/>
      <c r="F608" s="7"/>
      <c r="G608" s="7"/>
      <c r="H608" s="7"/>
      <c r="I608" s="7"/>
      <c r="J608" s="7"/>
      <c r="K608" s="7"/>
      <c r="L608" s="7"/>
      <c r="M608" s="7"/>
      <c r="N608" s="7"/>
      <c r="O608" s="7"/>
      <c r="P608" s="7"/>
      <c r="Q608" s="38"/>
      <c r="R608" s="7"/>
      <c r="S608" s="7"/>
      <c r="T608" s="7"/>
      <c r="U608" s="7"/>
      <c r="V608" s="7"/>
      <c r="W608" s="7"/>
      <c r="X608" s="7"/>
      <c r="Y608" s="7"/>
      <c r="Z608" s="7"/>
      <c r="AA608" s="7"/>
      <c r="AB608" s="7"/>
      <c r="AC608" s="7"/>
      <c r="AD608" s="7"/>
      <c r="AE608" s="152"/>
      <c r="AH608" s="161"/>
      <c r="AI608" s="136"/>
      <c r="AJ608" s="136"/>
      <c r="AK608" s="136"/>
    </row>
    <row r="609" spans="1:37" ht="30" customHeight="1" x14ac:dyDescent="0.2">
      <c r="A609" s="365" t="s">
        <v>332</v>
      </c>
      <c r="B609" s="365"/>
      <c r="C609" s="365"/>
      <c r="D609" s="365"/>
      <c r="E609" s="365"/>
      <c r="F609" s="365"/>
      <c r="G609" s="365"/>
      <c r="H609" s="365"/>
      <c r="I609" s="365"/>
      <c r="J609" s="365"/>
      <c r="K609" s="365"/>
      <c r="L609" s="365"/>
      <c r="M609" s="365"/>
      <c r="N609" s="365"/>
      <c r="O609" s="365"/>
      <c r="P609" s="365"/>
      <c r="Q609" s="365"/>
      <c r="R609" s="365"/>
      <c r="S609" s="365"/>
      <c r="T609" s="365"/>
      <c r="U609" s="365"/>
      <c r="V609" s="365"/>
      <c r="W609" s="365"/>
      <c r="X609" s="365"/>
      <c r="Y609" s="365"/>
      <c r="Z609" s="365"/>
      <c r="AA609" s="365"/>
      <c r="AB609" s="365"/>
      <c r="AC609" s="365"/>
      <c r="AD609" s="365"/>
      <c r="AE609" s="365"/>
      <c r="AH609" s="161"/>
      <c r="AI609" s="136"/>
      <c r="AJ609" s="136"/>
      <c r="AK609" s="136"/>
    </row>
    <row r="610" spans="1:37" ht="15" customHeight="1" x14ac:dyDescent="0.2">
      <c r="A610" s="20"/>
      <c r="B610" s="20"/>
      <c r="C610" s="20"/>
      <c r="D610" s="20"/>
      <c r="E610" s="20"/>
      <c r="F610" s="20"/>
      <c r="G610" s="20"/>
      <c r="H610" s="20"/>
      <c r="I610" s="20"/>
      <c r="J610" s="20"/>
      <c r="K610" s="20"/>
      <c r="L610" s="20"/>
      <c r="M610" s="20"/>
      <c r="N610" s="20"/>
      <c r="O610" s="20"/>
      <c r="P610" s="20"/>
      <c r="Q610" s="40"/>
      <c r="R610" s="20"/>
      <c r="S610" s="20"/>
      <c r="T610" s="20"/>
      <c r="U610" s="20"/>
      <c r="V610" s="20"/>
      <c r="W610" s="20"/>
      <c r="X610" s="20"/>
      <c r="Y610" s="20"/>
      <c r="Z610" s="20"/>
      <c r="AA610" s="20"/>
      <c r="AB610" s="20"/>
      <c r="AC610" s="20"/>
      <c r="AD610" s="20"/>
      <c r="AE610" s="149"/>
      <c r="AH610" s="161"/>
      <c r="AI610" s="136"/>
      <c r="AJ610" s="136"/>
      <c r="AK610" s="136"/>
    </row>
    <row r="611" spans="1:37" ht="15" customHeight="1" x14ac:dyDescent="0.2">
      <c r="A611" s="24"/>
      <c r="B611" s="24"/>
      <c r="C611" s="24"/>
      <c r="D611" s="24"/>
      <c r="E611" s="24"/>
      <c r="F611" s="24"/>
      <c r="G611" s="24"/>
      <c r="H611" s="24"/>
      <c r="I611" s="24"/>
      <c r="J611" s="24"/>
      <c r="K611" s="24"/>
      <c r="L611" s="24"/>
      <c r="M611" s="24"/>
      <c r="N611" s="24"/>
      <c r="O611" s="24"/>
      <c r="P611" s="24"/>
      <c r="Q611" s="40"/>
      <c r="R611" s="20"/>
      <c r="S611" s="20"/>
      <c r="T611" s="20"/>
      <c r="U611" s="20"/>
      <c r="V611" s="20"/>
      <c r="W611" s="20"/>
      <c r="X611" s="20"/>
      <c r="Y611" s="20"/>
      <c r="Z611" s="20"/>
      <c r="AA611" s="20"/>
      <c r="AB611" s="20"/>
      <c r="AC611" s="20"/>
      <c r="AD611" s="24"/>
      <c r="AE611" s="141">
        <f>1/$AC$17*100</f>
        <v>5.5555555555555554</v>
      </c>
      <c r="AH611" s="161"/>
      <c r="AI611" s="136"/>
      <c r="AJ611" s="136"/>
      <c r="AK611" s="136"/>
    </row>
    <row r="612" spans="1:37" ht="15" customHeight="1" x14ac:dyDescent="0.2">
      <c r="A612" s="420" t="s">
        <v>138</v>
      </c>
      <c r="B612" s="421"/>
      <c r="C612" s="421"/>
      <c r="D612" s="421"/>
      <c r="E612" s="421"/>
      <c r="F612" s="421"/>
      <c r="G612" s="421"/>
      <c r="H612" s="421"/>
      <c r="I612" s="421"/>
      <c r="J612" s="421"/>
      <c r="K612" s="421"/>
      <c r="L612" s="421"/>
      <c r="M612" s="421"/>
      <c r="N612" s="421"/>
      <c r="O612" s="421"/>
      <c r="P612" s="421"/>
      <c r="Q612" s="421"/>
      <c r="R612" s="421"/>
      <c r="S612" s="421"/>
      <c r="T612" s="421"/>
      <c r="U612" s="421"/>
      <c r="V612" s="421"/>
      <c r="W612" s="421"/>
      <c r="X612" s="421"/>
      <c r="Y612" s="421"/>
      <c r="Z612" s="421"/>
      <c r="AA612" s="421"/>
      <c r="AB612" s="421"/>
      <c r="AC612" s="421"/>
      <c r="AD612" s="222" t="s">
        <v>4</v>
      </c>
      <c r="AE612" s="142" t="s">
        <v>5</v>
      </c>
      <c r="AF612" s="76" t="s">
        <v>576</v>
      </c>
      <c r="AG612" s="76" t="s">
        <v>577</v>
      </c>
      <c r="AH612" s="76" t="s">
        <v>578</v>
      </c>
      <c r="AI612" s="77" t="s">
        <v>579</v>
      </c>
      <c r="AJ612" s="76"/>
      <c r="AK612" s="77" t="s">
        <v>580</v>
      </c>
    </row>
    <row r="613" spans="1:37" ht="30" customHeight="1" x14ac:dyDescent="0.2">
      <c r="A613" s="422" t="s">
        <v>8</v>
      </c>
      <c r="B613" s="422"/>
      <c r="C613" s="422"/>
      <c r="D613" s="422"/>
      <c r="E613" s="422"/>
      <c r="F613" s="422"/>
      <c r="G613" s="422"/>
      <c r="H613" s="422"/>
      <c r="I613" s="422"/>
      <c r="J613" s="422"/>
      <c r="K613" s="422"/>
      <c r="L613" s="422"/>
      <c r="M613" s="422"/>
      <c r="N613" s="422"/>
      <c r="O613" s="422"/>
      <c r="P613" s="422"/>
      <c r="Q613" s="423"/>
      <c r="R613" s="423"/>
      <c r="S613" s="423"/>
      <c r="T613" s="423"/>
      <c r="U613" s="423"/>
      <c r="V613" s="423"/>
      <c r="W613" s="423"/>
      <c r="X613" s="423"/>
      <c r="Y613" s="423"/>
      <c r="Z613" s="423"/>
      <c r="AA613" s="423"/>
      <c r="AB613" s="423"/>
      <c r="AC613" s="423"/>
      <c r="AD613" s="73">
        <f>'Art. 121'!AF566</f>
        <v>0</v>
      </c>
      <c r="AE613" s="153">
        <f>IF(AG613=1,AK613,AG613)</f>
        <v>0</v>
      </c>
      <c r="AF613" s="76">
        <f t="shared" ref="AF613:AF620" si="63">IF(AD613=2,1,IF(AD613=1,0.5,IF(AD613=0,0," ")))</f>
        <v>0</v>
      </c>
      <c r="AG613" s="76">
        <f t="shared" ref="AG613:AG620" si="64">IF(AND(AF613&gt;=0,AF613&lt;=2),1,"No aplica")</f>
        <v>1</v>
      </c>
      <c r="AH613" s="163">
        <f>AD613/(AG613*2)</f>
        <v>0</v>
      </c>
      <c r="AI613" s="95">
        <f>IF(AG613=1,AG613/$AG$621,"No aplica")</f>
        <v>0.125</v>
      </c>
      <c r="AJ613" s="95">
        <f>AF613*AI613</f>
        <v>0</v>
      </c>
      <c r="AK613" s="95">
        <f>AJ613*$AE$611</f>
        <v>0</v>
      </c>
    </row>
    <row r="614" spans="1:37" ht="30" customHeight="1" x14ac:dyDescent="0.2">
      <c r="A614" s="422" t="s">
        <v>9</v>
      </c>
      <c r="B614" s="422"/>
      <c r="C614" s="422"/>
      <c r="D614" s="422"/>
      <c r="E614" s="422"/>
      <c r="F614" s="422"/>
      <c r="G614" s="422"/>
      <c r="H614" s="422"/>
      <c r="I614" s="422"/>
      <c r="J614" s="422"/>
      <c r="K614" s="422"/>
      <c r="L614" s="422"/>
      <c r="M614" s="422"/>
      <c r="N614" s="422"/>
      <c r="O614" s="422"/>
      <c r="P614" s="422"/>
      <c r="Q614" s="423"/>
      <c r="R614" s="423"/>
      <c r="S614" s="423"/>
      <c r="T614" s="423"/>
      <c r="U614" s="423"/>
      <c r="V614" s="423"/>
      <c r="W614" s="423"/>
      <c r="X614" s="423"/>
      <c r="Y614" s="423"/>
      <c r="Z614" s="423"/>
      <c r="AA614" s="423"/>
      <c r="AB614" s="423"/>
      <c r="AC614" s="423"/>
      <c r="AD614" s="73">
        <f>'Art. 121'!AF567</f>
        <v>0</v>
      </c>
      <c r="AE614" s="153">
        <f t="shared" ref="AE614:AE620" si="65">IF(AG614=1,AK614,AG614)</f>
        <v>0</v>
      </c>
      <c r="AF614" s="76">
        <f t="shared" si="63"/>
        <v>0</v>
      </c>
      <c r="AG614" s="76">
        <f t="shared" si="64"/>
        <v>1</v>
      </c>
      <c r="AH614" s="163">
        <f t="shared" ref="AH614:AH620" si="66">AD614/(AG614*2)</f>
        <v>0</v>
      </c>
      <c r="AI614" s="95">
        <f t="shared" ref="AI614:AI620" si="67">IF(AG614=1,AG614/$AG$621,"No aplica")</f>
        <v>0.125</v>
      </c>
      <c r="AJ614" s="95">
        <f t="shared" ref="AJ614:AJ620" si="68">AF614*AI614</f>
        <v>0</v>
      </c>
      <c r="AK614" s="95">
        <f t="shared" ref="AK614:AK620" si="69">AJ614*$AE$611</f>
        <v>0</v>
      </c>
    </row>
    <row r="615" spans="1:37" ht="30" customHeight="1" x14ac:dyDescent="0.2">
      <c r="A615" s="422" t="s">
        <v>333</v>
      </c>
      <c r="B615" s="422"/>
      <c r="C615" s="422"/>
      <c r="D615" s="422"/>
      <c r="E615" s="422"/>
      <c r="F615" s="422"/>
      <c r="G615" s="422"/>
      <c r="H615" s="422"/>
      <c r="I615" s="422"/>
      <c r="J615" s="422"/>
      <c r="K615" s="422"/>
      <c r="L615" s="422"/>
      <c r="M615" s="422"/>
      <c r="N615" s="422"/>
      <c r="O615" s="422"/>
      <c r="P615" s="422"/>
      <c r="Q615" s="423"/>
      <c r="R615" s="423"/>
      <c r="S615" s="423"/>
      <c r="T615" s="423"/>
      <c r="U615" s="423"/>
      <c r="V615" s="423"/>
      <c r="W615" s="423"/>
      <c r="X615" s="423"/>
      <c r="Y615" s="423"/>
      <c r="Z615" s="423"/>
      <c r="AA615" s="423"/>
      <c r="AB615" s="423"/>
      <c r="AC615" s="423"/>
      <c r="AD615" s="73">
        <f>'Art. 121'!AF568</f>
        <v>0</v>
      </c>
      <c r="AE615" s="153">
        <f t="shared" si="65"/>
        <v>0</v>
      </c>
      <c r="AF615" s="76">
        <f t="shared" si="63"/>
        <v>0</v>
      </c>
      <c r="AG615" s="76">
        <f t="shared" si="64"/>
        <v>1</v>
      </c>
      <c r="AH615" s="163">
        <f t="shared" si="66"/>
        <v>0</v>
      </c>
      <c r="AI615" s="95">
        <f t="shared" si="67"/>
        <v>0.125</v>
      </c>
      <c r="AJ615" s="95">
        <f t="shared" si="68"/>
        <v>0</v>
      </c>
      <c r="AK615" s="95">
        <f t="shared" si="69"/>
        <v>0</v>
      </c>
    </row>
    <row r="616" spans="1:37" ht="30" customHeight="1" x14ac:dyDescent="0.2">
      <c r="A616" s="422" t="s">
        <v>809</v>
      </c>
      <c r="B616" s="422"/>
      <c r="C616" s="422"/>
      <c r="D616" s="422"/>
      <c r="E616" s="422"/>
      <c r="F616" s="422"/>
      <c r="G616" s="422"/>
      <c r="H616" s="422"/>
      <c r="I616" s="422"/>
      <c r="J616" s="422"/>
      <c r="K616" s="422"/>
      <c r="L616" s="422"/>
      <c r="M616" s="422"/>
      <c r="N616" s="422"/>
      <c r="O616" s="422"/>
      <c r="P616" s="422"/>
      <c r="Q616" s="423"/>
      <c r="R616" s="423"/>
      <c r="S616" s="423"/>
      <c r="T616" s="423"/>
      <c r="U616" s="423"/>
      <c r="V616" s="423"/>
      <c r="W616" s="423"/>
      <c r="X616" s="423"/>
      <c r="Y616" s="423"/>
      <c r="Z616" s="423"/>
      <c r="AA616" s="423"/>
      <c r="AB616" s="423"/>
      <c r="AC616" s="423"/>
      <c r="AD616" s="73">
        <f>'Art. 121'!AF569</f>
        <v>0</v>
      </c>
      <c r="AE616" s="153">
        <f t="shared" si="65"/>
        <v>0</v>
      </c>
      <c r="AF616" s="76">
        <f t="shared" si="63"/>
        <v>0</v>
      </c>
      <c r="AG616" s="76">
        <f t="shared" si="64"/>
        <v>1</v>
      </c>
      <c r="AH616" s="163">
        <f t="shared" si="66"/>
        <v>0</v>
      </c>
      <c r="AI616" s="95">
        <f t="shared" si="67"/>
        <v>0.125</v>
      </c>
      <c r="AJ616" s="95">
        <f t="shared" si="68"/>
        <v>0</v>
      </c>
      <c r="AK616" s="95">
        <f t="shared" si="69"/>
        <v>0</v>
      </c>
    </row>
    <row r="617" spans="1:37" ht="30" customHeight="1" x14ac:dyDescent="0.2">
      <c r="A617" s="422" t="s">
        <v>334</v>
      </c>
      <c r="B617" s="422"/>
      <c r="C617" s="422"/>
      <c r="D617" s="422"/>
      <c r="E617" s="422"/>
      <c r="F617" s="422"/>
      <c r="G617" s="422"/>
      <c r="H617" s="422"/>
      <c r="I617" s="422"/>
      <c r="J617" s="422"/>
      <c r="K617" s="422"/>
      <c r="L617" s="422"/>
      <c r="M617" s="422"/>
      <c r="N617" s="422"/>
      <c r="O617" s="422"/>
      <c r="P617" s="422"/>
      <c r="Q617" s="423"/>
      <c r="R617" s="423"/>
      <c r="S617" s="423"/>
      <c r="T617" s="423"/>
      <c r="U617" s="423"/>
      <c r="V617" s="423"/>
      <c r="W617" s="423"/>
      <c r="X617" s="423"/>
      <c r="Y617" s="423"/>
      <c r="Z617" s="423"/>
      <c r="AA617" s="423"/>
      <c r="AB617" s="423"/>
      <c r="AC617" s="423"/>
      <c r="AD617" s="73">
        <f>'Art. 121'!AF570</f>
        <v>0</v>
      </c>
      <c r="AE617" s="153">
        <f t="shared" si="65"/>
        <v>0</v>
      </c>
      <c r="AF617" s="76">
        <f t="shared" si="63"/>
        <v>0</v>
      </c>
      <c r="AG617" s="76">
        <f t="shared" si="64"/>
        <v>1</v>
      </c>
      <c r="AH617" s="163">
        <f t="shared" si="66"/>
        <v>0</v>
      </c>
      <c r="AI617" s="95">
        <f t="shared" si="67"/>
        <v>0.125</v>
      </c>
      <c r="AJ617" s="95">
        <f t="shared" si="68"/>
        <v>0</v>
      </c>
      <c r="AK617" s="95">
        <f t="shared" si="69"/>
        <v>0</v>
      </c>
    </row>
    <row r="618" spans="1:37" ht="30" customHeight="1" x14ac:dyDescent="0.2">
      <c r="A618" s="422" t="s">
        <v>335</v>
      </c>
      <c r="B618" s="422"/>
      <c r="C618" s="422"/>
      <c r="D618" s="422"/>
      <c r="E618" s="422"/>
      <c r="F618" s="422"/>
      <c r="G618" s="422"/>
      <c r="H618" s="422"/>
      <c r="I618" s="422"/>
      <c r="J618" s="422"/>
      <c r="K618" s="422"/>
      <c r="L618" s="422"/>
      <c r="M618" s="422"/>
      <c r="N618" s="422"/>
      <c r="O618" s="422"/>
      <c r="P618" s="422"/>
      <c r="Q618" s="423"/>
      <c r="R618" s="423"/>
      <c r="S618" s="423"/>
      <c r="T618" s="423"/>
      <c r="U618" s="423"/>
      <c r="V618" s="423"/>
      <c r="W618" s="423"/>
      <c r="X618" s="423"/>
      <c r="Y618" s="423"/>
      <c r="Z618" s="423"/>
      <c r="AA618" s="423"/>
      <c r="AB618" s="423"/>
      <c r="AC618" s="423"/>
      <c r="AD618" s="73">
        <f>'Art. 121'!AF571</f>
        <v>0</v>
      </c>
      <c r="AE618" s="153">
        <f t="shared" si="65"/>
        <v>0</v>
      </c>
      <c r="AF618" s="76">
        <f t="shared" si="63"/>
        <v>0</v>
      </c>
      <c r="AG618" s="76">
        <f t="shared" si="64"/>
        <v>1</v>
      </c>
      <c r="AH618" s="163">
        <f t="shared" si="66"/>
        <v>0</v>
      </c>
      <c r="AI618" s="95">
        <f t="shared" si="67"/>
        <v>0.125</v>
      </c>
      <c r="AJ618" s="95">
        <f t="shared" si="68"/>
        <v>0</v>
      </c>
      <c r="AK618" s="95">
        <f t="shared" si="69"/>
        <v>0</v>
      </c>
    </row>
    <row r="619" spans="1:37" ht="30" customHeight="1" x14ac:dyDescent="0.2">
      <c r="A619" s="422" t="s">
        <v>807</v>
      </c>
      <c r="B619" s="422"/>
      <c r="C619" s="422"/>
      <c r="D619" s="422"/>
      <c r="E619" s="422"/>
      <c r="F619" s="422"/>
      <c r="G619" s="422"/>
      <c r="H619" s="422"/>
      <c r="I619" s="422"/>
      <c r="J619" s="422"/>
      <c r="K619" s="422"/>
      <c r="L619" s="422"/>
      <c r="M619" s="422"/>
      <c r="N619" s="422"/>
      <c r="O619" s="422"/>
      <c r="P619" s="422"/>
      <c r="Q619" s="423"/>
      <c r="R619" s="423"/>
      <c r="S619" s="423"/>
      <c r="T619" s="423"/>
      <c r="U619" s="423"/>
      <c r="V619" s="423"/>
      <c r="W619" s="423"/>
      <c r="X619" s="423"/>
      <c r="Y619" s="423"/>
      <c r="Z619" s="423"/>
      <c r="AA619" s="423"/>
      <c r="AB619" s="423"/>
      <c r="AC619" s="423"/>
      <c r="AD619" s="73">
        <f>'Art. 121'!AF572</f>
        <v>0</v>
      </c>
      <c r="AE619" s="153">
        <f t="shared" si="65"/>
        <v>0</v>
      </c>
      <c r="AF619" s="76">
        <f t="shared" si="63"/>
        <v>0</v>
      </c>
      <c r="AG619" s="76">
        <f t="shared" si="64"/>
        <v>1</v>
      </c>
      <c r="AH619" s="163">
        <f t="shared" si="66"/>
        <v>0</v>
      </c>
      <c r="AI619" s="95">
        <f t="shared" si="67"/>
        <v>0.125</v>
      </c>
      <c r="AJ619" s="95">
        <f t="shared" si="68"/>
        <v>0</v>
      </c>
      <c r="AK619" s="95">
        <f t="shared" si="69"/>
        <v>0</v>
      </c>
    </row>
    <row r="620" spans="1:37" ht="30" customHeight="1" x14ac:dyDescent="0.2">
      <c r="A620" s="442" t="s">
        <v>336</v>
      </c>
      <c r="B620" s="443"/>
      <c r="C620" s="443"/>
      <c r="D620" s="443"/>
      <c r="E620" s="443"/>
      <c r="F620" s="443"/>
      <c r="G620" s="443"/>
      <c r="H620" s="443"/>
      <c r="I620" s="443"/>
      <c r="J620" s="443"/>
      <c r="K620" s="443"/>
      <c r="L620" s="443"/>
      <c r="M620" s="443"/>
      <c r="N620" s="443"/>
      <c r="O620" s="443"/>
      <c r="P620" s="443"/>
      <c r="Q620" s="423"/>
      <c r="R620" s="423"/>
      <c r="S620" s="423"/>
      <c r="T620" s="423"/>
      <c r="U620" s="423"/>
      <c r="V620" s="423"/>
      <c r="W620" s="423"/>
      <c r="X620" s="423"/>
      <c r="Y620" s="423"/>
      <c r="Z620" s="423"/>
      <c r="AA620" s="423"/>
      <c r="AB620" s="423"/>
      <c r="AC620" s="423"/>
      <c r="AD620" s="73">
        <f>'Art. 121'!AF573</f>
        <v>0</v>
      </c>
      <c r="AE620" s="153">
        <f t="shared" si="65"/>
        <v>0</v>
      </c>
      <c r="AF620" s="76">
        <f t="shared" si="63"/>
        <v>0</v>
      </c>
      <c r="AG620" s="76">
        <f t="shared" si="64"/>
        <v>1</v>
      </c>
      <c r="AH620" s="163">
        <f t="shared" si="66"/>
        <v>0</v>
      </c>
      <c r="AI620" s="95">
        <f t="shared" si="67"/>
        <v>0.125</v>
      </c>
      <c r="AJ620" s="95">
        <f t="shared" si="68"/>
        <v>0</v>
      </c>
      <c r="AK620" s="95">
        <f t="shared" si="69"/>
        <v>0</v>
      </c>
    </row>
    <row r="621" spans="1:37" ht="30" customHeight="1" x14ac:dyDescent="0.2">
      <c r="A621" s="435" t="s">
        <v>810</v>
      </c>
      <c r="B621" s="435"/>
      <c r="C621" s="435"/>
      <c r="D621" s="435"/>
      <c r="E621" s="435"/>
      <c r="F621" s="435"/>
      <c r="G621" s="435"/>
      <c r="H621" s="435"/>
      <c r="I621" s="435"/>
      <c r="J621" s="435"/>
      <c r="K621" s="435"/>
      <c r="L621" s="435"/>
      <c r="M621" s="435"/>
      <c r="N621" s="435"/>
      <c r="O621" s="435"/>
      <c r="P621" s="435"/>
      <c r="Q621" s="435"/>
      <c r="R621" s="435"/>
      <c r="S621" s="435"/>
      <c r="T621" s="435"/>
      <c r="U621" s="435"/>
      <c r="V621" s="435"/>
      <c r="W621" s="435"/>
      <c r="X621" s="435"/>
      <c r="Y621" s="435"/>
      <c r="Z621" s="435"/>
      <c r="AA621" s="435"/>
      <c r="AB621" s="435"/>
      <c r="AC621" s="435"/>
      <c r="AD621" s="435"/>
      <c r="AE621" s="143">
        <f>SUM(AE613:AE620)</f>
        <v>0</v>
      </c>
      <c r="AG621" s="74">
        <f>SUM(AG613:AG620)</f>
        <v>8</v>
      </c>
      <c r="AH621" s="163"/>
      <c r="AI621" s="95"/>
      <c r="AJ621" s="95"/>
      <c r="AK621" s="95"/>
    </row>
    <row r="622" spans="1:37" ht="30" customHeight="1" x14ac:dyDescent="0.2">
      <c r="A622" s="435" t="s">
        <v>811</v>
      </c>
      <c r="B622" s="435"/>
      <c r="C622" s="435"/>
      <c r="D622" s="435"/>
      <c r="E622" s="435"/>
      <c r="F622" s="435"/>
      <c r="G622" s="435"/>
      <c r="H622" s="435"/>
      <c r="I622" s="435"/>
      <c r="J622" s="435"/>
      <c r="K622" s="435"/>
      <c r="L622" s="435"/>
      <c r="M622" s="435"/>
      <c r="N622" s="435"/>
      <c r="O622" s="435"/>
      <c r="P622" s="435"/>
      <c r="Q622" s="435"/>
      <c r="R622" s="435"/>
      <c r="S622" s="435"/>
      <c r="T622" s="435"/>
      <c r="U622" s="435"/>
      <c r="V622" s="435"/>
      <c r="W622" s="435"/>
      <c r="X622" s="435"/>
      <c r="Y622" s="435"/>
      <c r="Z622" s="435"/>
      <c r="AA622" s="435"/>
      <c r="AB622" s="435"/>
      <c r="AC622" s="435"/>
      <c r="AD622" s="435"/>
      <c r="AE622" s="143">
        <f>AE621/AE611*100</f>
        <v>0</v>
      </c>
      <c r="AH622" s="163"/>
      <c r="AI622" s="95"/>
      <c r="AJ622" s="95"/>
      <c r="AK622" s="95"/>
    </row>
    <row r="623" spans="1:37" ht="15" customHeight="1" x14ac:dyDescent="0.2">
      <c r="A623" s="24"/>
      <c r="B623" s="24"/>
      <c r="C623" s="24"/>
      <c r="D623" s="24"/>
      <c r="E623" s="24"/>
      <c r="F623" s="24"/>
      <c r="G623" s="24"/>
      <c r="H623" s="24"/>
      <c r="I623" s="24"/>
      <c r="J623" s="24"/>
      <c r="K623" s="24"/>
      <c r="L623" s="24"/>
      <c r="M623" s="24"/>
      <c r="N623" s="24"/>
      <c r="O623" s="24"/>
      <c r="P623" s="24"/>
      <c r="Q623" s="40"/>
      <c r="R623" s="20"/>
      <c r="S623" s="20"/>
      <c r="T623" s="20"/>
      <c r="U623" s="20"/>
      <c r="V623" s="20"/>
      <c r="W623" s="20"/>
      <c r="X623" s="20"/>
      <c r="Y623" s="20"/>
      <c r="Z623" s="20"/>
      <c r="AA623" s="20"/>
      <c r="AB623" s="20"/>
      <c r="AC623" s="20"/>
      <c r="AD623" s="20"/>
      <c r="AE623" s="149"/>
      <c r="AH623" s="161"/>
      <c r="AI623" s="136"/>
      <c r="AJ623" s="136"/>
      <c r="AK623" s="136"/>
    </row>
    <row r="624" spans="1:37" ht="15" customHeight="1" x14ac:dyDescent="0.2">
      <c r="A624" s="439" t="s">
        <v>139</v>
      </c>
      <c r="B624" s="440"/>
      <c r="C624" s="440"/>
      <c r="D624" s="440"/>
      <c r="E624" s="440"/>
      <c r="F624" s="440"/>
      <c r="G624" s="440"/>
      <c r="H624" s="440"/>
      <c r="I624" s="440"/>
      <c r="J624" s="440"/>
      <c r="K624" s="440"/>
      <c r="L624" s="440"/>
      <c r="M624" s="440"/>
      <c r="N624" s="440"/>
      <c r="O624" s="440"/>
      <c r="P624" s="440"/>
      <c r="Q624" s="440"/>
      <c r="R624" s="440"/>
      <c r="S624" s="440"/>
      <c r="T624" s="440"/>
      <c r="U624" s="440"/>
      <c r="V624" s="440"/>
      <c r="W624" s="440"/>
      <c r="X624" s="440"/>
      <c r="Y624" s="440"/>
      <c r="Z624" s="440"/>
      <c r="AA624" s="440"/>
      <c r="AB624" s="440"/>
      <c r="AC624" s="440"/>
      <c r="AD624" s="221" t="s">
        <v>4</v>
      </c>
      <c r="AE624" s="144" t="s">
        <v>5</v>
      </c>
      <c r="AH624" s="161"/>
      <c r="AI624" s="136"/>
      <c r="AJ624" s="136"/>
      <c r="AK624" s="136"/>
    </row>
    <row r="625" spans="1:37" ht="30" customHeight="1" x14ac:dyDescent="0.2">
      <c r="A625" s="434" t="s">
        <v>337</v>
      </c>
      <c r="B625" s="434"/>
      <c r="C625" s="434"/>
      <c r="D625" s="434"/>
      <c r="E625" s="434"/>
      <c r="F625" s="434"/>
      <c r="G625" s="434"/>
      <c r="H625" s="434"/>
      <c r="I625" s="434"/>
      <c r="J625" s="434"/>
      <c r="K625" s="434"/>
      <c r="L625" s="434"/>
      <c r="M625" s="434"/>
      <c r="N625" s="434"/>
      <c r="O625" s="434"/>
      <c r="P625" s="434"/>
      <c r="Q625" s="423"/>
      <c r="R625" s="423"/>
      <c r="S625" s="423"/>
      <c r="T625" s="423"/>
      <c r="U625" s="423"/>
      <c r="V625" s="423"/>
      <c r="W625" s="423"/>
      <c r="X625" s="423"/>
      <c r="Y625" s="423"/>
      <c r="Z625" s="423"/>
      <c r="AA625" s="423"/>
      <c r="AB625" s="423"/>
      <c r="AC625" s="423"/>
      <c r="AD625" s="73">
        <f>'Art. 121'!AF576</f>
        <v>0</v>
      </c>
      <c r="AE625" s="153">
        <f>IF(AG625=1,AK625,AG625)</f>
        <v>0</v>
      </c>
      <c r="AF625" s="76">
        <f>IF(AD625=2,1,IF(AD625=1,0.5,IF(AD625=0,0," ")))</f>
        <v>0</v>
      </c>
      <c r="AG625" s="76">
        <f>IF(AND(AF625&gt;=0,AF625&lt;=2),1,"No aplica")</f>
        <v>1</v>
      </c>
      <c r="AH625" s="163">
        <f>AD625/(AG625*2)</f>
        <v>0</v>
      </c>
      <c r="AI625" s="95">
        <f>IF(AG625=1,AG625/$AG$628,"No aplica")</f>
        <v>0.33333333333333331</v>
      </c>
      <c r="AJ625" s="95">
        <f>AF625*AI625</f>
        <v>0</v>
      </c>
      <c r="AK625" s="95">
        <f>AJ625*$AE$611</f>
        <v>0</v>
      </c>
    </row>
    <row r="626" spans="1:37" ht="30" customHeight="1" x14ac:dyDescent="0.2">
      <c r="A626" s="434" t="s">
        <v>812</v>
      </c>
      <c r="B626" s="434"/>
      <c r="C626" s="434"/>
      <c r="D626" s="434"/>
      <c r="E626" s="434"/>
      <c r="F626" s="434"/>
      <c r="G626" s="434"/>
      <c r="H626" s="434"/>
      <c r="I626" s="434"/>
      <c r="J626" s="434"/>
      <c r="K626" s="434"/>
      <c r="L626" s="434"/>
      <c r="M626" s="434"/>
      <c r="N626" s="434"/>
      <c r="O626" s="434"/>
      <c r="P626" s="434"/>
      <c r="Q626" s="423"/>
      <c r="R626" s="423"/>
      <c r="S626" s="423"/>
      <c r="T626" s="423"/>
      <c r="U626" s="423"/>
      <c r="V626" s="423"/>
      <c r="W626" s="423"/>
      <c r="X626" s="423"/>
      <c r="Y626" s="423"/>
      <c r="Z626" s="423"/>
      <c r="AA626" s="423"/>
      <c r="AB626" s="423"/>
      <c r="AC626" s="423"/>
      <c r="AD626" s="73">
        <f>'Art. 121'!AF577</f>
        <v>0</v>
      </c>
      <c r="AE626" s="153">
        <f>IF(AG626=1,AK626,AG626)</f>
        <v>0</v>
      </c>
      <c r="AF626" s="76">
        <f>IF(AD626=2,1,IF(AD626=1,0.5,IF(AD626=0,0," ")))</f>
        <v>0</v>
      </c>
      <c r="AG626" s="76">
        <f>IF(AND(AF626&gt;=0,AF626&lt;=2),1,"No aplica")</f>
        <v>1</v>
      </c>
      <c r="AH626" s="163">
        <f>AD626/(AG626*2)</f>
        <v>0</v>
      </c>
      <c r="AI626" s="95">
        <f>IF(AG626=1,AG626/$AG$628,"No aplica")</f>
        <v>0.33333333333333331</v>
      </c>
      <c r="AJ626" s="95">
        <f>AF626*AI626</f>
        <v>0</v>
      </c>
      <c r="AK626" s="95">
        <f>AJ626*$AE$611</f>
        <v>0</v>
      </c>
    </row>
    <row r="627" spans="1:37" ht="30" customHeight="1" x14ac:dyDescent="0.2">
      <c r="A627" s="434" t="s">
        <v>813</v>
      </c>
      <c r="B627" s="434"/>
      <c r="C627" s="434"/>
      <c r="D627" s="434"/>
      <c r="E627" s="434"/>
      <c r="F627" s="434"/>
      <c r="G627" s="434"/>
      <c r="H627" s="434"/>
      <c r="I627" s="434"/>
      <c r="J627" s="434"/>
      <c r="K627" s="434"/>
      <c r="L627" s="434"/>
      <c r="M627" s="434"/>
      <c r="N627" s="434"/>
      <c r="O627" s="434"/>
      <c r="P627" s="434"/>
      <c r="Q627" s="423"/>
      <c r="R627" s="423"/>
      <c r="S627" s="423"/>
      <c r="T627" s="423"/>
      <c r="U627" s="423"/>
      <c r="V627" s="423"/>
      <c r="W627" s="423"/>
      <c r="X627" s="423"/>
      <c r="Y627" s="423"/>
      <c r="Z627" s="423"/>
      <c r="AA627" s="423"/>
      <c r="AB627" s="423"/>
      <c r="AC627" s="423"/>
      <c r="AD627" s="73">
        <f>'Art. 121'!AF578</f>
        <v>0</v>
      </c>
      <c r="AE627" s="153">
        <f>IF(AG627=1,AK627,AG627)</f>
        <v>0</v>
      </c>
      <c r="AF627" s="76">
        <f>IF(AD627=2,1,IF(AD627=1,0.5,IF(AD627=0,0," ")))</f>
        <v>0</v>
      </c>
      <c r="AG627" s="76">
        <f>IF(AND(AF627&gt;=0,AF627&lt;=2),1,"No aplica")</f>
        <v>1</v>
      </c>
      <c r="AH627" s="163">
        <f>AD627/(AG627*2)</f>
        <v>0</v>
      </c>
      <c r="AI627" s="95">
        <f>IF(AG627=1,AG627/$AG$628,"No aplica")</f>
        <v>0.33333333333333331</v>
      </c>
      <c r="AJ627" s="95">
        <f>AF627*AI627</f>
        <v>0</v>
      </c>
      <c r="AK627" s="95">
        <f>AJ627*$AE$611</f>
        <v>0</v>
      </c>
    </row>
    <row r="628" spans="1:37" ht="30" customHeight="1" x14ac:dyDescent="0.2">
      <c r="A628" s="435" t="s">
        <v>814</v>
      </c>
      <c r="B628" s="435"/>
      <c r="C628" s="435"/>
      <c r="D628" s="435"/>
      <c r="E628" s="435"/>
      <c r="F628" s="435"/>
      <c r="G628" s="435"/>
      <c r="H628" s="435"/>
      <c r="I628" s="435"/>
      <c r="J628" s="435"/>
      <c r="K628" s="435"/>
      <c r="L628" s="435"/>
      <c r="M628" s="435"/>
      <c r="N628" s="435"/>
      <c r="O628" s="435"/>
      <c r="P628" s="435"/>
      <c r="Q628" s="435"/>
      <c r="R628" s="435"/>
      <c r="S628" s="435"/>
      <c r="T628" s="435"/>
      <c r="U628" s="435"/>
      <c r="V628" s="435"/>
      <c r="W628" s="435"/>
      <c r="X628" s="435"/>
      <c r="Y628" s="435"/>
      <c r="Z628" s="435"/>
      <c r="AA628" s="435"/>
      <c r="AB628" s="435"/>
      <c r="AC628" s="435"/>
      <c r="AD628" s="435"/>
      <c r="AE628" s="143">
        <f>SUM(AE625:AE627)</f>
        <v>0</v>
      </c>
      <c r="AG628" s="74">
        <f>SUM(AG625:AG627)</f>
        <v>3</v>
      </c>
      <c r="AH628" s="163"/>
      <c r="AI628" s="95"/>
      <c r="AJ628" s="95"/>
      <c r="AK628" s="95"/>
    </row>
    <row r="629" spans="1:37" ht="30" customHeight="1" x14ac:dyDescent="0.2">
      <c r="A629" s="435" t="s">
        <v>815</v>
      </c>
      <c r="B629" s="435"/>
      <c r="C629" s="435"/>
      <c r="D629" s="435"/>
      <c r="E629" s="435"/>
      <c r="F629" s="435"/>
      <c r="G629" s="435"/>
      <c r="H629" s="435"/>
      <c r="I629" s="435"/>
      <c r="J629" s="435"/>
      <c r="K629" s="435"/>
      <c r="L629" s="435"/>
      <c r="M629" s="435"/>
      <c r="N629" s="435"/>
      <c r="O629" s="435"/>
      <c r="P629" s="435"/>
      <c r="Q629" s="435"/>
      <c r="R629" s="435"/>
      <c r="S629" s="435"/>
      <c r="T629" s="435"/>
      <c r="U629" s="435"/>
      <c r="V629" s="435"/>
      <c r="W629" s="435"/>
      <c r="X629" s="435"/>
      <c r="Y629" s="435"/>
      <c r="Z629" s="435"/>
      <c r="AA629" s="435"/>
      <c r="AB629" s="435"/>
      <c r="AC629" s="435"/>
      <c r="AD629" s="435"/>
      <c r="AE629" s="143">
        <f>AE628/AE611*100</f>
        <v>0</v>
      </c>
      <c r="AH629" s="163"/>
      <c r="AI629" s="95"/>
      <c r="AJ629" s="95"/>
      <c r="AK629" s="95"/>
    </row>
    <row r="630" spans="1:37" ht="15" customHeight="1" x14ac:dyDescent="0.2">
      <c r="A630" s="23"/>
      <c r="B630" s="23"/>
      <c r="C630" s="23"/>
      <c r="D630" s="23"/>
      <c r="E630" s="23"/>
      <c r="F630" s="23"/>
      <c r="G630" s="23"/>
      <c r="H630" s="23"/>
      <c r="I630" s="23"/>
      <c r="J630" s="23"/>
      <c r="K630" s="23"/>
      <c r="L630" s="23"/>
      <c r="M630" s="23"/>
      <c r="N630" s="23"/>
      <c r="O630" s="23"/>
      <c r="P630" s="23"/>
      <c r="Q630" s="40"/>
      <c r="R630" s="20"/>
      <c r="S630" s="20"/>
      <c r="T630" s="20"/>
      <c r="U630" s="20"/>
      <c r="V630" s="20"/>
      <c r="W630" s="20"/>
      <c r="X630" s="20"/>
      <c r="Y630" s="20"/>
      <c r="Z630" s="20"/>
      <c r="AA630" s="20"/>
      <c r="AB630" s="20"/>
      <c r="AC630" s="20"/>
      <c r="AD630" s="20"/>
      <c r="AE630" s="149"/>
      <c r="AH630" s="161"/>
      <c r="AI630" s="136"/>
      <c r="AJ630" s="136"/>
      <c r="AK630" s="136"/>
    </row>
    <row r="631" spans="1:37" ht="15" customHeight="1" x14ac:dyDescent="0.2">
      <c r="A631" s="439" t="s">
        <v>140</v>
      </c>
      <c r="B631" s="440"/>
      <c r="C631" s="440"/>
      <c r="D631" s="440"/>
      <c r="E631" s="440"/>
      <c r="F631" s="440"/>
      <c r="G631" s="440"/>
      <c r="H631" s="440"/>
      <c r="I631" s="440"/>
      <c r="J631" s="440"/>
      <c r="K631" s="440"/>
      <c r="L631" s="440"/>
      <c r="M631" s="440"/>
      <c r="N631" s="440"/>
      <c r="O631" s="440"/>
      <c r="P631" s="440"/>
      <c r="Q631" s="440"/>
      <c r="R631" s="440"/>
      <c r="S631" s="440"/>
      <c r="T631" s="440"/>
      <c r="U631" s="440"/>
      <c r="V631" s="440"/>
      <c r="W631" s="440"/>
      <c r="X631" s="440"/>
      <c r="Y631" s="440"/>
      <c r="Z631" s="440"/>
      <c r="AA631" s="440"/>
      <c r="AB631" s="440"/>
      <c r="AC631" s="440"/>
      <c r="AD631" s="221" t="s">
        <v>4</v>
      </c>
      <c r="AE631" s="144" t="s">
        <v>5</v>
      </c>
      <c r="AH631" s="161"/>
      <c r="AI631" s="136"/>
      <c r="AJ631" s="136"/>
      <c r="AK631" s="136"/>
    </row>
    <row r="632" spans="1:37" ht="30" customHeight="1" x14ac:dyDescent="0.2">
      <c r="A632" s="434" t="s">
        <v>338</v>
      </c>
      <c r="B632" s="434"/>
      <c r="C632" s="434"/>
      <c r="D632" s="434"/>
      <c r="E632" s="434"/>
      <c r="F632" s="434"/>
      <c r="G632" s="434"/>
      <c r="H632" s="434"/>
      <c r="I632" s="434"/>
      <c r="J632" s="434"/>
      <c r="K632" s="434"/>
      <c r="L632" s="434"/>
      <c r="M632" s="434"/>
      <c r="N632" s="434"/>
      <c r="O632" s="434"/>
      <c r="P632" s="434"/>
      <c r="Q632" s="423"/>
      <c r="R632" s="423"/>
      <c r="S632" s="423"/>
      <c r="T632" s="423"/>
      <c r="U632" s="423"/>
      <c r="V632" s="423"/>
      <c r="W632" s="423"/>
      <c r="X632" s="423"/>
      <c r="Y632" s="423"/>
      <c r="Z632" s="423"/>
      <c r="AA632" s="423"/>
      <c r="AB632" s="423"/>
      <c r="AC632" s="423"/>
      <c r="AD632" s="73">
        <f>'Art. 121'!AF581</f>
        <v>0</v>
      </c>
      <c r="AE632" s="153">
        <f>IF(AG632=1,AK632,AG632)</f>
        <v>0</v>
      </c>
      <c r="AF632" s="76">
        <f>IF(AD632=2,1,IF(AD632=1,0.5,IF(AD632=0,0," ")))</f>
        <v>0</v>
      </c>
      <c r="AG632" s="76">
        <f>IF(AND(AF632&gt;=0,AF632&lt;=2),1,"No aplica")</f>
        <v>1</v>
      </c>
      <c r="AH632" s="163">
        <f>AD632/(AG632*2)</f>
        <v>0</v>
      </c>
      <c r="AI632" s="95">
        <f>IF(AG632=1,AG632/$AG$635,"No aplica")</f>
        <v>0.33333333333333331</v>
      </c>
      <c r="AJ632" s="95">
        <f>AF632*AI632</f>
        <v>0</v>
      </c>
      <c r="AK632" s="95">
        <f>AJ632*$AE$611</f>
        <v>0</v>
      </c>
    </row>
    <row r="633" spans="1:37" ht="30" customHeight="1" x14ac:dyDescent="0.2">
      <c r="A633" s="434" t="s">
        <v>493</v>
      </c>
      <c r="B633" s="434"/>
      <c r="C633" s="434"/>
      <c r="D633" s="434"/>
      <c r="E633" s="434"/>
      <c r="F633" s="434"/>
      <c r="G633" s="434"/>
      <c r="H633" s="434"/>
      <c r="I633" s="434"/>
      <c r="J633" s="434"/>
      <c r="K633" s="434"/>
      <c r="L633" s="434"/>
      <c r="M633" s="434"/>
      <c r="N633" s="434"/>
      <c r="O633" s="434"/>
      <c r="P633" s="434"/>
      <c r="Q633" s="423"/>
      <c r="R633" s="423"/>
      <c r="S633" s="423"/>
      <c r="T633" s="423"/>
      <c r="U633" s="423"/>
      <c r="V633" s="423"/>
      <c r="W633" s="423"/>
      <c r="X633" s="423"/>
      <c r="Y633" s="423"/>
      <c r="Z633" s="423"/>
      <c r="AA633" s="423"/>
      <c r="AB633" s="423"/>
      <c r="AC633" s="423"/>
      <c r="AD633" s="73">
        <f>'Art. 121'!AF582</f>
        <v>0</v>
      </c>
      <c r="AE633" s="153">
        <f>IF(AG633=1,AK633,AG633)</f>
        <v>0</v>
      </c>
      <c r="AF633" s="76">
        <f>IF(AD633=2,1,IF(AD633=1,0.5,IF(AD633=0,0," ")))</f>
        <v>0</v>
      </c>
      <c r="AG633" s="76">
        <f>IF(AND(AF633&gt;=0,AF633&lt;=2),1,"No aplica")</f>
        <v>1</v>
      </c>
      <c r="AH633" s="163">
        <f>AD633/(AG633*2)</f>
        <v>0</v>
      </c>
      <c r="AI633" s="95">
        <f>IF(AG633=1,AG633/$AG$635,"No aplica")</f>
        <v>0.33333333333333331</v>
      </c>
      <c r="AJ633" s="95">
        <f>AF633*AI633</f>
        <v>0</v>
      </c>
      <c r="AK633" s="95">
        <f>AJ633*$AE$611</f>
        <v>0</v>
      </c>
    </row>
    <row r="634" spans="1:37" ht="30" customHeight="1" x14ac:dyDescent="0.2">
      <c r="A634" s="434" t="s">
        <v>512</v>
      </c>
      <c r="B634" s="434"/>
      <c r="C634" s="434"/>
      <c r="D634" s="434"/>
      <c r="E634" s="434"/>
      <c r="F634" s="434"/>
      <c r="G634" s="434"/>
      <c r="H634" s="434"/>
      <c r="I634" s="434"/>
      <c r="J634" s="434"/>
      <c r="K634" s="434"/>
      <c r="L634" s="434"/>
      <c r="M634" s="434"/>
      <c r="N634" s="434"/>
      <c r="O634" s="434"/>
      <c r="P634" s="434"/>
      <c r="Q634" s="423"/>
      <c r="R634" s="423"/>
      <c r="S634" s="423"/>
      <c r="T634" s="423"/>
      <c r="U634" s="423"/>
      <c r="V634" s="423"/>
      <c r="W634" s="423"/>
      <c r="X634" s="423"/>
      <c r="Y634" s="423"/>
      <c r="Z634" s="423"/>
      <c r="AA634" s="423"/>
      <c r="AB634" s="423"/>
      <c r="AC634" s="423"/>
      <c r="AD634" s="73">
        <f>'Art. 121'!AF583</f>
        <v>0</v>
      </c>
      <c r="AE634" s="153">
        <f>IF(AG634=1,AK634,AG634)</f>
        <v>0</v>
      </c>
      <c r="AF634" s="76">
        <f>IF(AD634=2,1,IF(AD634=1,0.5,IF(AD634=0,0," ")))</f>
        <v>0</v>
      </c>
      <c r="AG634" s="76">
        <f>IF(AND(AF634&gt;=0,AF634&lt;=2),1,"No aplica")</f>
        <v>1</v>
      </c>
      <c r="AH634" s="163">
        <f>AD634/(AG634*2)</f>
        <v>0</v>
      </c>
      <c r="AI634" s="95">
        <f>IF(AG634=1,AG634/$AG$635,"No aplica")</f>
        <v>0.33333333333333331</v>
      </c>
      <c r="AJ634" s="95">
        <f>AF634*AI634</f>
        <v>0</v>
      </c>
      <c r="AK634" s="95">
        <f>AJ634*$AE$611</f>
        <v>0</v>
      </c>
    </row>
    <row r="635" spans="1:37" ht="30" customHeight="1" x14ac:dyDescent="0.2">
      <c r="A635" s="435" t="s">
        <v>816</v>
      </c>
      <c r="B635" s="435"/>
      <c r="C635" s="435"/>
      <c r="D635" s="435"/>
      <c r="E635" s="435"/>
      <c r="F635" s="435"/>
      <c r="G635" s="435"/>
      <c r="H635" s="435"/>
      <c r="I635" s="435"/>
      <c r="J635" s="435"/>
      <c r="K635" s="435"/>
      <c r="L635" s="435"/>
      <c r="M635" s="435"/>
      <c r="N635" s="435"/>
      <c r="O635" s="435"/>
      <c r="P635" s="435"/>
      <c r="Q635" s="435"/>
      <c r="R635" s="435"/>
      <c r="S635" s="435"/>
      <c r="T635" s="435"/>
      <c r="U635" s="435"/>
      <c r="V635" s="435"/>
      <c r="W635" s="435"/>
      <c r="X635" s="435"/>
      <c r="Y635" s="435"/>
      <c r="Z635" s="435"/>
      <c r="AA635" s="435"/>
      <c r="AB635" s="435"/>
      <c r="AC635" s="435"/>
      <c r="AD635" s="435"/>
      <c r="AE635" s="143">
        <f>SUM(AE632:AE634)</f>
        <v>0</v>
      </c>
      <c r="AG635" s="74">
        <f>SUM(AG632:AG634)</f>
        <v>3</v>
      </c>
      <c r="AH635" s="161"/>
      <c r="AI635" s="136"/>
      <c r="AJ635" s="136"/>
      <c r="AK635" s="136"/>
    </row>
    <row r="636" spans="1:37" ht="30" customHeight="1" x14ac:dyDescent="0.2">
      <c r="A636" s="435" t="s">
        <v>817</v>
      </c>
      <c r="B636" s="435"/>
      <c r="C636" s="435"/>
      <c r="D636" s="435"/>
      <c r="E636" s="435"/>
      <c r="F636" s="435"/>
      <c r="G636" s="435"/>
      <c r="H636" s="435"/>
      <c r="I636" s="435"/>
      <c r="J636" s="435"/>
      <c r="K636" s="435"/>
      <c r="L636" s="435"/>
      <c r="M636" s="435"/>
      <c r="N636" s="435"/>
      <c r="O636" s="435"/>
      <c r="P636" s="435"/>
      <c r="Q636" s="435"/>
      <c r="R636" s="435"/>
      <c r="S636" s="435"/>
      <c r="T636" s="435"/>
      <c r="U636" s="435"/>
      <c r="V636" s="435"/>
      <c r="W636" s="435"/>
      <c r="X636" s="435"/>
      <c r="Y636" s="435"/>
      <c r="Z636" s="435"/>
      <c r="AA636" s="435"/>
      <c r="AB636" s="435"/>
      <c r="AC636" s="435"/>
      <c r="AD636" s="435"/>
      <c r="AE636" s="143">
        <f>AE635/AE611*100</f>
        <v>0</v>
      </c>
      <c r="AH636" s="161"/>
      <c r="AI636" s="136"/>
      <c r="AJ636" s="136"/>
      <c r="AK636" s="136"/>
    </row>
    <row r="637" spans="1:37" ht="15" customHeight="1" x14ac:dyDescent="0.2">
      <c r="A637" s="23"/>
      <c r="B637" s="23"/>
      <c r="C637" s="23"/>
      <c r="D637" s="23"/>
      <c r="E637" s="23"/>
      <c r="F637" s="23"/>
      <c r="G637" s="23"/>
      <c r="H637" s="23"/>
      <c r="I637" s="23"/>
      <c r="J637" s="23"/>
      <c r="K637" s="23"/>
      <c r="L637" s="23"/>
      <c r="M637" s="23"/>
      <c r="N637" s="23"/>
      <c r="O637" s="23"/>
      <c r="P637" s="23"/>
      <c r="Q637" s="40"/>
      <c r="R637" s="20"/>
      <c r="S637" s="20"/>
      <c r="T637" s="20"/>
      <c r="U637" s="20"/>
      <c r="V637" s="20"/>
      <c r="W637" s="20"/>
      <c r="X637" s="20"/>
      <c r="Y637" s="20"/>
      <c r="Z637" s="20"/>
      <c r="AA637" s="20"/>
      <c r="AB637" s="20"/>
      <c r="AC637" s="20"/>
      <c r="AD637" s="20"/>
      <c r="AE637" s="149"/>
      <c r="AH637" s="161"/>
      <c r="AI637" s="136"/>
      <c r="AJ637" s="136"/>
      <c r="AK637" s="136"/>
    </row>
    <row r="638" spans="1:37" ht="15" customHeight="1" x14ac:dyDescent="0.2">
      <c r="A638" s="436" t="s">
        <v>141</v>
      </c>
      <c r="B638" s="437"/>
      <c r="C638" s="437"/>
      <c r="D638" s="437"/>
      <c r="E638" s="437"/>
      <c r="F638" s="437"/>
      <c r="G638" s="437"/>
      <c r="H638" s="437"/>
      <c r="I638" s="437"/>
      <c r="J638" s="437"/>
      <c r="K638" s="437"/>
      <c r="L638" s="437"/>
      <c r="M638" s="437"/>
      <c r="N638" s="437"/>
      <c r="O638" s="437"/>
      <c r="P638" s="437"/>
      <c r="Q638" s="437"/>
      <c r="R638" s="437"/>
      <c r="S638" s="437"/>
      <c r="T638" s="437"/>
      <c r="U638" s="437"/>
      <c r="V638" s="437"/>
      <c r="W638" s="437"/>
      <c r="X638" s="437"/>
      <c r="Y638" s="437"/>
      <c r="Z638" s="437"/>
      <c r="AA638" s="437"/>
      <c r="AB638" s="437"/>
      <c r="AC638" s="438"/>
      <c r="AD638" s="221" t="s">
        <v>4</v>
      </c>
      <c r="AE638" s="144" t="s">
        <v>5</v>
      </c>
      <c r="AH638" s="161"/>
      <c r="AI638" s="136"/>
      <c r="AJ638" s="136"/>
      <c r="AK638" s="136"/>
    </row>
    <row r="639" spans="1:37" ht="30" customHeight="1" x14ac:dyDescent="0.2">
      <c r="A639" s="434" t="s">
        <v>818</v>
      </c>
      <c r="B639" s="434"/>
      <c r="C639" s="434"/>
      <c r="D639" s="434"/>
      <c r="E639" s="434"/>
      <c r="F639" s="434"/>
      <c r="G639" s="434"/>
      <c r="H639" s="434"/>
      <c r="I639" s="434"/>
      <c r="J639" s="434"/>
      <c r="K639" s="434"/>
      <c r="L639" s="434"/>
      <c r="M639" s="434"/>
      <c r="N639" s="434"/>
      <c r="O639" s="434"/>
      <c r="P639" s="434"/>
      <c r="Q639" s="423"/>
      <c r="R639" s="423"/>
      <c r="S639" s="423"/>
      <c r="T639" s="423"/>
      <c r="U639" s="423"/>
      <c r="V639" s="423"/>
      <c r="W639" s="423"/>
      <c r="X639" s="423"/>
      <c r="Y639" s="423"/>
      <c r="Z639" s="423"/>
      <c r="AA639" s="423"/>
      <c r="AB639" s="423"/>
      <c r="AC639" s="423"/>
      <c r="AD639" s="73">
        <f>'Art. 121'!AF586</f>
        <v>0</v>
      </c>
      <c r="AE639" s="153">
        <f>IF(AG639=1,AK639,AG639)</f>
        <v>0</v>
      </c>
      <c r="AF639" s="76">
        <f>IF(AD639=2,1,IF(AD639=1,0.5,IF(AD639=0,0," ")))</f>
        <v>0</v>
      </c>
      <c r="AG639" s="76">
        <f>IF(AND(AF639&gt;=0,AF639&lt;=2),1,"No aplica")</f>
        <v>1</v>
      </c>
      <c r="AH639" s="163">
        <f>AD639/(AG639*2)</f>
        <v>0</v>
      </c>
      <c r="AI639" s="95">
        <f>IF(AG639=1,AG639/$AG$641,"No aplica")</f>
        <v>0.5</v>
      </c>
      <c r="AJ639" s="95">
        <f>AF639*AI639</f>
        <v>0</v>
      </c>
      <c r="AK639" s="95">
        <f>AJ639*$AE$611</f>
        <v>0</v>
      </c>
    </row>
    <row r="640" spans="1:37" ht="30" customHeight="1" x14ac:dyDescent="0.2">
      <c r="A640" s="434" t="s">
        <v>819</v>
      </c>
      <c r="B640" s="434"/>
      <c r="C640" s="434"/>
      <c r="D640" s="434"/>
      <c r="E640" s="434"/>
      <c r="F640" s="434"/>
      <c r="G640" s="434"/>
      <c r="H640" s="434"/>
      <c r="I640" s="434"/>
      <c r="J640" s="434"/>
      <c r="K640" s="434"/>
      <c r="L640" s="434"/>
      <c r="M640" s="434"/>
      <c r="N640" s="434"/>
      <c r="O640" s="434"/>
      <c r="P640" s="434"/>
      <c r="Q640" s="423"/>
      <c r="R640" s="423"/>
      <c r="S640" s="423"/>
      <c r="T640" s="423"/>
      <c r="U640" s="423"/>
      <c r="V640" s="423"/>
      <c r="W640" s="423"/>
      <c r="X640" s="423"/>
      <c r="Y640" s="423"/>
      <c r="Z640" s="423"/>
      <c r="AA640" s="423"/>
      <c r="AB640" s="423"/>
      <c r="AC640" s="423"/>
      <c r="AD640" s="73">
        <f>'Art. 121'!AF587</f>
        <v>0</v>
      </c>
      <c r="AE640" s="153">
        <f>IF(AG640=1,AK640,AG640)</f>
        <v>0</v>
      </c>
      <c r="AF640" s="76">
        <f>IF(AD640=2,1,IF(AD640=1,0.5,IF(AD640=0,0," ")))</f>
        <v>0</v>
      </c>
      <c r="AG640" s="76">
        <f>IF(AND(AF640&gt;=0,AF640&lt;=2),1,"No aplica")</f>
        <v>1</v>
      </c>
      <c r="AH640" s="163">
        <f>AD640/(AG640*2)</f>
        <v>0</v>
      </c>
      <c r="AI640" s="95">
        <f>IF(AG640=1,AG640/$AG$641,"No aplica")</f>
        <v>0.5</v>
      </c>
      <c r="AJ640" s="95">
        <f>AF640*AI640</f>
        <v>0</v>
      </c>
      <c r="AK640" s="95">
        <f>AJ640*$AE$611</f>
        <v>0</v>
      </c>
    </row>
    <row r="641" spans="1:37" ht="30" customHeight="1" x14ac:dyDescent="0.2">
      <c r="A641" s="435" t="s">
        <v>820</v>
      </c>
      <c r="B641" s="435"/>
      <c r="C641" s="435"/>
      <c r="D641" s="435"/>
      <c r="E641" s="435"/>
      <c r="F641" s="435"/>
      <c r="G641" s="435"/>
      <c r="H641" s="435"/>
      <c r="I641" s="435"/>
      <c r="J641" s="435"/>
      <c r="K641" s="435"/>
      <c r="L641" s="435"/>
      <c r="M641" s="435"/>
      <c r="N641" s="435"/>
      <c r="O641" s="435"/>
      <c r="P641" s="435"/>
      <c r="Q641" s="435"/>
      <c r="R641" s="435"/>
      <c r="S641" s="435"/>
      <c r="T641" s="435"/>
      <c r="U641" s="435"/>
      <c r="V641" s="435"/>
      <c r="W641" s="435"/>
      <c r="X641" s="435"/>
      <c r="Y641" s="435"/>
      <c r="Z641" s="435"/>
      <c r="AA641" s="435"/>
      <c r="AB641" s="435"/>
      <c r="AC641" s="435"/>
      <c r="AD641" s="435"/>
      <c r="AE641" s="143">
        <f>SUM(AE639:AE640)</f>
        <v>0</v>
      </c>
      <c r="AG641" s="74">
        <f>SUM(AG639:AG640)</f>
        <v>2</v>
      </c>
      <c r="AH641" s="161"/>
      <c r="AI641" s="136"/>
      <c r="AJ641" s="136"/>
      <c r="AK641" s="136"/>
    </row>
    <row r="642" spans="1:37" ht="30" customHeight="1" x14ac:dyDescent="0.2">
      <c r="A642" s="435" t="s">
        <v>821</v>
      </c>
      <c r="B642" s="435"/>
      <c r="C642" s="435"/>
      <c r="D642" s="435"/>
      <c r="E642" s="435"/>
      <c r="F642" s="435"/>
      <c r="G642" s="435"/>
      <c r="H642" s="435"/>
      <c r="I642" s="435"/>
      <c r="J642" s="435"/>
      <c r="K642" s="435"/>
      <c r="L642" s="435"/>
      <c r="M642" s="435"/>
      <c r="N642" s="435"/>
      <c r="O642" s="435"/>
      <c r="P642" s="435"/>
      <c r="Q642" s="435"/>
      <c r="R642" s="435"/>
      <c r="S642" s="435"/>
      <c r="T642" s="435"/>
      <c r="U642" s="435"/>
      <c r="V642" s="435"/>
      <c r="W642" s="435"/>
      <c r="X642" s="435"/>
      <c r="Y642" s="435"/>
      <c r="Z642" s="435"/>
      <c r="AA642" s="435"/>
      <c r="AB642" s="435"/>
      <c r="AC642" s="435"/>
      <c r="AD642" s="435"/>
      <c r="AE642" s="143">
        <f>AE641/AE611*100</f>
        <v>0</v>
      </c>
      <c r="AH642" s="161"/>
      <c r="AI642" s="136"/>
      <c r="AJ642" s="136"/>
      <c r="AK642" s="136"/>
    </row>
    <row r="643" spans="1:37" ht="15" customHeight="1" x14ac:dyDescent="0.2">
      <c r="A643" s="7"/>
      <c r="B643" s="7"/>
      <c r="C643" s="7"/>
      <c r="D643" s="7"/>
      <c r="E643" s="7"/>
      <c r="F643" s="7"/>
      <c r="G643" s="7"/>
      <c r="H643" s="7"/>
      <c r="I643" s="7"/>
      <c r="J643" s="7"/>
      <c r="K643" s="7"/>
      <c r="L643" s="7"/>
      <c r="M643" s="7"/>
      <c r="N643" s="7"/>
      <c r="O643" s="7"/>
      <c r="P643" s="7"/>
      <c r="Q643" s="40"/>
      <c r="R643" s="20"/>
      <c r="S643" s="20"/>
      <c r="T643" s="20"/>
      <c r="U643" s="20"/>
      <c r="V643" s="20"/>
      <c r="W643" s="20"/>
      <c r="X643" s="20"/>
      <c r="Y643" s="20"/>
      <c r="Z643" s="20"/>
      <c r="AA643" s="20"/>
      <c r="AB643" s="20"/>
      <c r="AC643" s="20"/>
      <c r="AD643" s="20"/>
      <c r="AE643" s="149"/>
      <c r="AH643" s="161"/>
      <c r="AI643" s="136"/>
      <c r="AJ643" s="136"/>
      <c r="AK643" s="136"/>
    </row>
    <row r="644" spans="1:37" ht="15" customHeight="1" x14ac:dyDescent="0.2">
      <c r="A644" s="7"/>
      <c r="B644" s="7"/>
      <c r="C644" s="7"/>
      <c r="D644" s="7"/>
      <c r="E644" s="7"/>
      <c r="F644" s="7"/>
      <c r="G644" s="7"/>
      <c r="H644" s="7"/>
      <c r="I644" s="7"/>
      <c r="J644" s="7"/>
      <c r="K644" s="7"/>
      <c r="L644" s="7"/>
      <c r="M644" s="7"/>
      <c r="N644" s="7"/>
      <c r="O644" s="7"/>
      <c r="P644" s="7"/>
      <c r="Q644" s="38"/>
      <c r="R644" s="7"/>
      <c r="S644" s="7"/>
      <c r="T644" s="7"/>
      <c r="U644" s="7"/>
      <c r="V644" s="7"/>
      <c r="W644" s="7"/>
      <c r="X644" s="7"/>
      <c r="Y644" s="7"/>
      <c r="Z644" s="7"/>
      <c r="AA644" s="7"/>
      <c r="AB644" s="7"/>
      <c r="AC644" s="7"/>
      <c r="AD644" s="7"/>
      <c r="AE644" s="152"/>
      <c r="AH644" s="161"/>
      <c r="AI644" s="136"/>
      <c r="AJ644" s="136"/>
      <c r="AK644" s="136"/>
    </row>
    <row r="645" spans="1:37" ht="30" customHeight="1" x14ac:dyDescent="0.2">
      <c r="A645" s="365" t="s">
        <v>339</v>
      </c>
      <c r="B645" s="365"/>
      <c r="C645" s="365"/>
      <c r="D645" s="365"/>
      <c r="E645" s="365"/>
      <c r="F645" s="365"/>
      <c r="G645" s="365"/>
      <c r="H645" s="365"/>
      <c r="I645" s="365"/>
      <c r="J645" s="365"/>
      <c r="K645" s="365"/>
      <c r="L645" s="365"/>
      <c r="M645" s="365"/>
      <c r="N645" s="365"/>
      <c r="O645" s="365"/>
      <c r="P645" s="365"/>
      <c r="Q645" s="365"/>
      <c r="R645" s="365"/>
      <c r="S645" s="365"/>
      <c r="T645" s="365"/>
      <c r="U645" s="365"/>
      <c r="V645" s="365"/>
      <c r="W645" s="365"/>
      <c r="X645" s="365"/>
      <c r="Y645" s="365"/>
      <c r="Z645" s="365"/>
      <c r="AA645" s="365"/>
      <c r="AB645" s="365"/>
      <c r="AC645" s="365"/>
      <c r="AD645" s="365"/>
      <c r="AE645" s="365"/>
      <c r="AH645" s="161"/>
      <c r="AI645" s="136"/>
      <c r="AJ645" s="136"/>
      <c r="AK645" s="136"/>
    </row>
    <row r="646" spans="1:37" ht="15" customHeight="1" x14ac:dyDescent="0.2">
      <c r="A646" s="20"/>
      <c r="B646" s="20"/>
      <c r="C646" s="20"/>
      <c r="D646" s="20"/>
      <c r="E646" s="20"/>
      <c r="F646" s="20"/>
      <c r="G646" s="20"/>
      <c r="H646" s="20"/>
      <c r="I646" s="20"/>
      <c r="J646" s="20"/>
      <c r="K646" s="20"/>
      <c r="L646" s="20"/>
      <c r="M646" s="20"/>
      <c r="N646" s="20"/>
      <c r="O646" s="20"/>
      <c r="P646" s="20"/>
      <c r="Q646" s="40"/>
      <c r="R646" s="20"/>
      <c r="S646" s="20"/>
      <c r="T646" s="20"/>
      <c r="U646" s="20"/>
      <c r="V646" s="20"/>
      <c r="W646" s="20"/>
      <c r="X646" s="20"/>
      <c r="Y646" s="20"/>
      <c r="Z646" s="20"/>
      <c r="AA646" s="20"/>
      <c r="AB646" s="20"/>
      <c r="AC646" s="20"/>
      <c r="AD646" s="20"/>
      <c r="AE646" s="149"/>
      <c r="AH646" s="161"/>
      <c r="AI646" s="136"/>
      <c r="AJ646" s="136"/>
      <c r="AK646" s="136"/>
    </row>
    <row r="647" spans="1:37" ht="15" customHeight="1" x14ac:dyDescent="0.2">
      <c r="A647" s="24"/>
      <c r="B647" s="24"/>
      <c r="C647" s="24"/>
      <c r="D647" s="24"/>
      <c r="E647" s="24"/>
      <c r="F647" s="24"/>
      <c r="G647" s="24"/>
      <c r="H647" s="24"/>
      <c r="I647" s="24"/>
      <c r="J647" s="24"/>
      <c r="K647" s="24"/>
      <c r="L647" s="24"/>
      <c r="M647" s="24"/>
      <c r="N647" s="24"/>
      <c r="O647" s="24"/>
      <c r="P647" s="24"/>
      <c r="Q647" s="40"/>
      <c r="R647" s="20"/>
      <c r="S647" s="20"/>
      <c r="T647" s="20"/>
      <c r="U647" s="20"/>
      <c r="V647" s="20"/>
      <c r="W647" s="20"/>
      <c r="X647" s="20"/>
      <c r="Y647" s="20"/>
      <c r="Z647" s="20"/>
      <c r="AA647" s="20"/>
      <c r="AB647" s="20"/>
      <c r="AC647" s="20"/>
      <c r="AD647" s="24"/>
      <c r="AE647" s="141">
        <f>1/$AC$17*100</f>
        <v>5.5555555555555554</v>
      </c>
      <c r="AH647" s="161"/>
      <c r="AI647" s="136"/>
      <c r="AJ647" s="136"/>
      <c r="AK647" s="136"/>
    </row>
    <row r="648" spans="1:37" ht="15" customHeight="1" x14ac:dyDescent="0.2">
      <c r="A648" s="420" t="s">
        <v>138</v>
      </c>
      <c r="B648" s="421"/>
      <c r="C648" s="421"/>
      <c r="D648" s="421"/>
      <c r="E648" s="421"/>
      <c r="F648" s="421"/>
      <c r="G648" s="421"/>
      <c r="H648" s="421"/>
      <c r="I648" s="421"/>
      <c r="J648" s="421"/>
      <c r="K648" s="421"/>
      <c r="L648" s="421"/>
      <c r="M648" s="421"/>
      <c r="N648" s="421"/>
      <c r="O648" s="421"/>
      <c r="P648" s="421"/>
      <c r="Q648" s="421"/>
      <c r="R648" s="421"/>
      <c r="S648" s="421"/>
      <c r="T648" s="421"/>
      <c r="U648" s="421"/>
      <c r="V648" s="421"/>
      <c r="W648" s="421"/>
      <c r="X648" s="421"/>
      <c r="Y648" s="421"/>
      <c r="Z648" s="421"/>
      <c r="AA648" s="421"/>
      <c r="AB648" s="421"/>
      <c r="AC648" s="421"/>
      <c r="AD648" s="222" t="s">
        <v>4</v>
      </c>
      <c r="AE648" s="142" t="s">
        <v>5</v>
      </c>
      <c r="AF648" s="76" t="s">
        <v>576</v>
      </c>
      <c r="AG648" s="76" t="s">
        <v>577</v>
      </c>
      <c r="AH648" s="76" t="s">
        <v>578</v>
      </c>
      <c r="AI648" s="77" t="s">
        <v>579</v>
      </c>
      <c r="AJ648" s="76"/>
      <c r="AK648" s="77" t="s">
        <v>580</v>
      </c>
    </row>
    <row r="649" spans="1:37" ht="30" customHeight="1" x14ac:dyDescent="0.2">
      <c r="A649" s="422" t="s">
        <v>7</v>
      </c>
      <c r="B649" s="422"/>
      <c r="C649" s="422"/>
      <c r="D649" s="422"/>
      <c r="E649" s="422"/>
      <c r="F649" s="422"/>
      <c r="G649" s="422"/>
      <c r="H649" s="422"/>
      <c r="I649" s="422"/>
      <c r="J649" s="422"/>
      <c r="K649" s="422"/>
      <c r="L649" s="422"/>
      <c r="M649" s="422"/>
      <c r="N649" s="422"/>
      <c r="O649" s="422"/>
      <c r="P649" s="422"/>
      <c r="Q649" s="423"/>
      <c r="R649" s="423"/>
      <c r="S649" s="423"/>
      <c r="T649" s="423"/>
      <c r="U649" s="423"/>
      <c r="V649" s="423"/>
      <c r="W649" s="423"/>
      <c r="X649" s="423"/>
      <c r="Y649" s="423"/>
      <c r="Z649" s="423"/>
      <c r="AA649" s="423"/>
      <c r="AB649" s="423"/>
      <c r="AC649" s="423"/>
      <c r="AD649" s="73">
        <f>'Art. 121'!AF596</f>
        <v>0</v>
      </c>
      <c r="AE649" s="153">
        <f t="shared" ref="AE649:AE658" si="70">IF(AG649=1,AK649,AG649)</f>
        <v>0</v>
      </c>
      <c r="AF649" s="76">
        <f t="shared" ref="AF649:AF658" si="71">IF(AD649=2,1,IF(AD649=1,0.5,IF(AD649=0,0," ")))</f>
        <v>0</v>
      </c>
      <c r="AG649" s="76">
        <f t="shared" ref="AG649:AG658" si="72">IF(AND(AF649&gt;=0,AF649&lt;=2),1,"No aplica")</f>
        <v>1</v>
      </c>
      <c r="AH649" s="163">
        <f>AD649/(AG649*2)</f>
        <v>0</v>
      </c>
      <c r="AI649" s="95">
        <f>IF(AG649=1,AG649/$AG$659,"No aplica")</f>
        <v>0.1</v>
      </c>
      <c r="AJ649" s="95">
        <f>AF649*AI649</f>
        <v>0</v>
      </c>
      <c r="AK649" s="95">
        <f>AJ649*$AE$647</f>
        <v>0</v>
      </c>
    </row>
    <row r="650" spans="1:37" ht="30" customHeight="1" x14ac:dyDescent="0.2">
      <c r="A650" s="422" t="s">
        <v>340</v>
      </c>
      <c r="B650" s="422"/>
      <c r="C650" s="422"/>
      <c r="D650" s="422"/>
      <c r="E650" s="422"/>
      <c r="F650" s="422"/>
      <c r="G650" s="422"/>
      <c r="H650" s="422"/>
      <c r="I650" s="422"/>
      <c r="J650" s="422"/>
      <c r="K650" s="422"/>
      <c r="L650" s="422"/>
      <c r="M650" s="422"/>
      <c r="N650" s="422"/>
      <c r="O650" s="422"/>
      <c r="P650" s="422"/>
      <c r="Q650" s="423"/>
      <c r="R650" s="423"/>
      <c r="S650" s="423"/>
      <c r="T650" s="423"/>
      <c r="U650" s="423"/>
      <c r="V650" s="423"/>
      <c r="W650" s="423"/>
      <c r="X650" s="423"/>
      <c r="Y650" s="423"/>
      <c r="Z650" s="423"/>
      <c r="AA650" s="423"/>
      <c r="AB650" s="423"/>
      <c r="AC650" s="423"/>
      <c r="AD650" s="73">
        <f>'Art. 121'!AF597</f>
        <v>0</v>
      </c>
      <c r="AE650" s="153">
        <f t="shared" si="70"/>
        <v>0</v>
      </c>
      <c r="AF650" s="76">
        <f t="shared" si="71"/>
        <v>0</v>
      </c>
      <c r="AG650" s="76">
        <f t="shared" si="72"/>
        <v>1</v>
      </c>
      <c r="AH650" s="163">
        <f t="shared" ref="AH650:AH658" si="73">AD650/(AG650*2)</f>
        <v>0</v>
      </c>
      <c r="AI650" s="95">
        <f t="shared" ref="AI650:AI658" si="74">IF(AG650=1,AG650/$AG$659,"No aplica")</f>
        <v>0.1</v>
      </c>
      <c r="AJ650" s="95">
        <f t="shared" ref="AJ650:AJ658" si="75">AF650*AI650</f>
        <v>0</v>
      </c>
      <c r="AK650" s="95">
        <f t="shared" ref="AK650:AK658" si="76">AJ650*$AE$647</f>
        <v>0</v>
      </c>
    </row>
    <row r="651" spans="1:37" ht="30" customHeight="1" x14ac:dyDescent="0.2">
      <c r="A651" s="422" t="s">
        <v>824</v>
      </c>
      <c r="B651" s="422"/>
      <c r="C651" s="422"/>
      <c r="D651" s="422"/>
      <c r="E651" s="422"/>
      <c r="F651" s="422"/>
      <c r="G651" s="422"/>
      <c r="H651" s="422"/>
      <c r="I651" s="422"/>
      <c r="J651" s="422"/>
      <c r="K651" s="422"/>
      <c r="L651" s="422"/>
      <c r="M651" s="422"/>
      <c r="N651" s="422"/>
      <c r="O651" s="422"/>
      <c r="P651" s="422"/>
      <c r="Q651" s="423"/>
      <c r="R651" s="423"/>
      <c r="S651" s="423"/>
      <c r="T651" s="423"/>
      <c r="U651" s="423"/>
      <c r="V651" s="423"/>
      <c r="W651" s="423"/>
      <c r="X651" s="423"/>
      <c r="Y651" s="423"/>
      <c r="Z651" s="423"/>
      <c r="AA651" s="423"/>
      <c r="AB651" s="423"/>
      <c r="AC651" s="423"/>
      <c r="AD651" s="73">
        <f>'Art. 121'!AF598</f>
        <v>0</v>
      </c>
      <c r="AE651" s="153">
        <f t="shared" si="70"/>
        <v>0</v>
      </c>
      <c r="AF651" s="76">
        <f t="shared" si="71"/>
        <v>0</v>
      </c>
      <c r="AG651" s="76">
        <f t="shared" si="72"/>
        <v>1</v>
      </c>
      <c r="AH651" s="163">
        <f t="shared" si="73"/>
        <v>0</v>
      </c>
      <c r="AI651" s="95">
        <f t="shared" si="74"/>
        <v>0.1</v>
      </c>
      <c r="AJ651" s="95">
        <f t="shared" si="75"/>
        <v>0</v>
      </c>
      <c r="AK651" s="95">
        <f t="shared" si="76"/>
        <v>0</v>
      </c>
    </row>
    <row r="652" spans="1:37" ht="30" customHeight="1" x14ac:dyDescent="0.2">
      <c r="A652" s="422" t="s">
        <v>341</v>
      </c>
      <c r="B652" s="422"/>
      <c r="C652" s="422"/>
      <c r="D652" s="422"/>
      <c r="E652" s="422"/>
      <c r="F652" s="422"/>
      <c r="G652" s="422"/>
      <c r="H652" s="422"/>
      <c r="I652" s="422"/>
      <c r="J652" s="422"/>
      <c r="K652" s="422"/>
      <c r="L652" s="422"/>
      <c r="M652" s="422"/>
      <c r="N652" s="422"/>
      <c r="O652" s="422"/>
      <c r="P652" s="422"/>
      <c r="Q652" s="423"/>
      <c r="R652" s="423"/>
      <c r="S652" s="423"/>
      <c r="T652" s="423"/>
      <c r="U652" s="423"/>
      <c r="V652" s="423"/>
      <c r="W652" s="423"/>
      <c r="X652" s="423"/>
      <c r="Y652" s="423"/>
      <c r="Z652" s="423"/>
      <c r="AA652" s="423"/>
      <c r="AB652" s="423"/>
      <c r="AC652" s="423"/>
      <c r="AD652" s="73">
        <f>'Art. 121'!AF599</f>
        <v>0</v>
      </c>
      <c r="AE652" s="153">
        <f t="shared" si="70"/>
        <v>0</v>
      </c>
      <c r="AF652" s="76">
        <f t="shared" si="71"/>
        <v>0</v>
      </c>
      <c r="AG652" s="76">
        <f t="shared" si="72"/>
        <v>1</v>
      </c>
      <c r="AH652" s="163">
        <f t="shared" si="73"/>
        <v>0</v>
      </c>
      <c r="AI652" s="95">
        <f t="shared" si="74"/>
        <v>0.1</v>
      </c>
      <c r="AJ652" s="95">
        <f t="shared" si="75"/>
        <v>0</v>
      </c>
      <c r="AK652" s="95">
        <f t="shared" si="76"/>
        <v>0</v>
      </c>
    </row>
    <row r="653" spans="1:37" ht="30" customHeight="1" x14ac:dyDescent="0.2">
      <c r="A653" s="422" t="s">
        <v>342</v>
      </c>
      <c r="B653" s="422"/>
      <c r="C653" s="422"/>
      <c r="D653" s="422"/>
      <c r="E653" s="422"/>
      <c r="F653" s="422"/>
      <c r="G653" s="422"/>
      <c r="H653" s="422"/>
      <c r="I653" s="422"/>
      <c r="J653" s="422"/>
      <c r="K653" s="422"/>
      <c r="L653" s="422"/>
      <c r="M653" s="422"/>
      <c r="N653" s="422"/>
      <c r="O653" s="422"/>
      <c r="P653" s="422"/>
      <c r="Q653" s="423"/>
      <c r="R653" s="423"/>
      <c r="S653" s="423"/>
      <c r="T653" s="423"/>
      <c r="U653" s="423"/>
      <c r="V653" s="423"/>
      <c r="W653" s="423"/>
      <c r="X653" s="423"/>
      <c r="Y653" s="423"/>
      <c r="Z653" s="423"/>
      <c r="AA653" s="423"/>
      <c r="AB653" s="423"/>
      <c r="AC653" s="423"/>
      <c r="AD653" s="73">
        <f>'Art. 121'!AF600</f>
        <v>0</v>
      </c>
      <c r="AE653" s="153">
        <f t="shared" si="70"/>
        <v>0</v>
      </c>
      <c r="AF653" s="76">
        <f t="shared" si="71"/>
        <v>0</v>
      </c>
      <c r="AG653" s="76">
        <f t="shared" si="72"/>
        <v>1</v>
      </c>
      <c r="AH653" s="163">
        <f t="shared" si="73"/>
        <v>0</v>
      </c>
      <c r="AI653" s="95">
        <f t="shared" si="74"/>
        <v>0.1</v>
      </c>
      <c r="AJ653" s="95">
        <f t="shared" si="75"/>
        <v>0</v>
      </c>
      <c r="AK653" s="95">
        <f t="shared" si="76"/>
        <v>0</v>
      </c>
    </row>
    <row r="654" spans="1:37" ht="30" customHeight="1" x14ac:dyDescent="0.2">
      <c r="A654" s="422" t="s">
        <v>343</v>
      </c>
      <c r="B654" s="422"/>
      <c r="C654" s="422"/>
      <c r="D654" s="422"/>
      <c r="E654" s="422"/>
      <c r="F654" s="422"/>
      <c r="G654" s="422"/>
      <c r="H654" s="422"/>
      <c r="I654" s="422"/>
      <c r="J654" s="422"/>
      <c r="K654" s="422"/>
      <c r="L654" s="422"/>
      <c r="M654" s="422"/>
      <c r="N654" s="422"/>
      <c r="O654" s="422"/>
      <c r="P654" s="422"/>
      <c r="Q654" s="423"/>
      <c r="R654" s="423"/>
      <c r="S654" s="423"/>
      <c r="T654" s="423"/>
      <c r="U654" s="423"/>
      <c r="V654" s="423"/>
      <c r="W654" s="423"/>
      <c r="X654" s="423"/>
      <c r="Y654" s="423"/>
      <c r="Z654" s="423"/>
      <c r="AA654" s="423"/>
      <c r="AB654" s="423"/>
      <c r="AC654" s="423"/>
      <c r="AD654" s="73">
        <f>'Art. 121'!AF601</f>
        <v>0</v>
      </c>
      <c r="AE654" s="153">
        <f t="shared" si="70"/>
        <v>0</v>
      </c>
      <c r="AF654" s="76">
        <f t="shared" si="71"/>
        <v>0</v>
      </c>
      <c r="AG654" s="76">
        <f t="shared" si="72"/>
        <v>1</v>
      </c>
      <c r="AH654" s="163">
        <f t="shared" si="73"/>
        <v>0</v>
      </c>
      <c r="AI654" s="95">
        <f t="shared" si="74"/>
        <v>0.1</v>
      </c>
      <c r="AJ654" s="95">
        <f t="shared" si="75"/>
        <v>0</v>
      </c>
      <c r="AK654" s="95">
        <f t="shared" si="76"/>
        <v>0</v>
      </c>
    </row>
    <row r="655" spans="1:37" ht="30" customHeight="1" x14ac:dyDescent="0.2">
      <c r="A655" s="422" t="s">
        <v>344</v>
      </c>
      <c r="B655" s="422"/>
      <c r="C655" s="422"/>
      <c r="D655" s="422"/>
      <c r="E655" s="422"/>
      <c r="F655" s="422"/>
      <c r="G655" s="422"/>
      <c r="H655" s="422"/>
      <c r="I655" s="422"/>
      <c r="J655" s="422"/>
      <c r="K655" s="422"/>
      <c r="L655" s="422"/>
      <c r="M655" s="422"/>
      <c r="N655" s="422"/>
      <c r="O655" s="422"/>
      <c r="P655" s="422"/>
      <c r="Q655" s="423"/>
      <c r="R655" s="423"/>
      <c r="S655" s="423"/>
      <c r="T655" s="423"/>
      <c r="U655" s="423"/>
      <c r="V655" s="423"/>
      <c r="W655" s="423"/>
      <c r="X655" s="423"/>
      <c r="Y655" s="423"/>
      <c r="Z655" s="423"/>
      <c r="AA655" s="423"/>
      <c r="AB655" s="423"/>
      <c r="AC655" s="423"/>
      <c r="AD655" s="73">
        <f>'Art. 121'!AF602</f>
        <v>0</v>
      </c>
      <c r="AE655" s="153">
        <f t="shared" si="70"/>
        <v>0</v>
      </c>
      <c r="AF655" s="76">
        <f t="shared" si="71"/>
        <v>0</v>
      </c>
      <c r="AG655" s="76">
        <f t="shared" si="72"/>
        <v>1</v>
      </c>
      <c r="AH655" s="163">
        <f t="shared" si="73"/>
        <v>0</v>
      </c>
      <c r="AI655" s="95">
        <f t="shared" si="74"/>
        <v>0.1</v>
      </c>
      <c r="AJ655" s="95">
        <f t="shared" si="75"/>
        <v>0</v>
      </c>
      <c r="AK655" s="95">
        <f t="shared" si="76"/>
        <v>0</v>
      </c>
    </row>
    <row r="656" spans="1:37" ht="30" customHeight="1" x14ac:dyDescent="0.2">
      <c r="A656" s="422" t="s">
        <v>345</v>
      </c>
      <c r="B656" s="422"/>
      <c r="C656" s="422"/>
      <c r="D656" s="422"/>
      <c r="E656" s="422"/>
      <c r="F656" s="422"/>
      <c r="G656" s="422"/>
      <c r="H656" s="422"/>
      <c r="I656" s="422"/>
      <c r="J656" s="422"/>
      <c r="K656" s="422"/>
      <c r="L656" s="422"/>
      <c r="M656" s="422"/>
      <c r="N656" s="422"/>
      <c r="O656" s="422"/>
      <c r="P656" s="422"/>
      <c r="Q656" s="423"/>
      <c r="R656" s="423"/>
      <c r="S656" s="423"/>
      <c r="T656" s="423"/>
      <c r="U656" s="423"/>
      <c r="V656" s="423"/>
      <c r="W656" s="423"/>
      <c r="X656" s="423"/>
      <c r="Y656" s="423"/>
      <c r="Z656" s="423"/>
      <c r="AA656" s="423"/>
      <c r="AB656" s="423"/>
      <c r="AC656" s="423"/>
      <c r="AD656" s="73">
        <f>'Art. 121'!AF603</f>
        <v>0</v>
      </c>
      <c r="AE656" s="153">
        <f t="shared" si="70"/>
        <v>0</v>
      </c>
      <c r="AF656" s="76">
        <f t="shared" si="71"/>
        <v>0</v>
      </c>
      <c r="AG656" s="76">
        <f t="shared" si="72"/>
        <v>1</v>
      </c>
      <c r="AH656" s="163">
        <f t="shared" si="73"/>
        <v>0</v>
      </c>
      <c r="AI656" s="95">
        <f t="shared" si="74"/>
        <v>0.1</v>
      </c>
      <c r="AJ656" s="95">
        <f t="shared" si="75"/>
        <v>0</v>
      </c>
      <c r="AK656" s="95">
        <f t="shared" si="76"/>
        <v>0</v>
      </c>
    </row>
    <row r="657" spans="1:37" ht="30" customHeight="1" x14ac:dyDescent="0.2">
      <c r="A657" s="422" t="s">
        <v>346</v>
      </c>
      <c r="B657" s="422"/>
      <c r="C657" s="422"/>
      <c r="D657" s="422"/>
      <c r="E657" s="422"/>
      <c r="F657" s="422"/>
      <c r="G657" s="422"/>
      <c r="H657" s="422"/>
      <c r="I657" s="422"/>
      <c r="J657" s="422"/>
      <c r="K657" s="422"/>
      <c r="L657" s="422"/>
      <c r="M657" s="422"/>
      <c r="N657" s="422"/>
      <c r="O657" s="422"/>
      <c r="P657" s="422"/>
      <c r="Q657" s="423"/>
      <c r="R657" s="423"/>
      <c r="S657" s="423"/>
      <c r="T657" s="423"/>
      <c r="U657" s="423"/>
      <c r="V657" s="423"/>
      <c r="W657" s="423"/>
      <c r="X657" s="423"/>
      <c r="Y657" s="423"/>
      <c r="Z657" s="423"/>
      <c r="AA657" s="423"/>
      <c r="AB657" s="423"/>
      <c r="AC657" s="423"/>
      <c r="AD657" s="73">
        <f>'Art. 121'!AF604</f>
        <v>0</v>
      </c>
      <c r="AE657" s="153">
        <f t="shared" si="70"/>
        <v>0</v>
      </c>
      <c r="AF657" s="76">
        <f t="shared" si="71"/>
        <v>0</v>
      </c>
      <c r="AG657" s="76">
        <f t="shared" si="72"/>
        <v>1</v>
      </c>
      <c r="AH657" s="163">
        <f t="shared" si="73"/>
        <v>0</v>
      </c>
      <c r="AI657" s="95">
        <f t="shared" si="74"/>
        <v>0.1</v>
      </c>
      <c r="AJ657" s="95">
        <f t="shared" si="75"/>
        <v>0</v>
      </c>
      <c r="AK657" s="95">
        <f t="shared" si="76"/>
        <v>0</v>
      </c>
    </row>
    <row r="658" spans="1:37" ht="30" customHeight="1" x14ac:dyDescent="0.2">
      <c r="A658" s="422" t="s">
        <v>347</v>
      </c>
      <c r="B658" s="422"/>
      <c r="C658" s="422"/>
      <c r="D658" s="422"/>
      <c r="E658" s="422"/>
      <c r="F658" s="422"/>
      <c r="G658" s="422"/>
      <c r="H658" s="422"/>
      <c r="I658" s="422"/>
      <c r="J658" s="422"/>
      <c r="K658" s="422"/>
      <c r="L658" s="422"/>
      <c r="M658" s="422"/>
      <c r="N658" s="422"/>
      <c r="O658" s="422"/>
      <c r="P658" s="422"/>
      <c r="Q658" s="423"/>
      <c r="R658" s="423"/>
      <c r="S658" s="423"/>
      <c r="T658" s="423"/>
      <c r="U658" s="423"/>
      <c r="V658" s="423"/>
      <c r="W658" s="423"/>
      <c r="X658" s="423"/>
      <c r="Y658" s="423"/>
      <c r="Z658" s="423"/>
      <c r="AA658" s="423"/>
      <c r="AB658" s="423"/>
      <c r="AC658" s="423"/>
      <c r="AD658" s="73">
        <f>'Art. 121'!AF605</f>
        <v>0</v>
      </c>
      <c r="AE658" s="153">
        <f t="shared" si="70"/>
        <v>0</v>
      </c>
      <c r="AF658" s="76">
        <f t="shared" si="71"/>
        <v>0</v>
      </c>
      <c r="AG658" s="76">
        <f t="shared" si="72"/>
        <v>1</v>
      </c>
      <c r="AH658" s="163">
        <f t="shared" si="73"/>
        <v>0</v>
      </c>
      <c r="AI658" s="95">
        <f t="shared" si="74"/>
        <v>0.1</v>
      </c>
      <c r="AJ658" s="95">
        <f t="shared" si="75"/>
        <v>0</v>
      </c>
      <c r="AK658" s="95">
        <f t="shared" si="76"/>
        <v>0</v>
      </c>
    </row>
    <row r="659" spans="1:37" ht="30" customHeight="1" x14ac:dyDescent="0.2">
      <c r="A659" s="435" t="s">
        <v>825</v>
      </c>
      <c r="B659" s="435"/>
      <c r="C659" s="435"/>
      <c r="D659" s="435"/>
      <c r="E659" s="435"/>
      <c r="F659" s="435"/>
      <c r="G659" s="435"/>
      <c r="H659" s="435"/>
      <c r="I659" s="435"/>
      <c r="J659" s="435"/>
      <c r="K659" s="435"/>
      <c r="L659" s="435"/>
      <c r="M659" s="435"/>
      <c r="N659" s="435"/>
      <c r="O659" s="435"/>
      <c r="P659" s="435"/>
      <c r="Q659" s="435"/>
      <c r="R659" s="435"/>
      <c r="S659" s="435"/>
      <c r="T659" s="435"/>
      <c r="U659" s="435"/>
      <c r="V659" s="435"/>
      <c r="W659" s="435"/>
      <c r="X659" s="435"/>
      <c r="Y659" s="435"/>
      <c r="Z659" s="435"/>
      <c r="AA659" s="435"/>
      <c r="AB659" s="435"/>
      <c r="AC659" s="435"/>
      <c r="AD659" s="435"/>
      <c r="AE659" s="143">
        <f>SUM(AE649:AE658)</f>
        <v>0</v>
      </c>
      <c r="AG659" s="74">
        <f>SUM(AG649:AG658)</f>
        <v>10</v>
      </c>
      <c r="AH659" s="163"/>
      <c r="AI659" s="95"/>
      <c r="AJ659" s="95"/>
      <c r="AK659" s="95"/>
    </row>
    <row r="660" spans="1:37" ht="30" customHeight="1" x14ac:dyDescent="0.2">
      <c r="A660" s="435" t="s">
        <v>826</v>
      </c>
      <c r="B660" s="435"/>
      <c r="C660" s="435"/>
      <c r="D660" s="435"/>
      <c r="E660" s="435"/>
      <c r="F660" s="435"/>
      <c r="G660" s="435"/>
      <c r="H660" s="435"/>
      <c r="I660" s="435"/>
      <c r="J660" s="435"/>
      <c r="K660" s="435"/>
      <c r="L660" s="435"/>
      <c r="M660" s="435"/>
      <c r="N660" s="435"/>
      <c r="O660" s="435"/>
      <c r="P660" s="435"/>
      <c r="Q660" s="435"/>
      <c r="R660" s="435"/>
      <c r="S660" s="435"/>
      <c r="T660" s="435"/>
      <c r="U660" s="435"/>
      <c r="V660" s="435"/>
      <c r="W660" s="435"/>
      <c r="X660" s="435"/>
      <c r="Y660" s="435"/>
      <c r="Z660" s="435"/>
      <c r="AA660" s="435"/>
      <c r="AB660" s="435"/>
      <c r="AC660" s="435"/>
      <c r="AD660" s="435"/>
      <c r="AE660" s="143">
        <f>AE659/AE647*100</f>
        <v>0</v>
      </c>
      <c r="AH660" s="163"/>
      <c r="AI660" s="95"/>
      <c r="AJ660" s="95"/>
      <c r="AK660" s="95"/>
    </row>
    <row r="661" spans="1:37" ht="15" customHeight="1" x14ac:dyDescent="0.2">
      <c r="A661" s="24"/>
      <c r="B661" s="24"/>
      <c r="C661" s="24"/>
      <c r="D661" s="24"/>
      <c r="E661" s="24"/>
      <c r="F661" s="24"/>
      <c r="G661" s="24"/>
      <c r="H661" s="24"/>
      <c r="I661" s="24"/>
      <c r="J661" s="24"/>
      <c r="K661" s="24"/>
      <c r="L661" s="24"/>
      <c r="M661" s="24"/>
      <c r="N661" s="24"/>
      <c r="O661" s="24"/>
      <c r="P661" s="24"/>
      <c r="Q661" s="40"/>
      <c r="R661" s="20"/>
      <c r="S661" s="20"/>
      <c r="T661" s="20"/>
      <c r="U661" s="20"/>
      <c r="V661" s="20"/>
      <c r="W661" s="20"/>
      <c r="X661" s="20"/>
      <c r="Y661" s="20"/>
      <c r="Z661" s="20"/>
      <c r="AA661" s="20"/>
      <c r="AB661" s="20"/>
      <c r="AC661" s="20"/>
      <c r="AD661" s="20"/>
      <c r="AE661" s="149"/>
      <c r="AH661" s="161"/>
      <c r="AI661" s="136"/>
      <c r="AJ661" s="136"/>
      <c r="AK661" s="136"/>
    </row>
    <row r="662" spans="1:37" ht="15" customHeight="1" x14ac:dyDescent="0.2">
      <c r="A662" s="439" t="s">
        <v>139</v>
      </c>
      <c r="B662" s="440"/>
      <c r="C662" s="440"/>
      <c r="D662" s="440"/>
      <c r="E662" s="440"/>
      <c r="F662" s="440"/>
      <c r="G662" s="440"/>
      <c r="H662" s="440"/>
      <c r="I662" s="440"/>
      <c r="J662" s="440"/>
      <c r="K662" s="440"/>
      <c r="L662" s="440"/>
      <c r="M662" s="440"/>
      <c r="N662" s="440"/>
      <c r="O662" s="440"/>
      <c r="P662" s="440"/>
      <c r="Q662" s="440"/>
      <c r="R662" s="440"/>
      <c r="S662" s="440"/>
      <c r="T662" s="440"/>
      <c r="U662" s="440"/>
      <c r="V662" s="440"/>
      <c r="W662" s="440"/>
      <c r="X662" s="440"/>
      <c r="Y662" s="440"/>
      <c r="Z662" s="440"/>
      <c r="AA662" s="440"/>
      <c r="AB662" s="440"/>
      <c r="AC662" s="440"/>
      <c r="AD662" s="221" t="s">
        <v>4</v>
      </c>
      <c r="AE662" s="144" t="s">
        <v>5</v>
      </c>
      <c r="AH662" s="161"/>
      <c r="AI662" s="136"/>
      <c r="AJ662" s="136"/>
      <c r="AK662" s="136"/>
    </row>
    <row r="663" spans="1:37" ht="30" customHeight="1" x14ac:dyDescent="0.2">
      <c r="A663" s="434" t="s">
        <v>348</v>
      </c>
      <c r="B663" s="434"/>
      <c r="C663" s="434"/>
      <c r="D663" s="434"/>
      <c r="E663" s="434"/>
      <c r="F663" s="434"/>
      <c r="G663" s="434"/>
      <c r="H663" s="434"/>
      <c r="I663" s="434"/>
      <c r="J663" s="434"/>
      <c r="K663" s="434"/>
      <c r="L663" s="434"/>
      <c r="M663" s="434"/>
      <c r="N663" s="434"/>
      <c r="O663" s="434"/>
      <c r="P663" s="434"/>
      <c r="Q663" s="423"/>
      <c r="R663" s="423"/>
      <c r="S663" s="423"/>
      <c r="T663" s="423"/>
      <c r="U663" s="423"/>
      <c r="V663" s="423"/>
      <c r="W663" s="423"/>
      <c r="X663" s="423"/>
      <c r="Y663" s="423"/>
      <c r="Z663" s="423"/>
      <c r="AA663" s="423"/>
      <c r="AB663" s="423"/>
      <c r="AC663" s="423"/>
      <c r="AD663" s="73">
        <f>'Art. 121'!AF608</f>
        <v>0</v>
      </c>
      <c r="AE663" s="153">
        <f>IF(AG663=1,AK663,AG663)</f>
        <v>0</v>
      </c>
      <c r="AF663" s="76">
        <f>IF(AD663=2,1,IF(AD663=1,0.5,IF(AD663=0,0," ")))</f>
        <v>0</v>
      </c>
      <c r="AG663" s="76">
        <f>IF(AND(AF663&gt;=0,AF663&lt;=2),1,"No aplica")</f>
        <v>1</v>
      </c>
      <c r="AH663" s="163">
        <f>AD663/(AG663*2)</f>
        <v>0</v>
      </c>
      <c r="AI663" s="95">
        <f>IF(AG663=1,AG663/$AG$666,"No aplica")</f>
        <v>0.33333333333333331</v>
      </c>
      <c r="AJ663" s="95">
        <f>AF663*AI663</f>
        <v>0</v>
      </c>
      <c r="AK663" s="95">
        <f>AJ663*$AE$647</f>
        <v>0</v>
      </c>
    </row>
    <row r="664" spans="1:37" ht="30" customHeight="1" x14ac:dyDescent="0.2">
      <c r="A664" s="434" t="s">
        <v>827</v>
      </c>
      <c r="B664" s="434"/>
      <c r="C664" s="434"/>
      <c r="D664" s="434"/>
      <c r="E664" s="434"/>
      <c r="F664" s="434"/>
      <c r="G664" s="434"/>
      <c r="H664" s="434"/>
      <c r="I664" s="434"/>
      <c r="J664" s="434"/>
      <c r="K664" s="434"/>
      <c r="L664" s="434"/>
      <c r="M664" s="434"/>
      <c r="N664" s="434"/>
      <c r="O664" s="434"/>
      <c r="P664" s="434"/>
      <c r="Q664" s="423"/>
      <c r="R664" s="423"/>
      <c r="S664" s="423"/>
      <c r="T664" s="423"/>
      <c r="U664" s="423"/>
      <c r="V664" s="423"/>
      <c r="W664" s="423"/>
      <c r="X664" s="423"/>
      <c r="Y664" s="423"/>
      <c r="Z664" s="423"/>
      <c r="AA664" s="423"/>
      <c r="AB664" s="423"/>
      <c r="AC664" s="423"/>
      <c r="AD664" s="73">
        <f>'Art. 121'!AF609</f>
        <v>0</v>
      </c>
      <c r="AE664" s="153">
        <f>IF(AG664=1,AK664,AG664)</f>
        <v>0</v>
      </c>
      <c r="AF664" s="76">
        <f>IF(AD664=2,1,IF(AD664=1,0.5,IF(AD664=0,0," ")))</f>
        <v>0</v>
      </c>
      <c r="AG664" s="76">
        <f>IF(AND(AF664&gt;=0,AF664&lt;=2),1,"No aplica")</f>
        <v>1</v>
      </c>
      <c r="AH664" s="163">
        <f>AD664/(AG664*2)</f>
        <v>0</v>
      </c>
      <c r="AI664" s="95">
        <f>IF(AG664=1,AG664/$AG$666,"No aplica")</f>
        <v>0.33333333333333331</v>
      </c>
      <c r="AJ664" s="95">
        <f>AF664*AI664</f>
        <v>0</v>
      </c>
      <c r="AK664" s="95">
        <f>AJ664*$AE$647</f>
        <v>0</v>
      </c>
    </row>
    <row r="665" spans="1:37" ht="30" customHeight="1" x14ac:dyDescent="0.2">
      <c r="A665" s="434" t="s">
        <v>828</v>
      </c>
      <c r="B665" s="434"/>
      <c r="C665" s="434"/>
      <c r="D665" s="434"/>
      <c r="E665" s="434"/>
      <c r="F665" s="434"/>
      <c r="G665" s="434"/>
      <c r="H665" s="434"/>
      <c r="I665" s="434"/>
      <c r="J665" s="434"/>
      <c r="K665" s="434"/>
      <c r="L665" s="434"/>
      <c r="M665" s="434"/>
      <c r="N665" s="434"/>
      <c r="O665" s="434"/>
      <c r="P665" s="434"/>
      <c r="Q665" s="423"/>
      <c r="R665" s="423"/>
      <c r="S665" s="423"/>
      <c r="T665" s="423"/>
      <c r="U665" s="423"/>
      <c r="V665" s="423"/>
      <c r="W665" s="423"/>
      <c r="X665" s="423"/>
      <c r="Y665" s="423"/>
      <c r="Z665" s="423"/>
      <c r="AA665" s="423"/>
      <c r="AB665" s="423"/>
      <c r="AC665" s="423"/>
      <c r="AD665" s="73">
        <f>'Art. 121'!AF610</f>
        <v>0</v>
      </c>
      <c r="AE665" s="153">
        <f>IF(AG665=1,AK665,AG665)</f>
        <v>0</v>
      </c>
      <c r="AF665" s="76">
        <f>IF(AD665=2,1,IF(AD665=1,0.5,IF(AD665=0,0," ")))</f>
        <v>0</v>
      </c>
      <c r="AG665" s="76">
        <f>IF(AND(AF665&gt;=0,AF665&lt;=2),1,"No aplica")</f>
        <v>1</v>
      </c>
      <c r="AH665" s="163">
        <f>AD665/(AG665*2)</f>
        <v>0</v>
      </c>
      <c r="AI665" s="95">
        <f>IF(AG665=1,AG665/$AG$666,"No aplica")</f>
        <v>0.33333333333333331</v>
      </c>
      <c r="AJ665" s="95">
        <f>AF665*AI665</f>
        <v>0</v>
      </c>
      <c r="AK665" s="95">
        <f>AJ665*$AE$647</f>
        <v>0</v>
      </c>
    </row>
    <row r="666" spans="1:37" ht="30" customHeight="1" x14ac:dyDescent="0.2">
      <c r="A666" s="435" t="s">
        <v>829</v>
      </c>
      <c r="B666" s="435"/>
      <c r="C666" s="435"/>
      <c r="D666" s="435"/>
      <c r="E666" s="435"/>
      <c r="F666" s="435"/>
      <c r="G666" s="435"/>
      <c r="H666" s="435"/>
      <c r="I666" s="435"/>
      <c r="J666" s="435"/>
      <c r="K666" s="435"/>
      <c r="L666" s="435"/>
      <c r="M666" s="435"/>
      <c r="N666" s="435"/>
      <c r="O666" s="435"/>
      <c r="P666" s="435"/>
      <c r="Q666" s="435"/>
      <c r="R666" s="435"/>
      <c r="S666" s="435"/>
      <c r="T666" s="435"/>
      <c r="U666" s="435"/>
      <c r="V666" s="435"/>
      <c r="W666" s="435"/>
      <c r="X666" s="435"/>
      <c r="Y666" s="435"/>
      <c r="Z666" s="435"/>
      <c r="AA666" s="435"/>
      <c r="AB666" s="435"/>
      <c r="AC666" s="435"/>
      <c r="AD666" s="435"/>
      <c r="AE666" s="143">
        <f>SUM(AE663:AE665)</f>
        <v>0</v>
      </c>
      <c r="AG666" s="74">
        <f>SUM(AG663:AG665)</f>
        <v>3</v>
      </c>
      <c r="AH666" s="163"/>
      <c r="AI666" s="95"/>
      <c r="AJ666" s="95"/>
      <c r="AK666" s="95"/>
    </row>
    <row r="667" spans="1:37" ht="30" customHeight="1" x14ac:dyDescent="0.2">
      <c r="A667" s="435" t="s">
        <v>830</v>
      </c>
      <c r="B667" s="435"/>
      <c r="C667" s="435"/>
      <c r="D667" s="435"/>
      <c r="E667" s="435"/>
      <c r="F667" s="435"/>
      <c r="G667" s="435"/>
      <c r="H667" s="435"/>
      <c r="I667" s="435"/>
      <c r="J667" s="435"/>
      <c r="K667" s="435"/>
      <c r="L667" s="435"/>
      <c r="M667" s="435"/>
      <c r="N667" s="435"/>
      <c r="O667" s="435"/>
      <c r="P667" s="435"/>
      <c r="Q667" s="435"/>
      <c r="R667" s="435"/>
      <c r="S667" s="435"/>
      <c r="T667" s="435"/>
      <c r="U667" s="435"/>
      <c r="V667" s="435"/>
      <c r="W667" s="435"/>
      <c r="X667" s="435"/>
      <c r="Y667" s="435"/>
      <c r="Z667" s="435"/>
      <c r="AA667" s="435"/>
      <c r="AB667" s="435"/>
      <c r="AC667" s="435"/>
      <c r="AD667" s="435"/>
      <c r="AE667" s="143">
        <f>AE666/AE647*100</f>
        <v>0</v>
      </c>
      <c r="AH667" s="163"/>
      <c r="AI667" s="95"/>
      <c r="AJ667" s="95"/>
      <c r="AK667" s="95"/>
    </row>
    <row r="668" spans="1:37" ht="15" customHeight="1" x14ac:dyDescent="0.2">
      <c r="A668" s="23"/>
      <c r="B668" s="23"/>
      <c r="C668" s="23"/>
      <c r="D668" s="23"/>
      <c r="E668" s="23"/>
      <c r="F668" s="23"/>
      <c r="G668" s="23"/>
      <c r="H668" s="23"/>
      <c r="I668" s="23"/>
      <c r="J668" s="23"/>
      <c r="K668" s="23"/>
      <c r="L668" s="23"/>
      <c r="M668" s="23"/>
      <c r="N668" s="23"/>
      <c r="O668" s="23"/>
      <c r="P668" s="23"/>
      <c r="Q668" s="40"/>
      <c r="R668" s="20"/>
      <c r="S668" s="20"/>
      <c r="T668" s="20"/>
      <c r="U668" s="20"/>
      <c r="V668" s="20"/>
      <c r="W668" s="20"/>
      <c r="X668" s="20"/>
      <c r="Y668" s="20"/>
      <c r="Z668" s="20"/>
      <c r="AA668" s="20"/>
      <c r="AB668" s="20"/>
      <c r="AC668" s="20"/>
      <c r="AD668" s="20"/>
      <c r="AE668" s="149"/>
      <c r="AH668" s="161"/>
      <c r="AI668" s="136"/>
      <c r="AJ668" s="136"/>
      <c r="AK668" s="136"/>
    </row>
    <row r="669" spans="1:37" ht="15" customHeight="1" x14ac:dyDescent="0.2">
      <c r="A669" s="436" t="s">
        <v>140</v>
      </c>
      <c r="B669" s="437"/>
      <c r="C669" s="437"/>
      <c r="D669" s="437"/>
      <c r="E669" s="437"/>
      <c r="F669" s="437"/>
      <c r="G669" s="437"/>
      <c r="H669" s="437"/>
      <c r="I669" s="437"/>
      <c r="J669" s="437"/>
      <c r="K669" s="437"/>
      <c r="L669" s="437"/>
      <c r="M669" s="437"/>
      <c r="N669" s="437"/>
      <c r="O669" s="437"/>
      <c r="P669" s="437"/>
      <c r="Q669" s="437"/>
      <c r="R669" s="437"/>
      <c r="S669" s="437"/>
      <c r="T669" s="437"/>
      <c r="U669" s="437"/>
      <c r="V669" s="437"/>
      <c r="W669" s="437"/>
      <c r="X669" s="437"/>
      <c r="Y669" s="437"/>
      <c r="Z669" s="437"/>
      <c r="AA669" s="437"/>
      <c r="AB669" s="437"/>
      <c r="AC669" s="438"/>
      <c r="AD669" s="221" t="s">
        <v>4</v>
      </c>
      <c r="AE669" s="144" t="s">
        <v>5</v>
      </c>
      <c r="AH669" s="161"/>
      <c r="AI669" s="136"/>
      <c r="AJ669" s="136"/>
      <c r="AK669" s="136"/>
    </row>
    <row r="670" spans="1:37" ht="30" customHeight="1" x14ac:dyDescent="0.2">
      <c r="A670" s="434" t="s">
        <v>349</v>
      </c>
      <c r="B670" s="434"/>
      <c r="C670" s="434"/>
      <c r="D670" s="434"/>
      <c r="E670" s="434"/>
      <c r="F670" s="434"/>
      <c r="G670" s="434"/>
      <c r="H670" s="434"/>
      <c r="I670" s="434"/>
      <c r="J670" s="434"/>
      <c r="K670" s="434"/>
      <c r="L670" s="434"/>
      <c r="M670" s="434"/>
      <c r="N670" s="434"/>
      <c r="O670" s="434"/>
      <c r="P670" s="434"/>
      <c r="Q670" s="423"/>
      <c r="R670" s="423"/>
      <c r="S670" s="423"/>
      <c r="T670" s="423"/>
      <c r="U670" s="423"/>
      <c r="V670" s="423"/>
      <c r="W670" s="423"/>
      <c r="X670" s="423"/>
      <c r="Y670" s="423"/>
      <c r="Z670" s="423"/>
      <c r="AA670" s="423"/>
      <c r="AB670" s="423"/>
      <c r="AC670" s="423"/>
      <c r="AD670" s="73">
        <f>'Art. 121'!AF613</f>
        <v>0</v>
      </c>
      <c r="AE670" s="153">
        <f>IF(AG670=1,AK670,AG670)</f>
        <v>0</v>
      </c>
      <c r="AF670" s="76">
        <f>IF(AD670=2,1,IF(AD670=1,0.5,IF(AD670=0,0," ")))</f>
        <v>0</v>
      </c>
      <c r="AG670" s="76">
        <f>IF(AND(AF670&gt;=0,AF670&lt;=2),1,"No aplica")</f>
        <v>1</v>
      </c>
      <c r="AH670" s="163">
        <f>AD670/(AG670*2)</f>
        <v>0</v>
      </c>
      <c r="AI670" s="95">
        <f>IF(AG670=1,AG670/$AG$673,"No aplica")</f>
        <v>0.33333333333333331</v>
      </c>
      <c r="AJ670" s="95">
        <f>AF670*AI670</f>
        <v>0</v>
      </c>
      <c r="AK670" s="95">
        <f>AJ670*$AE$647</f>
        <v>0</v>
      </c>
    </row>
    <row r="671" spans="1:37" ht="30" customHeight="1" x14ac:dyDescent="0.2">
      <c r="A671" s="434" t="s">
        <v>513</v>
      </c>
      <c r="B671" s="434"/>
      <c r="C671" s="434"/>
      <c r="D671" s="434"/>
      <c r="E671" s="434"/>
      <c r="F671" s="434"/>
      <c r="G671" s="434"/>
      <c r="H671" s="434"/>
      <c r="I671" s="434"/>
      <c r="J671" s="434"/>
      <c r="K671" s="434"/>
      <c r="L671" s="434"/>
      <c r="M671" s="434"/>
      <c r="N671" s="434"/>
      <c r="O671" s="434"/>
      <c r="P671" s="434"/>
      <c r="Q671" s="423"/>
      <c r="R671" s="423"/>
      <c r="S671" s="423"/>
      <c r="T671" s="423"/>
      <c r="U671" s="423"/>
      <c r="V671" s="423"/>
      <c r="W671" s="423"/>
      <c r="X671" s="423"/>
      <c r="Y671" s="423"/>
      <c r="Z671" s="423"/>
      <c r="AA671" s="423"/>
      <c r="AB671" s="423"/>
      <c r="AC671" s="423"/>
      <c r="AD671" s="73">
        <f>'Art. 121'!AF614</f>
        <v>0</v>
      </c>
      <c r="AE671" s="153">
        <f>IF(AG671=1,AK671,AG671)</f>
        <v>0</v>
      </c>
      <c r="AF671" s="76">
        <f>IF(AD671=2,1,IF(AD671=1,0.5,IF(AD671=0,0," ")))</f>
        <v>0</v>
      </c>
      <c r="AG671" s="76">
        <f>IF(AND(AF671&gt;=0,AF671&lt;=2),1,"No aplica")</f>
        <v>1</v>
      </c>
      <c r="AH671" s="163">
        <f>AD671/(AG671*2)</f>
        <v>0</v>
      </c>
      <c r="AI671" s="95">
        <f>IF(AG671=1,AG671/$AG$673,"No aplica")</f>
        <v>0.33333333333333331</v>
      </c>
      <c r="AJ671" s="95">
        <f>AF671*AI671</f>
        <v>0</v>
      </c>
      <c r="AK671" s="95">
        <f>AJ671*$AE$647</f>
        <v>0</v>
      </c>
    </row>
    <row r="672" spans="1:37" ht="30" customHeight="1" x14ac:dyDescent="0.2">
      <c r="A672" s="434" t="s">
        <v>514</v>
      </c>
      <c r="B672" s="434"/>
      <c r="C672" s="434"/>
      <c r="D672" s="434"/>
      <c r="E672" s="434"/>
      <c r="F672" s="434"/>
      <c r="G672" s="434"/>
      <c r="H672" s="434"/>
      <c r="I672" s="434"/>
      <c r="J672" s="434"/>
      <c r="K672" s="434"/>
      <c r="L672" s="434"/>
      <c r="M672" s="434"/>
      <c r="N672" s="434"/>
      <c r="O672" s="434"/>
      <c r="P672" s="434"/>
      <c r="Q672" s="423"/>
      <c r="R672" s="423"/>
      <c r="S672" s="423"/>
      <c r="T672" s="423"/>
      <c r="U672" s="423"/>
      <c r="V672" s="423"/>
      <c r="W672" s="423"/>
      <c r="X672" s="423"/>
      <c r="Y672" s="423"/>
      <c r="Z672" s="423"/>
      <c r="AA672" s="423"/>
      <c r="AB672" s="423"/>
      <c r="AC672" s="423"/>
      <c r="AD672" s="73">
        <f>'Art. 121'!AF615</f>
        <v>0</v>
      </c>
      <c r="AE672" s="153">
        <f>IF(AG672=1,AK672,AG672)</f>
        <v>0</v>
      </c>
      <c r="AF672" s="76">
        <f>IF(AD672=2,1,IF(AD672=1,0.5,IF(AD672=0,0," ")))</f>
        <v>0</v>
      </c>
      <c r="AG672" s="76">
        <f>IF(AND(AF672&gt;=0,AF672&lt;=2),1,"No aplica")</f>
        <v>1</v>
      </c>
      <c r="AH672" s="163">
        <f>AD672/(AG672*2)</f>
        <v>0</v>
      </c>
      <c r="AI672" s="95">
        <f>IF(AG672=1,AG672/$AG$673,"No aplica")</f>
        <v>0.33333333333333331</v>
      </c>
      <c r="AJ672" s="95">
        <f>AF672*AI672</f>
        <v>0</v>
      </c>
      <c r="AK672" s="95">
        <f>AJ672*$AE$647</f>
        <v>0</v>
      </c>
    </row>
    <row r="673" spans="1:37" ht="30" customHeight="1" x14ac:dyDescent="0.2">
      <c r="A673" s="435" t="s">
        <v>831</v>
      </c>
      <c r="B673" s="435"/>
      <c r="C673" s="435"/>
      <c r="D673" s="435"/>
      <c r="E673" s="435"/>
      <c r="F673" s="435"/>
      <c r="G673" s="435"/>
      <c r="H673" s="435"/>
      <c r="I673" s="435"/>
      <c r="J673" s="435"/>
      <c r="K673" s="435"/>
      <c r="L673" s="435"/>
      <c r="M673" s="435"/>
      <c r="N673" s="435"/>
      <c r="O673" s="435"/>
      <c r="P673" s="435"/>
      <c r="Q673" s="435"/>
      <c r="R673" s="435"/>
      <c r="S673" s="435"/>
      <c r="T673" s="435"/>
      <c r="U673" s="435"/>
      <c r="V673" s="435"/>
      <c r="W673" s="435"/>
      <c r="X673" s="435"/>
      <c r="Y673" s="435"/>
      <c r="Z673" s="435"/>
      <c r="AA673" s="435"/>
      <c r="AB673" s="435"/>
      <c r="AC673" s="435"/>
      <c r="AD673" s="435"/>
      <c r="AE673" s="143">
        <f>SUM(AE670:AE672)</f>
        <v>0</v>
      </c>
      <c r="AG673" s="74">
        <f>SUM(AG670:AG672)</f>
        <v>3</v>
      </c>
      <c r="AH673" s="161"/>
      <c r="AI673" s="136"/>
      <c r="AJ673" s="136"/>
      <c r="AK673" s="136"/>
    </row>
    <row r="674" spans="1:37" ht="30" customHeight="1" x14ac:dyDescent="0.2">
      <c r="A674" s="435" t="s">
        <v>832</v>
      </c>
      <c r="B674" s="435"/>
      <c r="C674" s="435"/>
      <c r="D674" s="435"/>
      <c r="E674" s="435"/>
      <c r="F674" s="435"/>
      <c r="G674" s="435"/>
      <c r="H674" s="435"/>
      <c r="I674" s="435"/>
      <c r="J674" s="435"/>
      <c r="K674" s="435"/>
      <c r="L674" s="435"/>
      <c r="M674" s="435"/>
      <c r="N674" s="435"/>
      <c r="O674" s="435"/>
      <c r="P674" s="435"/>
      <c r="Q674" s="435"/>
      <c r="R674" s="435"/>
      <c r="S674" s="435"/>
      <c r="T674" s="435"/>
      <c r="U674" s="435"/>
      <c r="V674" s="435"/>
      <c r="W674" s="435"/>
      <c r="X674" s="435"/>
      <c r="Y674" s="435"/>
      <c r="Z674" s="435"/>
      <c r="AA674" s="435"/>
      <c r="AB674" s="435"/>
      <c r="AC674" s="435"/>
      <c r="AD674" s="435"/>
      <c r="AE674" s="143">
        <f>AE673/AE647*100</f>
        <v>0</v>
      </c>
      <c r="AH674" s="161"/>
      <c r="AI674" s="136"/>
      <c r="AJ674" s="136"/>
      <c r="AK674" s="136"/>
    </row>
    <row r="675" spans="1:37" ht="15" customHeight="1" x14ac:dyDescent="0.2">
      <c r="A675" s="23"/>
      <c r="B675" s="23"/>
      <c r="C675" s="23"/>
      <c r="D675" s="23"/>
      <c r="E675" s="23"/>
      <c r="F675" s="23"/>
      <c r="G675" s="23"/>
      <c r="H675" s="23"/>
      <c r="I675" s="23"/>
      <c r="J675" s="23"/>
      <c r="K675" s="23"/>
      <c r="L675" s="23"/>
      <c r="M675" s="23"/>
      <c r="N675" s="23"/>
      <c r="O675" s="23"/>
      <c r="P675" s="23"/>
      <c r="Q675" s="40"/>
      <c r="R675" s="20"/>
      <c r="S675" s="20"/>
      <c r="T675" s="20"/>
      <c r="U675" s="20"/>
      <c r="V675" s="20"/>
      <c r="W675" s="20"/>
      <c r="X675" s="20"/>
      <c r="Y675" s="20"/>
      <c r="Z675" s="20"/>
      <c r="AA675" s="20"/>
      <c r="AB675" s="20"/>
      <c r="AC675" s="20"/>
      <c r="AD675" s="20"/>
      <c r="AE675" s="149"/>
      <c r="AH675" s="161"/>
      <c r="AI675" s="136"/>
      <c r="AJ675" s="136"/>
      <c r="AK675" s="136"/>
    </row>
    <row r="676" spans="1:37" ht="15" customHeight="1" x14ac:dyDescent="0.2">
      <c r="A676" s="436" t="s">
        <v>141</v>
      </c>
      <c r="B676" s="437"/>
      <c r="C676" s="437"/>
      <c r="D676" s="437"/>
      <c r="E676" s="437"/>
      <c r="F676" s="437"/>
      <c r="G676" s="437"/>
      <c r="H676" s="437"/>
      <c r="I676" s="437"/>
      <c r="J676" s="437"/>
      <c r="K676" s="437"/>
      <c r="L676" s="437"/>
      <c r="M676" s="437"/>
      <c r="N676" s="437"/>
      <c r="O676" s="437"/>
      <c r="P676" s="437"/>
      <c r="Q676" s="437"/>
      <c r="R676" s="437"/>
      <c r="S676" s="437"/>
      <c r="T676" s="437"/>
      <c r="U676" s="437"/>
      <c r="V676" s="437"/>
      <c r="W676" s="437"/>
      <c r="X676" s="437"/>
      <c r="Y676" s="437"/>
      <c r="Z676" s="437"/>
      <c r="AA676" s="437"/>
      <c r="AB676" s="437"/>
      <c r="AC676" s="438"/>
      <c r="AD676" s="221" t="s">
        <v>4</v>
      </c>
      <c r="AE676" s="144" t="s">
        <v>5</v>
      </c>
      <c r="AH676" s="161"/>
      <c r="AI676" s="136"/>
      <c r="AJ676" s="136"/>
      <c r="AK676" s="136"/>
    </row>
    <row r="677" spans="1:37" ht="30" customHeight="1" x14ac:dyDescent="0.2">
      <c r="A677" s="434" t="s">
        <v>350</v>
      </c>
      <c r="B677" s="434"/>
      <c r="C677" s="434"/>
      <c r="D677" s="434"/>
      <c r="E677" s="434"/>
      <c r="F677" s="434"/>
      <c r="G677" s="434"/>
      <c r="H677" s="434"/>
      <c r="I677" s="434"/>
      <c r="J677" s="434"/>
      <c r="K677" s="434"/>
      <c r="L677" s="434"/>
      <c r="M677" s="434"/>
      <c r="N677" s="434"/>
      <c r="O677" s="434"/>
      <c r="P677" s="434"/>
      <c r="Q677" s="423"/>
      <c r="R677" s="423"/>
      <c r="S677" s="423"/>
      <c r="T677" s="423"/>
      <c r="U677" s="423"/>
      <c r="V677" s="423"/>
      <c r="W677" s="423"/>
      <c r="X677" s="423"/>
      <c r="Y677" s="423"/>
      <c r="Z677" s="423"/>
      <c r="AA677" s="423"/>
      <c r="AB677" s="423"/>
      <c r="AC677" s="423"/>
      <c r="AD677" s="73">
        <f>'Art. 121'!AF618</f>
        <v>0</v>
      </c>
      <c r="AE677" s="153">
        <f>IF(AG677=1,AK677,AG677)</f>
        <v>0</v>
      </c>
      <c r="AF677" s="76">
        <f>IF(AD677=2,1,IF(AD677=1,0.5,IF(AD677=0,0," ")))</f>
        <v>0</v>
      </c>
      <c r="AG677" s="76">
        <f>IF(AND(AF677&gt;=0,AF677&lt;=2),1,"No aplica")</f>
        <v>1</v>
      </c>
      <c r="AH677" s="163">
        <f>AD677/(AG677*2)</f>
        <v>0</v>
      </c>
      <c r="AI677" s="95">
        <f>IF(AG677=1,AG677/$AG$679,"No aplica")</f>
        <v>0.5</v>
      </c>
      <c r="AJ677" s="95">
        <f>AF677*AI677</f>
        <v>0</v>
      </c>
      <c r="AK677" s="95">
        <f>AJ677*$AE$647</f>
        <v>0</v>
      </c>
    </row>
    <row r="678" spans="1:37" ht="30" customHeight="1" x14ac:dyDescent="0.2">
      <c r="A678" s="434" t="s">
        <v>351</v>
      </c>
      <c r="B678" s="434"/>
      <c r="C678" s="434"/>
      <c r="D678" s="434"/>
      <c r="E678" s="434"/>
      <c r="F678" s="434"/>
      <c r="G678" s="434"/>
      <c r="H678" s="434"/>
      <c r="I678" s="434"/>
      <c r="J678" s="434"/>
      <c r="K678" s="434"/>
      <c r="L678" s="434"/>
      <c r="M678" s="434"/>
      <c r="N678" s="434"/>
      <c r="O678" s="434"/>
      <c r="P678" s="434"/>
      <c r="Q678" s="423"/>
      <c r="R678" s="423"/>
      <c r="S678" s="423"/>
      <c r="T678" s="423"/>
      <c r="U678" s="423"/>
      <c r="V678" s="423"/>
      <c r="W678" s="423"/>
      <c r="X678" s="423"/>
      <c r="Y678" s="423"/>
      <c r="Z678" s="423"/>
      <c r="AA678" s="423"/>
      <c r="AB678" s="423"/>
      <c r="AC678" s="423"/>
      <c r="AD678" s="73">
        <f>'Art. 121'!AF619</f>
        <v>0</v>
      </c>
      <c r="AE678" s="153">
        <f>IF(AG678=1,AK678,AG678)</f>
        <v>0</v>
      </c>
      <c r="AF678" s="76">
        <f>IF(AD678=2,1,IF(AD678=1,0.5,IF(AD678=0,0," ")))</f>
        <v>0</v>
      </c>
      <c r="AG678" s="76">
        <f>IF(AND(AF678&gt;=0,AF678&lt;=2),1,"No aplica")</f>
        <v>1</v>
      </c>
      <c r="AH678" s="163">
        <f>AD678/(AG678*2)</f>
        <v>0</v>
      </c>
      <c r="AI678" s="95">
        <f>IF(AG678=1,AG678/$AG$679,"No aplica")</f>
        <v>0.5</v>
      </c>
      <c r="AJ678" s="95">
        <f>AF678*AI678</f>
        <v>0</v>
      </c>
      <c r="AK678" s="95">
        <f>AJ678*$AE$647</f>
        <v>0</v>
      </c>
    </row>
    <row r="679" spans="1:37" ht="30" customHeight="1" x14ac:dyDescent="0.2">
      <c r="A679" s="435" t="s">
        <v>833</v>
      </c>
      <c r="B679" s="435"/>
      <c r="C679" s="435"/>
      <c r="D679" s="435"/>
      <c r="E679" s="435"/>
      <c r="F679" s="435"/>
      <c r="G679" s="435"/>
      <c r="H679" s="435"/>
      <c r="I679" s="435"/>
      <c r="J679" s="435"/>
      <c r="K679" s="435"/>
      <c r="L679" s="435"/>
      <c r="M679" s="435"/>
      <c r="N679" s="435"/>
      <c r="O679" s="435"/>
      <c r="P679" s="435"/>
      <c r="Q679" s="435"/>
      <c r="R679" s="435"/>
      <c r="S679" s="435"/>
      <c r="T679" s="435"/>
      <c r="U679" s="435"/>
      <c r="V679" s="435"/>
      <c r="W679" s="435"/>
      <c r="X679" s="435"/>
      <c r="Y679" s="435"/>
      <c r="Z679" s="435"/>
      <c r="AA679" s="435"/>
      <c r="AB679" s="435"/>
      <c r="AC679" s="435"/>
      <c r="AD679" s="435"/>
      <c r="AE679" s="143">
        <f>SUM(AE677:AE678)</f>
        <v>0</v>
      </c>
      <c r="AG679" s="74">
        <f>SUM(AG677:AG678)</f>
        <v>2</v>
      </c>
      <c r="AH679" s="161"/>
      <c r="AI679" s="136"/>
      <c r="AJ679" s="136"/>
      <c r="AK679" s="136"/>
    </row>
    <row r="680" spans="1:37" ht="30" customHeight="1" x14ac:dyDescent="0.2">
      <c r="A680" s="435" t="s">
        <v>834</v>
      </c>
      <c r="B680" s="435"/>
      <c r="C680" s="435"/>
      <c r="D680" s="435"/>
      <c r="E680" s="435"/>
      <c r="F680" s="435"/>
      <c r="G680" s="435"/>
      <c r="H680" s="435"/>
      <c r="I680" s="435"/>
      <c r="J680" s="435"/>
      <c r="K680" s="435"/>
      <c r="L680" s="435"/>
      <c r="M680" s="435"/>
      <c r="N680" s="435"/>
      <c r="O680" s="435"/>
      <c r="P680" s="435"/>
      <c r="Q680" s="435"/>
      <c r="R680" s="435"/>
      <c r="S680" s="435"/>
      <c r="T680" s="435"/>
      <c r="U680" s="435"/>
      <c r="V680" s="435"/>
      <c r="W680" s="435"/>
      <c r="X680" s="435"/>
      <c r="Y680" s="435"/>
      <c r="Z680" s="435"/>
      <c r="AA680" s="435"/>
      <c r="AB680" s="435"/>
      <c r="AC680" s="435"/>
      <c r="AD680" s="435"/>
      <c r="AE680" s="143">
        <f>AE679/AE647*100</f>
        <v>0</v>
      </c>
      <c r="AH680" s="161"/>
      <c r="AI680" s="136"/>
      <c r="AJ680" s="136"/>
      <c r="AK680" s="136"/>
    </row>
    <row r="681" spans="1:37" ht="15" customHeight="1" x14ac:dyDescent="0.2">
      <c r="A681" s="7"/>
      <c r="B681" s="7"/>
      <c r="C681" s="7"/>
      <c r="D681" s="7"/>
      <c r="E681" s="7"/>
      <c r="F681" s="7"/>
      <c r="G681" s="7"/>
      <c r="H681" s="7"/>
      <c r="I681" s="7"/>
      <c r="J681" s="7"/>
      <c r="K681" s="7"/>
      <c r="L681" s="7"/>
      <c r="M681" s="7"/>
      <c r="N681" s="7"/>
      <c r="O681" s="7"/>
      <c r="P681" s="7"/>
      <c r="Q681" s="38"/>
      <c r="R681" s="7"/>
      <c r="S681" s="7"/>
      <c r="T681" s="7"/>
      <c r="U681" s="7"/>
      <c r="V681" s="7"/>
      <c r="W681" s="7"/>
      <c r="X681" s="7"/>
      <c r="Y681" s="7"/>
      <c r="Z681" s="7"/>
      <c r="AA681" s="7"/>
      <c r="AB681" s="7"/>
      <c r="AC681" s="7"/>
      <c r="AD681" s="7"/>
      <c r="AE681" s="152"/>
      <c r="AH681" s="161"/>
      <c r="AI681" s="136"/>
      <c r="AJ681" s="136"/>
      <c r="AK681" s="136"/>
    </row>
    <row r="682" spans="1:37" ht="15" customHeight="1" x14ac:dyDescent="0.2">
      <c r="A682" s="7"/>
      <c r="B682" s="7"/>
      <c r="C682" s="7"/>
      <c r="D682" s="7"/>
      <c r="E682" s="7"/>
      <c r="F682" s="7"/>
      <c r="G682" s="7"/>
      <c r="H682" s="7"/>
      <c r="I682" s="7"/>
      <c r="J682" s="7"/>
      <c r="K682" s="7"/>
      <c r="L682" s="7"/>
      <c r="M682" s="7"/>
      <c r="N682" s="7"/>
      <c r="O682" s="7"/>
      <c r="P682" s="7"/>
      <c r="Q682" s="38"/>
      <c r="R682" s="7"/>
      <c r="S682" s="7"/>
      <c r="T682" s="7"/>
      <c r="U682" s="7"/>
      <c r="V682" s="7"/>
      <c r="W682" s="7"/>
      <c r="X682" s="7"/>
      <c r="Y682" s="7"/>
      <c r="Z682" s="7"/>
      <c r="AA682" s="7"/>
      <c r="AB682" s="7"/>
      <c r="AC682" s="7"/>
      <c r="AD682" s="7"/>
      <c r="AE682" s="152"/>
      <c r="AH682" s="161"/>
      <c r="AI682" s="136"/>
      <c r="AJ682" s="136"/>
      <c r="AK682" s="136"/>
    </row>
    <row r="683" spans="1:37" ht="30" customHeight="1" x14ac:dyDescent="0.2">
      <c r="A683" s="365" t="s">
        <v>352</v>
      </c>
      <c r="B683" s="365"/>
      <c r="C683" s="365"/>
      <c r="D683" s="365"/>
      <c r="E683" s="365"/>
      <c r="F683" s="365"/>
      <c r="G683" s="365"/>
      <c r="H683" s="365"/>
      <c r="I683" s="365"/>
      <c r="J683" s="365"/>
      <c r="K683" s="365"/>
      <c r="L683" s="365"/>
      <c r="M683" s="365"/>
      <c r="N683" s="365"/>
      <c r="O683" s="365"/>
      <c r="P683" s="365"/>
      <c r="Q683" s="365"/>
      <c r="R683" s="365"/>
      <c r="S683" s="365"/>
      <c r="T683" s="365"/>
      <c r="U683" s="365"/>
      <c r="V683" s="365"/>
      <c r="W683" s="365"/>
      <c r="X683" s="365"/>
      <c r="Y683" s="365"/>
      <c r="Z683" s="365"/>
      <c r="AA683" s="365"/>
      <c r="AB683" s="365"/>
      <c r="AC683" s="365"/>
      <c r="AD683" s="365"/>
      <c r="AE683" s="365"/>
      <c r="AH683" s="161"/>
      <c r="AI683" s="136"/>
      <c r="AJ683" s="136"/>
      <c r="AK683" s="136"/>
    </row>
    <row r="684" spans="1:37" ht="15" customHeight="1" x14ac:dyDescent="0.2">
      <c r="A684" s="281" t="s">
        <v>1385</v>
      </c>
      <c r="B684" s="92"/>
      <c r="C684" s="92"/>
      <c r="D684" s="92"/>
      <c r="E684" s="92"/>
      <c r="F684" s="92"/>
      <c r="G684" s="92"/>
      <c r="H684" s="92"/>
      <c r="I684" s="92"/>
      <c r="J684" s="92"/>
      <c r="K684" s="92"/>
      <c r="L684" s="92"/>
      <c r="M684" s="92"/>
      <c r="N684" s="92"/>
      <c r="O684" s="92"/>
      <c r="P684" s="92"/>
      <c r="Q684" s="92"/>
      <c r="R684" s="92"/>
      <c r="S684" s="92"/>
      <c r="T684" s="92"/>
      <c r="U684" s="92"/>
      <c r="V684" s="92"/>
      <c r="W684" s="92"/>
      <c r="X684" s="92"/>
      <c r="Y684" s="92"/>
      <c r="Z684" s="92"/>
      <c r="AA684" s="92"/>
      <c r="AB684" s="92"/>
      <c r="AC684" s="92"/>
      <c r="AD684" s="92"/>
      <c r="AE684" s="145"/>
      <c r="AH684" s="161"/>
      <c r="AI684" s="136"/>
      <c r="AJ684" s="136"/>
      <c r="AK684" s="136"/>
    </row>
    <row r="685" spans="1:37" ht="15" customHeight="1" x14ac:dyDescent="0.2">
      <c r="A685" s="20"/>
      <c r="B685" s="20"/>
      <c r="C685" s="20"/>
      <c r="D685" s="20"/>
      <c r="E685" s="20"/>
      <c r="F685" s="20"/>
      <c r="G685" s="20"/>
      <c r="H685" s="20"/>
      <c r="I685" s="20"/>
      <c r="J685" s="20"/>
      <c r="K685" s="20"/>
      <c r="L685" s="20"/>
      <c r="M685" s="20"/>
      <c r="N685" s="20"/>
      <c r="O685" s="20"/>
      <c r="P685" s="20"/>
      <c r="Q685" s="40"/>
      <c r="R685" s="20"/>
      <c r="S685" s="20"/>
      <c r="T685" s="20"/>
      <c r="U685" s="20"/>
      <c r="V685" s="20"/>
      <c r="W685" s="20"/>
      <c r="X685" s="20"/>
      <c r="Y685" s="20"/>
      <c r="Z685" s="20"/>
      <c r="AA685" s="20"/>
      <c r="AB685" s="20"/>
      <c r="AC685" s="20"/>
      <c r="AD685" s="20"/>
      <c r="AE685" s="149"/>
      <c r="AH685" s="161"/>
      <c r="AI685" s="136"/>
      <c r="AJ685" s="136"/>
      <c r="AK685" s="136"/>
    </row>
    <row r="686" spans="1:37" ht="15" customHeight="1" x14ac:dyDescent="0.2">
      <c r="A686" s="7"/>
      <c r="B686" s="7"/>
      <c r="C686" s="7"/>
      <c r="D686" s="7"/>
      <c r="E686" s="7"/>
      <c r="F686" s="7"/>
      <c r="G686" s="7"/>
      <c r="H686" s="7"/>
      <c r="I686" s="7"/>
      <c r="J686" s="7"/>
      <c r="K686" s="7"/>
      <c r="L686" s="7"/>
      <c r="M686" s="7"/>
      <c r="N686" s="7"/>
      <c r="O686" s="7"/>
      <c r="P686" s="7"/>
      <c r="Q686" s="38"/>
      <c r="R686" s="7"/>
      <c r="S686" s="7"/>
      <c r="T686" s="7"/>
      <c r="U686" s="7"/>
      <c r="V686" s="7"/>
      <c r="W686" s="7"/>
      <c r="X686" s="7"/>
      <c r="Y686" s="7"/>
      <c r="Z686" s="7"/>
      <c r="AA686" s="7"/>
      <c r="AB686" s="7"/>
      <c r="AC686" s="7"/>
      <c r="AD686" s="7"/>
      <c r="AE686" s="152"/>
      <c r="AH686" s="161"/>
      <c r="AI686" s="136"/>
      <c r="AJ686" s="136"/>
      <c r="AK686" s="136"/>
    </row>
    <row r="687" spans="1:37" ht="30" customHeight="1" x14ac:dyDescent="0.2">
      <c r="A687" s="365" t="s">
        <v>354</v>
      </c>
      <c r="B687" s="365"/>
      <c r="C687" s="365"/>
      <c r="D687" s="365"/>
      <c r="E687" s="365"/>
      <c r="F687" s="365"/>
      <c r="G687" s="365"/>
      <c r="H687" s="365"/>
      <c r="I687" s="365"/>
      <c r="J687" s="365"/>
      <c r="K687" s="365"/>
      <c r="L687" s="365"/>
      <c r="M687" s="365"/>
      <c r="N687" s="365"/>
      <c r="O687" s="365"/>
      <c r="P687" s="365"/>
      <c r="Q687" s="365"/>
      <c r="R687" s="365"/>
      <c r="S687" s="365"/>
      <c r="T687" s="365"/>
      <c r="U687" s="365"/>
      <c r="V687" s="365"/>
      <c r="W687" s="365"/>
      <c r="X687" s="365"/>
      <c r="Y687" s="365"/>
      <c r="Z687" s="365"/>
      <c r="AA687" s="365"/>
      <c r="AB687" s="365"/>
      <c r="AC687" s="365"/>
      <c r="AD687" s="365"/>
      <c r="AE687" s="365"/>
      <c r="AH687" s="161"/>
      <c r="AI687" s="136"/>
      <c r="AJ687" s="136"/>
      <c r="AK687" s="136"/>
    </row>
    <row r="688" spans="1:37" ht="15" customHeight="1" x14ac:dyDescent="0.2">
      <c r="A688" s="281" t="s">
        <v>1385</v>
      </c>
      <c r="B688" s="92"/>
      <c r="C688" s="92"/>
      <c r="D688" s="92"/>
      <c r="E688" s="92"/>
      <c r="F688" s="92"/>
      <c r="G688" s="92"/>
      <c r="H688" s="92"/>
      <c r="I688" s="92"/>
      <c r="J688" s="92"/>
      <c r="K688" s="92"/>
      <c r="L688" s="92"/>
      <c r="M688" s="92"/>
      <c r="N688" s="92"/>
      <c r="O688" s="92"/>
      <c r="P688" s="92"/>
      <c r="Q688" s="92"/>
      <c r="R688" s="92"/>
      <c r="S688" s="92"/>
      <c r="T688" s="92"/>
      <c r="U688" s="92"/>
      <c r="V688" s="92"/>
      <c r="W688" s="92"/>
      <c r="X688" s="92"/>
      <c r="Y688" s="92"/>
      <c r="Z688" s="92"/>
      <c r="AA688" s="92"/>
      <c r="AB688" s="92"/>
      <c r="AC688" s="92"/>
      <c r="AD688" s="92"/>
      <c r="AE688" s="145"/>
      <c r="AH688" s="161"/>
      <c r="AI688" s="136"/>
      <c r="AJ688" s="136"/>
      <c r="AK688" s="136"/>
    </row>
    <row r="689" spans="1:37" ht="15" customHeight="1" x14ac:dyDescent="0.2">
      <c r="A689" s="20"/>
      <c r="B689" s="20"/>
      <c r="C689" s="20"/>
      <c r="D689" s="20"/>
      <c r="E689" s="20"/>
      <c r="F689" s="20"/>
      <c r="G689" s="20"/>
      <c r="H689" s="20"/>
      <c r="I689" s="20"/>
      <c r="J689" s="20"/>
      <c r="K689" s="20"/>
      <c r="L689" s="20"/>
      <c r="M689" s="20"/>
      <c r="N689" s="20"/>
      <c r="O689" s="20"/>
      <c r="P689" s="20"/>
      <c r="Q689" s="40"/>
      <c r="R689" s="20"/>
      <c r="S689" s="20"/>
      <c r="T689" s="20"/>
      <c r="U689" s="20"/>
      <c r="V689" s="20"/>
      <c r="W689" s="20"/>
      <c r="X689" s="20"/>
      <c r="Y689" s="20"/>
      <c r="Z689" s="20"/>
      <c r="AA689" s="20"/>
      <c r="AB689" s="20"/>
      <c r="AC689" s="20"/>
      <c r="AD689" s="20"/>
      <c r="AE689" s="149"/>
      <c r="AH689" s="161"/>
      <c r="AI689" s="136"/>
      <c r="AJ689" s="136"/>
      <c r="AK689" s="136"/>
    </row>
    <row r="690" spans="1:37" ht="15" customHeight="1" x14ac:dyDescent="0.2">
      <c r="A690" s="7"/>
      <c r="B690" s="7"/>
      <c r="C690" s="7"/>
      <c r="D690" s="7"/>
      <c r="E690" s="7"/>
      <c r="F690" s="7"/>
      <c r="G690" s="7"/>
      <c r="H690" s="7"/>
      <c r="I690" s="7"/>
      <c r="J690" s="7"/>
      <c r="K690" s="7"/>
      <c r="L690" s="7"/>
      <c r="M690" s="7"/>
      <c r="N690" s="7"/>
      <c r="O690" s="7"/>
      <c r="P690" s="7"/>
      <c r="Q690" s="38"/>
      <c r="R690" s="7"/>
      <c r="S690" s="7"/>
      <c r="T690" s="7"/>
      <c r="U690" s="7"/>
      <c r="V690" s="7"/>
      <c r="W690" s="7"/>
      <c r="X690" s="7"/>
      <c r="Y690" s="7"/>
      <c r="Z690" s="7"/>
      <c r="AA690" s="7"/>
      <c r="AB690" s="7"/>
      <c r="AC690" s="7"/>
      <c r="AD690" s="7"/>
      <c r="AE690" s="152"/>
      <c r="AH690" s="161"/>
      <c r="AI690" s="136"/>
      <c r="AJ690" s="136"/>
      <c r="AK690" s="136"/>
    </row>
    <row r="691" spans="1:37" ht="30" customHeight="1" x14ac:dyDescent="0.2">
      <c r="A691" s="365" t="s">
        <v>355</v>
      </c>
      <c r="B691" s="365"/>
      <c r="C691" s="365"/>
      <c r="D691" s="365"/>
      <c r="E691" s="365"/>
      <c r="F691" s="365"/>
      <c r="G691" s="365"/>
      <c r="H691" s="365"/>
      <c r="I691" s="365"/>
      <c r="J691" s="365"/>
      <c r="K691" s="365"/>
      <c r="L691" s="365"/>
      <c r="M691" s="365"/>
      <c r="N691" s="365"/>
      <c r="O691" s="365"/>
      <c r="P691" s="365"/>
      <c r="Q691" s="365"/>
      <c r="R691" s="365"/>
      <c r="S691" s="365"/>
      <c r="T691" s="365"/>
      <c r="U691" s="365"/>
      <c r="V691" s="365"/>
      <c r="W691" s="365"/>
      <c r="X691" s="365"/>
      <c r="Y691" s="365"/>
      <c r="Z691" s="365"/>
      <c r="AA691" s="365"/>
      <c r="AB691" s="365"/>
      <c r="AC691" s="365"/>
      <c r="AD691" s="365"/>
      <c r="AE691" s="365"/>
      <c r="AH691" s="161"/>
      <c r="AI691" s="136"/>
      <c r="AJ691" s="136"/>
      <c r="AK691" s="136"/>
    </row>
    <row r="692" spans="1:37" ht="15" customHeight="1" x14ac:dyDescent="0.2">
      <c r="A692" s="281" t="s">
        <v>1385</v>
      </c>
      <c r="B692" s="92"/>
      <c r="C692" s="92"/>
      <c r="D692" s="92"/>
      <c r="E692" s="92"/>
      <c r="F692" s="92"/>
      <c r="G692" s="92"/>
      <c r="H692" s="92"/>
      <c r="I692" s="92"/>
      <c r="J692" s="92"/>
      <c r="K692" s="92"/>
      <c r="L692" s="92"/>
      <c r="M692" s="92"/>
      <c r="N692" s="92"/>
      <c r="O692" s="92"/>
      <c r="P692" s="92"/>
      <c r="Q692" s="92"/>
      <c r="R692" s="92"/>
      <c r="S692" s="92"/>
      <c r="T692" s="92"/>
      <c r="U692" s="92"/>
      <c r="V692" s="92"/>
      <c r="W692" s="92"/>
      <c r="X692" s="92"/>
      <c r="Y692" s="92"/>
      <c r="Z692" s="92"/>
      <c r="AA692" s="92"/>
      <c r="AB692" s="92"/>
      <c r="AC692" s="92"/>
      <c r="AD692" s="92"/>
      <c r="AE692" s="145"/>
      <c r="AH692" s="161"/>
      <c r="AI692" s="136"/>
      <c r="AJ692" s="136"/>
      <c r="AK692" s="136"/>
    </row>
    <row r="693" spans="1:37" ht="15" customHeight="1" x14ac:dyDescent="0.2">
      <c r="A693" s="20"/>
      <c r="B693" s="20"/>
      <c r="C693" s="20"/>
      <c r="D693" s="20"/>
      <c r="E693" s="20"/>
      <c r="F693" s="20"/>
      <c r="G693" s="20"/>
      <c r="H693" s="20"/>
      <c r="I693" s="20"/>
      <c r="J693" s="20"/>
      <c r="K693" s="20"/>
      <c r="L693" s="20"/>
      <c r="M693" s="20"/>
      <c r="N693" s="20"/>
      <c r="O693" s="20"/>
      <c r="P693" s="20"/>
      <c r="Q693" s="40"/>
      <c r="R693" s="20"/>
      <c r="S693" s="20"/>
      <c r="T693" s="20"/>
      <c r="U693" s="20"/>
      <c r="V693" s="20"/>
      <c r="W693" s="20"/>
      <c r="X693" s="20"/>
      <c r="Y693" s="20"/>
      <c r="Z693" s="20"/>
      <c r="AA693" s="20"/>
      <c r="AB693" s="20"/>
      <c r="AC693" s="20"/>
      <c r="AD693" s="20"/>
      <c r="AE693" s="149"/>
      <c r="AH693" s="161"/>
      <c r="AI693" s="136"/>
      <c r="AJ693" s="136"/>
      <c r="AK693" s="136"/>
    </row>
    <row r="694" spans="1:37" ht="15" customHeight="1" x14ac:dyDescent="0.2">
      <c r="A694" s="7"/>
      <c r="B694" s="7"/>
      <c r="C694" s="7"/>
      <c r="D694" s="7"/>
      <c r="E694" s="7"/>
      <c r="F694" s="7"/>
      <c r="G694" s="7"/>
      <c r="H694" s="7"/>
      <c r="I694" s="7"/>
      <c r="J694" s="7"/>
      <c r="K694" s="7"/>
      <c r="L694" s="7"/>
      <c r="M694" s="7"/>
      <c r="N694" s="7"/>
      <c r="O694" s="7"/>
      <c r="P694" s="7"/>
      <c r="Q694" s="38"/>
      <c r="R694" s="7"/>
      <c r="S694" s="7"/>
      <c r="T694" s="7"/>
      <c r="U694" s="7"/>
      <c r="V694" s="7"/>
      <c r="W694" s="7"/>
      <c r="X694" s="7"/>
      <c r="Y694" s="7"/>
      <c r="Z694" s="7"/>
      <c r="AA694" s="7"/>
      <c r="AB694" s="7"/>
      <c r="AC694" s="7"/>
      <c r="AD694" s="7"/>
      <c r="AE694" s="152"/>
      <c r="AH694" s="161"/>
      <c r="AI694" s="136"/>
      <c r="AJ694" s="136"/>
      <c r="AK694" s="136"/>
    </row>
    <row r="695" spans="1:37" ht="30" customHeight="1" x14ac:dyDescent="0.2">
      <c r="A695" s="365" t="s">
        <v>356</v>
      </c>
      <c r="B695" s="365"/>
      <c r="C695" s="365"/>
      <c r="D695" s="365"/>
      <c r="E695" s="365"/>
      <c r="F695" s="365"/>
      <c r="G695" s="365"/>
      <c r="H695" s="365"/>
      <c r="I695" s="365"/>
      <c r="J695" s="365"/>
      <c r="K695" s="365"/>
      <c r="L695" s="365"/>
      <c r="M695" s="365"/>
      <c r="N695" s="365"/>
      <c r="O695" s="365"/>
      <c r="P695" s="365"/>
      <c r="Q695" s="365"/>
      <c r="R695" s="365"/>
      <c r="S695" s="365"/>
      <c r="T695" s="365"/>
      <c r="U695" s="365"/>
      <c r="V695" s="365"/>
      <c r="W695" s="365"/>
      <c r="X695" s="365"/>
      <c r="Y695" s="365"/>
      <c r="Z695" s="365"/>
      <c r="AA695" s="365"/>
      <c r="AB695" s="365"/>
      <c r="AC695" s="365"/>
      <c r="AD695" s="365"/>
      <c r="AE695" s="365"/>
      <c r="AH695" s="161"/>
      <c r="AI695" s="136"/>
      <c r="AJ695" s="136"/>
      <c r="AK695" s="136"/>
    </row>
    <row r="696" spans="1:37" ht="15" customHeight="1" x14ac:dyDescent="0.2">
      <c r="A696" s="20"/>
      <c r="B696" s="20"/>
      <c r="C696" s="20"/>
      <c r="D696" s="20"/>
      <c r="E696" s="20"/>
      <c r="F696" s="20"/>
      <c r="G696" s="20"/>
      <c r="H696" s="20"/>
      <c r="I696" s="20"/>
      <c r="J696" s="20"/>
      <c r="K696" s="20"/>
      <c r="L696" s="20"/>
      <c r="M696" s="20"/>
      <c r="N696" s="20"/>
      <c r="O696" s="20"/>
      <c r="P696" s="20"/>
      <c r="Q696" s="40"/>
      <c r="R696" s="20"/>
      <c r="S696" s="20"/>
      <c r="T696" s="20"/>
      <c r="U696" s="20"/>
      <c r="V696" s="20"/>
      <c r="W696" s="20"/>
      <c r="X696" s="20"/>
      <c r="Y696" s="20"/>
      <c r="Z696" s="20"/>
      <c r="AA696" s="20"/>
      <c r="AB696" s="20"/>
      <c r="AC696" s="20"/>
      <c r="AD696" s="20"/>
      <c r="AE696" s="149"/>
      <c r="AH696" s="161"/>
      <c r="AI696" s="136"/>
      <c r="AJ696" s="136"/>
      <c r="AK696" s="136"/>
    </row>
    <row r="697" spans="1:37" ht="15" customHeight="1" x14ac:dyDescent="0.2">
      <c r="A697" s="24"/>
      <c r="B697" s="24"/>
      <c r="C697" s="24"/>
      <c r="D697" s="24"/>
      <c r="E697" s="24"/>
      <c r="F697" s="24"/>
      <c r="G697" s="24"/>
      <c r="H697" s="24"/>
      <c r="I697" s="24"/>
      <c r="J697" s="24"/>
      <c r="K697" s="24"/>
      <c r="L697" s="24"/>
      <c r="M697" s="24"/>
      <c r="N697" s="24"/>
      <c r="O697" s="24"/>
      <c r="P697" s="24"/>
      <c r="Q697" s="40"/>
      <c r="R697" s="20"/>
      <c r="S697" s="20"/>
      <c r="T697" s="20"/>
      <c r="U697" s="20"/>
      <c r="V697" s="20"/>
      <c r="W697" s="20"/>
      <c r="X697" s="20"/>
      <c r="Y697" s="20"/>
      <c r="Z697" s="20"/>
      <c r="AA697" s="20"/>
      <c r="AB697" s="20"/>
      <c r="AC697" s="20"/>
      <c r="AD697" s="24"/>
      <c r="AE697" s="141">
        <f>1/$AC$17*100</f>
        <v>5.5555555555555554</v>
      </c>
      <c r="AH697" s="161"/>
      <c r="AI697" s="136"/>
      <c r="AJ697" s="136"/>
      <c r="AK697" s="136"/>
    </row>
    <row r="698" spans="1:37" ht="15" customHeight="1" x14ac:dyDescent="0.2">
      <c r="A698" s="420" t="s">
        <v>138</v>
      </c>
      <c r="B698" s="421"/>
      <c r="C698" s="421"/>
      <c r="D698" s="421"/>
      <c r="E698" s="421"/>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222" t="s">
        <v>4</v>
      </c>
      <c r="AE698" s="142" t="s">
        <v>5</v>
      </c>
      <c r="AF698" s="76" t="s">
        <v>576</v>
      </c>
      <c r="AG698" s="76" t="s">
        <v>577</v>
      </c>
      <c r="AH698" s="76" t="s">
        <v>578</v>
      </c>
      <c r="AI698" s="77" t="s">
        <v>579</v>
      </c>
      <c r="AJ698" s="76"/>
      <c r="AK698" s="77" t="s">
        <v>580</v>
      </c>
    </row>
    <row r="699" spans="1:37" ht="30" customHeight="1" x14ac:dyDescent="0.2">
      <c r="A699" s="422" t="s">
        <v>847</v>
      </c>
      <c r="B699" s="422"/>
      <c r="C699" s="422"/>
      <c r="D699" s="422"/>
      <c r="E699" s="422"/>
      <c r="F699" s="422"/>
      <c r="G699" s="422"/>
      <c r="H699" s="422"/>
      <c r="I699" s="422"/>
      <c r="J699" s="422"/>
      <c r="K699" s="422"/>
      <c r="L699" s="422"/>
      <c r="M699" s="422"/>
      <c r="N699" s="422"/>
      <c r="O699" s="422"/>
      <c r="P699" s="422"/>
      <c r="Q699" s="423"/>
      <c r="R699" s="423"/>
      <c r="S699" s="423"/>
      <c r="T699" s="423"/>
      <c r="U699" s="423"/>
      <c r="V699" s="423"/>
      <c r="W699" s="423"/>
      <c r="X699" s="423"/>
      <c r="Y699" s="423"/>
      <c r="Z699" s="423"/>
      <c r="AA699" s="423"/>
      <c r="AB699" s="423"/>
      <c r="AC699" s="423"/>
      <c r="AD699" s="73">
        <f>'Art. 121'!AF640</f>
        <v>0</v>
      </c>
      <c r="AE699" s="153">
        <f t="shared" ref="AE699:AE734" si="77">IF(AG699=1,AK699,AG699)</f>
        <v>0</v>
      </c>
      <c r="AF699" s="76">
        <f t="shared" ref="AF699:AF734" si="78">IF(AD699=2,1,IF(AD699=1,0.5,IF(AD699=0,0," ")))</f>
        <v>0</v>
      </c>
      <c r="AG699" s="76">
        <f t="shared" ref="AG699:AG734" si="79">IF(AND(AF699&gt;=0,AF699&lt;=2),1,"No aplica")</f>
        <v>1</v>
      </c>
      <c r="AH699" s="163">
        <f>AD699/(AG699*2)</f>
        <v>0</v>
      </c>
      <c r="AI699" s="95">
        <f>IF(AG699=1,AG699/$AG$735,"No aplica")</f>
        <v>2.7777777777777776E-2</v>
      </c>
      <c r="AJ699" s="95">
        <f>AF699*AI699</f>
        <v>0</v>
      </c>
      <c r="AK699" s="95">
        <f>AJ699*$AE$697</f>
        <v>0</v>
      </c>
    </row>
    <row r="700" spans="1:37" ht="30" customHeight="1" x14ac:dyDescent="0.2">
      <c r="A700" s="422" t="s">
        <v>148</v>
      </c>
      <c r="B700" s="422"/>
      <c r="C700" s="422"/>
      <c r="D700" s="422"/>
      <c r="E700" s="422"/>
      <c r="F700" s="422"/>
      <c r="G700" s="422"/>
      <c r="H700" s="422"/>
      <c r="I700" s="422"/>
      <c r="J700" s="422"/>
      <c r="K700" s="422"/>
      <c r="L700" s="422"/>
      <c r="M700" s="422"/>
      <c r="N700" s="422"/>
      <c r="O700" s="422"/>
      <c r="P700" s="422"/>
      <c r="Q700" s="423"/>
      <c r="R700" s="423"/>
      <c r="S700" s="423"/>
      <c r="T700" s="423"/>
      <c r="U700" s="423"/>
      <c r="V700" s="423"/>
      <c r="W700" s="423"/>
      <c r="X700" s="423"/>
      <c r="Y700" s="423"/>
      <c r="Z700" s="423"/>
      <c r="AA700" s="423"/>
      <c r="AB700" s="423"/>
      <c r="AC700" s="423"/>
      <c r="AD700" s="73">
        <f>'Art. 121'!AF641</f>
        <v>0</v>
      </c>
      <c r="AE700" s="153">
        <f t="shared" si="77"/>
        <v>0</v>
      </c>
      <c r="AF700" s="76">
        <f t="shared" si="78"/>
        <v>0</v>
      </c>
      <c r="AG700" s="76">
        <f t="shared" si="79"/>
        <v>1</v>
      </c>
      <c r="AH700" s="163">
        <f t="shared" ref="AH700:AH734" si="80">AD700/(AG700*2)</f>
        <v>0</v>
      </c>
      <c r="AI700" s="95">
        <f t="shared" ref="AI700:AI734" si="81">IF(AG700=1,AG700/$AG$735,"No aplica")</f>
        <v>2.7777777777777776E-2</v>
      </c>
      <c r="AJ700" s="95">
        <f t="shared" ref="AJ700:AJ734" si="82">AF700*AI700</f>
        <v>0</v>
      </c>
      <c r="AK700" s="95">
        <f t="shared" ref="AK700:AK734" si="83">AJ700*$AE$697</f>
        <v>0</v>
      </c>
    </row>
    <row r="701" spans="1:37" ht="30" customHeight="1" x14ac:dyDescent="0.2">
      <c r="A701" s="422" t="s">
        <v>357</v>
      </c>
      <c r="B701" s="422"/>
      <c r="C701" s="422"/>
      <c r="D701" s="422"/>
      <c r="E701" s="422"/>
      <c r="F701" s="422"/>
      <c r="G701" s="422"/>
      <c r="H701" s="422"/>
      <c r="I701" s="422"/>
      <c r="J701" s="422"/>
      <c r="K701" s="422"/>
      <c r="L701" s="422"/>
      <c r="M701" s="422"/>
      <c r="N701" s="422"/>
      <c r="O701" s="422"/>
      <c r="P701" s="422"/>
      <c r="Q701" s="423"/>
      <c r="R701" s="423"/>
      <c r="S701" s="423"/>
      <c r="T701" s="423"/>
      <c r="U701" s="423"/>
      <c r="V701" s="423"/>
      <c r="W701" s="423"/>
      <c r="X701" s="423"/>
      <c r="Y701" s="423"/>
      <c r="Z701" s="423"/>
      <c r="AA701" s="423"/>
      <c r="AB701" s="423"/>
      <c r="AC701" s="423"/>
      <c r="AD701" s="73">
        <f>'Art. 121'!AF642</f>
        <v>0</v>
      </c>
      <c r="AE701" s="153">
        <f t="shared" si="77"/>
        <v>0</v>
      </c>
      <c r="AF701" s="76">
        <f t="shared" si="78"/>
        <v>0</v>
      </c>
      <c r="AG701" s="76">
        <f t="shared" si="79"/>
        <v>1</v>
      </c>
      <c r="AH701" s="163">
        <f t="shared" si="80"/>
        <v>0</v>
      </c>
      <c r="AI701" s="95">
        <f t="shared" si="81"/>
        <v>2.7777777777777776E-2</v>
      </c>
      <c r="AJ701" s="95">
        <f t="shared" si="82"/>
        <v>0</v>
      </c>
      <c r="AK701" s="95">
        <f t="shared" si="83"/>
        <v>0</v>
      </c>
    </row>
    <row r="702" spans="1:37" ht="30" customHeight="1" x14ac:dyDescent="0.2">
      <c r="A702" s="422" t="s">
        <v>358</v>
      </c>
      <c r="B702" s="422"/>
      <c r="C702" s="422"/>
      <c r="D702" s="422"/>
      <c r="E702" s="422"/>
      <c r="F702" s="422"/>
      <c r="G702" s="422"/>
      <c r="H702" s="422"/>
      <c r="I702" s="422"/>
      <c r="J702" s="422"/>
      <c r="K702" s="422"/>
      <c r="L702" s="422"/>
      <c r="M702" s="422"/>
      <c r="N702" s="422"/>
      <c r="O702" s="422"/>
      <c r="P702" s="422"/>
      <c r="Q702" s="423"/>
      <c r="R702" s="423"/>
      <c r="S702" s="423"/>
      <c r="T702" s="423"/>
      <c r="U702" s="423"/>
      <c r="V702" s="423"/>
      <c r="W702" s="423"/>
      <c r="X702" s="423"/>
      <c r="Y702" s="423"/>
      <c r="Z702" s="423"/>
      <c r="AA702" s="423"/>
      <c r="AB702" s="423"/>
      <c r="AC702" s="423"/>
      <c r="AD702" s="73">
        <f>'Art. 121'!AF643</f>
        <v>0</v>
      </c>
      <c r="AE702" s="153">
        <f t="shared" si="77"/>
        <v>0</v>
      </c>
      <c r="AF702" s="76">
        <f t="shared" si="78"/>
        <v>0</v>
      </c>
      <c r="AG702" s="76">
        <f t="shared" si="79"/>
        <v>1</v>
      </c>
      <c r="AH702" s="163">
        <f t="shared" si="80"/>
        <v>0</v>
      </c>
      <c r="AI702" s="95">
        <f t="shared" si="81"/>
        <v>2.7777777777777776E-2</v>
      </c>
      <c r="AJ702" s="95">
        <f t="shared" si="82"/>
        <v>0</v>
      </c>
      <c r="AK702" s="95">
        <f t="shared" si="83"/>
        <v>0</v>
      </c>
    </row>
    <row r="703" spans="1:37" ht="30" customHeight="1" x14ac:dyDescent="0.2">
      <c r="A703" s="422" t="s">
        <v>359</v>
      </c>
      <c r="B703" s="422"/>
      <c r="C703" s="422"/>
      <c r="D703" s="422"/>
      <c r="E703" s="422"/>
      <c r="F703" s="422"/>
      <c r="G703" s="422"/>
      <c r="H703" s="422"/>
      <c r="I703" s="422"/>
      <c r="J703" s="422"/>
      <c r="K703" s="422"/>
      <c r="L703" s="422"/>
      <c r="M703" s="422"/>
      <c r="N703" s="422"/>
      <c r="O703" s="422"/>
      <c r="P703" s="422"/>
      <c r="Q703" s="423"/>
      <c r="R703" s="423"/>
      <c r="S703" s="423"/>
      <c r="T703" s="423"/>
      <c r="U703" s="423"/>
      <c r="V703" s="423"/>
      <c r="W703" s="423"/>
      <c r="X703" s="423"/>
      <c r="Y703" s="423"/>
      <c r="Z703" s="423"/>
      <c r="AA703" s="423"/>
      <c r="AB703" s="423"/>
      <c r="AC703" s="423"/>
      <c r="AD703" s="73">
        <f>'Art. 121'!AF644</f>
        <v>0</v>
      </c>
      <c r="AE703" s="153">
        <f t="shared" si="77"/>
        <v>0</v>
      </c>
      <c r="AF703" s="76">
        <f t="shared" si="78"/>
        <v>0</v>
      </c>
      <c r="AG703" s="76">
        <f t="shared" si="79"/>
        <v>1</v>
      </c>
      <c r="AH703" s="163">
        <f t="shared" si="80"/>
        <v>0</v>
      </c>
      <c r="AI703" s="95">
        <f t="shared" si="81"/>
        <v>2.7777777777777776E-2</v>
      </c>
      <c r="AJ703" s="95">
        <f t="shared" si="82"/>
        <v>0</v>
      </c>
      <c r="AK703" s="95">
        <f t="shared" si="83"/>
        <v>0</v>
      </c>
    </row>
    <row r="704" spans="1:37" ht="30" customHeight="1" x14ac:dyDescent="0.2">
      <c r="A704" s="422" t="s">
        <v>360</v>
      </c>
      <c r="B704" s="422"/>
      <c r="C704" s="422"/>
      <c r="D704" s="422"/>
      <c r="E704" s="422"/>
      <c r="F704" s="422"/>
      <c r="G704" s="422"/>
      <c r="H704" s="422"/>
      <c r="I704" s="422"/>
      <c r="J704" s="422"/>
      <c r="K704" s="422"/>
      <c r="L704" s="422"/>
      <c r="M704" s="422"/>
      <c r="N704" s="422"/>
      <c r="O704" s="422"/>
      <c r="P704" s="422"/>
      <c r="Q704" s="423"/>
      <c r="R704" s="423"/>
      <c r="S704" s="423"/>
      <c r="T704" s="423"/>
      <c r="U704" s="423"/>
      <c r="V704" s="423"/>
      <c r="W704" s="423"/>
      <c r="X704" s="423"/>
      <c r="Y704" s="423"/>
      <c r="Z704" s="423"/>
      <c r="AA704" s="423"/>
      <c r="AB704" s="423"/>
      <c r="AC704" s="423"/>
      <c r="AD704" s="73">
        <f>'Art. 121'!AF645</f>
        <v>0</v>
      </c>
      <c r="AE704" s="153">
        <f t="shared" si="77"/>
        <v>0</v>
      </c>
      <c r="AF704" s="76">
        <f t="shared" si="78"/>
        <v>0</v>
      </c>
      <c r="AG704" s="76">
        <f t="shared" si="79"/>
        <v>1</v>
      </c>
      <c r="AH704" s="163">
        <f t="shared" si="80"/>
        <v>0</v>
      </c>
      <c r="AI704" s="95">
        <f t="shared" si="81"/>
        <v>2.7777777777777776E-2</v>
      </c>
      <c r="AJ704" s="95">
        <f t="shared" si="82"/>
        <v>0</v>
      </c>
      <c r="AK704" s="95">
        <f t="shared" si="83"/>
        <v>0</v>
      </c>
    </row>
    <row r="705" spans="1:37" ht="30" customHeight="1" x14ac:dyDescent="0.2">
      <c r="A705" s="422" t="s">
        <v>361</v>
      </c>
      <c r="B705" s="422"/>
      <c r="C705" s="422"/>
      <c r="D705" s="422"/>
      <c r="E705" s="422"/>
      <c r="F705" s="422"/>
      <c r="G705" s="422"/>
      <c r="H705" s="422"/>
      <c r="I705" s="422"/>
      <c r="J705" s="422"/>
      <c r="K705" s="422"/>
      <c r="L705" s="422"/>
      <c r="M705" s="422"/>
      <c r="N705" s="422"/>
      <c r="O705" s="422"/>
      <c r="P705" s="422"/>
      <c r="Q705" s="423"/>
      <c r="R705" s="423"/>
      <c r="S705" s="423"/>
      <c r="T705" s="423"/>
      <c r="U705" s="423"/>
      <c r="V705" s="423"/>
      <c r="W705" s="423"/>
      <c r="X705" s="423"/>
      <c r="Y705" s="423"/>
      <c r="Z705" s="423"/>
      <c r="AA705" s="423"/>
      <c r="AB705" s="423"/>
      <c r="AC705" s="423"/>
      <c r="AD705" s="73">
        <f>'Art. 121'!AF646</f>
        <v>0</v>
      </c>
      <c r="AE705" s="153">
        <f t="shared" si="77"/>
        <v>0</v>
      </c>
      <c r="AF705" s="76">
        <f t="shared" si="78"/>
        <v>0</v>
      </c>
      <c r="AG705" s="76">
        <f t="shared" si="79"/>
        <v>1</v>
      </c>
      <c r="AH705" s="163">
        <f t="shared" si="80"/>
        <v>0</v>
      </c>
      <c r="AI705" s="95">
        <f t="shared" si="81"/>
        <v>2.7777777777777776E-2</v>
      </c>
      <c r="AJ705" s="95">
        <f t="shared" si="82"/>
        <v>0</v>
      </c>
      <c r="AK705" s="95">
        <f t="shared" si="83"/>
        <v>0</v>
      </c>
    </row>
    <row r="706" spans="1:37" ht="30" customHeight="1" x14ac:dyDescent="0.2">
      <c r="A706" s="422" t="s">
        <v>362</v>
      </c>
      <c r="B706" s="422"/>
      <c r="C706" s="422"/>
      <c r="D706" s="422"/>
      <c r="E706" s="422"/>
      <c r="F706" s="422"/>
      <c r="G706" s="422"/>
      <c r="H706" s="422"/>
      <c r="I706" s="422"/>
      <c r="J706" s="422"/>
      <c r="K706" s="422"/>
      <c r="L706" s="422"/>
      <c r="M706" s="422"/>
      <c r="N706" s="422"/>
      <c r="O706" s="422"/>
      <c r="P706" s="422"/>
      <c r="Q706" s="423"/>
      <c r="R706" s="423"/>
      <c r="S706" s="423"/>
      <c r="T706" s="423"/>
      <c r="U706" s="423"/>
      <c r="V706" s="423"/>
      <c r="W706" s="423"/>
      <c r="X706" s="423"/>
      <c r="Y706" s="423"/>
      <c r="Z706" s="423"/>
      <c r="AA706" s="423"/>
      <c r="AB706" s="423"/>
      <c r="AC706" s="423"/>
      <c r="AD706" s="73">
        <f>'Art. 121'!AF647</f>
        <v>0</v>
      </c>
      <c r="AE706" s="153">
        <f t="shared" si="77"/>
        <v>0</v>
      </c>
      <c r="AF706" s="76">
        <f t="shared" si="78"/>
        <v>0</v>
      </c>
      <c r="AG706" s="76">
        <f t="shared" si="79"/>
        <v>1</v>
      </c>
      <c r="AH706" s="163">
        <f t="shared" si="80"/>
        <v>0</v>
      </c>
      <c r="AI706" s="95">
        <f t="shared" si="81"/>
        <v>2.7777777777777776E-2</v>
      </c>
      <c r="AJ706" s="95">
        <f t="shared" si="82"/>
        <v>0</v>
      </c>
      <c r="AK706" s="95">
        <f t="shared" si="83"/>
        <v>0</v>
      </c>
    </row>
    <row r="707" spans="1:37" ht="30" customHeight="1" x14ac:dyDescent="0.2">
      <c r="A707" s="422" t="s">
        <v>363</v>
      </c>
      <c r="B707" s="422"/>
      <c r="C707" s="422"/>
      <c r="D707" s="422"/>
      <c r="E707" s="422"/>
      <c r="F707" s="422"/>
      <c r="G707" s="422"/>
      <c r="H707" s="422"/>
      <c r="I707" s="422"/>
      <c r="J707" s="422"/>
      <c r="K707" s="422"/>
      <c r="L707" s="422"/>
      <c r="M707" s="422"/>
      <c r="N707" s="422"/>
      <c r="O707" s="422"/>
      <c r="P707" s="422"/>
      <c r="Q707" s="423"/>
      <c r="R707" s="423"/>
      <c r="S707" s="423"/>
      <c r="T707" s="423"/>
      <c r="U707" s="423"/>
      <c r="V707" s="423"/>
      <c r="W707" s="423"/>
      <c r="X707" s="423"/>
      <c r="Y707" s="423"/>
      <c r="Z707" s="423"/>
      <c r="AA707" s="423"/>
      <c r="AB707" s="423"/>
      <c r="AC707" s="423"/>
      <c r="AD707" s="73">
        <f>'Art. 121'!AF648</f>
        <v>0</v>
      </c>
      <c r="AE707" s="153">
        <f t="shared" si="77"/>
        <v>0</v>
      </c>
      <c r="AF707" s="76">
        <f t="shared" si="78"/>
        <v>0</v>
      </c>
      <c r="AG707" s="76">
        <f t="shared" si="79"/>
        <v>1</v>
      </c>
      <c r="AH707" s="163">
        <f t="shared" si="80"/>
        <v>0</v>
      </c>
      <c r="AI707" s="95">
        <f t="shared" si="81"/>
        <v>2.7777777777777776E-2</v>
      </c>
      <c r="AJ707" s="95">
        <f t="shared" si="82"/>
        <v>0</v>
      </c>
      <c r="AK707" s="95">
        <f t="shared" si="83"/>
        <v>0</v>
      </c>
    </row>
    <row r="708" spans="1:37" ht="30" customHeight="1" x14ac:dyDescent="0.2">
      <c r="A708" s="422" t="s">
        <v>848</v>
      </c>
      <c r="B708" s="422"/>
      <c r="C708" s="422"/>
      <c r="D708" s="422"/>
      <c r="E708" s="422"/>
      <c r="F708" s="422"/>
      <c r="G708" s="422"/>
      <c r="H708" s="422"/>
      <c r="I708" s="422"/>
      <c r="J708" s="422"/>
      <c r="K708" s="422"/>
      <c r="L708" s="422"/>
      <c r="M708" s="422"/>
      <c r="N708" s="422"/>
      <c r="O708" s="422"/>
      <c r="P708" s="422"/>
      <c r="Q708" s="423"/>
      <c r="R708" s="423"/>
      <c r="S708" s="423"/>
      <c r="T708" s="423"/>
      <c r="U708" s="423"/>
      <c r="V708" s="423"/>
      <c r="W708" s="423"/>
      <c r="X708" s="423"/>
      <c r="Y708" s="423"/>
      <c r="Z708" s="423"/>
      <c r="AA708" s="423"/>
      <c r="AB708" s="423"/>
      <c r="AC708" s="423"/>
      <c r="AD708" s="73">
        <f>'Art. 121'!AF649</f>
        <v>0</v>
      </c>
      <c r="AE708" s="153">
        <f t="shared" si="77"/>
        <v>0</v>
      </c>
      <c r="AF708" s="76">
        <f t="shared" si="78"/>
        <v>0</v>
      </c>
      <c r="AG708" s="76">
        <f t="shared" si="79"/>
        <v>1</v>
      </c>
      <c r="AH708" s="163">
        <f t="shared" si="80"/>
        <v>0</v>
      </c>
      <c r="AI708" s="95">
        <f t="shared" si="81"/>
        <v>2.7777777777777776E-2</v>
      </c>
      <c r="AJ708" s="95">
        <f t="shared" si="82"/>
        <v>0</v>
      </c>
      <c r="AK708" s="95">
        <f t="shared" si="83"/>
        <v>0</v>
      </c>
    </row>
    <row r="709" spans="1:37" ht="30" customHeight="1" x14ac:dyDescent="0.2">
      <c r="A709" s="422" t="s">
        <v>365</v>
      </c>
      <c r="B709" s="422"/>
      <c r="C709" s="422"/>
      <c r="D709" s="422"/>
      <c r="E709" s="422"/>
      <c r="F709" s="422"/>
      <c r="G709" s="422"/>
      <c r="H709" s="422"/>
      <c r="I709" s="422"/>
      <c r="J709" s="422"/>
      <c r="K709" s="422"/>
      <c r="L709" s="422"/>
      <c r="M709" s="422"/>
      <c r="N709" s="422"/>
      <c r="O709" s="422"/>
      <c r="P709" s="422"/>
      <c r="Q709" s="423"/>
      <c r="R709" s="423"/>
      <c r="S709" s="423"/>
      <c r="T709" s="423"/>
      <c r="U709" s="423"/>
      <c r="V709" s="423"/>
      <c r="W709" s="423"/>
      <c r="X709" s="423"/>
      <c r="Y709" s="423"/>
      <c r="Z709" s="423"/>
      <c r="AA709" s="423"/>
      <c r="AB709" s="423"/>
      <c r="AC709" s="423"/>
      <c r="AD709" s="73">
        <f>'Art. 121'!AF650</f>
        <v>0</v>
      </c>
      <c r="AE709" s="153">
        <f t="shared" si="77"/>
        <v>0</v>
      </c>
      <c r="AF709" s="76">
        <f t="shared" si="78"/>
        <v>0</v>
      </c>
      <c r="AG709" s="76">
        <f t="shared" si="79"/>
        <v>1</v>
      </c>
      <c r="AH709" s="163">
        <f t="shared" si="80"/>
        <v>0</v>
      </c>
      <c r="AI709" s="95">
        <f t="shared" si="81"/>
        <v>2.7777777777777776E-2</v>
      </c>
      <c r="AJ709" s="95">
        <f t="shared" si="82"/>
        <v>0</v>
      </c>
      <c r="AK709" s="95">
        <f t="shared" si="83"/>
        <v>0</v>
      </c>
    </row>
    <row r="710" spans="1:37" ht="30" customHeight="1" x14ac:dyDescent="0.2">
      <c r="A710" s="422" t="s">
        <v>366</v>
      </c>
      <c r="B710" s="422"/>
      <c r="C710" s="422"/>
      <c r="D710" s="422"/>
      <c r="E710" s="422"/>
      <c r="F710" s="422"/>
      <c r="G710" s="422"/>
      <c r="H710" s="422"/>
      <c r="I710" s="422"/>
      <c r="J710" s="422"/>
      <c r="K710" s="422"/>
      <c r="L710" s="422"/>
      <c r="M710" s="422"/>
      <c r="N710" s="422"/>
      <c r="O710" s="422"/>
      <c r="P710" s="422"/>
      <c r="Q710" s="423"/>
      <c r="R710" s="423"/>
      <c r="S710" s="423"/>
      <c r="T710" s="423"/>
      <c r="U710" s="423"/>
      <c r="V710" s="423"/>
      <c r="W710" s="423"/>
      <c r="X710" s="423"/>
      <c r="Y710" s="423"/>
      <c r="Z710" s="423"/>
      <c r="AA710" s="423"/>
      <c r="AB710" s="423"/>
      <c r="AC710" s="423"/>
      <c r="AD710" s="73">
        <f>'Art. 121'!AF651</f>
        <v>0</v>
      </c>
      <c r="AE710" s="153">
        <f t="shared" si="77"/>
        <v>0</v>
      </c>
      <c r="AF710" s="76">
        <f t="shared" si="78"/>
        <v>0</v>
      </c>
      <c r="AG710" s="76">
        <f t="shared" si="79"/>
        <v>1</v>
      </c>
      <c r="AH710" s="163">
        <f t="shared" si="80"/>
        <v>0</v>
      </c>
      <c r="AI710" s="95">
        <f t="shared" si="81"/>
        <v>2.7777777777777776E-2</v>
      </c>
      <c r="AJ710" s="95">
        <f t="shared" si="82"/>
        <v>0</v>
      </c>
      <c r="AK710" s="95">
        <f t="shared" si="83"/>
        <v>0</v>
      </c>
    </row>
    <row r="711" spans="1:37" ht="30" customHeight="1" x14ac:dyDescent="0.2">
      <c r="A711" s="422" t="s">
        <v>367</v>
      </c>
      <c r="B711" s="422"/>
      <c r="C711" s="422"/>
      <c r="D711" s="422"/>
      <c r="E711" s="422"/>
      <c r="F711" s="422"/>
      <c r="G711" s="422"/>
      <c r="H711" s="422"/>
      <c r="I711" s="422"/>
      <c r="J711" s="422"/>
      <c r="K711" s="422"/>
      <c r="L711" s="422"/>
      <c r="M711" s="422"/>
      <c r="N711" s="422"/>
      <c r="O711" s="422"/>
      <c r="P711" s="422"/>
      <c r="Q711" s="423"/>
      <c r="R711" s="423"/>
      <c r="S711" s="423"/>
      <c r="T711" s="423"/>
      <c r="U711" s="423"/>
      <c r="V711" s="423"/>
      <c r="W711" s="423"/>
      <c r="X711" s="423"/>
      <c r="Y711" s="423"/>
      <c r="Z711" s="423"/>
      <c r="AA711" s="423"/>
      <c r="AB711" s="423"/>
      <c r="AC711" s="423"/>
      <c r="AD711" s="73">
        <f>'Art. 121'!AF652</f>
        <v>0</v>
      </c>
      <c r="AE711" s="153">
        <f t="shared" si="77"/>
        <v>0</v>
      </c>
      <c r="AF711" s="76">
        <f t="shared" si="78"/>
        <v>0</v>
      </c>
      <c r="AG711" s="76">
        <f t="shared" si="79"/>
        <v>1</v>
      </c>
      <c r="AH711" s="163">
        <f t="shared" si="80"/>
        <v>0</v>
      </c>
      <c r="AI711" s="95">
        <f t="shared" si="81"/>
        <v>2.7777777777777776E-2</v>
      </c>
      <c r="AJ711" s="95">
        <f t="shared" si="82"/>
        <v>0</v>
      </c>
      <c r="AK711" s="95">
        <f t="shared" si="83"/>
        <v>0</v>
      </c>
    </row>
    <row r="712" spans="1:37" ht="30" customHeight="1" x14ac:dyDescent="0.2">
      <c r="A712" s="422" t="s">
        <v>840</v>
      </c>
      <c r="B712" s="422"/>
      <c r="C712" s="422"/>
      <c r="D712" s="422"/>
      <c r="E712" s="422"/>
      <c r="F712" s="422"/>
      <c r="G712" s="422"/>
      <c r="H712" s="422"/>
      <c r="I712" s="422"/>
      <c r="J712" s="422"/>
      <c r="K712" s="422"/>
      <c r="L712" s="422"/>
      <c r="M712" s="422"/>
      <c r="N712" s="422"/>
      <c r="O712" s="422"/>
      <c r="P712" s="422"/>
      <c r="Q712" s="423"/>
      <c r="R712" s="423"/>
      <c r="S712" s="423"/>
      <c r="T712" s="423"/>
      <c r="U712" s="423"/>
      <c r="V712" s="423"/>
      <c r="W712" s="423"/>
      <c r="X712" s="423"/>
      <c r="Y712" s="423"/>
      <c r="Z712" s="423"/>
      <c r="AA712" s="423"/>
      <c r="AB712" s="423"/>
      <c r="AC712" s="423"/>
      <c r="AD712" s="73">
        <f>'Art. 121'!AF653</f>
        <v>0</v>
      </c>
      <c r="AE712" s="153">
        <f t="shared" si="77"/>
        <v>0</v>
      </c>
      <c r="AF712" s="76">
        <f t="shared" si="78"/>
        <v>0</v>
      </c>
      <c r="AG712" s="76">
        <f t="shared" si="79"/>
        <v>1</v>
      </c>
      <c r="AH712" s="163">
        <f t="shared" si="80"/>
        <v>0</v>
      </c>
      <c r="AI712" s="95">
        <f t="shared" si="81"/>
        <v>2.7777777777777776E-2</v>
      </c>
      <c r="AJ712" s="95">
        <f t="shared" si="82"/>
        <v>0</v>
      </c>
      <c r="AK712" s="95">
        <f t="shared" si="83"/>
        <v>0</v>
      </c>
    </row>
    <row r="713" spans="1:37" ht="30" customHeight="1" x14ac:dyDescent="0.2">
      <c r="A713" s="422" t="s">
        <v>368</v>
      </c>
      <c r="B713" s="422"/>
      <c r="C713" s="422"/>
      <c r="D713" s="422"/>
      <c r="E713" s="422"/>
      <c r="F713" s="422"/>
      <c r="G713" s="422"/>
      <c r="H713" s="422"/>
      <c r="I713" s="422"/>
      <c r="J713" s="422"/>
      <c r="K713" s="422"/>
      <c r="L713" s="422"/>
      <c r="M713" s="422"/>
      <c r="N713" s="422"/>
      <c r="O713" s="422"/>
      <c r="P713" s="422"/>
      <c r="Q713" s="423"/>
      <c r="R713" s="423"/>
      <c r="S713" s="423"/>
      <c r="T713" s="423"/>
      <c r="U713" s="423"/>
      <c r="V713" s="423"/>
      <c r="W713" s="423"/>
      <c r="X713" s="423"/>
      <c r="Y713" s="423"/>
      <c r="Z713" s="423"/>
      <c r="AA713" s="423"/>
      <c r="AB713" s="423"/>
      <c r="AC713" s="423"/>
      <c r="AD713" s="73">
        <f>'Art. 121'!AF654</f>
        <v>0</v>
      </c>
      <c r="AE713" s="153">
        <f t="shared" si="77"/>
        <v>0</v>
      </c>
      <c r="AF713" s="76">
        <f t="shared" si="78"/>
        <v>0</v>
      </c>
      <c r="AG713" s="76">
        <f t="shared" si="79"/>
        <v>1</v>
      </c>
      <c r="AH713" s="163">
        <f t="shared" si="80"/>
        <v>0</v>
      </c>
      <c r="AI713" s="95">
        <f t="shared" si="81"/>
        <v>2.7777777777777776E-2</v>
      </c>
      <c r="AJ713" s="95">
        <f t="shared" si="82"/>
        <v>0</v>
      </c>
      <c r="AK713" s="95">
        <f t="shared" si="83"/>
        <v>0</v>
      </c>
    </row>
    <row r="714" spans="1:37" ht="30" customHeight="1" x14ac:dyDescent="0.2">
      <c r="A714" s="422" t="s">
        <v>841</v>
      </c>
      <c r="B714" s="422"/>
      <c r="C714" s="422"/>
      <c r="D714" s="422"/>
      <c r="E714" s="422"/>
      <c r="F714" s="422"/>
      <c r="G714" s="422"/>
      <c r="H714" s="422"/>
      <c r="I714" s="422"/>
      <c r="J714" s="422"/>
      <c r="K714" s="422"/>
      <c r="L714" s="422"/>
      <c r="M714" s="422"/>
      <c r="N714" s="422"/>
      <c r="O714" s="422"/>
      <c r="P714" s="422"/>
      <c r="Q714" s="423"/>
      <c r="R714" s="423"/>
      <c r="S714" s="423"/>
      <c r="T714" s="423"/>
      <c r="U714" s="423"/>
      <c r="V714" s="423"/>
      <c r="W714" s="423"/>
      <c r="X714" s="423"/>
      <c r="Y714" s="423"/>
      <c r="Z714" s="423"/>
      <c r="AA714" s="423"/>
      <c r="AB714" s="423"/>
      <c r="AC714" s="423"/>
      <c r="AD714" s="73">
        <f>'Art. 121'!AF655</f>
        <v>0</v>
      </c>
      <c r="AE714" s="153">
        <f t="shared" si="77"/>
        <v>0</v>
      </c>
      <c r="AF714" s="76">
        <f t="shared" si="78"/>
        <v>0</v>
      </c>
      <c r="AG714" s="76">
        <f t="shared" si="79"/>
        <v>1</v>
      </c>
      <c r="AH714" s="163">
        <f t="shared" si="80"/>
        <v>0</v>
      </c>
      <c r="AI714" s="95">
        <f t="shared" si="81"/>
        <v>2.7777777777777776E-2</v>
      </c>
      <c r="AJ714" s="95">
        <f t="shared" si="82"/>
        <v>0</v>
      </c>
      <c r="AK714" s="95">
        <f t="shared" si="83"/>
        <v>0</v>
      </c>
    </row>
    <row r="715" spans="1:37" ht="30" customHeight="1" x14ac:dyDescent="0.2">
      <c r="A715" s="422" t="s">
        <v>369</v>
      </c>
      <c r="B715" s="422"/>
      <c r="C715" s="422"/>
      <c r="D715" s="422"/>
      <c r="E715" s="422"/>
      <c r="F715" s="422"/>
      <c r="G715" s="422"/>
      <c r="H715" s="422"/>
      <c r="I715" s="422"/>
      <c r="J715" s="422"/>
      <c r="K715" s="422"/>
      <c r="L715" s="422"/>
      <c r="M715" s="422"/>
      <c r="N715" s="422"/>
      <c r="O715" s="422"/>
      <c r="P715" s="422"/>
      <c r="Q715" s="423"/>
      <c r="R715" s="423"/>
      <c r="S715" s="423"/>
      <c r="T715" s="423"/>
      <c r="U715" s="423"/>
      <c r="V715" s="423"/>
      <c r="W715" s="423"/>
      <c r="X715" s="423"/>
      <c r="Y715" s="423"/>
      <c r="Z715" s="423"/>
      <c r="AA715" s="423"/>
      <c r="AB715" s="423"/>
      <c r="AC715" s="423"/>
      <c r="AD715" s="73">
        <f>'Art. 121'!AF656</f>
        <v>0</v>
      </c>
      <c r="AE715" s="153">
        <f t="shared" si="77"/>
        <v>0</v>
      </c>
      <c r="AF715" s="76">
        <f t="shared" si="78"/>
        <v>0</v>
      </c>
      <c r="AG715" s="76">
        <f t="shared" si="79"/>
        <v>1</v>
      </c>
      <c r="AH715" s="163">
        <f t="shared" si="80"/>
        <v>0</v>
      </c>
      <c r="AI715" s="95">
        <f t="shared" si="81"/>
        <v>2.7777777777777776E-2</v>
      </c>
      <c r="AJ715" s="95">
        <f t="shared" si="82"/>
        <v>0</v>
      </c>
      <c r="AK715" s="95">
        <f t="shared" si="83"/>
        <v>0</v>
      </c>
    </row>
    <row r="716" spans="1:37" ht="30" customHeight="1" x14ac:dyDescent="0.2">
      <c r="A716" s="422" t="s">
        <v>842</v>
      </c>
      <c r="B716" s="422"/>
      <c r="C716" s="422"/>
      <c r="D716" s="422"/>
      <c r="E716" s="422"/>
      <c r="F716" s="422"/>
      <c r="G716" s="422"/>
      <c r="H716" s="422"/>
      <c r="I716" s="422"/>
      <c r="J716" s="422"/>
      <c r="K716" s="422"/>
      <c r="L716" s="422"/>
      <c r="M716" s="422"/>
      <c r="N716" s="422"/>
      <c r="O716" s="422"/>
      <c r="P716" s="422"/>
      <c r="Q716" s="423"/>
      <c r="R716" s="423"/>
      <c r="S716" s="423"/>
      <c r="T716" s="423"/>
      <c r="U716" s="423"/>
      <c r="V716" s="423"/>
      <c r="W716" s="423"/>
      <c r="X716" s="423"/>
      <c r="Y716" s="423"/>
      <c r="Z716" s="423"/>
      <c r="AA716" s="423"/>
      <c r="AB716" s="423"/>
      <c r="AC716" s="423"/>
      <c r="AD716" s="73">
        <f>'Art. 121'!AF657</f>
        <v>0</v>
      </c>
      <c r="AE716" s="153">
        <f t="shared" si="77"/>
        <v>0</v>
      </c>
      <c r="AF716" s="76">
        <f t="shared" si="78"/>
        <v>0</v>
      </c>
      <c r="AG716" s="76">
        <f t="shared" si="79"/>
        <v>1</v>
      </c>
      <c r="AH716" s="163">
        <f t="shared" si="80"/>
        <v>0</v>
      </c>
      <c r="AI716" s="95">
        <f t="shared" si="81"/>
        <v>2.7777777777777776E-2</v>
      </c>
      <c r="AJ716" s="95">
        <f t="shared" si="82"/>
        <v>0</v>
      </c>
      <c r="AK716" s="95">
        <f t="shared" si="83"/>
        <v>0</v>
      </c>
    </row>
    <row r="717" spans="1:37" ht="30" customHeight="1" x14ac:dyDescent="0.2">
      <c r="A717" s="422" t="s">
        <v>370</v>
      </c>
      <c r="B717" s="422"/>
      <c r="C717" s="422"/>
      <c r="D717" s="422"/>
      <c r="E717" s="422"/>
      <c r="F717" s="422"/>
      <c r="G717" s="422"/>
      <c r="H717" s="422"/>
      <c r="I717" s="422"/>
      <c r="J717" s="422"/>
      <c r="K717" s="422"/>
      <c r="L717" s="422"/>
      <c r="M717" s="422"/>
      <c r="N717" s="422"/>
      <c r="O717" s="422"/>
      <c r="P717" s="422"/>
      <c r="Q717" s="423"/>
      <c r="R717" s="423"/>
      <c r="S717" s="423"/>
      <c r="T717" s="423"/>
      <c r="U717" s="423"/>
      <c r="V717" s="423"/>
      <c r="W717" s="423"/>
      <c r="X717" s="423"/>
      <c r="Y717" s="423"/>
      <c r="Z717" s="423"/>
      <c r="AA717" s="423"/>
      <c r="AB717" s="423"/>
      <c r="AC717" s="423"/>
      <c r="AD717" s="73">
        <f>'Art. 121'!AF658</f>
        <v>0</v>
      </c>
      <c r="AE717" s="153">
        <f t="shared" si="77"/>
        <v>0</v>
      </c>
      <c r="AF717" s="76">
        <f t="shared" si="78"/>
        <v>0</v>
      </c>
      <c r="AG717" s="76">
        <f t="shared" si="79"/>
        <v>1</v>
      </c>
      <c r="AH717" s="163">
        <f t="shared" si="80"/>
        <v>0</v>
      </c>
      <c r="AI717" s="95">
        <f t="shared" si="81"/>
        <v>2.7777777777777776E-2</v>
      </c>
      <c r="AJ717" s="95">
        <f t="shared" si="82"/>
        <v>0</v>
      </c>
      <c r="AK717" s="95">
        <f t="shared" si="83"/>
        <v>0</v>
      </c>
    </row>
    <row r="718" spans="1:37" ht="30" customHeight="1" x14ac:dyDescent="0.2">
      <c r="A718" s="422" t="s">
        <v>371</v>
      </c>
      <c r="B718" s="422"/>
      <c r="C718" s="422"/>
      <c r="D718" s="422"/>
      <c r="E718" s="422"/>
      <c r="F718" s="422"/>
      <c r="G718" s="422"/>
      <c r="H718" s="422"/>
      <c r="I718" s="422"/>
      <c r="J718" s="422"/>
      <c r="K718" s="422"/>
      <c r="L718" s="422"/>
      <c r="M718" s="422"/>
      <c r="N718" s="422"/>
      <c r="O718" s="422"/>
      <c r="P718" s="422"/>
      <c r="Q718" s="423"/>
      <c r="R718" s="423"/>
      <c r="S718" s="423"/>
      <c r="T718" s="423"/>
      <c r="U718" s="423"/>
      <c r="V718" s="423"/>
      <c r="W718" s="423"/>
      <c r="X718" s="423"/>
      <c r="Y718" s="423"/>
      <c r="Z718" s="423"/>
      <c r="AA718" s="423"/>
      <c r="AB718" s="423"/>
      <c r="AC718" s="423"/>
      <c r="AD718" s="73">
        <f>'Art. 121'!AF659</f>
        <v>0</v>
      </c>
      <c r="AE718" s="153">
        <f t="shared" si="77"/>
        <v>0</v>
      </c>
      <c r="AF718" s="76">
        <f t="shared" si="78"/>
        <v>0</v>
      </c>
      <c r="AG718" s="76">
        <f t="shared" si="79"/>
        <v>1</v>
      </c>
      <c r="AH718" s="163">
        <f t="shared" si="80"/>
        <v>0</v>
      </c>
      <c r="AI718" s="95">
        <f t="shared" si="81"/>
        <v>2.7777777777777776E-2</v>
      </c>
      <c r="AJ718" s="95">
        <f t="shared" si="82"/>
        <v>0</v>
      </c>
      <c r="AK718" s="95">
        <f t="shared" si="83"/>
        <v>0</v>
      </c>
    </row>
    <row r="719" spans="1:37" ht="30" customHeight="1" x14ac:dyDescent="0.2">
      <c r="A719" s="422" t="s">
        <v>372</v>
      </c>
      <c r="B719" s="422"/>
      <c r="C719" s="422"/>
      <c r="D719" s="422"/>
      <c r="E719" s="422"/>
      <c r="F719" s="422"/>
      <c r="G719" s="422"/>
      <c r="H719" s="422"/>
      <c r="I719" s="422"/>
      <c r="J719" s="422"/>
      <c r="K719" s="422"/>
      <c r="L719" s="422"/>
      <c r="M719" s="422"/>
      <c r="N719" s="422"/>
      <c r="O719" s="422"/>
      <c r="P719" s="422"/>
      <c r="Q719" s="423"/>
      <c r="R719" s="423"/>
      <c r="S719" s="423"/>
      <c r="T719" s="423"/>
      <c r="U719" s="423"/>
      <c r="V719" s="423"/>
      <c r="W719" s="423"/>
      <c r="X719" s="423"/>
      <c r="Y719" s="423"/>
      <c r="Z719" s="423"/>
      <c r="AA719" s="423"/>
      <c r="AB719" s="423"/>
      <c r="AC719" s="423"/>
      <c r="AD719" s="73">
        <f>'Art. 121'!AF660</f>
        <v>0</v>
      </c>
      <c r="AE719" s="153">
        <f t="shared" si="77"/>
        <v>0</v>
      </c>
      <c r="AF719" s="76">
        <f t="shared" si="78"/>
        <v>0</v>
      </c>
      <c r="AG719" s="76">
        <f t="shared" si="79"/>
        <v>1</v>
      </c>
      <c r="AH719" s="163">
        <f t="shared" si="80"/>
        <v>0</v>
      </c>
      <c r="AI719" s="95">
        <f t="shared" si="81"/>
        <v>2.7777777777777776E-2</v>
      </c>
      <c r="AJ719" s="95">
        <f t="shared" si="82"/>
        <v>0</v>
      </c>
      <c r="AK719" s="95">
        <f t="shared" si="83"/>
        <v>0</v>
      </c>
    </row>
    <row r="720" spans="1:37" ht="30" customHeight="1" x14ac:dyDescent="0.2">
      <c r="A720" s="422" t="s">
        <v>373</v>
      </c>
      <c r="B720" s="422"/>
      <c r="C720" s="422"/>
      <c r="D720" s="422"/>
      <c r="E720" s="422"/>
      <c r="F720" s="422"/>
      <c r="G720" s="422"/>
      <c r="H720" s="422"/>
      <c r="I720" s="422"/>
      <c r="J720" s="422"/>
      <c r="K720" s="422"/>
      <c r="L720" s="422"/>
      <c r="M720" s="422"/>
      <c r="N720" s="422"/>
      <c r="O720" s="422"/>
      <c r="P720" s="422"/>
      <c r="Q720" s="423"/>
      <c r="R720" s="423"/>
      <c r="S720" s="423"/>
      <c r="T720" s="423"/>
      <c r="U720" s="423"/>
      <c r="V720" s="423"/>
      <c r="W720" s="423"/>
      <c r="X720" s="423"/>
      <c r="Y720" s="423"/>
      <c r="Z720" s="423"/>
      <c r="AA720" s="423"/>
      <c r="AB720" s="423"/>
      <c r="AC720" s="423"/>
      <c r="AD720" s="73">
        <f>'Art. 121'!AF661</f>
        <v>0</v>
      </c>
      <c r="AE720" s="153">
        <f t="shared" si="77"/>
        <v>0</v>
      </c>
      <c r="AF720" s="76">
        <f t="shared" si="78"/>
        <v>0</v>
      </c>
      <c r="AG720" s="76">
        <f t="shared" si="79"/>
        <v>1</v>
      </c>
      <c r="AH720" s="163">
        <f t="shared" si="80"/>
        <v>0</v>
      </c>
      <c r="AI720" s="95">
        <f t="shared" si="81"/>
        <v>2.7777777777777776E-2</v>
      </c>
      <c r="AJ720" s="95">
        <f t="shared" si="82"/>
        <v>0</v>
      </c>
      <c r="AK720" s="95">
        <f t="shared" si="83"/>
        <v>0</v>
      </c>
    </row>
    <row r="721" spans="1:37" ht="30" customHeight="1" x14ac:dyDescent="0.2">
      <c r="A721" s="422" t="s">
        <v>374</v>
      </c>
      <c r="B721" s="422"/>
      <c r="C721" s="422"/>
      <c r="D721" s="422"/>
      <c r="E721" s="422"/>
      <c r="F721" s="422"/>
      <c r="G721" s="422"/>
      <c r="H721" s="422"/>
      <c r="I721" s="422"/>
      <c r="J721" s="422"/>
      <c r="K721" s="422"/>
      <c r="L721" s="422"/>
      <c r="M721" s="422"/>
      <c r="N721" s="422"/>
      <c r="O721" s="422"/>
      <c r="P721" s="422"/>
      <c r="Q721" s="423"/>
      <c r="R721" s="423"/>
      <c r="S721" s="423"/>
      <c r="T721" s="423"/>
      <c r="U721" s="423"/>
      <c r="V721" s="423"/>
      <c r="W721" s="423"/>
      <c r="X721" s="423"/>
      <c r="Y721" s="423"/>
      <c r="Z721" s="423"/>
      <c r="AA721" s="423"/>
      <c r="AB721" s="423"/>
      <c r="AC721" s="423"/>
      <c r="AD721" s="73">
        <f>'Art. 121'!AF662</f>
        <v>0</v>
      </c>
      <c r="AE721" s="153">
        <f t="shared" si="77"/>
        <v>0</v>
      </c>
      <c r="AF721" s="76">
        <f t="shared" si="78"/>
        <v>0</v>
      </c>
      <c r="AG721" s="76">
        <f t="shared" si="79"/>
        <v>1</v>
      </c>
      <c r="AH721" s="163">
        <f t="shared" si="80"/>
        <v>0</v>
      </c>
      <c r="AI721" s="95">
        <f t="shared" si="81"/>
        <v>2.7777777777777776E-2</v>
      </c>
      <c r="AJ721" s="95">
        <f t="shared" si="82"/>
        <v>0</v>
      </c>
      <c r="AK721" s="95">
        <f t="shared" si="83"/>
        <v>0</v>
      </c>
    </row>
    <row r="722" spans="1:37" ht="30" customHeight="1" x14ac:dyDescent="0.2">
      <c r="A722" s="422" t="s">
        <v>375</v>
      </c>
      <c r="B722" s="422"/>
      <c r="C722" s="422"/>
      <c r="D722" s="422"/>
      <c r="E722" s="422"/>
      <c r="F722" s="422"/>
      <c r="G722" s="422"/>
      <c r="H722" s="422"/>
      <c r="I722" s="422"/>
      <c r="J722" s="422"/>
      <c r="K722" s="422"/>
      <c r="L722" s="422"/>
      <c r="M722" s="422"/>
      <c r="N722" s="422"/>
      <c r="O722" s="422"/>
      <c r="P722" s="422"/>
      <c r="Q722" s="423"/>
      <c r="R722" s="423"/>
      <c r="S722" s="423"/>
      <c r="T722" s="423"/>
      <c r="U722" s="423"/>
      <c r="V722" s="423"/>
      <c r="W722" s="423"/>
      <c r="X722" s="423"/>
      <c r="Y722" s="423"/>
      <c r="Z722" s="423"/>
      <c r="AA722" s="423"/>
      <c r="AB722" s="423"/>
      <c r="AC722" s="423"/>
      <c r="AD722" s="73">
        <f>'Art. 121'!AF663</f>
        <v>0</v>
      </c>
      <c r="AE722" s="153">
        <f t="shared" si="77"/>
        <v>0</v>
      </c>
      <c r="AF722" s="76">
        <f t="shared" si="78"/>
        <v>0</v>
      </c>
      <c r="AG722" s="76">
        <f t="shared" si="79"/>
        <v>1</v>
      </c>
      <c r="AH722" s="163">
        <f t="shared" si="80"/>
        <v>0</v>
      </c>
      <c r="AI722" s="95">
        <f t="shared" si="81"/>
        <v>2.7777777777777776E-2</v>
      </c>
      <c r="AJ722" s="95">
        <f t="shared" si="82"/>
        <v>0</v>
      </c>
      <c r="AK722" s="95">
        <f t="shared" si="83"/>
        <v>0</v>
      </c>
    </row>
    <row r="723" spans="1:37" ht="30" customHeight="1" x14ac:dyDescent="0.2">
      <c r="A723" s="422" t="s">
        <v>376</v>
      </c>
      <c r="B723" s="422"/>
      <c r="C723" s="422"/>
      <c r="D723" s="422"/>
      <c r="E723" s="422"/>
      <c r="F723" s="422"/>
      <c r="G723" s="422"/>
      <c r="H723" s="422"/>
      <c r="I723" s="422"/>
      <c r="J723" s="422"/>
      <c r="K723" s="422"/>
      <c r="L723" s="422"/>
      <c r="M723" s="422"/>
      <c r="N723" s="422"/>
      <c r="O723" s="422"/>
      <c r="P723" s="422"/>
      <c r="Q723" s="423"/>
      <c r="R723" s="423"/>
      <c r="S723" s="423"/>
      <c r="T723" s="423"/>
      <c r="U723" s="423"/>
      <c r="V723" s="423"/>
      <c r="W723" s="423"/>
      <c r="X723" s="423"/>
      <c r="Y723" s="423"/>
      <c r="Z723" s="423"/>
      <c r="AA723" s="423"/>
      <c r="AB723" s="423"/>
      <c r="AC723" s="423"/>
      <c r="AD723" s="73">
        <f>'Art. 121'!AF664</f>
        <v>0</v>
      </c>
      <c r="AE723" s="153">
        <f t="shared" si="77"/>
        <v>0</v>
      </c>
      <c r="AF723" s="76">
        <f t="shared" si="78"/>
        <v>0</v>
      </c>
      <c r="AG723" s="76">
        <f t="shared" si="79"/>
        <v>1</v>
      </c>
      <c r="AH723" s="163">
        <f t="shared" si="80"/>
        <v>0</v>
      </c>
      <c r="AI723" s="95">
        <f t="shared" si="81"/>
        <v>2.7777777777777776E-2</v>
      </c>
      <c r="AJ723" s="95">
        <f t="shared" si="82"/>
        <v>0</v>
      </c>
      <c r="AK723" s="95">
        <f t="shared" si="83"/>
        <v>0</v>
      </c>
    </row>
    <row r="724" spans="1:37" ht="30" customHeight="1" x14ac:dyDescent="0.2">
      <c r="A724" s="422" t="s">
        <v>849</v>
      </c>
      <c r="B724" s="422"/>
      <c r="C724" s="422"/>
      <c r="D724" s="422"/>
      <c r="E724" s="422"/>
      <c r="F724" s="422"/>
      <c r="G724" s="422"/>
      <c r="H724" s="422"/>
      <c r="I724" s="422"/>
      <c r="J724" s="422"/>
      <c r="K724" s="422"/>
      <c r="L724" s="422"/>
      <c r="M724" s="422"/>
      <c r="N724" s="422"/>
      <c r="O724" s="422"/>
      <c r="P724" s="422"/>
      <c r="Q724" s="423"/>
      <c r="R724" s="423"/>
      <c r="S724" s="423"/>
      <c r="T724" s="423"/>
      <c r="U724" s="423"/>
      <c r="V724" s="423"/>
      <c r="W724" s="423"/>
      <c r="X724" s="423"/>
      <c r="Y724" s="423"/>
      <c r="Z724" s="423"/>
      <c r="AA724" s="423"/>
      <c r="AB724" s="423"/>
      <c r="AC724" s="423"/>
      <c r="AD724" s="73">
        <f>'Art. 121'!AF665</f>
        <v>0</v>
      </c>
      <c r="AE724" s="153">
        <f t="shared" si="77"/>
        <v>0</v>
      </c>
      <c r="AF724" s="76">
        <f t="shared" si="78"/>
        <v>0</v>
      </c>
      <c r="AG724" s="76">
        <f t="shared" si="79"/>
        <v>1</v>
      </c>
      <c r="AH724" s="163">
        <f t="shared" si="80"/>
        <v>0</v>
      </c>
      <c r="AI724" s="95">
        <f t="shared" si="81"/>
        <v>2.7777777777777776E-2</v>
      </c>
      <c r="AJ724" s="95">
        <f t="shared" si="82"/>
        <v>0</v>
      </c>
      <c r="AK724" s="95">
        <f t="shared" si="83"/>
        <v>0</v>
      </c>
    </row>
    <row r="725" spans="1:37" ht="30" customHeight="1" x14ac:dyDescent="0.2">
      <c r="A725" s="422" t="s">
        <v>378</v>
      </c>
      <c r="B725" s="422"/>
      <c r="C725" s="422"/>
      <c r="D725" s="422"/>
      <c r="E725" s="422"/>
      <c r="F725" s="422"/>
      <c r="G725" s="422"/>
      <c r="H725" s="422"/>
      <c r="I725" s="422"/>
      <c r="J725" s="422"/>
      <c r="K725" s="422"/>
      <c r="L725" s="422"/>
      <c r="M725" s="422"/>
      <c r="N725" s="422"/>
      <c r="O725" s="422"/>
      <c r="P725" s="422"/>
      <c r="Q725" s="423"/>
      <c r="R725" s="423"/>
      <c r="S725" s="423"/>
      <c r="T725" s="423"/>
      <c r="U725" s="423"/>
      <c r="V725" s="423"/>
      <c r="W725" s="423"/>
      <c r="X725" s="423"/>
      <c r="Y725" s="423"/>
      <c r="Z725" s="423"/>
      <c r="AA725" s="423"/>
      <c r="AB725" s="423"/>
      <c r="AC725" s="423"/>
      <c r="AD725" s="73">
        <f>'Art. 121'!AF666</f>
        <v>0</v>
      </c>
      <c r="AE725" s="153">
        <f t="shared" si="77"/>
        <v>0</v>
      </c>
      <c r="AF725" s="76">
        <f t="shared" si="78"/>
        <v>0</v>
      </c>
      <c r="AG725" s="76">
        <f t="shared" si="79"/>
        <v>1</v>
      </c>
      <c r="AH725" s="163">
        <f t="shared" si="80"/>
        <v>0</v>
      </c>
      <c r="AI725" s="95">
        <f t="shared" si="81"/>
        <v>2.7777777777777776E-2</v>
      </c>
      <c r="AJ725" s="95">
        <f t="shared" si="82"/>
        <v>0</v>
      </c>
      <c r="AK725" s="95">
        <f t="shared" si="83"/>
        <v>0</v>
      </c>
    </row>
    <row r="726" spans="1:37" ht="30" customHeight="1" x14ac:dyDescent="0.2">
      <c r="A726" s="422" t="s">
        <v>379</v>
      </c>
      <c r="B726" s="422"/>
      <c r="C726" s="422"/>
      <c r="D726" s="422"/>
      <c r="E726" s="422"/>
      <c r="F726" s="422"/>
      <c r="G726" s="422"/>
      <c r="H726" s="422"/>
      <c r="I726" s="422"/>
      <c r="J726" s="422"/>
      <c r="K726" s="422"/>
      <c r="L726" s="422"/>
      <c r="M726" s="422"/>
      <c r="N726" s="422"/>
      <c r="O726" s="422"/>
      <c r="P726" s="422"/>
      <c r="Q726" s="423"/>
      <c r="R726" s="423"/>
      <c r="S726" s="423"/>
      <c r="T726" s="423"/>
      <c r="U726" s="423"/>
      <c r="V726" s="423"/>
      <c r="W726" s="423"/>
      <c r="X726" s="423"/>
      <c r="Y726" s="423"/>
      <c r="Z726" s="423"/>
      <c r="AA726" s="423"/>
      <c r="AB726" s="423"/>
      <c r="AC726" s="423"/>
      <c r="AD726" s="73">
        <f>'Art. 121'!AF667</f>
        <v>0</v>
      </c>
      <c r="AE726" s="153">
        <f t="shared" si="77"/>
        <v>0</v>
      </c>
      <c r="AF726" s="76">
        <f t="shared" si="78"/>
        <v>0</v>
      </c>
      <c r="AG726" s="76">
        <f t="shared" si="79"/>
        <v>1</v>
      </c>
      <c r="AH726" s="163">
        <f t="shared" si="80"/>
        <v>0</v>
      </c>
      <c r="AI726" s="95">
        <f t="shared" si="81"/>
        <v>2.7777777777777776E-2</v>
      </c>
      <c r="AJ726" s="95">
        <f t="shared" si="82"/>
        <v>0</v>
      </c>
      <c r="AK726" s="95">
        <f t="shared" si="83"/>
        <v>0</v>
      </c>
    </row>
    <row r="727" spans="1:37" ht="30" customHeight="1" x14ac:dyDescent="0.2">
      <c r="A727" s="422" t="s">
        <v>380</v>
      </c>
      <c r="B727" s="422"/>
      <c r="C727" s="422"/>
      <c r="D727" s="422"/>
      <c r="E727" s="422"/>
      <c r="F727" s="422"/>
      <c r="G727" s="422"/>
      <c r="H727" s="422"/>
      <c r="I727" s="422"/>
      <c r="J727" s="422"/>
      <c r="K727" s="422"/>
      <c r="L727" s="422"/>
      <c r="M727" s="422"/>
      <c r="N727" s="422"/>
      <c r="O727" s="422"/>
      <c r="P727" s="422"/>
      <c r="Q727" s="423"/>
      <c r="R727" s="423"/>
      <c r="S727" s="423"/>
      <c r="T727" s="423"/>
      <c r="U727" s="423"/>
      <c r="V727" s="423"/>
      <c r="W727" s="423"/>
      <c r="X727" s="423"/>
      <c r="Y727" s="423"/>
      <c r="Z727" s="423"/>
      <c r="AA727" s="423"/>
      <c r="AB727" s="423"/>
      <c r="AC727" s="423"/>
      <c r="AD727" s="73">
        <f>'Art. 121'!AF668</f>
        <v>0</v>
      </c>
      <c r="AE727" s="153">
        <f t="shared" si="77"/>
        <v>0</v>
      </c>
      <c r="AF727" s="76">
        <f t="shared" si="78"/>
        <v>0</v>
      </c>
      <c r="AG727" s="76">
        <f t="shared" si="79"/>
        <v>1</v>
      </c>
      <c r="AH727" s="163">
        <f t="shared" si="80"/>
        <v>0</v>
      </c>
      <c r="AI727" s="95">
        <f t="shared" si="81"/>
        <v>2.7777777777777776E-2</v>
      </c>
      <c r="AJ727" s="95">
        <f t="shared" si="82"/>
        <v>0</v>
      </c>
      <c r="AK727" s="95">
        <f t="shared" si="83"/>
        <v>0</v>
      </c>
    </row>
    <row r="728" spans="1:37" ht="30" customHeight="1" x14ac:dyDescent="0.2">
      <c r="A728" s="422" t="s">
        <v>843</v>
      </c>
      <c r="B728" s="422"/>
      <c r="C728" s="422"/>
      <c r="D728" s="422"/>
      <c r="E728" s="422"/>
      <c r="F728" s="422"/>
      <c r="G728" s="422"/>
      <c r="H728" s="422"/>
      <c r="I728" s="422"/>
      <c r="J728" s="422"/>
      <c r="K728" s="422"/>
      <c r="L728" s="422"/>
      <c r="M728" s="422"/>
      <c r="N728" s="422"/>
      <c r="O728" s="422"/>
      <c r="P728" s="422"/>
      <c r="Q728" s="423"/>
      <c r="R728" s="423"/>
      <c r="S728" s="423"/>
      <c r="T728" s="423"/>
      <c r="U728" s="423"/>
      <c r="V728" s="423"/>
      <c r="W728" s="423"/>
      <c r="X728" s="423"/>
      <c r="Y728" s="423"/>
      <c r="Z728" s="423"/>
      <c r="AA728" s="423"/>
      <c r="AB728" s="423"/>
      <c r="AC728" s="423"/>
      <c r="AD728" s="73">
        <f>'Art. 121'!AF669</f>
        <v>0</v>
      </c>
      <c r="AE728" s="153">
        <f t="shared" si="77"/>
        <v>0</v>
      </c>
      <c r="AF728" s="76">
        <f t="shared" si="78"/>
        <v>0</v>
      </c>
      <c r="AG728" s="76">
        <f t="shared" si="79"/>
        <v>1</v>
      </c>
      <c r="AH728" s="163">
        <f t="shared" si="80"/>
        <v>0</v>
      </c>
      <c r="AI728" s="95">
        <f t="shared" si="81"/>
        <v>2.7777777777777776E-2</v>
      </c>
      <c r="AJ728" s="95">
        <f t="shared" si="82"/>
        <v>0</v>
      </c>
      <c r="AK728" s="95">
        <f t="shared" si="83"/>
        <v>0</v>
      </c>
    </row>
    <row r="729" spans="1:37" ht="30" customHeight="1" x14ac:dyDescent="0.2">
      <c r="A729" s="422" t="s">
        <v>381</v>
      </c>
      <c r="B729" s="422"/>
      <c r="C729" s="422"/>
      <c r="D729" s="422"/>
      <c r="E729" s="422"/>
      <c r="F729" s="422"/>
      <c r="G729" s="422"/>
      <c r="H729" s="422"/>
      <c r="I729" s="422"/>
      <c r="J729" s="422"/>
      <c r="K729" s="422"/>
      <c r="L729" s="422"/>
      <c r="M729" s="422"/>
      <c r="N729" s="422"/>
      <c r="O729" s="422"/>
      <c r="P729" s="422"/>
      <c r="Q729" s="423"/>
      <c r="R729" s="423"/>
      <c r="S729" s="423"/>
      <c r="T729" s="423"/>
      <c r="U729" s="423"/>
      <c r="V729" s="423"/>
      <c r="W729" s="423"/>
      <c r="X729" s="423"/>
      <c r="Y729" s="423"/>
      <c r="Z729" s="423"/>
      <c r="AA729" s="423"/>
      <c r="AB729" s="423"/>
      <c r="AC729" s="423"/>
      <c r="AD729" s="73">
        <f>'Art. 121'!AF670</f>
        <v>0</v>
      </c>
      <c r="AE729" s="153">
        <f t="shared" si="77"/>
        <v>0</v>
      </c>
      <c r="AF729" s="76">
        <f t="shared" si="78"/>
        <v>0</v>
      </c>
      <c r="AG729" s="76">
        <f t="shared" si="79"/>
        <v>1</v>
      </c>
      <c r="AH729" s="163">
        <f t="shared" si="80"/>
        <v>0</v>
      </c>
      <c r="AI729" s="95">
        <f t="shared" si="81"/>
        <v>2.7777777777777776E-2</v>
      </c>
      <c r="AJ729" s="95">
        <f t="shared" si="82"/>
        <v>0</v>
      </c>
      <c r="AK729" s="95">
        <f t="shared" si="83"/>
        <v>0</v>
      </c>
    </row>
    <row r="730" spans="1:37" ht="30" customHeight="1" x14ac:dyDescent="0.2">
      <c r="A730" s="422" t="s">
        <v>844</v>
      </c>
      <c r="B730" s="422"/>
      <c r="C730" s="422"/>
      <c r="D730" s="422"/>
      <c r="E730" s="422"/>
      <c r="F730" s="422"/>
      <c r="G730" s="422"/>
      <c r="H730" s="422"/>
      <c r="I730" s="422"/>
      <c r="J730" s="422"/>
      <c r="K730" s="422"/>
      <c r="L730" s="422"/>
      <c r="M730" s="422"/>
      <c r="N730" s="422"/>
      <c r="O730" s="422"/>
      <c r="P730" s="422"/>
      <c r="Q730" s="423"/>
      <c r="R730" s="423"/>
      <c r="S730" s="423"/>
      <c r="T730" s="423"/>
      <c r="U730" s="423"/>
      <c r="V730" s="423"/>
      <c r="W730" s="423"/>
      <c r="X730" s="423"/>
      <c r="Y730" s="423"/>
      <c r="Z730" s="423"/>
      <c r="AA730" s="423"/>
      <c r="AB730" s="423"/>
      <c r="AC730" s="423"/>
      <c r="AD730" s="73">
        <f>'Art. 121'!AF671</f>
        <v>0</v>
      </c>
      <c r="AE730" s="153">
        <f t="shared" si="77"/>
        <v>0</v>
      </c>
      <c r="AF730" s="76">
        <f t="shared" si="78"/>
        <v>0</v>
      </c>
      <c r="AG730" s="76">
        <f t="shared" si="79"/>
        <v>1</v>
      </c>
      <c r="AH730" s="163">
        <f t="shared" si="80"/>
        <v>0</v>
      </c>
      <c r="AI730" s="95">
        <f t="shared" si="81"/>
        <v>2.7777777777777776E-2</v>
      </c>
      <c r="AJ730" s="95">
        <f t="shared" si="82"/>
        <v>0</v>
      </c>
      <c r="AK730" s="95">
        <f t="shared" si="83"/>
        <v>0</v>
      </c>
    </row>
    <row r="731" spans="1:37" ht="30" customHeight="1" x14ac:dyDescent="0.2">
      <c r="A731" s="422" t="s">
        <v>382</v>
      </c>
      <c r="B731" s="422"/>
      <c r="C731" s="422"/>
      <c r="D731" s="422"/>
      <c r="E731" s="422"/>
      <c r="F731" s="422"/>
      <c r="G731" s="422"/>
      <c r="H731" s="422"/>
      <c r="I731" s="422"/>
      <c r="J731" s="422"/>
      <c r="K731" s="422"/>
      <c r="L731" s="422"/>
      <c r="M731" s="422"/>
      <c r="N731" s="422"/>
      <c r="O731" s="422"/>
      <c r="P731" s="422"/>
      <c r="Q731" s="423"/>
      <c r="R731" s="423"/>
      <c r="S731" s="423"/>
      <c r="T731" s="423"/>
      <c r="U731" s="423"/>
      <c r="V731" s="423"/>
      <c r="W731" s="423"/>
      <c r="X731" s="423"/>
      <c r="Y731" s="423"/>
      <c r="Z731" s="423"/>
      <c r="AA731" s="423"/>
      <c r="AB731" s="423"/>
      <c r="AC731" s="423"/>
      <c r="AD731" s="73">
        <f>'Art. 121'!AF672</f>
        <v>0</v>
      </c>
      <c r="AE731" s="153">
        <f t="shared" si="77"/>
        <v>0</v>
      </c>
      <c r="AF731" s="76">
        <f t="shared" si="78"/>
        <v>0</v>
      </c>
      <c r="AG731" s="76">
        <f t="shared" si="79"/>
        <v>1</v>
      </c>
      <c r="AH731" s="163">
        <f t="shared" si="80"/>
        <v>0</v>
      </c>
      <c r="AI731" s="95">
        <f t="shared" si="81"/>
        <v>2.7777777777777776E-2</v>
      </c>
      <c r="AJ731" s="95">
        <f t="shared" si="82"/>
        <v>0</v>
      </c>
      <c r="AK731" s="95">
        <f t="shared" si="83"/>
        <v>0</v>
      </c>
    </row>
    <row r="732" spans="1:37" ht="30" customHeight="1" x14ac:dyDescent="0.2">
      <c r="A732" s="422" t="s">
        <v>383</v>
      </c>
      <c r="B732" s="422"/>
      <c r="C732" s="422"/>
      <c r="D732" s="422"/>
      <c r="E732" s="422"/>
      <c r="F732" s="422"/>
      <c r="G732" s="422"/>
      <c r="H732" s="422"/>
      <c r="I732" s="422"/>
      <c r="J732" s="422"/>
      <c r="K732" s="422"/>
      <c r="L732" s="422"/>
      <c r="M732" s="422"/>
      <c r="N732" s="422"/>
      <c r="O732" s="422"/>
      <c r="P732" s="422"/>
      <c r="Q732" s="423"/>
      <c r="R732" s="423"/>
      <c r="S732" s="423"/>
      <c r="T732" s="423"/>
      <c r="U732" s="423"/>
      <c r="V732" s="423"/>
      <c r="W732" s="423"/>
      <c r="X732" s="423"/>
      <c r="Y732" s="423"/>
      <c r="Z732" s="423"/>
      <c r="AA732" s="423"/>
      <c r="AB732" s="423"/>
      <c r="AC732" s="423"/>
      <c r="AD732" s="73">
        <f>'Art. 121'!AF673</f>
        <v>0</v>
      </c>
      <c r="AE732" s="153">
        <f t="shared" si="77"/>
        <v>0</v>
      </c>
      <c r="AF732" s="76">
        <f t="shared" si="78"/>
        <v>0</v>
      </c>
      <c r="AG732" s="76">
        <f t="shared" si="79"/>
        <v>1</v>
      </c>
      <c r="AH732" s="163">
        <f t="shared" si="80"/>
        <v>0</v>
      </c>
      <c r="AI732" s="95">
        <f t="shared" si="81"/>
        <v>2.7777777777777776E-2</v>
      </c>
      <c r="AJ732" s="95">
        <f t="shared" si="82"/>
        <v>0</v>
      </c>
      <c r="AK732" s="95">
        <f t="shared" si="83"/>
        <v>0</v>
      </c>
    </row>
    <row r="733" spans="1:37" ht="30" customHeight="1" x14ac:dyDescent="0.2">
      <c r="A733" s="422" t="s">
        <v>845</v>
      </c>
      <c r="B733" s="422"/>
      <c r="C733" s="422"/>
      <c r="D733" s="422"/>
      <c r="E733" s="422"/>
      <c r="F733" s="422"/>
      <c r="G733" s="422"/>
      <c r="H733" s="422"/>
      <c r="I733" s="422"/>
      <c r="J733" s="422"/>
      <c r="K733" s="422"/>
      <c r="L733" s="422"/>
      <c r="M733" s="422"/>
      <c r="N733" s="422"/>
      <c r="O733" s="422"/>
      <c r="P733" s="422"/>
      <c r="Q733" s="423"/>
      <c r="R733" s="423"/>
      <c r="S733" s="423"/>
      <c r="T733" s="423"/>
      <c r="U733" s="423"/>
      <c r="V733" s="423"/>
      <c r="W733" s="423"/>
      <c r="X733" s="423"/>
      <c r="Y733" s="423"/>
      <c r="Z733" s="423"/>
      <c r="AA733" s="423"/>
      <c r="AB733" s="423"/>
      <c r="AC733" s="423"/>
      <c r="AD733" s="73">
        <f>'Art. 121'!AF674</f>
        <v>0</v>
      </c>
      <c r="AE733" s="153">
        <f t="shared" si="77"/>
        <v>0</v>
      </c>
      <c r="AF733" s="76">
        <f t="shared" si="78"/>
        <v>0</v>
      </c>
      <c r="AG733" s="76">
        <f t="shared" si="79"/>
        <v>1</v>
      </c>
      <c r="AH733" s="163">
        <f t="shared" si="80"/>
        <v>0</v>
      </c>
      <c r="AI733" s="95">
        <f t="shared" si="81"/>
        <v>2.7777777777777776E-2</v>
      </c>
      <c r="AJ733" s="95">
        <f t="shared" si="82"/>
        <v>0</v>
      </c>
      <c r="AK733" s="95">
        <f t="shared" si="83"/>
        <v>0</v>
      </c>
    </row>
    <row r="734" spans="1:37" ht="30" customHeight="1" x14ac:dyDescent="0.2">
      <c r="A734" s="422" t="s">
        <v>384</v>
      </c>
      <c r="B734" s="422"/>
      <c r="C734" s="422"/>
      <c r="D734" s="422"/>
      <c r="E734" s="422"/>
      <c r="F734" s="422"/>
      <c r="G734" s="422"/>
      <c r="H734" s="422"/>
      <c r="I734" s="422"/>
      <c r="J734" s="422"/>
      <c r="K734" s="422"/>
      <c r="L734" s="422"/>
      <c r="M734" s="422"/>
      <c r="N734" s="422"/>
      <c r="O734" s="422"/>
      <c r="P734" s="422"/>
      <c r="Q734" s="423"/>
      <c r="R734" s="423"/>
      <c r="S734" s="423"/>
      <c r="T734" s="423"/>
      <c r="U734" s="423"/>
      <c r="V734" s="423"/>
      <c r="W734" s="423"/>
      <c r="X734" s="423"/>
      <c r="Y734" s="423"/>
      <c r="Z734" s="423"/>
      <c r="AA734" s="423"/>
      <c r="AB734" s="423"/>
      <c r="AC734" s="423"/>
      <c r="AD734" s="73">
        <f>'Art. 121'!AF675</f>
        <v>0</v>
      </c>
      <c r="AE734" s="153">
        <f t="shared" si="77"/>
        <v>0</v>
      </c>
      <c r="AF734" s="76">
        <f t="shared" si="78"/>
        <v>0</v>
      </c>
      <c r="AG734" s="76">
        <f t="shared" si="79"/>
        <v>1</v>
      </c>
      <c r="AH734" s="163">
        <f t="shared" si="80"/>
        <v>0</v>
      </c>
      <c r="AI734" s="95">
        <f t="shared" si="81"/>
        <v>2.7777777777777776E-2</v>
      </c>
      <c r="AJ734" s="95">
        <f t="shared" si="82"/>
        <v>0</v>
      </c>
      <c r="AK734" s="95">
        <f t="shared" si="83"/>
        <v>0</v>
      </c>
    </row>
    <row r="735" spans="1:37" ht="30" customHeight="1" x14ac:dyDescent="0.2">
      <c r="A735" s="435" t="s">
        <v>850</v>
      </c>
      <c r="B735" s="435"/>
      <c r="C735" s="435"/>
      <c r="D735" s="435"/>
      <c r="E735" s="435"/>
      <c r="F735" s="435"/>
      <c r="G735" s="435"/>
      <c r="H735" s="435"/>
      <c r="I735" s="435"/>
      <c r="J735" s="435"/>
      <c r="K735" s="435"/>
      <c r="L735" s="435"/>
      <c r="M735" s="435"/>
      <c r="N735" s="435"/>
      <c r="O735" s="435"/>
      <c r="P735" s="435"/>
      <c r="Q735" s="435"/>
      <c r="R735" s="435"/>
      <c r="S735" s="435"/>
      <c r="T735" s="435"/>
      <c r="U735" s="435"/>
      <c r="V735" s="435"/>
      <c r="W735" s="435"/>
      <c r="X735" s="435"/>
      <c r="Y735" s="435"/>
      <c r="Z735" s="435"/>
      <c r="AA735" s="435"/>
      <c r="AB735" s="435"/>
      <c r="AC735" s="435"/>
      <c r="AD735" s="435"/>
      <c r="AE735" s="143">
        <f>SUM(AE699:AE734)</f>
        <v>0</v>
      </c>
      <c r="AG735" s="74">
        <f>SUM(AG699:AG734)</f>
        <v>36</v>
      </c>
      <c r="AH735" s="163"/>
      <c r="AI735" s="95"/>
      <c r="AJ735" s="95"/>
      <c r="AK735" s="95"/>
    </row>
    <row r="736" spans="1:37" ht="30" customHeight="1" x14ac:dyDescent="0.2">
      <c r="A736" s="435" t="s">
        <v>851</v>
      </c>
      <c r="B736" s="435"/>
      <c r="C736" s="435"/>
      <c r="D736" s="435"/>
      <c r="E736" s="435"/>
      <c r="F736" s="435"/>
      <c r="G736" s="435"/>
      <c r="H736" s="435"/>
      <c r="I736" s="435"/>
      <c r="J736" s="435"/>
      <c r="K736" s="435"/>
      <c r="L736" s="435"/>
      <c r="M736" s="435"/>
      <c r="N736" s="435"/>
      <c r="O736" s="435"/>
      <c r="P736" s="435"/>
      <c r="Q736" s="435"/>
      <c r="R736" s="435"/>
      <c r="S736" s="435"/>
      <c r="T736" s="435"/>
      <c r="U736" s="435"/>
      <c r="V736" s="435"/>
      <c r="W736" s="435"/>
      <c r="X736" s="435"/>
      <c r="Y736" s="435"/>
      <c r="Z736" s="435"/>
      <c r="AA736" s="435"/>
      <c r="AB736" s="435"/>
      <c r="AC736" s="435"/>
      <c r="AD736" s="435"/>
      <c r="AE736" s="143">
        <f>AE735/AE697*100</f>
        <v>0</v>
      </c>
      <c r="AH736" s="163"/>
      <c r="AI736" s="95"/>
      <c r="AJ736" s="95"/>
      <c r="AK736" s="95"/>
    </row>
    <row r="737" spans="1:37" ht="15" customHeight="1" x14ac:dyDescent="0.2">
      <c r="A737" s="24"/>
      <c r="B737" s="24"/>
      <c r="C737" s="24"/>
      <c r="D737" s="24"/>
      <c r="E737" s="24"/>
      <c r="F737" s="24"/>
      <c r="G737" s="24"/>
      <c r="H737" s="24"/>
      <c r="I737" s="24"/>
      <c r="J737" s="24"/>
      <c r="K737" s="24"/>
      <c r="L737" s="24"/>
      <c r="M737" s="24"/>
      <c r="N737" s="24"/>
      <c r="O737" s="24"/>
      <c r="P737" s="24"/>
      <c r="Q737" s="40"/>
      <c r="R737" s="20"/>
      <c r="S737" s="20"/>
      <c r="T737" s="20"/>
      <c r="U737" s="20"/>
      <c r="V737" s="20"/>
      <c r="W737" s="20"/>
      <c r="X737" s="20"/>
      <c r="Y737" s="20"/>
      <c r="Z737" s="20"/>
      <c r="AA737" s="20"/>
      <c r="AB737" s="20"/>
      <c r="AC737" s="20"/>
      <c r="AD737" s="20"/>
      <c r="AE737" s="149"/>
      <c r="AH737" s="161"/>
      <c r="AI737" s="136"/>
      <c r="AJ737" s="136"/>
      <c r="AK737" s="136"/>
    </row>
    <row r="738" spans="1:37" ht="15" customHeight="1" x14ac:dyDescent="0.2">
      <c r="A738" s="439" t="s">
        <v>139</v>
      </c>
      <c r="B738" s="440"/>
      <c r="C738" s="440"/>
      <c r="D738" s="440"/>
      <c r="E738" s="440"/>
      <c r="F738" s="440"/>
      <c r="G738" s="440"/>
      <c r="H738" s="440"/>
      <c r="I738" s="440"/>
      <c r="J738" s="440"/>
      <c r="K738" s="440"/>
      <c r="L738" s="440"/>
      <c r="M738" s="440"/>
      <c r="N738" s="440"/>
      <c r="O738" s="440"/>
      <c r="P738" s="440"/>
      <c r="Q738" s="440"/>
      <c r="R738" s="440"/>
      <c r="S738" s="440"/>
      <c r="T738" s="440"/>
      <c r="U738" s="440"/>
      <c r="V738" s="440"/>
      <c r="W738" s="440"/>
      <c r="X738" s="440"/>
      <c r="Y738" s="440"/>
      <c r="Z738" s="440"/>
      <c r="AA738" s="440"/>
      <c r="AB738" s="440"/>
      <c r="AC738" s="440"/>
      <c r="AD738" s="221" t="s">
        <v>4</v>
      </c>
      <c r="AE738" s="144" t="s">
        <v>5</v>
      </c>
      <c r="AH738" s="161"/>
      <c r="AI738" s="136"/>
      <c r="AJ738" s="136"/>
      <c r="AK738" s="136"/>
    </row>
    <row r="739" spans="1:37" ht="30" customHeight="1" x14ac:dyDescent="0.2">
      <c r="A739" s="434" t="s">
        <v>385</v>
      </c>
      <c r="B739" s="434"/>
      <c r="C739" s="434"/>
      <c r="D739" s="434"/>
      <c r="E739" s="434"/>
      <c r="F739" s="434"/>
      <c r="G739" s="434"/>
      <c r="H739" s="434"/>
      <c r="I739" s="434"/>
      <c r="J739" s="434"/>
      <c r="K739" s="434"/>
      <c r="L739" s="434"/>
      <c r="M739" s="434"/>
      <c r="N739" s="434"/>
      <c r="O739" s="434"/>
      <c r="P739" s="434"/>
      <c r="Q739" s="423"/>
      <c r="R739" s="423"/>
      <c r="S739" s="423"/>
      <c r="T739" s="423"/>
      <c r="U739" s="423"/>
      <c r="V739" s="423"/>
      <c r="W739" s="423"/>
      <c r="X739" s="423"/>
      <c r="Y739" s="423"/>
      <c r="Z739" s="423"/>
      <c r="AA739" s="423"/>
      <c r="AB739" s="423"/>
      <c r="AC739" s="423"/>
      <c r="AD739" s="73">
        <f>'Art. 121'!AF678</f>
        <v>0</v>
      </c>
      <c r="AE739" s="153">
        <f>IF(AG739=1,AK739,AG739)</f>
        <v>0</v>
      </c>
      <c r="AF739" s="76">
        <f>IF(AD739=2,1,IF(AD739=1,0.5,IF(AD739=0,0," ")))</f>
        <v>0</v>
      </c>
      <c r="AG739" s="76">
        <f>IF(AND(AF739&gt;=0,AF739&lt;=2),1,"No aplica")</f>
        <v>1</v>
      </c>
      <c r="AH739" s="163">
        <f>AD739/(AG739*2)</f>
        <v>0</v>
      </c>
      <c r="AI739" s="95">
        <f>IF(AG739=1,AG739/$AG$742,"No aplica")</f>
        <v>0.33333333333333331</v>
      </c>
      <c r="AJ739" s="95">
        <f>AF739*AI739</f>
        <v>0</v>
      </c>
      <c r="AK739" s="95">
        <f>AJ739*$AE$697</f>
        <v>0</v>
      </c>
    </row>
    <row r="740" spans="1:37" ht="30" customHeight="1" x14ac:dyDescent="0.2">
      <c r="A740" s="434" t="s">
        <v>838</v>
      </c>
      <c r="B740" s="434"/>
      <c r="C740" s="434"/>
      <c r="D740" s="434"/>
      <c r="E740" s="434"/>
      <c r="F740" s="434"/>
      <c r="G740" s="434"/>
      <c r="H740" s="434"/>
      <c r="I740" s="434"/>
      <c r="J740" s="434"/>
      <c r="K740" s="434"/>
      <c r="L740" s="434"/>
      <c r="M740" s="434"/>
      <c r="N740" s="434"/>
      <c r="O740" s="434"/>
      <c r="P740" s="434"/>
      <c r="Q740" s="423"/>
      <c r="R740" s="423"/>
      <c r="S740" s="423"/>
      <c r="T740" s="423"/>
      <c r="U740" s="423"/>
      <c r="V740" s="423"/>
      <c r="W740" s="423"/>
      <c r="X740" s="423"/>
      <c r="Y740" s="423"/>
      <c r="Z740" s="423"/>
      <c r="AA740" s="423"/>
      <c r="AB740" s="423"/>
      <c r="AC740" s="423"/>
      <c r="AD740" s="73">
        <f>'Art. 121'!AF679</f>
        <v>0</v>
      </c>
      <c r="AE740" s="153">
        <f>IF(AG740=1,AK740,AG740)</f>
        <v>0</v>
      </c>
      <c r="AF740" s="76">
        <f>IF(AD740=2,1,IF(AD740=1,0.5,IF(AD740=0,0," ")))</f>
        <v>0</v>
      </c>
      <c r="AG740" s="76">
        <f>IF(AND(AF740&gt;=0,AF740&lt;=2),1,"No aplica")</f>
        <v>1</v>
      </c>
      <c r="AH740" s="163">
        <f>AD740/(AG740*2)</f>
        <v>0</v>
      </c>
      <c r="AI740" s="95">
        <f>IF(AG740=1,AG740/$AG$742,"No aplica")</f>
        <v>0.33333333333333331</v>
      </c>
      <c r="AJ740" s="95">
        <f>AF740*AI740</f>
        <v>0</v>
      </c>
      <c r="AK740" s="95">
        <f>AJ740*$AE$697</f>
        <v>0</v>
      </c>
    </row>
    <row r="741" spans="1:37" ht="30" customHeight="1" x14ac:dyDescent="0.2">
      <c r="A741" s="434" t="s">
        <v>839</v>
      </c>
      <c r="B741" s="434"/>
      <c r="C741" s="434"/>
      <c r="D741" s="434"/>
      <c r="E741" s="434"/>
      <c r="F741" s="434"/>
      <c r="G741" s="434"/>
      <c r="H741" s="434"/>
      <c r="I741" s="434"/>
      <c r="J741" s="434"/>
      <c r="K741" s="434"/>
      <c r="L741" s="434"/>
      <c r="M741" s="434"/>
      <c r="N741" s="434"/>
      <c r="O741" s="434"/>
      <c r="P741" s="434"/>
      <c r="Q741" s="423"/>
      <c r="R741" s="423"/>
      <c r="S741" s="423"/>
      <c r="T741" s="423"/>
      <c r="U741" s="423"/>
      <c r="V741" s="423"/>
      <c r="W741" s="423"/>
      <c r="X741" s="423"/>
      <c r="Y741" s="423"/>
      <c r="Z741" s="423"/>
      <c r="AA741" s="423"/>
      <c r="AB741" s="423"/>
      <c r="AC741" s="423"/>
      <c r="AD741" s="73">
        <f>'Art. 121'!AF680</f>
        <v>0</v>
      </c>
      <c r="AE741" s="153">
        <f>IF(AG741=1,AK741,AG741)</f>
        <v>0</v>
      </c>
      <c r="AF741" s="76">
        <f>IF(AD741=2,1,IF(AD741=1,0.5,IF(AD741=0,0," ")))</f>
        <v>0</v>
      </c>
      <c r="AG741" s="76">
        <f>IF(AND(AF741&gt;=0,AF741&lt;=2),1,"No aplica")</f>
        <v>1</v>
      </c>
      <c r="AH741" s="163">
        <f>AD741/(AG741*2)</f>
        <v>0</v>
      </c>
      <c r="AI741" s="95">
        <f>IF(AG741=1,AG741/$AG$742,"No aplica")</f>
        <v>0.33333333333333331</v>
      </c>
      <c r="AJ741" s="95">
        <f>AF741*AI741</f>
        <v>0</v>
      </c>
      <c r="AK741" s="95">
        <f>AJ741*$AE$697</f>
        <v>0</v>
      </c>
    </row>
    <row r="742" spans="1:37" ht="30" customHeight="1" x14ac:dyDescent="0.2">
      <c r="A742" s="435" t="s">
        <v>852</v>
      </c>
      <c r="B742" s="435"/>
      <c r="C742" s="435"/>
      <c r="D742" s="435"/>
      <c r="E742" s="435"/>
      <c r="F742" s="435"/>
      <c r="G742" s="435"/>
      <c r="H742" s="435"/>
      <c r="I742" s="435"/>
      <c r="J742" s="435"/>
      <c r="K742" s="435"/>
      <c r="L742" s="435"/>
      <c r="M742" s="435"/>
      <c r="N742" s="435"/>
      <c r="O742" s="435"/>
      <c r="P742" s="435"/>
      <c r="Q742" s="435"/>
      <c r="R742" s="435"/>
      <c r="S742" s="435"/>
      <c r="T742" s="435"/>
      <c r="U742" s="435"/>
      <c r="V742" s="435"/>
      <c r="W742" s="435"/>
      <c r="X742" s="435"/>
      <c r="Y742" s="435"/>
      <c r="Z742" s="435"/>
      <c r="AA742" s="435"/>
      <c r="AB742" s="435"/>
      <c r="AC742" s="435"/>
      <c r="AD742" s="435"/>
      <c r="AE742" s="143">
        <f>SUM(AE739:AE741)</f>
        <v>0</v>
      </c>
      <c r="AG742" s="74">
        <f>SUM(AG739:AG741)</f>
        <v>3</v>
      </c>
      <c r="AH742" s="163"/>
      <c r="AI742" s="95"/>
      <c r="AJ742" s="95"/>
      <c r="AK742" s="95"/>
    </row>
    <row r="743" spans="1:37" ht="30" customHeight="1" x14ac:dyDescent="0.2">
      <c r="A743" s="435" t="s">
        <v>853</v>
      </c>
      <c r="B743" s="435"/>
      <c r="C743" s="435"/>
      <c r="D743" s="435"/>
      <c r="E743" s="435"/>
      <c r="F743" s="435"/>
      <c r="G743" s="435"/>
      <c r="H743" s="435"/>
      <c r="I743" s="435"/>
      <c r="J743" s="435"/>
      <c r="K743" s="435"/>
      <c r="L743" s="435"/>
      <c r="M743" s="435"/>
      <c r="N743" s="435"/>
      <c r="O743" s="435"/>
      <c r="P743" s="435"/>
      <c r="Q743" s="435"/>
      <c r="R743" s="435"/>
      <c r="S743" s="435"/>
      <c r="T743" s="435"/>
      <c r="U743" s="435"/>
      <c r="V743" s="435"/>
      <c r="W743" s="435"/>
      <c r="X743" s="435"/>
      <c r="Y743" s="435"/>
      <c r="Z743" s="435"/>
      <c r="AA743" s="435"/>
      <c r="AB743" s="435"/>
      <c r="AC743" s="435"/>
      <c r="AD743" s="435"/>
      <c r="AE743" s="143">
        <f>AE742/AE697*100</f>
        <v>0</v>
      </c>
      <c r="AH743" s="163"/>
      <c r="AI743" s="95"/>
      <c r="AJ743" s="95"/>
      <c r="AK743" s="95"/>
    </row>
    <row r="744" spans="1:37" ht="15" customHeight="1" x14ac:dyDescent="0.2">
      <c r="A744" s="23"/>
      <c r="B744" s="23"/>
      <c r="C744" s="23"/>
      <c r="D744" s="23"/>
      <c r="E744" s="23"/>
      <c r="F744" s="23"/>
      <c r="G744" s="23"/>
      <c r="H744" s="23"/>
      <c r="I744" s="23"/>
      <c r="J744" s="23"/>
      <c r="K744" s="23"/>
      <c r="L744" s="23"/>
      <c r="M744" s="23"/>
      <c r="N744" s="23"/>
      <c r="O744" s="23"/>
      <c r="P744" s="23"/>
      <c r="Q744" s="40"/>
      <c r="R744" s="20"/>
      <c r="S744" s="20"/>
      <c r="T744" s="20"/>
      <c r="U744" s="20"/>
      <c r="V744" s="20"/>
      <c r="W744" s="20"/>
      <c r="X744" s="20"/>
      <c r="Y744" s="20"/>
      <c r="Z744" s="20"/>
      <c r="AA744" s="20"/>
      <c r="AB744" s="20"/>
      <c r="AC744" s="20"/>
      <c r="AD744" s="20"/>
      <c r="AE744" s="149"/>
      <c r="AH744" s="161"/>
      <c r="AI744" s="136"/>
      <c r="AJ744" s="136"/>
      <c r="AK744" s="136"/>
    </row>
    <row r="745" spans="1:37" ht="15" customHeight="1" x14ac:dyDescent="0.2">
      <c r="A745" s="439" t="s">
        <v>140</v>
      </c>
      <c r="B745" s="440"/>
      <c r="C745" s="440"/>
      <c r="D745" s="440"/>
      <c r="E745" s="440"/>
      <c r="F745" s="440"/>
      <c r="G745" s="440"/>
      <c r="H745" s="440"/>
      <c r="I745" s="440"/>
      <c r="J745" s="440"/>
      <c r="K745" s="440"/>
      <c r="L745" s="440"/>
      <c r="M745" s="440"/>
      <c r="N745" s="440"/>
      <c r="O745" s="440"/>
      <c r="P745" s="440"/>
      <c r="Q745" s="440"/>
      <c r="R745" s="440"/>
      <c r="S745" s="440"/>
      <c r="T745" s="440"/>
      <c r="U745" s="440"/>
      <c r="V745" s="440"/>
      <c r="W745" s="440"/>
      <c r="X745" s="440"/>
      <c r="Y745" s="440"/>
      <c r="Z745" s="440"/>
      <c r="AA745" s="440"/>
      <c r="AB745" s="440"/>
      <c r="AC745" s="440"/>
      <c r="AD745" s="221" t="s">
        <v>4</v>
      </c>
      <c r="AE745" s="144" t="s">
        <v>5</v>
      </c>
      <c r="AH745" s="161"/>
      <c r="AI745" s="136"/>
      <c r="AJ745" s="136"/>
      <c r="AK745" s="136"/>
    </row>
    <row r="746" spans="1:37" ht="30" customHeight="1" x14ac:dyDescent="0.2">
      <c r="A746" s="434" t="s">
        <v>386</v>
      </c>
      <c r="B746" s="434"/>
      <c r="C746" s="434"/>
      <c r="D746" s="434"/>
      <c r="E746" s="434"/>
      <c r="F746" s="434"/>
      <c r="G746" s="434"/>
      <c r="H746" s="434"/>
      <c r="I746" s="434"/>
      <c r="J746" s="434"/>
      <c r="K746" s="434"/>
      <c r="L746" s="434"/>
      <c r="M746" s="434"/>
      <c r="N746" s="434"/>
      <c r="O746" s="434"/>
      <c r="P746" s="434"/>
      <c r="Q746" s="423"/>
      <c r="R746" s="423"/>
      <c r="S746" s="423"/>
      <c r="T746" s="423"/>
      <c r="U746" s="423"/>
      <c r="V746" s="423"/>
      <c r="W746" s="423"/>
      <c r="X746" s="423"/>
      <c r="Y746" s="423"/>
      <c r="Z746" s="423"/>
      <c r="AA746" s="423"/>
      <c r="AB746" s="423"/>
      <c r="AC746" s="423"/>
      <c r="AD746" s="73">
        <f>'Art. 121'!AF683</f>
        <v>0</v>
      </c>
      <c r="AE746" s="153">
        <f>IF(AG746=1,AK746,AG746)</f>
        <v>0</v>
      </c>
      <c r="AF746" s="76">
        <f>IF(AD746=2,1,IF(AD746=1,0.5,IF(AD746=0,0," ")))</f>
        <v>0</v>
      </c>
      <c r="AG746" s="76">
        <f>IF(AND(AF746&gt;=0,AF746&lt;=2),1,"No aplica")</f>
        <v>1</v>
      </c>
      <c r="AH746" s="163">
        <f>AD746/(AG746*2)</f>
        <v>0</v>
      </c>
      <c r="AI746" s="95">
        <f>IF(AG746=1,AG746/$AG$749,"No aplica")</f>
        <v>0.33333333333333331</v>
      </c>
      <c r="AJ746" s="95">
        <f>AF746*AI746</f>
        <v>0</v>
      </c>
      <c r="AK746" s="95">
        <f>AJ746*$AE$697</f>
        <v>0</v>
      </c>
    </row>
    <row r="747" spans="1:37" ht="30" customHeight="1" x14ac:dyDescent="0.2">
      <c r="A747" s="434" t="s">
        <v>515</v>
      </c>
      <c r="B747" s="434"/>
      <c r="C747" s="434"/>
      <c r="D747" s="434"/>
      <c r="E747" s="434"/>
      <c r="F747" s="434"/>
      <c r="G747" s="434"/>
      <c r="H747" s="434"/>
      <c r="I747" s="434"/>
      <c r="J747" s="434"/>
      <c r="K747" s="434"/>
      <c r="L747" s="434"/>
      <c r="M747" s="434"/>
      <c r="N747" s="434"/>
      <c r="O747" s="434"/>
      <c r="P747" s="434"/>
      <c r="Q747" s="423"/>
      <c r="R747" s="423"/>
      <c r="S747" s="423"/>
      <c r="T747" s="423"/>
      <c r="U747" s="423"/>
      <c r="V747" s="423"/>
      <c r="W747" s="423"/>
      <c r="X747" s="423"/>
      <c r="Y747" s="423"/>
      <c r="Z747" s="423"/>
      <c r="AA747" s="423"/>
      <c r="AB747" s="423"/>
      <c r="AC747" s="423"/>
      <c r="AD747" s="73">
        <f>'Art. 121'!AF684</f>
        <v>0</v>
      </c>
      <c r="AE747" s="153">
        <f>IF(AG747=1,AK747,AG747)</f>
        <v>0</v>
      </c>
      <c r="AF747" s="76">
        <f>IF(AD747=2,1,IF(AD747=1,0.5,IF(AD747=0,0," ")))</f>
        <v>0</v>
      </c>
      <c r="AG747" s="76">
        <f>IF(AND(AF747&gt;=0,AF747&lt;=2),1,"No aplica")</f>
        <v>1</v>
      </c>
      <c r="AH747" s="163">
        <f>AD747/(AG747*2)</f>
        <v>0</v>
      </c>
      <c r="AI747" s="95">
        <f>IF(AG747=1,AG747/$AG$749,"No aplica")</f>
        <v>0.33333333333333331</v>
      </c>
      <c r="AJ747" s="95">
        <f>AF747*AI747</f>
        <v>0</v>
      </c>
      <c r="AK747" s="95">
        <f>AJ747*$AE$697</f>
        <v>0</v>
      </c>
    </row>
    <row r="748" spans="1:37" ht="30" customHeight="1" x14ac:dyDescent="0.2">
      <c r="A748" s="434" t="s">
        <v>854</v>
      </c>
      <c r="B748" s="434"/>
      <c r="C748" s="434"/>
      <c r="D748" s="434"/>
      <c r="E748" s="434"/>
      <c r="F748" s="434"/>
      <c r="G748" s="434"/>
      <c r="H748" s="434"/>
      <c r="I748" s="434"/>
      <c r="J748" s="434"/>
      <c r="K748" s="434"/>
      <c r="L748" s="434"/>
      <c r="M748" s="434"/>
      <c r="N748" s="434"/>
      <c r="O748" s="434"/>
      <c r="P748" s="434"/>
      <c r="Q748" s="423"/>
      <c r="R748" s="423"/>
      <c r="S748" s="423"/>
      <c r="T748" s="423"/>
      <c r="U748" s="423"/>
      <c r="V748" s="423"/>
      <c r="W748" s="423"/>
      <c r="X748" s="423"/>
      <c r="Y748" s="423"/>
      <c r="Z748" s="423"/>
      <c r="AA748" s="423"/>
      <c r="AB748" s="423"/>
      <c r="AC748" s="423"/>
      <c r="AD748" s="73">
        <f>'Art. 121'!AF685</f>
        <v>0</v>
      </c>
      <c r="AE748" s="153">
        <f>IF(AG748=1,AK748,AG748)</f>
        <v>0</v>
      </c>
      <c r="AF748" s="76">
        <f>IF(AD748=2,1,IF(AD748=1,0.5,IF(AD748=0,0," ")))</f>
        <v>0</v>
      </c>
      <c r="AG748" s="76">
        <f>IF(AND(AF748&gt;=0,AF748&lt;=2),1,"No aplica")</f>
        <v>1</v>
      </c>
      <c r="AH748" s="163">
        <f>AD748/(AG748*2)</f>
        <v>0</v>
      </c>
      <c r="AI748" s="95">
        <f>IF(AG748=1,AG748/$AG$749,"No aplica")</f>
        <v>0.33333333333333331</v>
      </c>
      <c r="AJ748" s="95">
        <f>AF748*AI748</f>
        <v>0</v>
      </c>
      <c r="AK748" s="95">
        <f>AJ748*$AE$697</f>
        <v>0</v>
      </c>
    </row>
    <row r="749" spans="1:37" ht="30" customHeight="1" x14ac:dyDescent="0.2">
      <c r="A749" s="435" t="s">
        <v>855</v>
      </c>
      <c r="B749" s="435"/>
      <c r="C749" s="435"/>
      <c r="D749" s="435"/>
      <c r="E749" s="435"/>
      <c r="F749" s="435"/>
      <c r="G749" s="435"/>
      <c r="H749" s="435"/>
      <c r="I749" s="435"/>
      <c r="J749" s="435"/>
      <c r="K749" s="435"/>
      <c r="L749" s="435"/>
      <c r="M749" s="435"/>
      <c r="N749" s="435"/>
      <c r="O749" s="435"/>
      <c r="P749" s="435"/>
      <c r="Q749" s="435"/>
      <c r="R749" s="435"/>
      <c r="S749" s="435"/>
      <c r="T749" s="435"/>
      <c r="U749" s="435"/>
      <c r="V749" s="435"/>
      <c r="W749" s="435"/>
      <c r="X749" s="435"/>
      <c r="Y749" s="435"/>
      <c r="Z749" s="435"/>
      <c r="AA749" s="435"/>
      <c r="AB749" s="435"/>
      <c r="AC749" s="435"/>
      <c r="AD749" s="435"/>
      <c r="AE749" s="143">
        <f>SUM(AE746:AE748)</f>
        <v>0</v>
      </c>
      <c r="AG749" s="74">
        <f>SUM(AG746:AG748)</f>
        <v>3</v>
      </c>
      <c r="AH749" s="163"/>
      <c r="AI749" s="95"/>
      <c r="AJ749" s="95"/>
      <c r="AK749" s="95"/>
    </row>
    <row r="750" spans="1:37" ht="30" customHeight="1" x14ac:dyDescent="0.2">
      <c r="A750" s="435" t="s">
        <v>856</v>
      </c>
      <c r="B750" s="435"/>
      <c r="C750" s="435"/>
      <c r="D750" s="435"/>
      <c r="E750" s="435"/>
      <c r="F750" s="435"/>
      <c r="G750" s="435"/>
      <c r="H750" s="435"/>
      <c r="I750" s="435"/>
      <c r="J750" s="435"/>
      <c r="K750" s="435"/>
      <c r="L750" s="435"/>
      <c r="M750" s="435"/>
      <c r="N750" s="435"/>
      <c r="O750" s="435"/>
      <c r="P750" s="435"/>
      <c r="Q750" s="435"/>
      <c r="R750" s="435"/>
      <c r="S750" s="435"/>
      <c r="T750" s="435"/>
      <c r="U750" s="435"/>
      <c r="V750" s="435"/>
      <c r="W750" s="435"/>
      <c r="X750" s="435"/>
      <c r="Y750" s="435"/>
      <c r="Z750" s="435"/>
      <c r="AA750" s="435"/>
      <c r="AB750" s="435"/>
      <c r="AC750" s="435"/>
      <c r="AD750" s="435"/>
      <c r="AE750" s="143">
        <f>AE749/AE697*100</f>
        <v>0</v>
      </c>
      <c r="AH750" s="163"/>
      <c r="AI750" s="95"/>
      <c r="AJ750" s="95"/>
      <c r="AK750" s="95"/>
    </row>
    <row r="751" spans="1:37" ht="15" customHeight="1" x14ac:dyDescent="0.2">
      <c r="A751" s="23"/>
      <c r="B751" s="23"/>
      <c r="C751" s="23"/>
      <c r="D751" s="23"/>
      <c r="E751" s="23"/>
      <c r="F751" s="23"/>
      <c r="G751" s="23"/>
      <c r="H751" s="23"/>
      <c r="I751" s="23"/>
      <c r="J751" s="23"/>
      <c r="K751" s="23"/>
      <c r="L751" s="23"/>
      <c r="M751" s="23"/>
      <c r="N751" s="23"/>
      <c r="O751" s="23"/>
      <c r="P751" s="23"/>
      <c r="Q751" s="40"/>
      <c r="R751" s="20"/>
      <c r="S751" s="20"/>
      <c r="T751" s="20"/>
      <c r="U751" s="20"/>
      <c r="V751" s="20"/>
      <c r="W751" s="20"/>
      <c r="X751" s="20"/>
      <c r="Y751" s="20"/>
      <c r="Z751" s="20"/>
      <c r="AA751" s="20"/>
      <c r="AB751" s="20"/>
      <c r="AC751" s="20"/>
      <c r="AD751" s="20"/>
      <c r="AE751" s="149"/>
      <c r="AH751" s="161"/>
      <c r="AI751" s="136"/>
      <c r="AJ751" s="136"/>
      <c r="AK751" s="136"/>
    </row>
    <row r="752" spans="1:37" ht="15" customHeight="1" x14ac:dyDescent="0.2">
      <c r="A752" s="436" t="s">
        <v>141</v>
      </c>
      <c r="B752" s="437"/>
      <c r="C752" s="437"/>
      <c r="D752" s="437"/>
      <c r="E752" s="437"/>
      <c r="F752" s="437"/>
      <c r="G752" s="437"/>
      <c r="H752" s="437"/>
      <c r="I752" s="437"/>
      <c r="J752" s="437"/>
      <c r="K752" s="437"/>
      <c r="L752" s="437"/>
      <c r="M752" s="437"/>
      <c r="N752" s="437"/>
      <c r="O752" s="437"/>
      <c r="P752" s="437"/>
      <c r="Q752" s="437"/>
      <c r="R752" s="437"/>
      <c r="S752" s="437"/>
      <c r="T752" s="437"/>
      <c r="U752" s="437"/>
      <c r="V752" s="437"/>
      <c r="W752" s="437"/>
      <c r="X752" s="437"/>
      <c r="Y752" s="437"/>
      <c r="Z752" s="437"/>
      <c r="AA752" s="437"/>
      <c r="AB752" s="437"/>
      <c r="AC752" s="438"/>
      <c r="AD752" s="221" t="s">
        <v>4</v>
      </c>
      <c r="AE752" s="144" t="s">
        <v>5</v>
      </c>
      <c r="AH752" s="161"/>
      <c r="AI752" s="136"/>
      <c r="AJ752" s="136"/>
      <c r="AK752" s="136"/>
    </row>
    <row r="753" spans="1:37" ht="30" customHeight="1" x14ac:dyDescent="0.2">
      <c r="A753" s="434" t="s">
        <v>387</v>
      </c>
      <c r="B753" s="434"/>
      <c r="C753" s="434"/>
      <c r="D753" s="434"/>
      <c r="E753" s="434"/>
      <c r="F753" s="434"/>
      <c r="G753" s="434"/>
      <c r="H753" s="434"/>
      <c r="I753" s="434"/>
      <c r="J753" s="434"/>
      <c r="K753" s="434"/>
      <c r="L753" s="434"/>
      <c r="M753" s="434"/>
      <c r="N753" s="434"/>
      <c r="O753" s="434"/>
      <c r="P753" s="434"/>
      <c r="Q753" s="423"/>
      <c r="R753" s="423"/>
      <c r="S753" s="423"/>
      <c r="T753" s="423"/>
      <c r="U753" s="423"/>
      <c r="V753" s="423"/>
      <c r="W753" s="423"/>
      <c r="X753" s="423"/>
      <c r="Y753" s="423"/>
      <c r="Z753" s="423"/>
      <c r="AA753" s="423"/>
      <c r="AB753" s="423"/>
      <c r="AC753" s="423"/>
      <c r="AD753" s="73">
        <f>'Art. 121'!AF688</f>
        <v>0</v>
      </c>
      <c r="AE753" s="153">
        <f>IF(AG753=1,AK753,AG753)</f>
        <v>0</v>
      </c>
      <c r="AF753" s="76">
        <f>IF(AD753=2,1,IF(AD753=1,0.5,IF(AD753=0,0," ")))</f>
        <v>0</v>
      </c>
      <c r="AG753" s="76">
        <f>IF(AND(AF753&gt;=0,AF753&lt;=2),1,"No aplica")</f>
        <v>1</v>
      </c>
      <c r="AH753" s="163">
        <f>AD753/(AG753*2)</f>
        <v>0</v>
      </c>
      <c r="AI753" s="95">
        <f>IF(AG753=1,AG753/$AG$755,"No aplica")</f>
        <v>0.5</v>
      </c>
      <c r="AJ753" s="95">
        <f>AF753*AI753</f>
        <v>0</v>
      </c>
      <c r="AK753" s="95">
        <f>AJ753*$AE$697</f>
        <v>0</v>
      </c>
    </row>
    <row r="754" spans="1:37" ht="30" customHeight="1" x14ac:dyDescent="0.2">
      <c r="A754" s="434" t="s">
        <v>388</v>
      </c>
      <c r="B754" s="434"/>
      <c r="C754" s="434"/>
      <c r="D754" s="434"/>
      <c r="E754" s="434"/>
      <c r="F754" s="434"/>
      <c r="G754" s="434"/>
      <c r="H754" s="434"/>
      <c r="I754" s="434"/>
      <c r="J754" s="434"/>
      <c r="K754" s="434"/>
      <c r="L754" s="434"/>
      <c r="M754" s="434"/>
      <c r="N754" s="434"/>
      <c r="O754" s="434"/>
      <c r="P754" s="434"/>
      <c r="Q754" s="423"/>
      <c r="R754" s="423"/>
      <c r="S754" s="423"/>
      <c r="T754" s="423"/>
      <c r="U754" s="423"/>
      <c r="V754" s="423"/>
      <c r="W754" s="423"/>
      <c r="X754" s="423"/>
      <c r="Y754" s="423"/>
      <c r="Z754" s="423"/>
      <c r="AA754" s="423"/>
      <c r="AB754" s="423"/>
      <c r="AC754" s="423"/>
      <c r="AD754" s="73">
        <f>'Art. 121'!AF689</f>
        <v>0</v>
      </c>
      <c r="AE754" s="153">
        <f>IF(AG754=1,AK754,AG754)</f>
        <v>0</v>
      </c>
      <c r="AF754" s="76">
        <f>IF(AD754=2,1,IF(AD754=1,0.5,IF(AD754=0,0," ")))</f>
        <v>0</v>
      </c>
      <c r="AG754" s="76">
        <f>IF(AND(AF754&gt;=0,AF754&lt;=2),1,"No aplica")</f>
        <v>1</v>
      </c>
      <c r="AH754" s="163">
        <f>AD754/(AG754*2)</f>
        <v>0</v>
      </c>
      <c r="AI754" s="95">
        <f>IF(AG754=1,AG754/$AG$755,"No aplica")</f>
        <v>0.5</v>
      </c>
      <c r="AJ754" s="95">
        <f>AF754*AI754</f>
        <v>0</v>
      </c>
      <c r="AK754" s="95">
        <f>AJ754*$AE$697</f>
        <v>0</v>
      </c>
    </row>
    <row r="755" spans="1:37" ht="30" customHeight="1" x14ac:dyDescent="0.2">
      <c r="A755" s="435" t="s">
        <v>857</v>
      </c>
      <c r="B755" s="435"/>
      <c r="C755" s="435"/>
      <c r="D755" s="435"/>
      <c r="E755" s="435"/>
      <c r="F755" s="435"/>
      <c r="G755" s="435"/>
      <c r="H755" s="435"/>
      <c r="I755" s="435"/>
      <c r="J755" s="435"/>
      <c r="K755" s="435"/>
      <c r="L755" s="435"/>
      <c r="M755" s="435"/>
      <c r="N755" s="435"/>
      <c r="O755" s="435"/>
      <c r="P755" s="435"/>
      <c r="Q755" s="435"/>
      <c r="R755" s="435"/>
      <c r="S755" s="435"/>
      <c r="T755" s="435"/>
      <c r="U755" s="435"/>
      <c r="V755" s="435"/>
      <c r="W755" s="435"/>
      <c r="X755" s="435"/>
      <c r="Y755" s="435"/>
      <c r="Z755" s="435"/>
      <c r="AA755" s="435"/>
      <c r="AB755" s="435"/>
      <c r="AC755" s="435"/>
      <c r="AD755" s="435"/>
      <c r="AE755" s="143">
        <f>SUM(AE753:AE754)</f>
        <v>0</v>
      </c>
      <c r="AG755" s="74">
        <f>SUM(AG753:AG754)</f>
        <v>2</v>
      </c>
      <c r="AH755" s="163"/>
      <c r="AI755" s="95"/>
      <c r="AJ755" s="95"/>
      <c r="AK755" s="95"/>
    </row>
    <row r="756" spans="1:37" ht="30" customHeight="1" x14ac:dyDescent="0.2">
      <c r="A756" s="435" t="s">
        <v>858</v>
      </c>
      <c r="B756" s="435"/>
      <c r="C756" s="435"/>
      <c r="D756" s="435"/>
      <c r="E756" s="435"/>
      <c r="F756" s="435"/>
      <c r="G756" s="435"/>
      <c r="H756" s="435"/>
      <c r="I756" s="435"/>
      <c r="J756" s="435"/>
      <c r="K756" s="435"/>
      <c r="L756" s="435"/>
      <c r="M756" s="435"/>
      <c r="N756" s="435"/>
      <c r="O756" s="435"/>
      <c r="P756" s="435"/>
      <c r="Q756" s="435"/>
      <c r="R756" s="435"/>
      <c r="S756" s="435"/>
      <c r="T756" s="435"/>
      <c r="U756" s="435"/>
      <c r="V756" s="435"/>
      <c r="W756" s="435"/>
      <c r="X756" s="435"/>
      <c r="Y756" s="435"/>
      <c r="Z756" s="435"/>
      <c r="AA756" s="435"/>
      <c r="AB756" s="435"/>
      <c r="AC756" s="435"/>
      <c r="AD756" s="435"/>
      <c r="AE756" s="143">
        <f>AE755/AE697*100</f>
        <v>0</v>
      </c>
      <c r="AH756" s="163"/>
      <c r="AI756" s="95"/>
      <c r="AJ756" s="95"/>
      <c r="AK756" s="95"/>
    </row>
    <row r="757" spans="1:37" ht="15" customHeight="1" x14ac:dyDescent="0.2">
      <c r="A757" s="7"/>
      <c r="B757" s="7"/>
      <c r="C757" s="7"/>
      <c r="D757" s="7"/>
      <c r="E757" s="7"/>
      <c r="F757" s="7"/>
      <c r="G757" s="7"/>
      <c r="H757" s="7"/>
      <c r="I757" s="7"/>
      <c r="J757" s="7"/>
      <c r="K757" s="7"/>
      <c r="L757" s="7"/>
      <c r="M757" s="7"/>
      <c r="N757" s="7"/>
      <c r="O757" s="7"/>
      <c r="P757" s="7"/>
      <c r="Q757" s="38"/>
      <c r="R757" s="7"/>
      <c r="S757" s="7"/>
      <c r="T757" s="7"/>
      <c r="U757" s="7"/>
      <c r="V757" s="7"/>
      <c r="W757" s="7"/>
      <c r="X757" s="7"/>
      <c r="Y757" s="7"/>
      <c r="Z757" s="7"/>
      <c r="AA757" s="7"/>
      <c r="AB757" s="7"/>
      <c r="AC757" s="7"/>
      <c r="AD757" s="7"/>
      <c r="AE757" s="152"/>
      <c r="AH757" s="161"/>
      <c r="AI757" s="136"/>
      <c r="AJ757" s="136"/>
      <c r="AK757" s="136"/>
    </row>
    <row r="758" spans="1:37" ht="15" customHeight="1" x14ac:dyDescent="0.2">
      <c r="A758" s="7"/>
      <c r="B758" s="7"/>
      <c r="C758" s="7"/>
      <c r="D758" s="7"/>
      <c r="E758" s="7"/>
      <c r="F758" s="7"/>
      <c r="G758" s="7"/>
      <c r="H758" s="7"/>
      <c r="I758" s="7"/>
      <c r="J758" s="7"/>
      <c r="K758" s="7"/>
      <c r="L758" s="7"/>
      <c r="M758" s="7"/>
      <c r="N758" s="7"/>
      <c r="O758" s="7"/>
      <c r="P758" s="7"/>
      <c r="Q758" s="38"/>
      <c r="R758" s="7"/>
      <c r="S758" s="7"/>
      <c r="T758" s="7"/>
      <c r="U758" s="7"/>
      <c r="V758" s="7"/>
      <c r="W758" s="7"/>
      <c r="X758" s="7"/>
      <c r="Y758" s="7"/>
      <c r="Z758" s="7"/>
      <c r="AA758" s="7"/>
      <c r="AB758" s="7"/>
      <c r="AC758" s="7"/>
      <c r="AD758" s="7"/>
      <c r="AE758" s="152"/>
      <c r="AH758" s="161"/>
      <c r="AI758" s="136"/>
      <c r="AJ758" s="136"/>
      <c r="AK758" s="136"/>
    </row>
    <row r="759" spans="1:37" ht="30" customHeight="1" x14ac:dyDescent="0.2">
      <c r="A759" s="365" t="s">
        <v>389</v>
      </c>
      <c r="B759" s="365"/>
      <c r="C759" s="365"/>
      <c r="D759" s="365"/>
      <c r="E759" s="365"/>
      <c r="F759" s="365"/>
      <c r="G759" s="365"/>
      <c r="H759" s="365"/>
      <c r="I759" s="365"/>
      <c r="J759" s="365"/>
      <c r="K759" s="365"/>
      <c r="L759" s="365"/>
      <c r="M759" s="365"/>
      <c r="N759" s="365"/>
      <c r="O759" s="365"/>
      <c r="P759" s="365"/>
      <c r="Q759" s="365"/>
      <c r="R759" s="365"/>
      <c r="S759" s="365"/>
      <c r="T759" s="365"/>
      <c r="U759" s="365"/>
      <c r="V759" s="365"/>
      <c r="W759" s="365"/>
      <c r="X759" s="365"/>
      <c r="Y759" s="365"/>
      <c r="Z759" s="365"/>
      <c r="AA759" s="365"/>
      <c r="AB759" s="365"/>
      <c r="AC759" s="365"/>
      <c r="AD759" s="365"/>
      <c r="AE759" s="365"/>
      <c r="AH759" s="161"/>
      <c r="AI759" s="136"/>
      <c r="AJ759" s="136"/>
      <c r="AK759" s="136"/>
    </row>
    <row r="760" spans="1:37" ht="15" customHeight="1" x14ac:dyDescent="0.2">
      <c r="A760" s="281" t="s">
        <v>1385</v>
      </c>
      <c r="B760" s="92"/>
      <c r="C760" s="92"/>
      <c r="D760" s="92"/>
      <c r="E760" s="92"/>
      <c r="F760" s="92"/>
      <c r="G760" s="92"/>
      <c r="H760" s="92"/>
      <c r="I760" s="92"/>
      <c r="J760" s="92"/>
      <c r="K760" s="92"/>
      <c r="L760" s="92"/>
      <c r="M760" s="92"/>
      <c r="N760" s="92"/>
      <c r="O760" s="92"/>
      <c r="P760" s="92"/>
      <c r="Q760" s="92"/>
      <c r="R760" s="92"/>
      <c r="S760" s="92"/>
      <c r="T760" s="92"/>
      <c r="U760" s="92"/>
      <c r="V760" s="92"/>
      <c r="W760" s="92"/>
      <c r="X760" s="92"/>
      <c r="Y760" s="92"/>
      <c r="Z760" s="92"/>
      <c r="AA760" s="92"/>
      <c r="AB760" s="92"/>
      <c r="AC760" s="92"/>
      <c r="AD760" s="92"/>
      <c r="AE760" s="145"/>
      <c r="AH760" s="161"/>
      <c r="AI760" s="136"/>
      <c r="AJ760" s="136"/>
      <c r="AK760" s="136"/>
    </row>
    <row r="761" spans="1:37" ht="15" customHeight="1" x14ac:dyDescent="0.2">
      <c r="A761" s="20"/>
      <c r="B761" s="20"/>
      <c r="C761" s="20"/>
      <c r="D761" s="20"/>
      <c r="E761" s="20"/>
      <c r="F761" s="20"/>
      <c r="G761" s="20"/>
      <c r="H761" s="20"/>
      <c r="I761" s="20"/>
      <c r="J761" s="20"/>
      <c r="K761" s="20"/>
      <c r="L761" s="20"/>
      <c r="M761" s="20"/>
      <c r="N761" s="20"/>
      <c r="O761" s="20"/>
      <c r="P761" s="20"/>
      <c r="Q761" s="40"/>
      <c r="R761" s="20"/>
      <c r="S761" s="20"/>
      <c r="T761" s="20"/>
      <c r="U761" s="20"/>
      <c r="V761" s="20"/>
      <c r="W761" s="20"/>
      <c r="X761" s="20"/>
      <c r="Y761" s="20"/>
      <c r="Z761" s="20"/>
      <c r="AA761" s="20"/>
      <c r="AB761" s="20"/>
      <c r="AC761" s="20"/>
      <c r="AD761" s="20"/>
      <c r="AE761" s="149"/>
      <c r="AH761" s="161"/>
      <c r="AI761" s="136"/>
      <c r="AJ761" s="136"/>
      <c r="AK761" s="136"/>
    </row>
    <row r="762" spans="1:37" ht="15" customHeight="1" x14ac:dyDescent="0.2">
      <c r="A762" s="7"/>
      <c r="B762" s="7"/>
      <c r="C762" s="7"/>
      <c r="D762" s="7"/>
      <c r="E762" s="7"/>
      <c r="F762" s="7"/>
      <c r="G762" s="7"/>
      <c r="H762" s="7"/>
      <c r="I762" s="7"/>
      <c r="J762" s="7"/>
      <c r="K762" s="7"/>
      <c r="L762" s="7"/>
      <c r="M762" s="7"/>
      <c r="N762" s="7"/>
      <c r="O762" s="7"/>
      <c r="P762" s="7"/>
      <c r="Q762" s="38"/>
      <c r="R762" s="7"/>
      <c r="S762" s="7"/>
      <c r="T762" s="7"/>
      <c r="U762" s="7"/>
      <c r="V762" s="7"/>
      <c r="W762" s="7"/>
      <c r="X762" s="7"/>
      <c r="Y762" s="7"/>
      <c r="Z762" s="7"/>
      <c r="AA762" s="7"/>
      <c r="AB762" s="7"/>
      <c r="AC762" s="7"/>
      <c r="AD762" s="7"/>
      <c r="AE762" s="152"/>
      <c r="AH762" s="161"/>
      <c r="AI762" s="136"/>
      <c r="AJ762" s="136"/>
      <c r="AK762" s="136"/>
    </row>
    <row r="763" spans="1:37" ht="30" customHeight="1" x14ac:dyDescent="0.2">
      <c r="A763" s="365" t="s">
        <v>390</v>
      </c>
      <c r="B763" s="365"/>
      <c r="C763" s="365"/>
      <c r="D763" s="365"/>
      <c r="E763" s="365"/>
      <c r="F763" s="365"/>
      <c r="G763" s="365"/>
      <c r="H763" s="365"/>
      <c r="I763" s="365"/>
      <c r="J763" s="365"/>
      <c r="K763" s="365"/>
      <c r="L763" s="365"/>
      <c r="M763" s="365"/>
      <c r="N763" s="365"/>
      <c r="O763" s="365"/>
      <c r="P763" s="365"/>
      <c r="Q763" s="365"/>
      <c r="R763" s="365"/>
      <c r="S763" s="365"/>
      <c r="T763" s="365"/>
      <c r="U763" s="365"/>
      <c r="V763" s="365"/>
      <c r="W763" s="365"/>
      <c r="X763" s="365"/>
      <c r="Y763" s="365"/>
      <c r="Z763" s="365"/>
      <c r="AA763" s="365"/>
      <c r="AB763" s="365"/>
      <c r="AC763" s="365"/>
      <c r="AD763" s="365"/>
      <c r="AE763" s="365"/>
      <c r="AH763" s="161"/>
      <c r="AI763" s="136"/>
      <c r="AJ763" s="136"/>
      <c r="AK763" s="136"/>
    </row>
    <row r="764" spans="1:37" ht="15" customHeight="1" x14ac:dyDescent="0.2">
      <c r="A764" s="20"/>
      <c r="B764" s="20"/>
      <c r="C764" s="20"/>
      <c r="D764" s="20"/>
      <c r="E764" s="20"/>
      <c r="F764" s="20"/>
      <c r="G764" s="20"/>
      <c r="H764" s="20"/>
      <c r="I764" s="20"/>
      <c r="J764" s="20"/>
      <c r="K764" s="20"/>
      <c r="L764" s="20"/>
      <c r="M764" s="20"/>
      <c r="N764" s="20"/>
      <c r="O764" s="20"/>
      <c r="P764" s="20"/>
      <c r="Q764" s="40"/>
      <c r="R764" s="20"/>
      <c r="S764" s="20"/>
      <c r="T764" s="20"/>
      <c r="U764" s="20"/>
      <c r="V764" s="20"/>
      <c r="W764" s="20"/>
      <c r="X764" s="20"/>
      <c r="Y764" s="20"/>
      <c r="Z764" s="20"/>
      <c r="AA764" s="20"/>
      <c r="AB764" s="20"/>
      <c r="AC764" s="20"/>
      <c r="AD764" s="20"/>
      <c r="AE764" s="149"/>
      <c r="AH764" s="161"/>
      <c r="AI764" s="136"/>
      <c r="AJ764" s="136"/>
      <c r="AK764" s="136"/>
    </row>
    <row r="765" spans="1:37" ht="15" customHeight="1" x14ac:dyDescent="0.2">
      <c r="A765" s="24"/>
      <c r="B765" s="24"/>
      <c r="C765" s="24"/>
      <c r="D765" s="24"/>
      <c r="E765" s="24"/>
      <c r="F765" s="24"/>
      <c r="G765" s="24"/>
      <c r="H765" s="24"/>
      <c r="I765" s="24"/>
      <c r="J765" s="24"/>
      <c r="K765" s="24"/>
      <c r="L765" s="24"/>
      <c r="M765" s="24"/>
      <c r="N765" s="24"/>
      <c r="O765" s="24"/>
      <c r="P765" s="24"/>
      <c r="Q765" s="40"/>
      <c r="R765" s="20"/>
      <c r="S765" s="20"/>
      <c r="T765" s="20"/>
      <c r="U765" s="20"/>
      <c r="V765" s="20"/>
      <c r="W765" s="20"/>
      <c r="X765" s="20"/>
      <c r="Y765" s="20"/>
      <c r="Z765" s="20"/>
      <c r="AA765" s="20"/>
      <c r="AB765" s="20"/>
      <c r="AC765" s="20"/>
      <c r="AD765" s="24"/>
      <c r="AE765" s="141">
        <f>1/$AC$17*100</f>
        <v>5.5555555555555554</v>
      </c>
      <c r="AH765" s="161"/>
      <c r="AI765" s="136"/>
      <c r="AJ765" s="136"/>
      <c r="AK765" s="136"/>
    </row>
    <row r="766" spans="1:37" ht="15" customHeight="1" x14ac:dyDescent="0.2">
      <c r="A766" s="420" t="s">
        <v>138</v>
      </c>
      <c r="B766" s="421"/>
      <c r="C766" s="421"/>
      <c r="D766" s="421"/>
      <c r="E766" s="421"/>
      <c r="F766" s="421"/>
      <c r="G766" s="421"/>
      <c r="H766" s="421"/>
      <c r="I766" s="421"/>
      <c r="J766" s="421"/>
      <c r="K766" s="421"/>
      <c r="L766" s="421"/>
      <c r="M766" s="421"/>
      <c r="N766" s="421"/>
      <c r="O766" s="421"/>
      <c r="P766" s="421"/>
      <c r="Q766" s="421"/>
      <c r="R766" s="421"/>
      <c r="S766" s="421"/>
      <c r="T766" s="421"/>
      <c r="U766" s="421"/>
      <c r="V766" s="421"/>
      <c r="W766" s="421"/>
      <c r="X766" s="421"/>
      <c r="Y766" s="421"/>
      <c r="Z766" s="421"/>
      <c r="AA766" s="421"/>
      <c r="AB766" s="421"/>
      <c r="AC766" s="421"/>
      <c r="AD766" s="222" t="s">
        <v>4</v>
      </c>
      <c r="AE766" s="142" t="s">
        <v>5</v>
      </c>
      <c r="AF766" s="76" t="s">
        <v>576</v>
      </c>
      <c r="AG766" s="76" t="s">
        <v>577</v>
      </c>
      <c r="AH766" s="76" t="s">
        <v>578</v>
      </c>
      <c r="AI766" s="77" t="s">
        <v>579</v>
      </c>
      <c r="AJ766" s="76"/>
      <c r="AK766" s="77" t="s">
        <v>580</v>
      </c>
    </row>
    <row r="767" spans="1:37" ht="30" customHeight="1" x14ac:dyDescent="0.2">
      <c r="A767" s="422" t="s">
        <v>7</v>
      </c>
      <c r="B767" s="422"/>
      <c r="C767" s="422"/>
      <c r="D767" s="422"/>
      <c r="E767" s="422"/>
      <c r="F767" s="422"/>
      <c r="G767" s="422"/>
      <c r="H767" s="422"/>
      <c r="I767" s="422"/>
      <c r="J767" s="422"/>
      <c r="K767" s="422"/>
      <c r="L767" s="422"/>
      <c r="M767" s="422"/>
      <c r="N767" s="422"/>
      <c r="O767" s="422"/>
      <c r="P767" s="422"/>
      <c r="Q767" s="423"/>
      <c r="R767" s="423"/>
      <c r="S767" s="423"/>
      <c r="T767" s="423"/>
      <c r="U767" s="423"/>
      <c r="V767" s="423"/>
      <c r="W767" s="423"/>
      <c r="X767" s="423"/>
      <c r="Y767" s="423"/>
      <c r="Z767" s="423"/>
      <c r="AA767" s="423"/>
      <c r="AB767" s="423"/>
      <c r="AC767" s="423"/>
      <c r="AD767" s="73">
        <f>'Art. 121'!AF702</f>
        <v>0</v>
      </c>
      <c r="AE767" s="153">
        <f t="shared" ref="AE767:AE778" si="84">IF(AG767=1,AK767,AG767)</f>
        <v>0</v>
      </c>
      <c r="AF767" s="76">
        <f t="shared" ref="AF767:AF778" si="85">IF(AD767=2,1,IF(AD767=1,0.5,IF(AD767=0,0," ")))</f>
        <v>0</v>
      </c>
      <c r="AG767" s="76">
        <f t="shared" ref="AG767:AG778" si="86">IF(AND(AF767&gt;=0,AF767&lt;=2),1,"No aplica")</f>
        <v>1</v>
      </c>
      <c r="AH767" s="163">
        <f>AD767/(AG767*2)</f>
        <v>0</v>
      </c>
      <c r="AI767" s="95">
        <f>IF(AG767=1,AG767/$AG$779,"No aplica")</f>
        <v>8.3333333333333329E-2</v>
      </c>
      <c r="AJ767" s="95">
        <f>AF767*AI767</f>
        <v>0</v>
      </c>
      <c r="AK767" s="95">
        <f>AJ767*$AE$765</f>
        <v>0</v>
      </c>
    </row>
    <row r="768" spans="1:37" ht="30" customHeight="1" x14ac:dyDescent="0.2">
      <c r="A768" s="422" t="s">
        <v>353</v>
      </c>
      <c r="B768" s="422"/>
      <c r="C768" s="422"/>
      <c r="D768" s="422"/>
      <c r="E768" s="422"/>
      <c r="F768" s="422"/>
      <c r="G768" s="422"/>
      <c r="H768" s="422"/>
      <c r="I768" s="422"/>
      <c r="J768" s="422"/>
      <c r="K768" s="422"/>
      <c r="L768" s="422"/>
      <c r="M768" s="422"/>
      <c r="N768" s="422"/>
      <c r="O768" s="422"/>
      <c r="P768" s="422"/>
      <c r="Q768" s="423"/>
      <c r="R768" s="423"/>
      <c r="S768" s="423"/>
      <c r="T768" s="423"/>
      <c r="U768" s="423"/>
      <c r="V768" s="423"/>
      <c r="W768" s="423"/>
      <c r="X768" s="423"/>
      <c r="Y768" s="423"/>
      <c r="Z768" s="423"/>
      <c r="AA768" s="423"/>
      <c r="AB768" s="423"/>
      <c r="AC768" s="423"/>
      <c r="AD768" s="73">
        <f>'Art. 121'!AF703</f>
        <v>0</v>
      </c>
      <c r="AE768" s="153">
        <f t="shared" si="84"/>
        <v>0</v>
      </c>
      <c r="AF768" s="76">
        <f t="shared" si="85"/>
        <v>0</v>
      </c>
      <c r="AG768" s="76">
        <f t="shared" si="86"/>
        <v>1</v>
      </c>
      <c r="AH768" s="163">
        <f t="shared" ref="AH768:AH778" si="87">AD768/(AG768*2)</f>
        <v>0</v>
      </c>
      <c r="AI768" s="95">
        <f t="shared" ref="AI768:AI778" si="88">IF(AG768=1,AG768/$AG$779,"No aplica")</f>
        <v>8.3333333333333329E-2</v>
      </c>
      <c r="AJ768" s="95">
        <f t="shared" ref="AJ768:AJ778" si="89">AF768*AI768</f>
        <v>0</v>
      </c>
      <c r="AK768" s="95">
        <f t="shared" ref="AK768:AK778" si="90">AJ768*$AE$765</f>
        <v>0</v>
      </c>
    </row>
    <row r="769" spans="1:37" ht="30" customHeight="1" x14ac:dyDescent="0.2">
      <c r="A769" s="422" t="s">
        <v>860</v>
      </c>
      <c r="B769" s="422"/>
      <c r="C769" s="422"/>
      <c r="D769" s="422"/>
      <c r="E769" s="422"/>
      <c r="F769" s="422"/>
      <c r="G769" s="422"/>
      <c r="H769" s="422"/>
      <c r="I769" s="422"/>
      <c r="J769" s="422"/>
      <c r="K769" s="422"/>
      <c r="L769" s="422"/>
      <c r="M769" s="422"/>
      <c r="N769" s="422"/>
      <c r="O769" s="422"/>
      <c r="P769" s="422"/>
      <c r="Q769" s="423"/>
      <c r="R769" s="423"/>
      <c r="S769" s="423"/>
      <c r="T769" s="423"/>
      <c r="U769" s="423"/>
      <c r="V769" s="423"/>
      <c r="W769" s="423"/>
      <c r="X769" s="423"/>
      <c r="Y769" s="423"/>
      <c r="Z769" s="423"/>
      <c r="AA769" s="423"/>
      <c r="AB769" s="423"/>
      <c r="AC769" s="423"/>
      <c r="AD769" s="73">
        <f>'Art. 121'!AF704</f>
        <v>0</v>
      </c>
      <c r="AE769" s="153">
        <f t="shared" si="84"/>
        <v>0</v>
      </c>
      <c r="AF769" s="76">
        <f t="shared" si="85"/>
        <v>0</v>
      </c>
      <c r="AG769" s="76">
        <f t="shared" si="86"/>
        <v>1</v>
      </c>
      <c r="AH769" s="163">
        <f t="shared" si="87"/>
        <v>0</v>
      </c>
      <c r="AI769" s="95">
        <f t="shared" si="88"/>
        <v>8.3333333333333329E-2</v>
      </c>
      <c r="AJ769" s="95">
        <f t="shared" si="89"/>
        <v>0</v>
      </c>
      <c r="AK769" s="95">
        <f t="shared" si="90"/>
        <v>0</v>
      </c>
    </row>
    <row r="770" spans="1:37" ht="30" customHeight="1" x14ac:dyDescent="0.2">
      <c r="A770" s="422" t="s">
        <v>861</v>
      </c>
      <c r="B770" s="422"/>
      <c r="C770" s="422"/>
      <c r="D770" s="422"/>
      <c r="E770" s="422"/>
      <c r="F770" s="422"/>
      <c r="G770" s="422"/>
      <c r="H770" s="422"/>
      <c r="I770" s="422"/>
      <c r="J770" s="422"/>
      <c r="K770" s="422"/>
      <c r="L770" s="422"/>
      <c r="M770" s="422"/>
      <c r="N770" s="422"/>
      <c r="O770" s="422"/>
      <c r="P770" s="422"/>
      <c r="Q770" s="423"/>
      <c r="R770" s="423"/>
      <c r="S770" s="423"/>
      <c r="T770" s="423"/>
      <c r="U770" s="423"/>
      <c r="V770" s="423"/>
      <c r="W770" s="423"/>
      <c r="X770" s="423"/>
      <c r="Y770" s="423"/>
      <c r="Z770" s="423"/>
      <c r="AA770" s="423"/>
      <c r="AB770" s="423"/>
      <c r="AC770" s="423"/>
      <c r="AD770" s="73">
        <f>'Art. 121'!AF705</f>
        <v>0</v>
      </c>
      <c r="AE770" s="153">
        <f t="shared" si="84"/>
        <v>0</v>
      </c>
      <c r="AF770" s="76">
        <f t="shared" si="85"/>
        <v>0</v>
      </c>
      <c r="AG770" s="76">
        <f t="shared" si="86"/>
        <v>1</v>
      </c>
      <c r="AH770" s="163">
        <f t="shared" si="87"/>
        <v>0</v>
      </c>
      <c r="AI770" s="95">
        <f t="shared" si="88"/>
        <v>8.3333333333333329E-2</v>
      </c>
      <c r="AJ770" s="95">
        <f t="shared" si="89"/>
        <v>0</v>
      </c>
      <c r="AK770" s="95">
        <f t="shared" si="90"/>
        <v>0</v>
      </c>
    </row>
    <row r="771" spans="1:37" ht="30" customHeight="1" x14ac:dyDescent="0.2">
      <c r="A771" s="422" t="s">
        <v>862</v>
      </c>
      <c r="B771" s="422"/>
      <c r="C771" s="422"/>
      <c r="D771" s="422"/>
      <c r="E771" s="422"/>
      <c r="F771" s="422"/>
      <c r="G771" s="422"/>
      <c r="H771" s="422"/>
      <c r="I771" s="422"/>
      <c r="J771" s="422"/>
      <c r="K771" s="422"/>
      <c r="L771" s="422"/>
      <c r="M771" s="422"/>
      <c r="N771" s="422"/>
      <c r="O771" s="422"/>
      <c r="P771" s="422"/>
      <c r="Q771" s="423"/>
      <c r="R771" s="423"/>
      <c r="S771" s="423"/>
      <c r="T771" s="423"/>
      <c r="U771" s="423"/>
      <c r="V771" s="423"/>
      <c r="W771" s="423"/>
      <c r="X771" s="423"/>
      <c r="Y771" s="423"/>
      <c r="Z771" s="423"/>
      <c r="AA771" s="423"/>
      <c r="AB771" s="423"/>
      <c r="AC771" s="423"/>
      <c r="AD771" s="73">
        <f>'Art. 121'!AF706</f>
        <v>0</v>
      </c>
      <c r="AE771" s="153">
        <f t="shared" si="84"/>
        <v>0</v>
      </c>
      <c r="AF771" s="76">
        <f t="shared" si="85"/>
        <v>0</v>
      </c>
      <c r="AG771" s="76">
        <f t="shared" si="86"/>
        <v>1</v>
      </c>
      <c r="AH771" s="163">
        <f t="shared" si="87"/>
        <v>0</v>
      </c>
      <c r="AI771" s="95">
        <f t="shared" si="88"/>
        <v>8.3333333333333329E-2</v>
      </c>
      <c r="AJ771" s="95">
        <f t="shared" si="89"/>
        <v>0</v>
      </c>
      <c r="AK771" s="95">
        <f t="shared" si="90"/>
        <v>0</v>
      </c>
    </row>
    <row r="772" spans="1:37" ht="30" customHeight="1" x14ac:dyDescent="0.2">
      <c r="A772" s="422" t="s">
        <v>391</v>
      </c>
      <c r="B772" s="422"/>
      <c r="C772" s="422"/>
      <c r="D772" s="422"/>
      <c r="E772" s="422"/>
      <c r="F772" s="422"/>
      <c r="G772" s="422"/>
      <c r="H772" s="422"/>
      <c r="I772" s="422"/>
      <c r="J772" s="422"/>
      <c r="K772" s="422"/>
      <c r="L772" s="422"/>
      <c r="M772" s="422"/>
      <c r="N772" s="422"/>
      <c r="O772" s="422"/>
      <c r="P772" s="422"/>
      <c r="Q772" s="423"/>
      <c r="R772" s="423"/>
      <c r="S772" s="423"/>
      <c r="T772" s="423"/>
      <c r="U772" s="423"/>
      <c r="V772" s="423"/>
      <c r="W772" s="423"/>
      <c r="X772" s="423"/>
      <c r="Y772" s="423"/>
      <c r="Z772" s="423"/>
      <c r="AA772" s="423"/>
      <c r="AB772" s="423"/>
      <c r="AC772" s="423"/>
      <c r="AD772" s="73">
        <f>'Art. 121'!AF707</f>
        <v>0</v>
      </c>
      <c r="AE772" s="153">
        <f t="shared" si="84"/>
        <v>0</v>
      </c>
      <c r="AF772" s="76">
        <f t="shared" si="85"/>
        <v>0</v>
      </c>
      <c r="AG772" s="76">
        <f t="shared" si="86"/>
        <v>1</v>
      </c>
      <c r="AH772" s="163">
        <f t="shared" si="87"/>
        <v>0</v>
      </c>
      <c r="AI772" s="95">
        <f t="shared" si="88"/>
        <v>8.3333333333333329E-2</v>
      </c>
      <c r="AJ772" s="95">
        <f t="shared" si="89"/>
        <v>0</v>
      </c>
      <c r="AK772" s="95">
        <f t="shared" si="90"/>
        <v>0</v>
      </c>
    </row>
    <row r="773" spans="1:37" ht="30" customHeight="1" x14ac:dyDescent="0.2">
      <c r="A773" s="422" t="s">
        <v>863</v>
      </c>
      <c r="B773" s="422"/>
      <c r="C773" s="422"/>
      <c r="D773" s="422"/>
      <c r="E773" s="422"/>
      <c r="F773" s="422"/>
      <c r="G773" s="422"/>
      <c r="H773" s="422"/>
      <c r="I773" s="422"/>
      <c r="J773" s="422"/>
      <c r="K773" s="422"/>
      <c r="L773" s="422"/>
      <c r="M773" s="422"/>
      <c r="N773" s="422"/>
      <c r="O773" s="422"/>
      <c r="P773" s="422"/>
      <c r="Q773" s="423"/>
      <c r="R773" s="423"/>
      <c r="S773" s="423"/>
      <c r="T773" s="423"/>
      <c r="U773" s="423"/>
      <c r="V773" s="423"/>
      <c r="W773" s="423"/>
      <c r="X773" s="423"/>
      <c r="Y773" s="423"/>
      <c r="Z773" s="423"/>
      <c r="AA773" s="423"/>
      <c r="AB773" s="423"/>
      <c r="AC773" s="423"/>
      <c r="AD773" s="73">
        <f>'Art. 121'!AF708</f>
        <v>0</v>
      </c>
      <c r="AE773" s="153">
        <f t="shared" si="84"/>
        <v>0</v>
      </c>
      <c r="AF773" s="76">
        <f t="shared" si="85"/>
        <v>0</v>
      </c>
      <c r="AG773" s="76">
        <f t="shared" si="86"/>
        <v>1</v>
      </c>
      <c r="AH773" s="163">
        <f t="shared" si="87"/>
        <v>0</v>
      </c>
      <c r="AI773" s="95">
        <f t="shared" si="88"/>
        <v>8.3333333333333329E-2</v>
      </c>
      <c r="AJ773" s="95">
        <f t="shared" si="89"/>
        <v>0</v>
      </c>
      <c r="AK773" s="95">
        <f t="shared" si="90"/>
        <v>0</v>
      </c>
    </row>
    <row r="774" spans="1:37" ht="30" customHeight="1" x14ac:dyDescent="0.2">
      <c r="A774" s="422" t="s">
        <v>392</v>
      </c>
      <c r="B774" s="422"/>
      <c r="C774" s="422"/>
      <c r="D774" s="422"/>
      <c r="E774" s="422"/>
      <c r="F774" s="422"/>
      <c r="G774" s="422"/>
      <c r="H774" s="422"/>
      <c r="I774" s="422"/>
      <c r="J774" s="422"/>
      <c r="K774" s="422"/>
      <c r="L774" s="422"/>
      <c r="M774" s="422"/>
      <c r="N774" s="422"/>
      <c r="O774" s="422"/>
      <c r="P774" s="422"/>
      <c r="Q774" s="423"/>
      <c r="R774" s="423"/>
      <c r="S774" s="423"/>
      <c r="T774" s="423"/>
      <c r="U774" s="423"/>
      <c r="V774" s="423"/>
      <c r="W774" s="423"/>
      <c r="X774" s="423"/>
      <c r="Y774" s="423"/>
      <c r="Z774" s="423"/>
      <c r="AA774" s="423"/>
      <c r="AB774" s="423"/>
      <c r="AC774" s="423"/>
      <c r="AD774" s="73">
        <f>'Art. 121'!AF709</f>
        <v>0</v>
      </c>
      <c r="AE774" s="153">
        <f t="shared" si="84"/>
        <v>0</v>
      </c>
      <c r="AF774" s="76">
        <f t="shared" si="85"/>
        <v>0</v>
      </c>
      <c r="AG774" s="76">
        <f t="shared" si="86"/>
        <v>1</v>
      </c>
      <c r="AH774" s="163">
        <f t="shared" si="87"/>
        <v>0</v>
      </c>
      <c r="AI774" s="95">
        <f t="shared" si="88"/>
        <v>8.3333333333333329E-2</v>
      </c>
      <c r="AJ774" s="95">
        <f t="shared" si="89"/>
        <v>0</v>
      </c>
      <c r="AK774" s="95">
        <f t="shared" si="90"/>
        <v>0</v>
      </c>
    </row>
    <row r="775" spans="1:37" ht="30" customHeight="1" x14ac:dyDescent="0.2">
      <c r="A775" s="422" t="s">
        <v>866</v>
      </c>
      <c r="B775" s="422"/>
      <c r="C775" s="422"/>
      <c r="D775" s="422"/>
      <c r="E775" s="422"/>
      <c r="F775" s="422"/>
      <c r="G775" s="422"/>
      <c r="H775" s="422"/>
      <c r="I775" s="422"/>
      <c r="J775" s="422"/>
      <c r="K775" s="422"/>
      <c r="L775" s="422"/>
      <c r="M775" s="422"/>
      <c r="N775" s="422"/>
      <c r="O775" s="422"/>
      <c r="P775" s="422"/>
      <c r="Q775" s="423"/>
      <c r="R775" s="423"/>
      <c r="S775" s="423"/>
      <c r="T775" s="423"/>
      <c r="U775" s="423"/>
      <c r="V775" s="423"/>
      <c r="W775" s="423"/>
      <c r="X775" s="423"/>
      <c r="Y775" s="423"/>
      <c r="Z775" s="423"/>
      <c r="AA775" s="423"/>
      <c r="AB775" s="423"/>
      <c r="AC775" s="423"/>
      <c r="AD775" s="73">
        <f>'Art. 121'!AF710</f>
        <v>0</v>
      </c>
      <c r="AE775" s="153">
        <f t="shared" si="84"/>
        <v>0</v>
      </c>
      <c r="AF775" s="76">
        <f t="shared" si="85"/>
        <v>0</v>
      </c>
      <c r="AG775" s="76">
        <f t="shared" si="86"/>
        <v>1</v>
      </c>
      <c r="AH775" s="163">
        <f t="shared" si="87"/>
        <v>0</v>
      </c>
      <c r="AI775" s="95">
        <f t="shared" si="88"/>
        <v>8.3333333333333329E-2</v>
      </c>
      <c r="AJ775" s="95">
        <f t="shared" si="89"/>
        <v>0</v>
      </c>
      <c r="AK775" s="95">
        <f t="shared" si="90"/>
        <v>0</v>
      </c>
    </row>
    <row r="776" spans="1:37" ht="30" customHeight="1" x14ac:dyDescent="0.2">
      <c r="A776" s="422" t="s">
        <v>394</v>
      </c>
      <c r="B776" s="422"/>
      <c r="C776" s="422"/>
      <c r="D776" s="422"/>
      <c r="E776" s="422"/>
      <c r="F776" s="422"/>
      <c r="G776" s="422"/>
      <c r="H776" s="422"/>
      <c r="I776" s="422"/>
      <c r="J776" s="422"/>
      <c r="K776" s="422"/>
      <c r="L776" s="422"/>
      <c r="M776" s="422"/>
      <c r="N776" s="422"/>
      <c r="O776" s="422"/>
      <c r="P776" s="422"/>
      <c r="Q776" s="423"/>
      <c r="R776" s="423"/>
      <c r="S776" s="423"/>
      <c r="T776" s="423"/>
      <c r="U776" s="423"/>
      <c r="V776" s="423"/>
      <c r="W776" s="423"/>
      <c r="X776" s="423"/>
      <c r="Y776" s="423"/>
      <c r="Z776" s="423"/>
      <c r="AA776" s="423"/>
      <c r="AB776" s="423"/>
      <c r="AC776" s="423"/>
      <c r="AD776" s="73">
        <f>'Art. 121'!AF711</f>
        <v>0</v>
      </c>
      <c r="AE776" s="153">
        <f t="shared" si="84"/>
        <v>0</v>
      </c>
      <c r="AF776" s="76">
        <f t="shared" si="85"/>
        <v>0</v>
      </c>
      <c r="AG776" s="76">
        <f t="shared" si="86"/>
        <v>1</v>
      </c>
      <c r="AH776" s="163">
        <f t="shared" si="87"/>
        <v>0</v>
      </c>
      <c r="AI776" s="95">
        <f t="shared" si="88"/>
        <v>8.3333333333333329E-2</v>
      </c>
      <c r="AJ776" s="95">
        <f t="shared" si="89"/>
        <v>0</v>
      </c>
      <c r="AK776" s="95">
        <f t="shared" si="90"/>
        <v>0</v>
      </c>
    </row>
    <row r="777" spans="1:37" ht="30" customHeight="1" x14ac:dyDescent="0.2">
      <c r="A777" s="422" t="s">
        <v>864</v>
      </c>
      <c r="B777" s="422"/>
      <c r="C777" s="422"/>
      <c r="D777" s="422"/>
      <c r="E777" s="422"/>
      <c r="F777" s="422"/>
      <c r="G777" s="422"/>
      <c r="H777" s="422"/>
      <c r="I777" s="422"/>
      <c r="J777" s="422"/>
      <c r="K777" s="422"/>
      <c r="L777" s="422"/>
      <c r="M777" s="422"/>
      <c r="N777" s="422"/>
      <c r="O777" s="422"/>
      <c r="P777" s="422"/>
      <c r="Q777" s="423"/>
      <c r="R777" s="423"/>
      <c r="S777" s="423"/>
      <c r="T777" s="423"/>
      <c r="U777" s="423"/>
      <c r="V777" s="423"/>
      <c r="W777" s="423"/>
      <c r="X777" s="423"/>
      <c r="Y777" s="423"/>
      <c r="Z777" s="423"/>
      <c r="AA777" s="423"/>
      <c r="AB777" s="423"/>
      <c r="AC777" s="423"/>
      <c r="AD777" s="73">
        <f>'Art. 121'!AF712</f>
        <v>0</v>
      </c>
      <c r="AE777" s="153">
        <f t="shared" si="84"/>
        <v>0</v>
      </c>
      <c r="AF777" s="76">
        <f t="shared" si="85"/>
        <v>0</v>
      </c>
      <c r="AG777" s="76">
        <f t="shared" si="86"/>
        <v>1</v>
      </c>
      <c r="AH777" s="163">
        <f t="shared" si="87"/>
        <v>0</v>
      </c>
      <c r="AI777" s="95">
        <f t="shared" si="88"/>
        <v>8.3333333333333329E-2</v>
      </c>
      <c r="AJ777" s="95">
        <f t="shared" si="89"/>
        <v>0</v>
      </c>
      <c r="AK777" s="95">
        <f t="shared" si="90"/>
        <v>0</v>
      </c>
    </row>
    <row r="778" spans="1:37" ht="30" customHeight="1" x14ac:dyDescent="0.2">
      <c r="A778" s="422" t="s">
        <v>865</v>
      </c>
      <c r="B778" s="422"/>
      <c r="C778" s="422"/>
      <c r="D778" s="422"/>
      <c r="E778" s="422"/>
      <c r="F778" s="422"/>
      <c r="G778" s="422"/>
      <c r="H778" s="422"/>
      <c r="I778" s="422"/>
      <c r="J778" s="422"/>
      <c r="K778" s="422"/>
      <c r="L778" s="422"/>
      <c r="M778" s="422"/>
      <c r="N778" s="422"/>
      <c r="O778" s="422"/>
      <c r="P778" s="422"/>
      <c r="Q778" s="423"/>
      <c r="R778" s="423"/>
      <c r="S778" s="423"/>
      <c r="T778" s="423"/>
      <c r="U778" s="423"/>
      <c r="V778" s="423"/>
      <c r="W778" s="423"/>
      <c r="X778" s="423"/>
      <c r="Y778" s="423"/>
      <c r="Z778" s="423"/>
      <c r="AA778" s="423"/>
      <c r="AB778" s="423"/>
      <c r="AC778" s="423"/>
      <c r="AD778" s="73">
        <f>'Art. 121'!AF713</f>
        <v>0</v>
      </c>
      <c r="AE778" s="153">
        <f t="shared" si="84"/>
        <v>0</v>
      </c>
      <c r="AF778" s="76">
        <f t="shared" si="85"/>
        <v>0</v>
      </c>
      <c r="AG778" s="76">
        <f t="shared" si="86"/>
        <v>1</v>
      </c>
      <c r="AH778" s="163">
        <f t="shared" si="87"/>
        <v>0</v>
      </c>
      <c r="AI778" s="95">
        <f t="shared" si="88"/>
        <v>8.3333333333333329E-2</v>
      </c>
      <c r="AJ778" s="95">
        <f t="shared" si="89"/>
        <v>0</v>
      </c>
      <c r="AK778" s="95">
        <f t="shared" si="90"/>
        <v>0</v>
      </c>
    </row>
    <row r="779" spans="1:37" ht="30" customHeight="1" x14ac:dyDescent="0.2">
      <c r="A779" s="435" t="s">
        <v>867</v>
      </c>
      <c r="B779" s="435"/>
      <c r="C779" s="435"/>
      <c r="D779" s="435"/>
      <c r="E779" s="435"/>
      <c r="F779" s="435"/>
      <c r="G779" s="435"/>
      <c r="H779" s="435"/>
      <c r="I779" s="435"/>
      <c r="J779" s="435"/>
      <c r="K779" s="435"/>
      <c r="L779" s="435"/>
      <c r="M779" s="435"/>
      <c r="N779" s="435"/>
      <c r="O779" s="435"/>
      <c r="P779" s="435"/>
      <c r="Q779" s="435"/>
      <c r="R779" s="435"/>
      <c r="S779" s="435"/>
      <c r="T779" s="435"/>
      <c r="U779" s="435"/>
      <c r="V779" s="435"/>
      <c r="W779" s="435"/>
      <c r="X779" s="435"/>
      <c r="Y779" s="435"/>
      <c r="Z779" s="435"/>
      <c r="AA779" s="435"/>
      <c r="AB779" s="435"/>
      <c r="AC779" s="435"/>
      <c r="AD779" s="435"/>
      <c r="AE779" s="143">
        <f>SUM(AE767:AE778)</f>
        <v>0</v>
      </c>
      <c r="AG779" s="74">
        <f>SUM(AG767:AG778)</f>
        <v>12</v>
      </c>
      <c r="AH779" s="163"/>
      <c r="AI779" s="95"/>
      <c r="AJ779" s="95"/>
      <c r="AK779" s="95"/>
    </row>
    <row r="780" spans="1:37" ht="30" customHeight="1" x14ac:dyDescent="0.2">
      <c r="A780" s="435" t="s">
        <v>868</v>
      </c>
      <c r="B780" s="435"/>
      <c r="C780" s="435"/>
      <c r="D780" s="435"/>
      <c r="E780" s="435"/>
      <c r="F780" s="435"/>
      <c r="G780" s="435"/>
      <c r="H780" s="435"/>
      <c r="I780" s="435"/>
      <c r="J780" s="435"/>
      <c r="K780" s="435"/>
      <c r="L780" s="435"/>
      <c r="M780" s="435"/>
      <c r="N780" s="435"/>
      <c r="O780" s="435"/>
      <c r="P780" s="435"/>
      <c r="Q780" s="435"/>
      <c r="R780" s="435"/>
      <c r="S780" s="435"/>
      <c r="T780" s="435"/>
      <c r="U780" s="435"/>
      <c r="V780" s="435"/>
      <c r="W780" s="435"/>
      <c r="X780" s="435"/>
      <c r="Y780" s="435"/>
      <c r="Z780" s="435"/>
      <c r="AA780" s="435"/>
      <c r="AB780" s="435"/>
      <c r="AC780" s="435"/>
      <c r="AD780" s="435"/>
      <c r="AE780" s="143">
        <f>AE779/AE765*100</f>
        <v>0</v>
      </c>
      <c r="AH780" s="163"/>
      <c r="AI780" s="95"/>
      <c r="AJ780" s="95"/>
      <c r="AK780" s="95"/>
    </row>
    <row r="781" spans="1:37" ht="15" customHeight="1" x14ac:dyDescent="0.2">
      <c r="A781" s="24"/>
      <c r="B781" s="24"/>
      <c r="C781" s="24"/>
      <c r="D781" s="24"/>
      <c r="E781" s="24"/>
      <c r="F781" s="24"/>
      <c r="G781" s="24"/>
      <c r="H781" s="24"/>
      <c r="I781" s="24"/>
      <c r="J781" s="24"/>
      <c r="K781" s="24"/>
      <c r="L781" s="24"/>
      <c r="M781" s="24"/>
      <c r="N781" s="24"/>
      <c r="O781" s="24"/>
      <c r="P781" s="24"/>
      <c r="Q781" s="40"/>
      <c r="R781" s="20"/>
      <c r="S781" s="20"/>
      <c r="T781" s="20"/>
      <c r="U781" s="20"/>
      <c r="V781" s="20"/>
      <c r="W781" s="20"/>
      <c r="X781" s="20"/>
      <c r="Y781" s="20"/>
      <c r="Z781" s="20"/>
      <c r="AA781" s="20"/>
      <c r="AB781" s="20"/>
      <c r="AC781" s="20"/>
      <c r="AD781" s="20"/>
      <c r="AE781" s="149"/>
      <c r="AH781" s="161"/>
      <c r="AI781" s="136"/>
      <c r="AJ781" s="136"/>
      <c r="AK781" s="136"/>
    </row>
    <row r="782" spans="1:37" ht="15" customHeight="1" x14ac:dyDescent="0.2">
      <c r="A782" s="439" t="s">
        <v>139</v>
      </c>
      <c r="B782" s="440"/>
      <c r="C782" s="440"/>
      <c r="D782" s="440"/>
      <c r="E782" s="440"/>
      <c r="F782" s="440"/>
      <c r="G782" s="440"/>
      <c r="H782" s="440"/>
      <c r="I782" s="440"/>
      <c r="J782" s="440"/>
      <c r="K782" s="440"/>
      <c r="L782" s="440"/>
      <c r="M782" s="440"/>
      <c r="N782" s="440"/>
      <c r="O782" s="440"/>
      <c r="P782" s="440"/>
      <c r="Q782" s="440"/>
      <c r="R782" s="440"/>
      <c r="S782" s="440"/>
      <c r="T782" s="440"/>
      <c r="U782" s="440"/>
      <c r="V782" s="440"/>
      <c r="W782" s="440"/>
      <c r="X782" s="440"/>
      <c r="Y782" s="440"/>
      <c r="Z782" s="440"/>
      <c r="AA782" s="440"/>
      <c r="AB782" s="440"/>
      <c r="AC782" s="440"/>
      <c r="AD782" s="221" t="s">
        <v>4</v>
      </c>
      <c r="AE782" s="144" t="s">
        <v>5</v>
      </c>
      <c r="AH782" s="161"/>
      <c r="AI782" s="136"/>
      <c r="AJ782" s="136"/>
      <c r="AK782" s="136"/>
    </row>
    <row r="783" spans="1:37" ht="30" customHeight="1" x14ac:dyDescent="0.2">
      <c r="A783" s="434" t="s">
        <v>395</v>
      </c>
      <c r="B783" s="434"/>
      <c r="C783" s="434"/>
      <c r="D783" s="434"/>
      <c r="E783" s="434"/>
      <c r="F783" s="434"/>
      <c r="G783" s="434"/>
      <c r="H783" s="434"/>
      <c r="I783" s="434"/>
      <c r="J783" s="434"/>
      <c r="K783" s="434"/>
      <c r="L783" s="434"/>
      <c r="M783" s="434"/>
      <c r="N783" s="434"/>
      <c r="O783" s="434"/>
      <c r="P783" s="434"/>
      <c r="Q783" s="423"/>
      <c r="R783" s="423"/>
      <c r="S783" s="423"/>
      <c r="T783" s="423"/>
      <c r="U783" s="423"/>
      <c r="V783" s="423"/>
      <c r="W783" s="423"/>
      <c r="X783" s="423"/>
      <c r="Y783" s="423"/>
      <c r="Z783" s="423"/>
      <c r="AA783" s="423"/>
      <c r="AB783" s="423"/>
      <c r="AC783" s="423"/>
      <c r="AD783" s="73">
        <f>'Art. 121'!AF716</f>
        <v>0</v>
      </c>
      <c r="AE783" s="153">
        <f>IF(AG783=1,AK783,AG783)</f>
        <v>0</v>
      </c>
      <c r="AF783" s="76">
        <f>IF(AD783=2,1,IF(AD783=1,0.5,IF(AD783=0,0," ")))</f>
        <v>0</v>
      </c>
      <c r="AG783" s="76">
        <f>IF(AND(AF783&gt;=0,AF783&lt;=2),1,"No aplica")</f>
        <v>1</v>
      </c>
      <c r="AH783" s="163">
        <f>AD783/(AG783*2)</f>
        <v>0</v>
      </c>
      <c r="AI783" s="95">
        <f>IF(AG783=1,AG783/$AG$786,"No aplica")</f>
        <v>0.33333333333333331</v>
      </c>
      <c r="AJ783" s="95">
        <f>AF783*AI783</f>
        <v>0</v>
      </c>
      <c r="AK783" s="95">
        <f>AJ783*$AE$765</f>
        <v>0</v>
      </c>
    </row>
    <row r="784" spans="1:37" ht="30" customHeight="1" x14ac:dyDescent="0.2">
      <c r="A784" s="434" t="s">
        <v>835</v>
      </c>
      <c r="B784" s="434"/>
      <c r="C784" s="434"/>
      <c r="D784" s="434"/>
      <c r="E784" s="434"/>
      <c r="F784" s="434"/>
      <c r="G784" s="434"/>
      <c r="H784" s="434"/>
      <c r="I784" s="434"/>
      <c r="J784" s="434"/>
      <c r="K784" s="434"/>
      <c r="L784" s="434"/>
      <c r="M784" s="434"/>
      <c r="N784" s="434"/>
      <c r="O784" s="434"/>
      <c r="P784" s="434"/>
      <c r="Q784" s="423"/>
      <c r="R784" s="423"/>
      <c r="S784" s="423"/>
      <c r="T784" s="423"/>
      <c r="U784" s="423"/>
      <c r="V784" s="423"/>
      <c r="W784" s="423"/>
      <c r="X784" s="423"/>
      <c r="Y784" s="423"/>
      <c r="Z784" s="423"/>
      <c r="AA784" s="423"/>
      <c r="AB784" s="423"/>
      <c r="AC784" s="423"/>
      <c r="AD784" s="73">
        <f>'Art. 121'!AF717</f>
        <v>0</v>
      </c>
      <c r="AE784" s="153">
        <f>IF(AG784=1,AK784,AG784)</f>
        <v>0</v>
      </c>
      <c r="AF784" s="76">
        <f>IF(AD784=2,1,IF(AD784=1,0.5,IF(AD784=0,0," ")))</f>
        <v>0</v>
      </c>
      <c r="AG784" s="76">
        <f>IF(AND(AF784&gt;=0,AF784&lt;=2),1,"No aplica")</f>
        <v>1</v>
      </c>
      <c r="AH784" s="163">
        <f>AD784/(AG784*2)</f>
        <v>0</v>
      </c>
      <c r="AI784" s="95">
        <f>IF(AG784=1,AG784/$AG$786,"No aplica")</f>
        <v>0.33333333333333331</v>
      </c>
      <c r="AJ784" s="95">
        <f>AF784*AI784</f>
        <v>0</v>
      </c>
      <c r="AK784" s="95">
        <f>AJ784*$AE$765</f>
        <v>0</v>
      </c>
    </row>
    <row r="785" spans="1:37" ht="30" customHeight="1" x14ac:dyDescent="0.2">
      <c r="A785" s="434" t="s">
        <v>836</v>
      </c>
      <c r="B785" s="434"/>
      <c r="C785" s="434"/>
      <c r="D785" s="434"/>
      <c r="E785" s="434"/>
      <c r="F785" s="434"/>
      <c r="G785" s="434"/>
      <c r="H785" s="434"/>
      <c r="I785" s="434"/>
      <c r="J785" s="434"/>
      <c r="K785" s="434"/>
      <c r="L785" s="434"/>
      <c r="M785" s="434"/>
      <c r="N785" s="434"/>
      <c r="O785" s="434"/>
      <c r="P785" s="434"/>
      <c r="Q785" s="423"/>
      <c r="R785" s="423"/>
      <c r="S785" s="423"/>
      <c r="T785" s="423"/>
      <c r="U785" s="423"/>
      <c r="V785" s="423"/>
      <c r="W785" s="423"/>
      <c r="X785" s="423"/>
      <c r="Y785" s="423"/>
      <c r="Z785" s="423"/>
      <c r="AA785" s="423"/>
      <c r="AB785" s="423"/>
      <c r="AC785" s="423"/>
      <c r="AD785" s="73">
        <f>'Art. 121'!AF718</f>
        <v>0</v>
      </c>
      <c r="AE785" s="153">
        <f>IF(AG785=1,AK785,AG785)</f>
        <v>0</v>
      </c>
      <c r="AF785" s="76">
        <f>IF(AD785=2,1,IF(AD785=1,0.5,IF(AD785=0,0," ")))</f>
        <v>0</v>
      </c>
      <c r="AG785" s="76">
        <f>IF(AND(AF785&gt;=0,AF785&lt;=2),1,"No aplica")</f>
        <v>1</v>
      </c>
      <c r="AH785" s="163">
        <f>AD785/(AG785*2)</f>
        <v>0</v>
      </c>
      <c r="AI785" s="95">
        <f>IF(AG785=1,AG785/$AG$786,"No aplica")</f>
        <v>0.33333333333333331</v>
      </c>
      <c r="AJ785" s="95">
        <f>AF785*AI785</f>
        <v>0</v>
      </c>
      <c r="AK785" s="95">
        <f>AJ785*$AE$765</f>
        <v>0</v>
      </c>
    </row>
    <row r="786" spans="1:37" ht="30" customHeight="1" x14ac:dyDescent="0.2">
      <c r="A786" s="435" t="s">
        <v>869</v>
      </c>
      <c r="B786" s="435"/>
      <c r="C786" s="435"/>
      <c r="D786" s="435"/>
      <c r="E786" s="435"/>
      <c r="F786" s="435"/>
      <c r="G786" s="435"/>
      <c r="H786" s="435"/>
      <c r="I786" s="435"/>
      <c r="J786" s="435"/>
      <c r="K786" s="435"/>
      <c r="L786" s="435"/>
      <c r="M786" s="435"/>
      <c r="N786" s="435"/>
      <c r="O786" s="435"/>
      <c r="P786" s="435"/>
      <c r="Q786" s="435"/>
      <c r="R786" s="435"/>
      <c r="S786" s="435"/>
      <c r="T786" s="435"/>
      <c r="U786" s="435"/>
      <c r="V786" s="435"/>
      <c r="W786" s="435"/>
      <c r="X786" s="435"/>
      <c r="Y786" s="435"/>
      <c r="Z786" s="435"/>
      <c r="AA786" s="435"/>
      <c r="AB786" s="435"/>
      <c r="AC786" s="435"/>
      <c r="AD786" s="435"/>
      <c r="AE786" s="143">
        <f>SUM(AE783:AE785)</f>
        <v>0</v>
      </c>
      <c r="AG786" s="74">
        <f>SUM(AG783:AG785)</f>
        <v>3</v>
      </c>
      <c r="AH786" s="163"/>
      <c r="AI786" s="95"/>
      <c r="AJ786" s="95"/>
      <c r="AK786" s="95"/>
    </row>
    <row r="787" spans="1:37" ht="30" customHeight="1" x14ac:dyDescent="0.2">
      <c r="A787" s="435" t="s">
        <v>870</v>
      </c>
      <c r="B787" s="435"/>
      <c r="C787" s="435"/>
      <c r="D787" s="435"/>
      <c r="E787" s="435"/>
      <c r="F787" s="435"/>
      <c r="G787" s="435"/>
      <c r="H787" s="435"/>
      <c r="I787" s="435"/>
      <c r="J787" s="435"/>
      <c r="K787" s="435"/>
      <c r="L787" s="435"/>
      <c r="M787" s="435"/>
      <c r="N787" s="435"/>
      <c r="O787" s="435"/>
      <c r="P787" s="435"/>
      <c r="Q787" s="435"/>
      <c r="R787" s="435"/>
      <c r="S787" s="435"/>
      <c r="T787" s="435"/>
      <c r="U787" s="435"/>
      <c r="V787" s="435"/>
      <c r="W787" s="435"/>
      <c r="X787" s="435"/>
      <c r="Y787" s="435"/>
      <c r="Z787" s="435"/>
      <c r="AA787" s="435"/>
      <c r="AB787" s="435"/>
      <c r="AC787" s="435"/>
      <c r="AD787" s="435"/>
      <c r="AE787" s="143">
        <f>AE786/AE765*100</f>
        <v>0</v>
      </c>
      <c r="AH787" s="163"/>
      <c r="AI787" s="95"/>
      <c r="AJ787" s="95"/>
      <c r="AK787" s="95"/>
    </row>
    <row r="788" spans="1:37" ht="15" customHeight="1" x14ac:dyDescent="0.2">
      <c r="A788" s="23"/>
      <c r="B788" s="23"/>
      <c r="C788" s="23"/>
      <c r="D788" s="23"/>
      <c r="E788" s="23"/>
      <c r="F788" s="23"/>
      <c r="G788" s="23"/>
      <c r="H788" s="23"/>
      <c r="I788" s="23"/>
      <c r="J788" s="23"/>
      <c r="K788" s="23"/>
      <c r="L788" s="23"/>
      <c r="M788" s="23"/>
      <c r="N788" s="23"/>
      <c r="O788" s="23"/>
      <c r="P788" s="23"/>
      <c r="Q788" s="40"/>
      <c r="R788" s="20"/>
      <c r="S788" s="20"/>
      <c r="T788" s="20"/>
      <c r="U788" s="20"/>
      <c r="V788" s="20"/>
      <c r="W788" s="20"/>
      <c r="X788" s="20"/>
      <c r="Y788" s="20"/>
      <c r="Z788" s="20"/>
      <c r="AA788" s="20"/>
      <c r="AB788" s="20"/>
      <c r="AC788" s="20"/>
      <c r="AD788" s="20"/>
      <c r="AE788" s="149"/>
      <c r="AH788" s="161"/>
      <c r="AI788" s="136"/>
      <c r="AJ788" s="136"/>
      <c r="AK788" s="136"/>
    </row>
    <row r="789" spans="1:37" ht="15" customHeight="1" x14ac:dyDescent="0.2">
      <c r="A789" s="439" t="s">
        <v>140</v>
      </c>
      <c r="B789" s="440"/>
      <c r="C789" s="440"/>
      <c r="D789" s="440"/>
      <c r="E789" s="440"/>
      <c r="F789" s="440"/>
      <c r="G789" s="440"/>
      <c r="H789" s="440"/>
      <c r="I789" s="440"/>
      <c r="J789" s="440"/>
      <c r="K789" s="440"/>
      <c r="L789" s="440"/>
      <c r="M789" s="440"/>
      <c r="N789" s="440"/>
      <c r="O789" s="440"/>
      <c r="P789" s="440"/>
      <c r="Q789" s="440"/>
      <c r="R789" s="440"/>
      <c r="S789" s="440"/>
      <c r="T789" s="440"/>
      <c r="U789" s="440"/>
      <c r="V789" s="440"/>
      <c r="W789" s="440"/>
      <c r="X789" s="440"/>
      <c r="Y789" s="440"/>
      <c r="Z789" s="440"/>
      <c r="AA789" s="440"/>
      <c r="AB789" s="440"/>
      <c r="AC789" s="440"/>
      <c r="AD789" s="221" t="s">
        <v>4</v>
      </c>
      <c r="AE789" s="144" t="s">
        <v>5</v>
      </c>
      <c r="AH789" s="161"/>
      <c r="AI789" s="136"/>
      <c r="AJ789" s="136"/>
      <c r="AK789" s="136"/>
    </row>
    <row r="790" spans="1:37" ht="30" customHeight="1" x14ac:dyDescent="0.2">
      <c r="A790" s="434" t="s">
        <v>396</v>
      </c>
      <c r="B790" s="434"/>
      <c r="C790" s="434"/>
      <c r="D790" s="434"/>
      <c r="E790" s="434"/>
      <c r="F790" s="434"/>
      <c r="G790" s="434"/>
      <c r="H790" s="434"/>
      <c r="I790" s="434"/>
      <c r="J790" s="434"/>
      <c r="K790" s="434"/>
      <c r="L790" s="434"/>
      <c r="M790" s="434"/>
      <c r="N790" s="434"/>
      <c r="O790" s="434"/>
      <c r="P790" s="434"/>
      <c r="Q790" s="423"/>
      <c r="R790" s="423"/>
      <c r="S790" s="423"/>
      <c r="T790" s="423"/>
      <c r="U790" s="423"/>
      <c r="V790" s="423"/>
      <c r="W790" s="423"/>
      <c r="X790" s="423"/>
      <c r="Y790" s="423"/>
      <c r="Z790" s="423"/>
      <c r="AA790" s="423"/>
      <c r="AB790" s="423"/>
      <c r="AC790" s="423"/>
      <c r="AD790" s="73">
        <f>'Art. 121'!AF721</f>
        <v>0</v>
      </c>
      <c r="AE790" s="153">
        <f>IF(AG790=1,AK790,AG790)</f>
        <v>0</v>
      </c>
      <c r="AF790" s="76">
        <f>IF(AD790=2,1,IF(AD790=1,0.5,IF(AD790=0,0," ")))</f>
        <v>0</v>
      </c>
      <c r="AG790" s="76">
        <f>IF(AND(AF790&gt;=0,AF790&lt;=2),1,"No aplica")</f>
        <v>1</v>
      </c>
      <c r="AH790" s="163">
        <f>AD790/(AG790*2)</f>
        <v>0</v>
      </c>
      <c r="AI790" s="95">
        <f>IF(AG790=1,AG790/$AG$793,"No aplica")</f>
        <v>0.33333333333333331</v>
      </c>
      <c r="AJ790" s="95">
        <f>AF790*AI790</f>
        <v>0</v>
      </c>
      <c r="AK790" s="95">
        <f>AJ790*$AE$765</f>
        <v>0</v>
      </c>
    </row>
    <row r="791" spans="1:37" ht="30" customHeight="1" x14ac:dyDescent="0.2">
      <c r="A791" s="434" t="s">
        <v>397</v>
      </c>
      <c r="B791" s="434"/>
      <c r="C791" s="434"/>
      <c r="D791" s="434"/>
      <c r="E791" s="434"/>
      <c r="F791" s="434"/>
      <c r="G791" s="434"/>
      <c r="H791" s="434"/>
      <c r="I791" s="434"/>
      <c r="J791" s="434"/>
      <c r="K791" s="434"/>
      <c r="L791" s="434"/>
      <c r="M791" s="434"/>
      <c r="N791" s="434"/>
      <c r="O791" s="434"/>
      <c r="P791" s="434"/>
      <c r="Q791" s="423"/>
      <c r="R791" s="423"/>
      <c r="S791" s="423"/>
      <c r="T791" s="423"/>
      <c r="U791" s="423"/>
      <c r="V791" s="423"/>
      <c r="W791" s="423"/>
      <c r="X791" s="423"/>
      <c r="Y791" s="423"/>
      <c r="Z791" s="423"/>
      <c r="AA791" s="423"/>
      <c r="AB791" s="423"/>
      <c r="AC791" s="423"/>
      <c r="AD791" s="73">
        <f>'Art. 121'!AF722</f>
        <v>0</v>
      </c>
      <c r="AE791" s="153">
        <f>IF(AG791=1,AK791,AG791)</f>
        <v>0</v>
      </c>
      <c r="AF791" s="76">
        <f>IF(AD791=2,1,IF(AD791=1,0.5,IF(AD791=0,0," ")))</f>
        <v>0</v>
      </c>
      <c r="AG791" s="76">
        <f>IF(AND(AF791&gt;=0,AF791&lt;=2),1,"No aplica")</f>
        <v>1</v>
      </c>
      <c r="AH791" s="163">
        <f>AD791/(AG791*2)</f>
        <v>0</v>
      </c>
      <c r="AI791" s="95">
        <f>IF(AG791=1,AG791/$AG$793,"No aplica")</f>
        <v>0.33333333333333331</v>
      </c>
      <c r="AJ791" s="95">
        <f>AF791*AI791</f>
        <v>0</v>
      </c>
      <c r="AK791" s="95">
        <f>AJ791*$AE$765</f>
        <v>0</v>
      </c>
    </row>
    <row r="792" spans="1:37" ht="30" customHeight="1" x14ac:dyDescent="0.2">
      <c r="A792" s="434" t="s">
        <v>398</v>
      </c>
      <c r="B792" s="434"/>
      <c r="C792" s="434"/>
      <c r="D792" s="434"/>
      <c r="E792" s="434"/>
      <c r="F792" s="434"/>
      <c r="G792" s="434"/>
      <c r="H792" s="434"/>
      <c r="I792" s="434"/>
      <c r="J792" s="434"/>
      <c r="K792" s="434"/>
      <c r="L792" s="434"/>
      <c r="M792" s="434"/>
      <c r="N792" s="434"/>
      <c r="O792" s="434"/>
      <c r="P792" s="434"/>
      <c r="Q792" s="423"/>
      <c r="R792" s="423"/>
      <c r="S792" s="423"/>
      <c r="T792" s="423"/>
      <c r="U792" s="423"/>
      <c r="V792" s="423"/>
      <c r="W792" s="423"/>
      <c r="X792" s="423"/>
      <c r="Y792" s="423"/>
      <c r="Z792" s="423"/>
      <c r="AA792" s="423"/>
      <c r="AB792" s="423"/>
      <c r="AC792" s="423"/>
      <c r="AD792" s="73">
        <f>'Art. 121'!AF723</f>
        <v>0</v>
      </c>
      <c r="AE792" s="153">
        <f>IF(AG792=1,AK792,AG792)</f>
        <v>0</v>
      </c>
      <c r="AF792" s="76">
        <f>IF(AD792=2,1,IF(AD792=1,0.5,IF(AD792=0,0," ")))</f>
        <v>0</v>
      </c>
      <c r="AG792" s="76">
        <f>IF(AND(AF792&gt;=0,AF792&lt;=2),1,"No aplica")</f>
        <v>1</v>
      </c>
      <c r="AH792" s="163">
        <f>AD792/(AG792*2)</f>
        <v>0</v>
      </c>
      <c r="AI792" s="95">
        <f>IF(AG792=1,AG792/$AG$793,"No aplica")</f>
        <v>0.33333333333333331</v>
      </c>
      <c r="AJ792" s="95">
        <f>AF792*AI792</f>
        <v>0</v>
      </c>
      <c r="AK792" s="95">
        <f>AJ792*$AE$765</f>
        <v>0</v>
      </c>
    </row>
    <row r="793" spans="1:37" ht="30" customHeight="1" x14ac:dyDescent="0.2">
      <c r="A793" s="435" t="s">
        <v>871</v>
      </c>
      <c r="B793" s="435"/>
      <c r="C793" s="435"/>
      <c r="D793" s="435"/>
      <c r="E793" s="435"/>
      <c r="F793" s="435"/>
      <c r="G793" s="435"/>
      <c r="H793" s="435"/>
      <c r="I793" s="435"/>
      <c r="J793" s="435"/>
      <c r="K793" s="435"/>
      <c r="L793" s="435"/>
      <c r="M793" s="435"/>
      <c r="N793" s="435"/>
      <c r="O793" s="435"/>
      <c r="P793" s="435"/>
      <c r="Q793" s="435"/>
      <c r="R793" s="435"/>
      <c r="S793" s="435"/>
      <c r="T793" s="435"/>
      <c r="U793" s="435"/>
      <c r="V793" s="435"/>
      <c r="W793" s="435"/>
      <c r="X793" s="435"/>
      <c r="Y793" s="435"/>
      <c r="Z793" s="435"/>
      <c r="AA793" s="435"/>
      <c r="AB793" s="435"/>
      <c r="AC793" s="435"/>
      <c r="AD793" s="435"/>
      <c r="AE793" s="143">
        <f>SUM(AE790:AE792)</f>
        <v>0</v>
      </c>
      <c r="AG793" s="74">
        <f>SUM(AG790:AG792)</f>
        <v>3</v>
      </c>
      <c r="AH793" s="163"/>
      <c r="AI793" s="95"/>
      <c r="AJ793" s="95"/>
      <c r="AK793" s="95"/>
    </row>
    <row r="794" spans="1:37" ht="30" customHeight="1" x14ac:dyDescent="0.2">
      <c r="A794" s="435" t="s">
        <v>872</v>
      </c>
      <c r="B794" s="435"/>
      <c r="C794" s="435"/>
      <c r="D794" s="435"/>
      <c r="E794" s="435"/>
      <c r="F794" s="435"/>
      <c r="G794" s="435"/>
      <c r="H794" s="435"/>
      <c r="I794" s="435"/>
      <c r="J794" s="435"/>
      <c r="K794" s="435"/>
      <c r="L794" s="435"/>
      <c r="M794" s="435"/>
      <c r="N794" s="435"/>
      <c r="O794" s="435"/>
      <c r="P794" s="435"/>
      <c r="Q794" s="435"/>
      <c r="R794" s="435"/>
      <c r="S794" s="435"/>
      <c r="T794" s="435"/>
      <c r="U794" s="435"/>
      <c r="V794" s="435"/>
      <c r="W794" s="435"/>
      <c r="X794" s="435"/>
      <c r="Y794" s="435"/>
      <c r="Z794" s="435"/>
      <c r="AA794" s="435"/>
      <c r="AB794" s="435"/>
      <c r="AC794" s="435"/>
      <c r="AD794" s="435"/>
      <c r="AE794" s="143">
        <f>AE793/AE765*100</f>
        <v>0</v>
      </c>
      <c r="AH794" s="163"/>
      <c r="AI794" s="95"/>
      <c r="AJ794" s="95"/>
      <c r="AK794" s="95"/>
    </row>
    <row r="795" spans="1:37" ht="15" customHeight="1" x14ac:dyDescent="0.2">
      <c r="A795" s="23"/>
      <c r="B795" s="23"/>
      <c r="C795" s="23"/>
      <c r="D795" s="23"/>
      <c r="E795" s="23"/>
      <c r="F795" s="23"/>
      <c r="G795" s="23"/>
      <c r="H795" s="23"/>
      <c r="I795" s="23"/>
      <c r="J795" s="23"/>
      <c r="K795" s="23"/>
      <c r="L795" s="23"/>
      <c r="M795" s="23"/>
      <c r="N795" s="23"/>
      <c r="O795" s="23"/>
      <c r="P795" s="23"/>
      <c r="Q795" s="40"/>
      <c r="R795" s="20"/>
      <c r="S795" s="20"/>
      <c r="T795" s="20"/>
      <c r="U795" s="20"/>
      <c r="V795" s="20"/>
      <c r="W795" s="20"/>
      <c r="X795" s="20"/>
      <c r="Y795" s="20"/>
      <c r="Z795" s="20"/>
      <c r="AA795" s="20"/>
      <c r="AB795" s="20"/>
      <c r="AC795" s="20"/>
      <c r="AD795" s="20"/>
      <c r="AE795" s="149"/>
      <c r="AH795" s="161"/>
      <c r="AI795" s="136"/>
      <c r="AJ795" s="136"/>
      <c r="AK795" s="136"/>
    </row>
    <row r="796" spans="1:37" ht="15" customHeight="1" x14ac:dyDescent="0.2">
      <c r="A796" s="436" t="s">
        <v>141</v>
      </c>
      <c r="B796" s="437"/>
      <c r="C796" s="437"/>
      <c r="D796" s="437"/>
      <c r="E796" s="437"/>
      <c r="F796" s="437"/>
      <c r="G796" s="437"/>
      <c r="H796" s="437"/>
      <c r="I796" s="437"/>
      <c r="J796" s="437"/>
      <c r="K796" s="437"/>
      <c r="L796" s="437"/>
      <c r="M796" s="437"/>
      <c r="N796" s="437"/>
      <c r="O796" s="437"/>
      <c r="P796" s="437"/>
      <c r="Q796" s="437"/>
      <c r="R796" s="437"/>
      <c r="S796" s="437"/>
      <c r="T796" s="437"/>
      <c r="U796" s="437"/>
      <c r="V796" s="437"/>
      <c r="W796" s="437"/>
      <c r="X796" s="437"/>
      <c r="Y796" s="437"/>
      <c r="Z796" s="437"/>
      <c r="AA796" s="437"/>
      <c r="AB796" s="437"/>
      <c r="AC796" s="438"/>
      <c r="AD796" s="221" t="s">
        <v>4</v>
      </c>
      <c r="AE796" s="144" t="s">
        <v>5</v>
      </c>
      <c r="AH796" s="161"/>
      <c r="AI796" s="136"/>
      <c r="AJ796" s="136"/>
      <c r="AK796" s="136"/>
    </row>
    <row r="797" spans="1:37" ht="30" customHeight="1" x14ac:dyDescent="0.2">
      <c r="A797" s="434" t="s">
        <v>399</v>
      </c>
      <c r="B797" s="434"/>
      <c r="C797" s="434"/>
      <c r="D797" s="434"/>
      <c r="E797" s="434"/>
      <c r="F797" s="434"/>
      <c r="G797" s="434"/>
      <c r="H797" s="434"/>
      <c r="I797" s="434"/>
      <c r="J797" s="434"/>
      <c r="K797" s="434"/>
      <c r="L797" s="434"/>
      <c r="M797" s="434"/>
      <c r="N797" s="434"/>
      <c r="O797" s="434"/>
      <c r="P797" s="434"/>
      <c r="Q797" s="423"/>
      <c r="R797" s="423"/>
      <c r="S797" s="423"/>
      <c r="T797" s="423"/>
      <c r="U797" s="423"/>
      <c r="V797" s="423"/>
      <c r="W797" s="423"/>
      <c r="X797" s="423"/>
      <c r="Y797" s="423"/>
      <c r="Z797" s="423"/>
      <c r="AA797" s="423"/>
      <c r="AB797" s="423"/>
      <c r="AC797" s="423"/>
      <c r="AD797" s="73">
        <f>'Art. 121'!AF726</f>
        <v>0</v>
      </c>
      <c r="AE797" s="153">
        <f>IF(AG797=1,AK797,AG797)</f>
        <v>0</v>
      </c>
      <c r="AF797" s="76">
        <f>IF(AD797=2,1,IF(AD797=1,0.5,IF(AD797=0,0," ")))</f>
        <v>0</v>
      </c>
      <c r="AG797" s="76">
        <f>IF(AND(AF797&gt;=0,AF797&lt;=2),1,"No aplica")</f>
        <v>1</v>
      </c>
      <c r="AH797" s="163">
        <f>AD797/(AG797*2)</f>
        <v>0</v>
      </c>
      <c r="AI797" s="95">
        <f>IF(AG797=1,AG797/$AG$799,"No aplica")</f>
        <v>0.5</v>
      </c>
      <c r="AJ797" s="95">
        <f>AF797*AI797</f>
        <v>0</v>
      </c>
      <c r="AK797" s="95">
        <f>AJ797*$AE$765</f>
        <v>0</v>
      </c>
    </row>
    <row r="798" spans="1:37" ht="30" customHeight="1" x14ac:dyDescent="0.2">
      <c r="A798" s="434" t="s">
        <v>400</v>
      </c>
      <c r="B798" s="434"/>
      <c r="C798" s="434"/>
      <c r="D798" s="434"/>
      <c r="E798" s="434"/>
      <c r="F798" s="434"/>
      <c r="G798" s="434"/>
      <c r="H798" s="434"/>
      <c r="I798" s="434"/>
      <c r="J798" s="434"/>
      <c r="K798" s="434"/>
      <c r="L798" s="434"/>
      <c r="M798" s="434"/>
      <c r="N798" s="434"/>
      <c r="O798" s="434"/>
      <c r="P798" s="434"/>
      <c r="Q798" s="423"/>
      <c r="R798" s="423"/>
      <c r="S798" s="423"/>
      <c r="T798" s="423"/>
      <c r="U798" s="423"/>
      <c r="V798" s="423"/>
      <c r="W798" s="423"/>
      <c r="X798" s="423"/>
      <c r="Y798" s="423"/>
      <c r="Z798" s="423"/>
      <c r="AA798" s="423"/>
      <c r="AB798" s="423"/>
      <c r="AC798" s="423"/>
      <c r="AD798" s="73">
        <f>'Art. 121'!AF727</f>
        <v>0</v>
      </c>
      <c r="AE798" s="153">
        <f>IF(AG798=1,AK798,AG798)</f>
        <v>0</v>
      </c>
      <c r="AF798" s="76">
        <f>IF(AD798=2,1,IF(AD798=1,0.5,IF(AD798=0,0," ")))</f>
        <v>0</v>
      </c>
      <c r="AG798" s="76">
        <f>IF(AND(AF798&gt;=0,AF798&lt;=2),1,"No aplica")</f>
        <v>1</v>
      </c>
      <c r="AH798" s="163">
        <f>AD798/(AG798*2)</f>
        <v>0</v>
      </c>
      <c r="AI798" s="95">
        <f>IF(AG798=1,AG798/$AG$799,"No aplica")</f>
        <v>0.5</v>
      </c>
      <c r="AJ798" s="95">
        <f>AF798*AI798</f>
        <v>0</v>
      </c>
      <c r="AK798" s="95">
        <f>AJ798*$AE$765</f>
        <v>0</v>
      </c>
    </row>
    <row r="799" spans="1:37" ht="30" customHeight="1" x14ac:dyDescent="0.2">
      <c r="A799" s="435" t="s">
        <v>873</v>
      </c>
      <c r="B799" s="435"/>
      <c r="C799" s="435"/>
      <c r="D799" s="435"/>
      <c r="E799" s="435"/>
      <c r="F799" s="435"/>
      <c r="G799" s="435"/>
      <c r="H799" s="435"/>
      <c r="I799" s="435"/>
      <c r="J799" s="435"/>
      <c r="K799" s="435"/>
      <c r="L799" s="435"/>
      <c r="M799" s="435"/>
      <c r="N799" s="435"/>
      <c r="O799" s="435"/>
      <c r="P799" s="435"/>
      <c r="Q799" s="435"/>
      <c r="R799" s="435"/>
      <c r="S799" s="435"/>
      <c r="T799" s="435"/>
      <c r="U799" s="435"/>
      <c r="V799" s="435"/>
      <c r="W799" s="435"/>
      <c r="X799" s="435"/>
      <c r="Y799" s="435"/>
      <c r="Z799" s="435"/>
      <c r="AA799" s="435"/>
      <c r="AB799" s="435"/>
      <c r="AC799" s="435"/>
      <c r="AD799" s="435"/>
      <c r="AE799" s="143">
        <f>SUM(AE797:AE798)</f>
        <v>0</v>
      </c>
      <c r="AG799" s="74">
        <f>SUM(AG797:AG798)</f>
        <v>2</v>
      </c>
      <c r="AH799" s="161"/>
      <c r="AI799" s="136"/>
      <c r="AJ799" s="136"/>
      <c r="AK799" s="136"/>
    </row>
    <row r="800" spans="1:37" ht="30" customHeight="1" x14ac:dyDescent="0.2">
      <c r="A800" s="435" t="s">
        <v>874</v>
      </c>
      <c r="B800" s="435"/>
      <c r="C800" s="435"/>
      <c r="D800" s="435"/>
      <c r="E800" s="435"/>
      <c r="F800" s="435"/>
      <c r="G800" s="435"/>
      <c r="H800" s="435"/>
      <c r="I800" s="435"/>
      <c r="J800" s="435"/>
      <c r="K800" s="435"/>
      <c r="L800" s="435"/>
      <c r="M800" s="435"/>
      <c r="N800" s="435"/>
      <c r="O800" s="435"/>
      <c r="P800" s="435"/>
      <c r="Q800" s="435"/>
      <c r="R800" s="435"/>
      <c r="S800" s="435"/>
      <c r="T800" s="435"/>
      <c r="U800" s="435"/>
      <c r="V800" s="435"/>
      <c r="W800" s="435"/>
      <c r="X800" s="435"/>
      <c r="Y800" s="435"/>
      <c r="Z800" s="435"/>
      <c r="AA800" s="435"/>
      <c r="AB800" s="435"/>
      <c r="AC800" s="435"/>
      <c r="AD800" s="435"/>
      <c r="AE800" s="143">
        <f>AE799/AE765*100</f>
        <v>0</v>
      </c>
      <c r="AH800" s="161"/>
      <c r="AI800" s="136"/>
      <c r="AJ800" s="136"/>
      <c r="AK800" s="136"/>
    </row>
    <row r="801" spans="1:37" ht="15" customHeight="1" x14ac:dyDescent="0.2">
      <c r="A801" s="7"/>
      <c r="B801" s="7"/>
      <c r="C801" s="7"/>
      <c r="D801" s="7"/>
      <c r="E801" s="7"/>
      <c r="F801" s="7"/>
      <c r="G801" s="7"/>
      <c r="H801" s="7"/>
      <c r="I801" s="7"/>
      <c r="J801" s="7"/>
      <c r="K801" s="7"/>
      <c r="L801" s="7"/>
      <c r="M801" s="7"/>
      <c r="N801" s="7"/>
      <c r="O801" s="7"/>
      <c r="P801" s="7"/>
      <c r="Q801" s="38"/>
      <c r="R801" s="7"/>
      <c r="S801" s="7"/>
      <c r="T801" s="7"/>
      <c r="U801" s="7"/>
      <c r="V801" s="7"/>
      <c r="W801" s="7"/>
      <c r="X801" s="7"/>
      <c r="Y801" s="7"/>
      <c r="Z801" s="7"/>
      <c r="AA801" s="7"/>
      <c r="AB801" s="7"/>
      <c r="AC801" s="7"/>
      <c r="AD801" s="7"/>
      <c r="AE801" s="152"/>
      <c r="AH801" s="161"/>
      <c r="AI801" s="136"/>
      <c r="AJ801" s="136"/>
      <c r="AK801" s="136"/>
    </row>
    <row r="802" spans="1:37" ht="15" customHeight="1" x14ac:dyDescent="0.2">
      <c r="A802" s="7"/>
      <c r="B802" s="7"/>
      <c r="C802" s="7"/>
      <c r="D802" s="7"/>
      <c r="E802" s="7"/>
      <c r="F802" s="7"/>
      <c r="G802" s="7"/>
      <c r="H802" s="7"/>
      <c r="I802" s="7"/>
      <c r="J802" s="7"/>
      <c r="K802" s="7"/>
      <c r="L802" s="7"/>
      <c r="M802" s="7"/>
      <c r="N802" s="7"/>
      <c r="O802" s="7"/>
      <c r="P802" s="7"/>
      <c r="Q802" s="38"/>
      <c r="R802" s="7"/>
      <c r="S802" s="7"/>
      <c r="T802" s="7"/>
      <c r="U802" s="7"/>
      <c r="V802" s="7"/>
      <c r="W802" s="7"/>
      <c r="X802" s="7"/>
      <c r="Y802" s="7"/>
      <c r="Z802" s="7"/>
      <c r="AA802" s="7"/>
      <c r="AB802" s="7"/>
      <c r="AC802" s="7"/>
      <c r="AD802" s="7"/>
      <c r="AE802" s="152"/>
      <c r="AH802" s="161"/>
      <c r="AI802" s="136"/>
      <c r="AJ802" s="136"/>
      <c r="AK802" s="136"/>
    </row>
    <row r="803" spans="1:37" ht="30" customHeight="1" x14ac:dyDescent="0.2">
      <c r="A803" s="365" t="s">
        <v>401</v>
      </c>
      <c r="B803" s="365"/>
      <c r="C803" s="365"/>
      <c r="D803" s="365"/>
      <c r="E803" s="365"/>
      <c r="F803" s="365"/>
      <c r="G803" s="365"/>
      <c r="H803" s="365"/>
      <c r="I803" s="365"/>
      <c r="J803" s="365"/>
      <c r="K803" s="365"/>
      <c r="L803" s="365"/>
      <c r="M803" s="365"/>
      <c r="N803" s="365"/>
      <c r="O803" s="365"/>
      <c r="P803" s="365"/>
      <c r="Q803" s="365"/>
      <c r="R803" s="365"/>
      <c r="S803" s="365"/>
      <c r="T803" s="365"/>
      <c r="U803" s="365"/>
      <c r="V803" s="365"/>
      <c r="W803" s="365"/>
      <c r="X803" s="365"/>
      <c r="Y803" s="365"/>
      <c r="Z803" s="365"/>
      <c r="AA803" s="365"/>
      <c r="AB803" s="365"/>
      <c r="AC803" s="365"/>
      <c r="AD803" s="365"/>
      <c r="AE803" s="365"/>
      <c r="AH803" s="161"/>
      <c r="AI803" s="136"/>
      <c r="AJ803" s="136"/>
      <c r="AK803" s="136"/>
    </row>
    <row r="804" spans="1:37" ht="15" customHeight="1" x14ac:dyDescent="0.2">
      <c r="A804" s="281" t="s">
        <v>1385</v>
      </c>
      <c r="B804" s="92"/>
      <c r="C804" s="92"/>
      <c r="D804" s="92"/>
      <c r="E804" s="92"/>
      <c r="F804" s="92"/>
      <c r="G804" s="92"/>
      <c r="H804" s="92"/>
      <c r="I804" s="92"/>
      <c r="J804" s="92"/>
      <c r="K804" s="92"/>
      <c r="L804" s="92"/>
      <c r="M804" s="92"/>
      <c r="N804" s="92"/>
      <c r="O804" s="92"/>
      <c r="P804" s="92"/>
      <c r="Q804" s="92"/>
      <c r="R804" s="92"/>
      <c r="S804" s="92"/>
      <c r="T804" s="92"/>
      <c r="U804" s="92"/>
      <c r="V804" s="92"/>
      <c r="W804" s="92"/>
      <c r="X804" s="92"/>
      <c r="Y804" s="92"/>
      <c r="Z804" s="92"/>
      <c r="AA804" s="92"/>
      <c r="AB804" s="92"/>
      <c r="AC804" s="92"/>
      <c r="AD804" s="92"/>
      <c r="AE804" s="145"/>
      <c r="AH804" s="161"/>
      <c r="AI804" s="136"/>
      <c r="AJ804" s="136"/>
      <c r="AK804" s="136"/>
    </row>
    <row r="805" spans="1:37" ht="15" customHeight="1" x14ac:dyDescent="0.2">
      <c r="A805" s="20"/>
      <c r="B805" s="20"/>
      <c r="C805" s="20"/>
      <c r="D805" s="20"/>
      <c r="E805" s="20"/>
      <c r="F805" s="20"/>
      <c r="G805" s="20"/>
      <c r="H805" s="20"/>
      <c r="I805" s="20"/>
      <c r="J805" s="20"/>
      <c r="K805" s="20"/>
      <c r="L805" s="20"/>
      <c r="M805" s="20"/>
      <c r="N805" s="20"/>
      <c r="O805" s="20"/>
      <c r="P805" s="20"/>
      <c r="Q805" s="40"/>
      <c r="R805" s="20"/>
      <c r="S805" s="20"/>
      <c r="T805" s="20"/>
      <c r="U805" s="20"/>
      <c r="V805" s="20"/>
      <c r="W805" s="20"/>
      <c r="X805" s="20"/>
      <c r="Y805" s="20"/>
      <c r="Z805" s="20"/>
      <c r="AA805" s="20"/>
      <c r="AB805" s="20"/>
      <c r="AC805" s="20"/>
      <c r="AD805" s="20"/>
      <c r="AE805" s="149"/>
      <c r="AH805" s="161"/>
      <c r="AI805" s="136"/>
      <c r="AJ805" s="136"/>
      <c r="AK805" s="136"/>
    </row>
    <row r="806" spans="1:37" ht="15" customHeight="1" x14ac:dyDescent="0.2">
      <c r="A806" s="7"/>
      <c r="B806" s="7"/>
      <c r="C806" s="7"/>
      <c r="D806" s="7"/>
      <c r="E806" s="7"/>
      <c r="F806" s="7"/>
      <c r="G806" s="7"/>
      <c r="H806" s="7"/>
      <c r="I806" s="7"/>
      <c r="J806" s="7"/>
      <c r="K806" s="7"/>
      <c r="L806" s="7"/>
      <c r="M806" s="7"/>
      <c r="N806" s="7"/>
      <c r="O806" s="7"/>
      <c r="P806" s="7"/>
      <c r="Q806" s="38"/>
      <c r="R806" s="7"/>
      <c r="S806" s="7"/>
      <c r="T806" s="7"/>
      <c r="U806" s="7"/>
      <c r="V806" s="7"/>
      <c r="W806" s="7"/>
      <c r="X806" s="7"/>
      <c r="Y806" s="7"/>
      <c r="Z806" s="7"/>
      <c r="AA806" s="7"/>
      <c r="AB806" s="7"/>
      <c r="AC806" s="7"/>
      <c r="AD806" s="7"/>
      <c r="AE806" s="152"/>
      <c r="AH806" s="161"/>
      <c r="AI806" s="136"/>
      <c r="AJ806" s="136"/>
      <c r="AK806" s="136"/>
    </row>
    <row r="807" spans="1:37" ht="30" customHeight="1" x14ac:dyDescent="0.2">
      <c r="A807" s="365" t="s">
        <v>875</v>
      </c>
      <c r="B807" s="365"/>
      <c r="C807" s="365"/>
      <c r="D807" s="365"/>
      <c r="E807" s="365"/>
      <c r="F807" s="365"/>
      <c r="G807" s="365"/>
      <c r="H807" s="365"/>
      <c r="I807" s="365"/>
      <c r="J807" s="365"/>
      <c r="K807" s="365"/>
      <c r="L807" s="365"/>
      <c r="M807" s="365"/>
      <c r="N807" s="365"/>
      <c r="O807" s="365"/>
      <c r="P807" s="365"/>
      <c r="Q807" s="365"/>
      <c r="R807" s="365"/>
      <c r="S807" s="365"/>
      <c r="T807" s="365"/>
      <c r="U807" s="365"/>
      <c r="V807" s="365"/>
      <c r="W807" s="365"/>
      <c r="X807" s="365"/>
      <c r="Y807" s="365"/>
      <c r="Z807" s="365"/>
      <c r="AA807" s="365"/>
      <c r="AB807" s="365"/>
      <c r="AC807" s="365"/>
      <c r="AD807" s="365"/>
      <c r="AE807" s="365"/>
      <c r="AH807" s="161"/>
      <c r="AI807" s="136"/>
      <c r="AJ807" s="136"/>
      <c r="AK807" s="136"/>
    </row>
    <row r="808" spans="1:37" ht="15" customHeight="1" x14ac:dyDescent="0.2">
      <c r="A808" s="281" t="s">
        <v>1385</v>
      </c>
      <c r="B808" s="92"/>
      <c r="C808" s="92"/>
      <c r="D808" s="92"/>
      <c r="E808" s="92"/>
      <c r="F808" s="92"/>
      <c r="G808" s="92"/>
      <c r="H808" s="92"/>
      <c r="I808" s="92"/>
      <c r="J808" s="92"/>
      <c r="K808" s="92"/>
      <c r="L808" s="92"/>
      <c r="M808" s="92"/>
      <c r="N808" s="92"/>
      <c r="O808" s="92"/>
      <c r="P808" s="92"/>
      <c r="Q808" s="92"/>
      <c r="R808" s="92"/>
      <c r="S808" s="92"/>
      <c r="T808" s="92"/>
      <c r="U808" s="92"/>
      <c r="V808" s="92"/>
      <c r="W808" s="92"/>
      <c r="X808" s="92"/>
      <c r="Y808" s="92"/>
      <c r="Z808" s="92"/>
      <c r="AA808" s="92"/>
      <c r="AB808" s="92"/>
      <c r="AC808" s="92"/>
      <c r="AD808" s="92"/>
      <c r="AE808" s="145"/>
      <c r="AH808" s="161"/>
      <c r="AI808" s="136"/>
      <c r="AJ808" s="136"/>
      <c r="AK808" s="136"/>
    </row>
    <row r="809" spans="1:37" ht="15" customHeight="1" x14ac:dyDescent="0.2">
      <c r="A809" s="20"/>
      <c r="B809" s="20"/>
      <c r="C809" s="20"/>
      <c r="D809" s="20"/>
      <c r="E809" s="20"/>
      <c r="F809" s="20"/>
      <c r="G809" s="20"/>
      <c r="H809" s="20"/>
      <c r="I809" s="20"/>
      <c r="J809" s="20"/>
      <c r="K809" s="20"/>
      <c r="L809" s="20"/>
      <c r="M809" s="20"/>
      <c r="N809" s="20"/>
      <c r="O809" s="20"/>
      <c r="P809" s="20"/>
      <c r="Q809" s="40"/>
      <c r="R809" s="20"/>
      <c r="S809" s="20"/>
      <c r="T809" s="20"/>
      <c r="U809" s="20"/>
      <c r="V809" s="20"/>
      <c r="W809" s="20"/>
      <c r="X809" s="20"/>
      <c r="Y809" s="20"/>
      <c r="Z809" s="20"/>
      <c r="AA809" s="20"/>
      <c r="AB809" s="20"/>
      <c r="AC809" s="20"/>
      <c r="AD809" s="20"/>
      <c r="AE809" s="149"/>
      <c r="AH809" s="161"/>
      <c r="AI809" s="136"/>
      <c r="AJ809" s="136"/>
      <c r="AK809" s="136"/>
    </row>
    <row r="810" spans="1:37" ht="15" customHeight="1" x14ac:dyDescent="0.2">
      <c r="A810" s="7"/>
      <c r="B810" s="7"/>
      <c r="C810" s="7"/>
      <c r="D810" s="7"/>
      <c r="E810" s="7"/>
      <c r="F810" s="7"/>
      <c r="G810" s="7"/>
      <c r="H810" s="7"/>
      <c r="I810" s="7"/>
      <c r="J810" s="7"/>
      <c r="K810" s="7"/>
      <c r="L810" s="7"/>
      <c r="M810" s="7"/>
      <c r="N810" s="7"/>
      <c r="O810" s="7"/>
      <c r="P810" s="7"/>
      <c r="Q810" s="38"/>
      <c r="R810" s="7"/>
      <c r="S810" s="7"/>
      <c r="T810" s="7"/>
      <c r="U810" s="7"/>
      <c r="V810" s="7"/>
      <c r="W810" s="7"/>
      <c r="X810" s="7"/>
      <c r="Y810" s="7"/>
      <c r="Z810" s="7"/>
      <c r="AA810" s="7"/>
      <c r="AB810" s="7"/>
      <c r="AC810" s="7"/>
      <c r="AD810" s="7"/>
      <c r="AE810" s="152"/>
      <c r="AH810" s="161"/>
      <c r="AI810" s="136"/>
      <c r="AJ810" s="136"/>
      <c r="AK810" s="136"/>
    </row>
    <row r="811" spans="1:37" ht="30" customHeight="1" x14ac:dyDescent="0.2">
      <c r="A811" s="365" t="s">
        <v>402</v>
      </c>
      <c r="B811" s="365"/>
      <c r="C811" s="365"/>
      <c r="D811" s="365"/>
      <c r="E811" s="365"/>
      <c r="F811" s="365"/>
      <c r="G811" s="365"/>
      <c r="H811" s="365"/>
      <c r="I811" s="365"/>
      <c r="J811" s="365"/>
      <c r="K811" s="365"/>
      <c r="L811" s="365"/>
      <c r="M811" s="365"/>
      <c r="N811" s="365"/>
      <c r="O811" s="365"/>
      <c r="P811" s="365"/>
      <c r="Q811" s="365"/>
      <c r="R811" s="365"/>
      <c r="S811" s="365"/>
      <c r="T811" s="365"/>
      <c r="U811" s="365"/>
      <c r="V811" s="365"/>
      <c r="W811" s="365"/>
      <c r="X811" s="365"/>
      <c r="Y811" s="365"/>
      <c r="Z811" s="365"/>
      <c r="AA811" s="365"/>
      <c r="AB811" s="365"/>
      <c r="AC811" s="365"/>
      <c r="AD811" s="365"/>
      <c r="AE811" s="365"/>
      <c r="AH811" s="161"/>
      <c r="AI811" s="136"/>
      <c r="AJ811" s="136"/>
      <c r="AK811" s="136"/>
    </row>
    <row r="812" spans="1:37" ht="15" customHeight="1" x14ac:dyDescent="0.2">
      <c r="A812" s="281" t="s">
        <v>1385</v>
      </c>
      <c r="B812" s="92"/>
      <c r="C812" s="92"/>
      <c r="D812" s="92"/>
      <c r="E812" s="92"/>
      <c r="F812" s="92"/>
      <c r="G812" s="92"/>
      <c r="H812" s="92"/>
      <c r="I812" s="92"/>
      <c r="J812" s="92"/>
      <c r="K812" s="92"/>
      <c r="L812" s="92"/>
      <c r="M812" s="92"/>
      <c r="N812" s="92"/>
      <c r="O812" s="92"/>
      <c r="P812" s="92"/>
      <c r="Q812" s="92"/>
      <c r="R812" s="92"/>
      <c r="S812" s="92"/>
      <c r="T812" s="92"/>
      <c r="U812" s="92"/>
      <c r="V812" s="92"/>
      <c r="W812" s="92"/>
      <c r="X812" s="92"/>
      <c r="Y812" s="92"/>
      <c r="Z812" s="92"/>
      <c r="AA812" s="92"/>
      <c r="AB812" s="92"/>
      <c r="AC812" s="92"/>
      <c r="AD812" s="92"/>
      <c r="AE812" s="145"/>
      <c r="AH812" s="161"/>
      <c r="AI812" s="136"/>
      <c r="AJ812" s="136"/>
      <c r="AK812" s="136"/>
    </row>
    <row r="813" spans="1:37" ht="15" customHeight="1" x14ac:dyDescent="0.2">
      <c r="A813" s="20"/>
      <c r="B813" s="20"/>
      <c r="C813" s="20"/>
      <c r="D813" s="20"/>
      <c r="E813" s="20"/>
      <c r="F813" s="20"/>
      <c r="G813" s="20"/>
      <c r="H813" s="20"/>
      <c r="I813" s="20"/>
      <c r="J813" s="20"/>
      <c r="K813" s="20"/>
      <c r="L813" s="20"/>
      <c r="M813" s="20"/>
      <c r="N813" s="20"/>
      <c r="O813" s="20"/>
      <c r="P813" s="20"/>
      <c r="Q813" s="40"/>
      <c r="R813" s="20"/>
      <c r="S813" s="20"/>
      <c r="T813" s="20"/>
      <c r="U813" s="20"/>
      <c r="V813" s="20"/>
      <c r="W813" s="20"/>
      <c r="X813" s="20"/>
      <c r="Y813" s="20"/>
      <c r="Z813" s="20"/>
      <c r="AA813" s="20"/>
      <c r="AB813" s="20"/>
      <c r="AC813" s="20"/>
      <c r="AD813" s="20"/>
      <c r="AE813" s="149"/>
      <c r="AH813" s="161"/>
      <c r="AI813" s="136"/>
      <c r="AJ813" s="136"/>
      <c r="AK813" s="136"/>
    </row>
    <row r="814" spans="1:37" ht="15" customHeight="1" x14ac:dyDescent="0.2">
      <c r="A814" s="7"/>
      <c r="B814" s="7"/>
      <c r="C814" s="7"/>
      <c r="D814" s="7"/>
      <c r="E814" s="7"/>
      <c r="F814" s="7"/>
      <c r="G814" s="7"/>
      <c r="H814" s="7"/>
      <c r="I814" s="7"/>
      <c r="J814" s="7"/>
      <c r="K814" s="7"/>
      <c r="L814" s="7"/>
      <c r="M814" s="7"/>
      <c r="N814" s="7"/>
      <c r="O814" s="7"/>
      <c r="P814" s="7"/>
      <c r="Q814" s="38"/>
      <c r="R814" s="7"/>
      <c r="S814" s="7"/>
      <c r="T814" s="7"/>
      <c r="U814" s="7"/>
      <c r="V814" s="7"/>
      <c r="W814" s="7"/>
      <c r="X814" s="7"/>
      <c r="Y814" s="7"/>
      <c r="Z814" s="7"/>
      <c r="AA814" s="7"/>
      <c r="AB814" s="7"/>
      <c r="AC814" s="7"/>
      <c r="AD814" s="7"/>
      <c r="AE814" s="152"/>
      <c r="AH814" s="161"/>
      <c r="AI814" s="136"/>
      <c r="AJ814" s="136"/>
      <c r="AK814" s="136"/>
    </row>
    <row r="815" spans="1:37" ht="30" customHeight="1" x14ac:dyDescent="0.2">
      <c r="A815" s="365" t="s">
        <v>403</v>
      </c>
      <c r="B815" s="365"/>
      <c r="C815" s="365"/>
      <c r="D815" s="365"/>
      <c r="E815" s="365"/>
      <c r="F815" s="365"/>
      <c r="G815" s="365"/>
      <c r="H815" s="365"/>
      <c r="I815" s="365"/>
      <c r="J815" s="365"/>
      <c r="K815" s="365"/>
      <c r="L815" s="365"/>
      <c r="M815" s="365"/>
      <c r="N815" s="365"/>
      <c r="O815" s="365"/>
      <c r="P815" s="365"/>
      <c r="Q815" s="365"/>
      <c r="R815" s="365"/>
      <c r="S815" s="365"/>
      <c r="T815" s="365"/>
      <c r="U815" s="365"/>
      <c r="V815" s="365"/>
      <c r="W815" s="365"/>
      <c r="X815" s="365"/>
      <c r="Y815" s="365"/>
      <c r="Z815" s="365"/>
      <c r="AA815" s="365"/>
      <c r="AB815" s="365"/>
      <c r="AC815" s="365"/>
      <c r="AD815" s="365"/>
      <c r="AE815" s="365"/>
      <c r="AH815" s="161"/>
      <c r="AI815" s="136"/>
      <c r="AJ815" s="136"/>
      <c r="AK815" s="136"/>
    </row>
    <row r="816" spans="1:37" ht="15" customHeight="1" x14ac:dyDescent="0.2">
      <c r="A816" s="281" t="s">
        <v>1385</v>
      </c>
      <c r="B816" s="92"/>
      <c r="C816" s="92"/>
      <c r="D816" s="92"/>
      <c r="E816" s="92"/>
      <c r="F816" s="92"/>
      <c r="G816" s="92"/>
      <c r="H816" s="92"/>
      <c r="I816" s="92"/>
      <c r="J816" s="92"/>
      <c r="K816" s="92"/>
      <c r="L816" s="92"/>
      <c r="M816" s="92"/>
      <c r="N816" s="92"/>
      <c r="O816" s="92"/>
      <c r="P816" s="92"/>
      <c r="Q816" s="92"/>
      <c r="R816" s="92"/>
      <c r="S816" s="92"/>
      <c r="T816" s="92"/>
      <c r="U816" s="92"/>
      <c r="V816" s="92"/>
      <c r="W816" s="92"/>
      <c r="X816" s="92"/>
      <c r="Y816" s="92"/>
      <c r="Z816" s="92"/>
      <c r="AA816" s="92"/>
      <c r="AB816" s="92"/>
      <c r="AC816" s="92"/>
      <c r="AD816" s="92"/>
      <c r="AE816" s="145"/>
      <c r="AH816" s="161"/>
      <c r="AI816" s="136"/>
      <c r="AJ816" s="136"/>
      <c r="AK816" s="136"/>
    </row>
    <row r="817" spans="1:37" ht="15" customHeight="1" x14ac:dyDescent="0.2">
      <c r="A817" s="20"/>
      <c r="B817" s="20"/>
      <c r="C817" s="20"/>
      <c r="D817" s="20"/>
      <c r="E817" s="20"/>
      <c r="F817" s="20"/>
      <c r="G817" s="20"/>
      <c r="H817" s="20"/>
      <c r="I817" s="20"/>
      <c r="J817" s="20"/>
      <c r="K817" s="20"/>
      <c r="L817" s="20"/>
      <c r="M817" s="20"/>
      <c r="N817" s="20"/>
      <c r="O817" s="20"/>
      <c r="P817" s="20"/>
      <c r="Q817" s="40"/>
      <c r="R817" s="20"/>
      <c r="S817" s="20"/>
      <c r="T817" s="20"/>
      <c r="U817" s="20"/>
      <c r="V817" s="20"/>
      <c r="W817" s="20"/>
      <c r="X817" s="20"/>
      <c r="Y817" s="20"/>
      <c r="Z817" s="20"/>
      <c r="AA817" s="20"/>
      <c r="AB817" s="20"/>
      <c r="AC817" s="20"/>
      <c r="AD817" s="20"/>
      <c r="AE817" s="149"/>
      <c r="AH817" s="161"/>
      <c r="AI817" s="136"/>
      <c r="AJ817" s="136"/>
      <c r="AK817" s="136"/>
    </row>
    <row r="818" spans="1:37" ht="15" customHeight="1" x14ac:dyDescent="0.2">
      <c r="A818" s="7"/>
      <c r="B818" s="7"/>
      <c r="C818" s="7"/>
      <c r="D818" s="7"/>
      <c r="E818" s="7"/>
      <c r="F818" s="7"/>
      <c r="G818" s="7"/>
      <c r="H818" s="7"/>
      <c r="I818" s="7"/>
      <c r="J818" s="7"/>
      <c r="K818" s="7"/>
      <c r="L818" s="7"/>
      <c r="M818" s="7"/>
      <c r="N818" s="7"/>
      <c r="O818" s="7"/>
      <c r="P818" s="7"/>
      <c r="Q818" s="38"/>
      <c r="R818" s="7"/>
      <c r="S818" s="7"/>
      <c r="T818" s="7"/>
      <c r="U818" s="7"/>
      <c r="V818" s="7"/>
      <c r="W818" s="7"/>
      <c r="X818" s="7"/>
      <c r="Y818" s="7"/>
      <c r="Z818" s="7"/>
      <c r="AA818" s="7"/>
      <c r="AB818" s="7"/>
      <c r="AC818" s="7"/>
      <c r="AD818" s="7"/>
      <c r="AE818" s="152"/>
      <c r="AH818" s="161"/>
      <c r="AI818" s="136"/>
      <c r="AJ818" s="136"/>
      <c r="AK818" s="136"/>
    </row>
    <row r="819" spans="1:37" ht="30" customHeight="1" x14ac:dyDescent="0.2">
      <c r="A819" s="365" t="s">
        <v>408</v>
      </c>
      <c r="B819" s="365"/>
      <c r="C819" s="365"/>
      <c r="D819" s="365"/>
      <c r="E819" s="365"/>
      <c r="F819" s="365"/>
      <c r="G819" s="365"/>
      <c r="H819" s="365"/>
      <c r="I819" s="365"/>
      <c r="J819" s="365"/>
      <c r="K819" s="365"/>
      <c r="L819" s="365"/>
      <c r="M819" s="365"/>
      <c r="N819" s="365"/>
      <c r="O819" s="365"/>
      <c r="P819" s="365"/>
      <c r="Q819" s="365"/>
      <c r="R819" s="365"/>
      <c r="S819" s="365"/>
      <c r="T819" s="365"/>
      <c r="U819" s="365"/>
      <c r="V819" s="365"/>
      <c r="W819" s="365"/>
      <c r="X819" s="365"/>
      <c r="Y819" s="365"/>
      <c r="Z819" s="365"/>
      <c r="AA819" s="365"/>
      <c r="AB819" s="365"/>
      <c r="AC819" s="365"/>
      <c r="AD819" s="365"/>
      <c r="AE819" s="365"/>
      <c r="AH819" s="161"/>
      <c r="AI819" s="136"/>
      <c r="AJ819" s="136"/>
      <c r="AK819" s="136"/>
    </row>
    <row r="820" spans="1:37" ht="15" customHeight="1" x14ac:dyDescent="0.2">
      <c r="A820" s="20"/>
      <c r="B820" s="20"/>
      <c r="C820" s="20"/>
      <c r="D820" s="20"/>
      <c r="E820" s="20"/>
      <c r="F820" s="20"/>
      <c r="G820" s="20"/>
      <c r="H820" s="20"/>
      <c r="I820" s="20"/>
      <c r="J820" s="20"/>
      <c r="K820" s="20"/>
      <c r="L820" s="20"/>
      <c r="M820" s="20"/>
      <c r="N820" s="20"/>
      <c r="O820" s="20"/>
      <c r="P820" s="20"/>
      <c r="Q820" s="40"/>
      <c r="R820" s="20"/>
      <c r="S820" s="20"/>
      <c r="T820" s="20"/>
      <c r="U820" s="20"/>
      <c r="V820" s="20"/>
      <c r="W820" s="20"/>
      <c r="X820" s="20"/>
      <c r="Y820" s="20"/>
      <c r="Z820" s="20"/>
      <c r="AA820" s="20"/>
      <c r="AB820" s="20"/>
      <c r="AC820" s="20"/>
      <c r="AD820" s="20"/>
      <c r="AE820" s="149"/>
      <c r="AH820" s="161"/>
      <c r="AI820" s="136"/>
      <c r="AJ820" s="136"/>
      <c r="AK820" s="136"/>
    </row>
    <row r="821" spans="1:37" ht="15" customHeight="1" x14ac:dyDescent="0.2">
      <c r="A821" s="24"/>
      <c r="B821" s="24"/>
      <c r="C821" s="24"/>
      <c r="D821" s="24"/>
      <c r="E821" s="24"/>
      <c r="F821" s="24"/>
      <c r="G821" s="24"/>
      <c r="H821" s="24"/>
      <c r="I821" s="24"/>
      <c r="J821" s="24"/>
      <c r="K821" s="24"/>
      <c r="L821" s="24"/>
      <c r="M821" s="24"/>
      <c r="N821" s="24"/>
      <c r="O821" s="24"/>
      <c r="P821" s="24"/>
      <c r="Q821" s="40"/>
      <c r="R821" s="20"/>
      <c r="S821" s="20"/>
      <c r="T821" s="20"/>
      <c r="U821" s="20"/>
      <c r="V821" s="20"/>
      <c r="W821" s="20"/>
      <c r="X821" s="20"/>
      <c r="Y821" s="20"/>
      <c r="Z821" s="20"/>
      <c r="AA821" s="20"/>
      <c r="AB821" s="20"/>
      <c r="AC821" s="20"/>
      <c r="AD821" s="24"/>
      <c r="AE821" s="141">
        <f>1/$AC$17*100</f>
        <v>5.5555555555555554</v>
      </c>
      <c r="AH821" s="161"/>
      <c r="AI821" s="136"/>
      <c r="AJ821" s="136"/>
      <c r="AK821" s="136"/>
    </row>
    <row r="822" spans="1:37" ht="15" customHeight="1" x14ac:dyDescent="0.2">
      <c r="A822" s="420" t="s">
        <v>138</v>
      </c>
      <c r="B822" s="421"/>
      <c r="C822" s="421"/>
      <c r="D822" s="421"/>
      <c r="E822" s="421"/>
      <c r="F822" s="421"/>
      <c r="G822" s="421"/>
      <c r="H822" s="421"/>
      <c r="I822" s="421"/>
      <c r="J822" s="421"/>
      <c r="K822" s="421"/>
      <c r="L822" s="421"/>
      <c r="M822" s="421"/>
      <c r="N822" s="421"/>
      <c r="O822" s="421"/>
      <c r="P822" s="421"/>
      <c r="Q822" s="421"/>
      <c r="R822" s="421"/>
      <c r="S822" s="421"/>
      <c r="T822" s="421"/>
      <c r="U822" s="421"/>
      <c r="V822" s="421"/>
      <c r="W822" s="421"/>
      <c r="X822" s="421"/>
      <c r="Y822" s="421"/>
      <c r="Z822" s="421"/>
      <c r="AA822" s="421"/>
      <c r="AB822" s="421"/>
      <c r="AC822" s="421"/>
      <c r="AD822" s="222" t="s">
        <v>4</v>
      </c>
      <c r="AE822" s="142" t="s">
        <v>5</v>
      </c>
      <c r="AF822" s="76" t="s">
        <v>576</v>
      </c>
      <c r="AG822" s="76" t="s">
        <v>577</v>
      </c>
      <c r="AH822" s="76" t="s">
        <v>578</v>
      </c>
      <c r="AI822" s="77" t="s">
        <v>579</v>
      </c>
      <c r="AJ822" s="76"/>
      <c r="AK822" s="77" t="s">
        <v>580</v>
      </c>
    </row>
    <row r="823" spans="1:37" ht="45" customHeight="1" x14ac:dyDescent="0.2">
      <c r="A823" s="422" t="s">
        <v>903</v>
      </c>
      <c r="B823" s="422"/>
      <c r="C823" s="422"/>
      <c r="D823" s="422"/>
      <c r="E823" s="422"/>
      <c r="F823" s="422"/>
      <c r="G823" s="422"/>
      <c r="H823" s="422"/>
      <c r="I823" s="422"/>
      <c r="J823" s="422"/>
      <c r="K823" s="422"/>
      <c r="L823" s="422"/>
      <c r="M823" s="422"/>
      <c r="N823" s="422"/>
      <c r="O823" s="422"/>
      <c r="P823" s="422"/>
      <c r="Q823" s="423"/>
      <c r="R823" s="423"/>
      <c r="S823" s="423"/>
      <c r="T823" s="423"/>
      <c r="U823" s="423"/>
      <c r="V823" s="423"/>
      <c r="W823" s="423"/>
      <c r="X823" s="423"/>
      <c r="Y823" s="423"/>
      <c r="Z823" s="423"/>
      <c r="AA823" s="423"/>
      <c r="AB823" s="423"/>
      <c r="AC823" s="423"/>
      <c r="AD823" s="73">
        <f>'Art. 121'!AF752</f>
        <v>0</v>
      </c>
      <c r="AE823" s="153">
        <f t="shared" ref="AE823:AE855" si="91">IF(AG823=1,AK823,AG823)</f>
        <v>0</v>
      </c>
      <c r="AF823" s="76">
        <f>IF(AD823=2,1,IF(AD823=1,0.5,IF(AD823=0,0," ")))</f>
        <v>0</v>
      </c>
      <c r="AG823" s="76">
        <f>IF(AND(AF823&gt;=0,AF823&lt;=2),1,"No aplica")</f>
        <v>1</v>
      </c>
      <c r="AH823" s="163">
        <f t="shared" ref="AH823:AH855" si="92">AD823/(AG823*2)</f>
        <v>0</v>
      </c>
      <c r="AI823" s="95">
        <f>IF(AG823=1,AG823/$AG$856,"No aplica")</f>
        <v>3.0303030303030304E-2</v>
      </c>
      <c r="AJ823" s="95">
        <f t="shared" ref="AJ823:AJ855" si="93">AF823*AI823</f>
        <v>0</v>
      </c>
      <c r="AK823" s="95">
        <f>AJ823*$AE$821</f>
        <v>0</v>
      </c>
    </row>
    <row r="824" spans="1:37" ht="30" customHeight="1" x14ac:dyDescent="0.2">
      <c r="A824" s="422" t="s">
        <v>148</v>
      </c>
      <c r="B824" s="422"/>
      <c r="C824" s="422"/>
      <c r="D824" s="422"/>
      <c r="E824" s="422"/>
      <c r="F824" s="422"/>
      <c r="G824" s="422"/>
      <c r="H824" s="422"/>
      <c r="I824" s="422"/>
      <c r="J824" s="422"/>
      <c r="K824" s="422"/>
      <c r="L824" s="422"/>
      <c r="M824" s="422"/>
      <c r="N824" s="422"/>
      <c r="O824" s="422"/>
      <c r="P824" s="422"/>
      <c r="Q824" s="423"/>
      <c r="R824" s="423"/>
      <c r="S824" s="423"/>
      <c r="T824" s="423"/>
      <c r="U824" s="423"/>
      <c r="V824" s="423"/>
      <c r="W824" s="423"/>
      <c r="X824" s="423"/>
      <c r="Y824" s="423"/>
      <c r="Z824" s="423"/>
      <c r="AA824" s="423"/>
      <c r="AB824" s="423"/>
      <c r="AC824" s="423"/>
      <c r="AD824" s="73">
        <f>'Art. 121'!AF753</f>
        <v>0</v>
      </c>
      <c r="AE824" s="153">
        <f t="shared" si="91"/>
        <v>0</v>
      </c>
      <c r="AF824" s="76">
        <f t="shared" ref="AF824:AF855" si="94">IF(AD824=2,1,IF(AD824=1,0.5,IF(AD824=0,0," ")))</f>
        <v>0</v>
      </c>
      <c r="AG824" s="76">
        <f t="shared" ref="AG824:AG855" si="95">IF(AND(AF824&gt;=0,AF824&lt;=2),1,"No aplica")</f>
        <v>1</v>
      </c>
      <c r="AH824" s="163">
        <f t="shared" si="92"/>
        <v>0</v>
      </c>
      <c r="AI824" s="95">
        <f t="shared" ref="AI824:AI855" si="96">IF(AG824=1,AG824/$AG$856,"No aplica")</f>
        <v>3.0303030303030304E-2</v>
      </c>
      <c r="AJ824" s="95">
        <f t="shared" si="93"/>
        <v>0</v>
      </c>
      <c r="AK824" s="95">
        <f t="shared" ref="AK824:AK855" si="97">AJ824*$AE$821</f>
        <v>0</v>
      </c>
    </row>
    <row r="825" spans="1:37" ht="30" customHeight="1" x14ac:dyDescent="0.2">
      <c r="A825" s="422" t="s">
        <v>409</v>
      </c>
      <c r="B825" s="422"/>
      <c r="C825" s="422"/>
      <c r="D825" s="422"/>
      <c r="E825" s="422"/>
      <c r="F825" s="422"/>
      <c r="G825" s="422"/>
      <c r="H825" s="422"/>
      <c r="I825" s="422"/>
      <c r="J825" s="422"/>
      <c r="K825" s="422"/>
      <c r="L825" s="422"/>
      <c r="M825" s="422"/>
      <c r="N825" s="422"/>
      <c r="O825" s="422"/>
      <c r="P825" s="422"/>
      <c r="Q825" s="423"/>
      <c r="R825" s="423"/>
      <c r="S825" s="423"/>
      <c r="T825" s="423"/>
      <c r="U825" s="423"/>
      <c r="V825" s="423"/>
      <c r="W825" s="423"/>
      <c r="X825" s="423"/>
      <c r="Y825" s="423"/>
      <c r="Z825" s="423"/>
      <c r="AA825" s="423"/>
      <c r="AB825" s="423"/>
      <c r="AC825" s="423"/>
      <c r="AD825" s="73">
        <f>'Art. 121'!AF754</f>
        <v>0</v>
      </c>
      <c r="AE825" s="153">
        <f t="shared" si="91"/>
        <v>0</v>
      </c>
      <c r="AF825" s="76">
        <f t="shared" si="94"/>
        <v>0</v>
      </c>
      <c r="AG825" s="76">
        <f t="shared" si="95"/>
        <v>1</v>
      </c>
      <c r="AH825" s="163">
        <f t="shared" si="92"/>
        <v>0</v>
      </c>
      <c r="AI825" s="95">
        <f t="shared" si="96"/>
        <v>3.0303030303030304E-2</v>
      </c>
      <c r="AJ825" s="95">
        <f t="shared" si="93"/>
        <v>0</v>
      </c>
      <c r="AK825" s="95">
        <f t="shared" si="97"/>
        <v>0</v>
      </c>
    </row>
    <row r="826" spans="1:37" ht="30" customHeight="1" x14ac:dyDescent="0.2">
      <c r="A826" s="422" t="s">
        <v>902</v>
      </c>
      <c r="B826" s="422"/>
      <c r="C826" s="422"/>
      <c r="D826" s="422"/>
      <c r="E826" s="422"/>
      <c r="F826" s="422"/>
      <c r="G826" s="422"/>
      <c r="H826" s="422"/>
      <c r="I826" s="422"/>
      <c r="J826" s="422"/>
      <c r="K826" s="422"/>
      <c r="L826" s="422"/>
      <c r="M826" s="422"/>
      <c r="N826" s="422"/>
      <c r="O826" s="422"/>
      <c r="P826" s="422"/>
      <c r="Q826" s="423"/>
      <c r="R826" s="423"/>
      <c r="S826" s="423"/>
      <c r="T826" s="423"/>
      <c r="U826" s="423"/>
      <c r="V826" s="423"/>
      <c r="W826" s="423"/>
      <c r="X826" s="423"/>
      <c r="Y826" s="423"/>
      <c r="Z826" s="423"/>
      <c r="AA826" s="423"/>
      <c r="AB826" s="423"/>
      <c r="AC826" s="423"/>
      <c r="AD826" s="73">
        <f>'Art. 121'!AF755</f>
        <v>0</v>
      </c>
      <c r="AE826" s="153">
        <f t="shared" si="91"/>
        <v>0</v>
      </c>
      <c r="AF826" s="76">
        <f t="shared" si="94"/>
        <v>0</v>
      </c>
      <c r="AG826" s="76">
        <f t="shared" si="95"/>
        <v>1</v>
      </c>
      <c r="AH826" s="163">
        <f t="shared" si="92"/>
        <v>0</v>
      </c>
      <c r="AI826" s="95">
        <f t="shared" si="96"/>
        <v>3.0303030303030304E-2</v>
      </c>
      <c r="AJ826" s="95">
        <f t="shared" si="93"/>
        <v>0</v>
      </c>
      <c r="AK826" s="95">
        <f t="shared" si="97"/>
        <v>0</v>
      </c>
    </row>
    <row r="827" spans="1:37" ht="30" customHeight="1" x14ac:dyDescent="0.2">
      <c r="A827" s="422" t="s">
        <v>410</v>
      </c>
      <c r="B827" s="422"/>
      <c r="C827" s="422"/>
      <c r="D827" s="422"/>
      <c r="E827" s="422"/>
      <c r="F827" s="422"/>
      <c r="G827" s="422"/>
      <c r="H827" s="422"/>
      <c r="I827" s="422"/>
      <c r="J827" s="422"/>
      <c r="K827" s="422"/>
      <c r="L827" s="422"/>
      <c r="M827" s="422"/>
      <c r="N827" s="422"/>
      <c r="O827" s="422"/>
      <c r="P827" s="422"/>
      <c r="Q827" s="423"/>
      <c r="R827" s="423"/>
      <c r="S827" s="423"/>
      <c r="T827" s="423"/>
      <c r="U827" s="423"/>
      <c r="V827" s="423"/>
      <c r="W827" s="423"/>
      <c r="X827" s="423"/>
      <c r="Y827" s="423"/>
      <c r="Z827" s="423"/>
      <c r="AA827" s="423"/>
      <c r="AB827" s="423"/>
      <c r="AC827" s="423"/>
      <c r="AD827" s="73">
        <f>'Art. 121'!AF756</f>
        <v>0</v>
      </c>
      <c r="AE827" s="153">
        <f t="shared" si="91"/>
        <v>0</v>
      </c>
      <c r="AF827" s="76">
        <f t="shared" si="94"/>
        <v>0</v>
      </c>
      <c r="AG827" s="76">
        <f t="shared" si="95"/>
        <v>1</v>
      </c>
      <c r="AH827" s="163">
        <f t="shared" si="92"/>
        <v>0</v>
      </c>
      <c r="AI827" s="95">
        <f t="shared" si="96"/>
        <v>3.0303030303030304E-2</v>
      </c>
      <c r="AJ827" s="95">
        <f t="shared" si="93"/>
        <v>0</v>
      </c>
      <c r="AK827" s="95">
        <f t="shared" si="97"/>
        <v>0</v>
      </c>
    </row>
    <row r="828" spans="1:37" ht="30" customHeight="1" x14ac:dyDescent="0.2">
      <c r="A828" s="422" t="s">
        <v>411</v>
      </c>
      <c r="B828" s="422"/>
      <c r="C828" s="422"/>
      <c r="D828" s="422"/>
      <c r="E828" s="422"/>
      <c r="F828" s="422"/>
      <c r="G828" s="422"/>
      <c r="H828" s="422"/>
      <c r="I828" s="422"/>
      <c r="J828" s="422"/>
      <c r="K828" s="422"/>
      <c r="L828" s="422"/>
      <c r="M828" s="422"/>
      <c r="N828" s="422"/>
      <c r="O828" s="422"/>
      <c r="P828" s="422"/>
      <c r="Q828" s="423"/>
      <c r="R828" s="423"/>
      <c r="S828" s="423"/>
      <c r="T828" s="423"/>
      <c r="U828" s="423"/>
      <c r="V828" s="423"/>
      <c r="W828" s="423"/>
      <c r="X828" s="423"/>
      <c r="Y828" s="423"/>
      <c r="Z828" s="423"/>
      <c r="AA828" s="423"/>
      <c r="AB828" s="423"/>
      <c r="AC828" s="423"/>
      <c r="AD828" s="73">
        <f>'Art. 121'!AF757</f>
        <v>0</v>
      </c>
      <c r="AE828" s="153">
        <f t="shared" si="91"/>
        <v>0</v>
      </c>
      <c r="AF828" s="76">
        <f t="shared" si="94"/>
        <v>0</v>
      </c>
      <c r="AG828" s="76">
        <f t="shared" si="95"/>
        <v>1</v>
      </c>
      <c r="AH828" s="163">
        <f t="shared" si="92"/>
        <v>0</v>
      </c>
      <c r="AI828" s="95">
        <f t="shared" si="96"/>
        <v>3.0303030303030304E-2</v>
      </c>
      <c r="AJ828" s="95">
        <f t="shared" si="93"/>
        <v>0</v>
      </c>
      <c r="AK828" s="95">
        <f t="shared" si="97"/>
        <v>0</v>
      </c>
    </row>
    <row r="829" spans="1:37" ht="30" customHeight="1" x14ac:dyDescent="0.2">
      <c r="A829" s="422" t="s">
        <v>412</v>
      </c>
      <c r="B829" s="422"/>
      <c r="C829" s="422"/>
      <c r="D829" s="422"/>
      <c r="E829" s="422"/>
      <c r="F829" s="422"/>
      <c r="G829" s="422"/>
      <c r="H829" s="422"/>
      <c r="I829" s="422"/>
      <c r="J829" s="422"/>
      <c r="K829" s="422"/>
      <c r="L829" s="422"/>
      <c r="M829" s="422"/>
      <c r="N829" s="422"/>
      <c r="O829" s="422"/>
      <c r="P829" s="422"/>
      <c r="Q829" s="423"/>
      <c r="R829" s="423"/>
      <c r="S829" s="423"/>
      <c r="T829" s="423"/>
      <c r="U829" s="423"/>
      <c r="V829" s="423"/>
      <c r="W829" s="423"/>
      <c r="X829" s="423"/>
      <c r="Y829" s="423"/>
      <c r="Z829" s="423"/>
      <c r="AA829" s="423"/>
      <c r="AB829" s="423"/>
      <c r="AC829" s="423"/>
      <c r="AD829" s="73">
        <f>'Art. 121'!AF758</f>
        <v>0</v>
      </c>
      <c r="AE829" s="153">
        <f t="shared" si="91"/>
        <v>0</v>
      </c>
      <c r="AF829" s="76">
        <f t="shared" si="94"/>
        <v>0</v>
      </c>
      <c r="AG829" s="76">
        <f t="shared" si="95"/>
        <v>1</v>
      </c>
      <c r="AH829" s="163">
        <f t="shared" si="92"/>
        <v>0</v>
      </c>
      <c r="AI829" s="95">
        <f t="shared" si="96"/>
        <v>3.0303030303030304E-2</v>
      </c>
      <c r="AJ829" s="95">
        <f t="shared" si="93"/>
        <v>0</v>
      </c>
      <c r="AK829" s="95">
        <f t="shared" si="97"/>
        <v>0</v>
      </c>
    </row>
    <row r="830" spans="1:37" ht="30" customHeight="1" x14ac:dyDescent="0.2">
      <c r="A830" s="422" t="s">
        <v>413</v>
      </c>
      <c r="B830" s="422"/>
      <c r="C830" s="422"/>
      <c r="D830" s="422"/>
      <c r="E830" s="422"/>
      <c r="F830" s="422"/>
      <c r="G830" s="422"/>
      <c r="H830" s="422"/>
      <c r="I830" s="422"/>
      <c r="J830" s="422"/>
      <c r="K830" s="422"/>
      <c r="L830" s="422"/>
      <c r="M830" s="422"/>
      <c r="N830" s="422"/>
      <c r="O830" s="422"/>
      <c r="P830" s="422"/>
      <c r="Q830" s="423"/>
      <c r="R830" s="423"/>
      <c r="S830" s="423"/>
      <c r="T830" s="423"/>
      <c r="U830" s="423"/>
      <c r="V830" s="423"/>
      <c r="W830" s="423"/>
      <c r="X830" s="423"/>
      <c r="Y830" s="423"/>
      <c r="Z830" s="423"/>
      <c r="AA830" s="423"/>
      <c r="AB830" s="423"/>
      <c r="AC830" s="423"/>
      <c r="AD830" s="73">
        <f>'Art. 121'!AF759</f>
        <v>0</v>
      </c>
      <c r="AE830" s="153">
        <f t="shared" si="91"/>
        <v>0</v>
      </c>
      <c r="AF830" s="76">
        <f t="shared" si="94"/>
        <v>0</v>
      </c>
      <c r="AG830" s="76">
        <f t="shared" si="95"/>
        <v>1</v>
      </c>
      <c r="AH830" s="163">
        <f t="shared" si="92"/>
        <v>0</v>
      </c>
      <c r="AI830" s="95">
        <f t="shared" si="96"/>
        <v>3.0303030303030304E-2</v>
      </c>
      <c r="AJ830" s="95">
        <f t="shared" si="93"/>
        <v>0</v>
      </c>
      <c r="AK830" s="95">
        <f t="shared" si="97"/>
        <v>0</v>
      </c>
    </row>
    <row r="831" spans="1:37" ht="30" customHeight="1" x14ac:dyDescent="0.2">
      <c r="A831" s="422" t="s">
        <v>414</v>
      </c>
      <c r="B831" s="422"/>
      <c r="C831" s="422"/>
      <c r="D831" s="422"/>
      <c r="E831" s="422"/>
      <c r="F831" s="422"/>
      <c r="G831" s="422"/>
      <c r="H831" s="422"/>
      <c r="I831" s="422"/>
      <c r="J831" s="422"/>
      <c r="K831" s="422"/>
      <c r="L831" s="422"/>
      <c r="M831" s="422"/>
      <c r="N831" s="422"/>
      <c r="O831" s="422"/>
      <c r="P831" s="422"/>
      <c r="Q831" s="423"/>
      <c r="R831" s="423"/>
      <c r="S831" s="423"/>
      <c r="T831" s="423"/>
      <c r="U831" s="423"/>
      <c r="V831" s="423"/>
      <c r="W831" s="423"/>
      <c r="X831" s="423"/>
      <c r="Y831" s="423"/>
      <c r="Z831" s="423"/>
      <c r="AA831" s="423"/>
      <c r="AB831" s="423"/>
      <c r="AC831" s="423"/>
      <c r="AD831" s="73">
        <f>'Art. 121'!AF760</f>
        <v>0</v>
      </c>
      <c r="AE831" s="153">
        <f t="shared" si="91"/>
        <v>0</v>
      </c>
      <c r="AF831" s="76">
        <f t="shared" si="94"/>
        <v>0</v>
      </c>
      <c r="AG831" s="76">
        <f t="shared" si="95"/>
        <v>1</v>
      </c>
      <c r="AH831" s="163">
        <f t="shared" si="92"/>
        <v>0</v>
      </c>
      <c r="AI831" s="95">
        <f t="shared" si="96"/>
        <v>3.0303030303030304E-2</v>
      </c>
      <c r="AJ831" s="95">
        <f t="shared" si="93"/>
        <v>0</v>
      </c>
      <c r="AK831" s="95">
        <f t="shared" si="97"/>
        <v>0</v>
      </c>
    </row>
    <row r="832" spans="1:37" ht="30" customHeight="1" x14ac:dyDescent="0.2">
      <c r="A832" s="422" t="s">
        <v>415</v>
      </c>
      <c r="B832" s="422"/>
      <c r="C832" s="422"/>
      <c r="D832" s="422"/>
      <c r="E832" s="422"/>
      <c r="F832" s="422"/>
      <c r="G832" s="422"/>
      <c r="H832" s="422"/>
      <c r="I832" s="422"/>
      <c r="J832" s="422"/>
      <c r="K832" s="422"/>
      <c r="L832" s="422"/>
      <c r="M832" s="422"/>
      <c r="N832" s="422"/>
      <c r="O832" s="422"/>
      <c r="P832" s="422"/>
      <c r="Q832" s="423"/>
      <c r="R832" s="423"/>
      <c r="S832" s="423"/>
      <c r="T832" s="423"/>
      <c r="U832" s="423"/>
      <c r="V832" s="423"/>
      <c r="W832" s="423"/>
      <c r="X832" s="423"/>
      <c r="Y832" s="423"/>
      <c r="Z832" s="423"/>
      <c r="AA832" s="423"/>
      <c r="AB832" s="423"/>
      <c r="AC832" s="423"/>
      <c r="AD832" s="73">
        <f>'Art. 121'!AF761</f>
        <v>0</v>
      </c>
      <c r="AE832" s="153">
        <f t="shared" si="91"/>
        <v>0</v>
      </c>
      <c r="AF832" s="76">
        <f t="shared" si="94"/>
        <v>0</v>
      </c>
      <c r="AG832" s="76">
        <f t="shared" si="95"/>
        <v>1</v>
      </c>
      <c r="AH832" s="163">
        <f t="shared" si="92"/>
        <v>0</v>
      </c>
      <c r="AI832" s="95">
        <f t="shared" si="96"/>
        <v>3.0303030303030304E-2</v>
      </c>
      <c r="AJ832" s="95">
        <f t="shared" si="93"/>
        <v>0</v>
      </c>
      <c r="AK832" s="95">
        <f t="shared" si="97"/>
        <v>0</v>
      </c>
    </row>
    <row r="833" spans="1:37" ht="30" customHeight="1" x14ac:dyDescent="0.2">
      <c r="A833" s="422" t="s">
        <v>416</v>
      </c>
      <c r="B833" s="422"/>
      <c r="C833" s="422"/>
      <c r="D833" s="422"/>
      <c r="E833" s="422"/>
      <c r="F833" s="422"/>
      <c r="G833" s="422"/>
      <c r="H833" s="422"/>
      <c r="I833" s="422"/>
      <c r="J833" s="422"/>
      <c r="K833" s="422"/>
      <c r="L833" s="422"/>
      <c r="M833" s="422"/>
      <c r="N833" s="422"/>
      <c r="O833" s="422"/>
      <c r="P833" s="422"/>
      <c r="Q833" s="423"/>
      <c r="R833" s="423"/>
      <c r="S833" s="423"/>
      <c r="T833" s="423"/>
      <c r="U833" s="423"/>
      <c r="V833" s="423"/>
      <c r="W833" s="423"/>
      <c r="X833" s="423"/>
      <c r="Y833" s="423"/>
      <c r="Z833" s="423"/>
      <c r="AA833" s="423"/>
      <c r="AB833" s="423"/>
      <c r="AC833" s="423"/>
      <c r="AD833" s="73">
        <f>'Art. 121'!AF762</f>
        <v>0</v>
      </c>
      <c r="AE833" s="153">
        <f t="shared" si="91"/>
        <v>0</v>
      </c>
      <c r="AF833" s="76">
        <f t="shared" si="94"/>
        <v>0</v>
      </c>
      <c r="AG833" s="76">
        <f t="shared" si="95"/>
        <v>1</v>
      </c>
      <c r="AH833" s="163">
        <f t="shared" si="92"/>
        <v>0</v>
      </c>
      <c r="AI833" s="95">
        <f t="shared" si="96"/>
        <v>3.0303030303030304E-2</v>
      </c>
      <c r="AJ833" s="95">
        <f t="shared" si="93"/>
        <v>0</v>
      </c>
      <c r="AK833" s="95">
        <f t="shared" si="97"/>
        <v>0</v>
      </c>
    </row>
    <row r="834" spans="1:37" ht="30" customHeight="1" x14ac:dyDescent="0.2">
      <c r="A834" s="422" t="s">
        <v>904</v>
      </c>
      <c r="B834" s="422"/>
      <c r="C834" s="422"/>
      <c r="D834" s="422"/>
      <c r="E834" s="422"/>
      <c r="F834" s="422"/>
      <c r="G834" s="422"/>
      <c r="H834" s="422"/>
      <c r="I834" s="422"/>
      <c r="J834" s="422"/>
      <c r="K834" s="422"/>
      <c r="L834" s="422"/>
      <c r="M834" s="422"/>
      <c r="N834" s="422"/>
      <c r="O834" s="422"/>
      <c r="P834" s="422"/>
      <c r="Q834" s="423"/>
      <c r="R834" s="423"/>
      <c r="S834" s="423"/>
      <c r="T834" s="423"/>
      <c r="U834" s="423"/>
      <c r="V834" s="423"/>
      <c r="W834" s="423"/>
      <c r="X834" s="423"/>
      <c r="Y834" s="423"/>
      <c r="Z834" s="423"/>
      <c r="AA834" s="423"/>
      <c r="AB834" s="423"/>
      <c r="AC834" s="423"/>
      <c r="AD834" s="73">
        <f>'Art. 121'!AF763</f>
        <v>0</v>
      </c>
      <c r="AE834" s="153">
        <f t="shared" si="91"/>
        <v>0</v>
      </c>
      <c r="AF834" s="76">
        <f t="shared" si="94"/>
        <v>0</v>
      </c>
      <c r="AG834" s="76">
        <f t="shared" si="95"/>
        <v>1</v>
      </c>
      <c r="AH834" s="163">
        <f t="shared" si="92"/>
        <v>0</v>
      </c>
      <c r="AI834" s="95">
        <f t="shared" si="96"/>
        <v>3.0303030303030304E-2</v>
      </c>
      <c r="AJ834" s="95">
        <f t="shared" si="93"/>
        <v>0</v>
      </c>
      <c r="AK834" s="95">
        <f t="shared" si="97"/>
        <v>0</v>
      </c>
    </row>
    <row r="835" spans="1:37" ht="30" customHeight="1" x14ac:dyDescent="0.2">
      <c r="A835" s="422" t="s">
        <v>881</v>
      </c>
      <c r="B835" s="422"/>
      <c r="C835" s="422"/>
      <c r="D835" s="422"/>
      <c r="E835" s="422"/>
      <c r="F835" s="422"/>
      <c r="G835" s="422"/>
      <c r="H835" s="422"/>
      <c r="I835" s="422"/>
      <c r="J835" s="422"/>
      <c r="K835" s="422"/>
      <c r="L835" s="422"/>
      <c r="M835" s="422"/>
      <c r="N835" s="422"/>
      <c r="O835" s="422"/>
      <c r="P835" s="422"/>
      <c r="Q835" s="423"/>
      <c r="R835" s="423"/>
      <c r="S835" s="423"/>
      <c r="T835" s="423"/>
      <c r="U835" s="423"/>
      <c r="V835" s="423"/>
      <c r="W835" s="423"/>
      <c r="X835" s="423"/>
      <c r="Y835" s="423"/>
      <c r="Z835" s="423"/>
      <c r="AA835" s="423"/>
      <c r="AB835" s="423"/>
      <c r="AC835" s="423"/>
      <c r="AD835" s="73">
        <f>'Art. 121'!AF764</f>
        <v>0</v>
      </c>
      <c r="AE835" s="153">
        <f t="shared" si="91"/>
        <v>0</v>
      </c>
      <c r="AF835" s="76">
        <f t="shared" si="94"/>
        <v>0</v>
      </c>
      <c r="AG835" s="76">
        <f>IF(AND(AF835&gt;=0,AF835&lt;=2),1,"No aplica")</f>
        <v>1</v>
      </c>
      <c r="AH835" s="163">
        <f t="shared" si="92"/>
        <v>0</v>
      </c>
      <c r="AI835" s="95">
        <f t="shared" si="96"/>
        <v>3.0303030303030304E-2</v>
      </c>
      <c r="AJ835" s="95">
        <f t="shared" si="93"/>
        <v>0</v>
      </c>
      <c r="AK835" s="95">
        <f t="shared" si="97"/>
        <v>0</v>
      </c>
    </row>
    <row r="836" spans="1:37" ht="30" customHeight="1" x14ac:dyDescent="0.2">
      <c r="A836" s="422" t="s">
        <v>882</v>
      </c>
      <c r="B836" s="422"/>
      <c r="C836" s="422"/>
      <c r="D836" s="422"/>
      <c r="E836" s="422"/>
      <c r="F836" s="422"/>
      <c r="G836" s="422"/>
      <c r="H836" s="422"/>
      <c r="I836" s="422"/>
      <c r="J836" s="422"/>
      <c r="K836" s="422"/>
      <c r="L836" s="422"/>
      <c r="M836" s="422"/>
      <c r="N836" s="422"/>
      <c r="O836" s="422"/>
      <c r="P836" s="422"/>
      <c r="Q836" s="423"/>
      <c r="R836" s="423"/>
      <c r="S836" s="423"/>
      <c r="T836" s="423"/>
      <c r="U836" s="423"/>
      <c r="V836" s="423"/>
      <c r="W836" s="423"/>
      <c r="X836" s="423"/>
      <c r="Y836" s="423"/>
      <c r="Z836" s="423"/>
      <c r="AA836" s="423"/>
      <c r="AB836" s="423"/>
      <c r="AC836" s="423"/>
      <c r="AD836" s="73">
        <f>'Art. 121'!AF765</f>
        <v>0</v>
      </c>
      <c r="AE836" s="153">
        <f t="shared" si="91"/>
        <v>0</v>
      </c>
      <c r="AF836" s="76">
        <f t="shared" si="94"/>
        <v>0</v>
      </c>
      <c r="AG836" s="76">
        <f t="shared" si="95"/>
        <v>1</v>
      </c>
      <c r="AH836" s="163">
        <f t="shared" si="92"/>
        <v>0</v>
      </c>
      <c r="AI836" s="95">
        <f t="shared" si="96"/>
        <v>3.0303030303030304E-2</v>
      </c>
      <c r="AJ836" s="95">
        <f t="shared" si="93"/>
        <v>0</v>
      </c>
      <c r="AK836" s="95">
        <f t="shared" si="97"/>
        <v>0</v>
      </c>
    </row>
    <row r="837" spans="1:37" ht="30" customHeight="1" x14ac:dyDescent="0.2">
      <c r="A837" s="422" t="s">
        <v>883</v>
      </c>
      <c r="B837" s="422"/>
      <c r="C837" s="422"/>
      <c r="D837" s="422"/>
      <c r="E837" s="422"/>
      <c r="F837" s="422"/>
      <c r="G837" s="422"/>
      <c r="H837" s="422"/>
      <c r="I837" s="422"/>
      <c r="J837" s="422"/>
      <c r="K837" s="422"/>
      <c r="L837" s="422"/>
      <c r="M837" s="422"/>
      <c r="N837" s="422"/>
      <c r="O837" s="422"/>
      <c r="P837" s="422"/>
      <c r="Q837" s="423"/>
      <c r="R837" s="423"/>
      <c r="S837" s="423"/>
      <c r="T837" s="423"/>
      <c r="U837" s="423"/>
      <c r="V837" s="423"/>
      <c r="W837" s="423"/>
      <c r="X837" s="423"/>
      <c r="Y837" s="423"/>
      <c r="Z837" s="423"/>
      <c r="AA837" s="423"/>
      <c r="AB837" s="423"/>
      <c r="AC837" s="423"/>
      <c r="AD837" s="73">
        <f>'Art. 121'!AF766</f>
        <v>0</v>
      </c>
      <c r="AE837" s="153">
        <f t="shared" si="91"/>
        <v>0</v>
      </c>
      <c r="AF837" s="76">
        <f t="shared" si="94"/>
        <v>0</v>
      </c>
      <c r="AG837" s="76">
        <f t="shared" si="95"/>
        <v>1</v>
      </c>
      <c r="AH837" s="163">
        <f t="shared" si="92"/>
        <v>0</v>
      </c>
      <c r="AI837" s="95">
        <f t="shared" si="96"/>
        <v>3.0303030303030304E-2</v>
      </c>
      <c r="AJ837" s="95">
        <f t="shared" si="93"/>
        <v>0</v>
      </c>
      <c r="AK837" s="95">
        <f t="shared" si="97"/>
        <v>0</v>
      </c>
    </row>
    <row r="838" spans="1:37" ht="30" customHeight="1" x14ac:dyDescent="0.2">
      <c r="A838" s="422" t="s">
        <v>884</v>
      </c>
      <c r="B838" s="422"/>
      <c r="C838" s="422"/>
      <c r="D838" s="422"/>
      <c r="E838" s="422"/>
      <c r="F838" s="422"/>
      <c r="G838" s="422"/>
      <c r="H838" s="422"/>
      <c r="I838" s="422"/>
      <c r="J838" s="422"/>
      <c r="K838" s="422"/>
      <c r="L838" s="422"/>
      <c r="M838" s="422"/>
      <c r="N838" s="422"/>
      <c r="O838" s="422"/>
      <c r="P838" s="422"/>
      <c r="Q838" s="423"/>
      <c r="R838" s="423"/>
      <c r="S838" s="423"/>
      <c r="T838" s="423"/>
      <c r="U838" s="423"/>
      <c r="V838" s="423"/>
      <c r="W838" s="423"/>
      <c r="X838" s="423"/>
      <c r="Y838" s="423"/>
      <c r="Z838" s="423"/>
      <c r="AA838" s="423"/>
      <c r="AB838" s="423"/>
      <c r="AC838" s="423"/>
      <c r="AD838" s="73">
        <f>'Art. 121'!AF767</f>
        <v>0</v>
      </c>
      <c r="AE838" s="153">
        <f t="shared" si="91"/>
        <v>0</v>
      </c>
      <c r="AF838" s="76">
        <f t="shared" si="94"/>
        <v>0</v>
      </c>
      <c r="AG838" s="76">
        <f t="shared" si="95"/>
        <v>1</v>
      </c>
      <c r="AH838" s="163">
        <f t="shared" si="92"/>
        <v>0</v>
      </c>
      <c r="AI838" s="95">
        <f t="shared" si="96"/>
        <v>3.0303030303030304E-2</v>
      </c>
      <c r="AJ838" s="95">
        <f t="shared" si="93"/>
        <v>0</v>
      </c>
      <c r="AK838" s="95">
        <f t="shared" si="97"/>
        <v>0</v>
      </c>
    </row>
    <row r="839" spans="1:37" ht="30" customHeight="1" x14ac:dyDescent="0.2">
      <c r="A839" s="422" t="s">
        <v>885</v>
      </c>
      <c r="B839" s="422"/>
      <c r="C839" s="422"/>
      <c r="D839" s="422"/>
      <c r="E839" s="422"/>
      <c r="F839" s="422"/>
      <c r="G839" s="422"/>
      <c r="H839" s="422"/>
      <c r="I839" s="422"/>
      <c r="J839" s="422"/>
      <c r="K839" s="422"/>
      <c r="L839" s="422"/>
      <c r="M839" s="422"/>
      <c r="N839" s="422"/>
      <c r="O839" s="422"/>
      <c r="P839" s="422"/>
      <c r="Q839" s="423"/>
      <c r="R839" s="423"/>
      <c r="S839" s="423"/>
      <c r="T839" s="423"/>
      <c r="U839" s="423"/>
      <c r="V839" s="423"/>
      <c r="W839" s="423"/>
      <c r="X839" s="423"/>
      <c r="Y839" s="423"/>
      <c r="Z839" s="423"/>
      <c r="AA839" s="423"/>
      <c r="AB839" s="423"/>
      <c r="AC839" s="423"/>
      <c r="AD839" s="73">
        <f>'Art. 121'!AF768</f>
        <v>0</v>
      </c>
      <c r="AE839" s="153">
        <f t="shared" si="91"/>
        <v>0</v>
      </c>
      <c r="AF839" s="76">
        <f t="shared" si="94"/>
        <v>0</v>
      </c>
      <c r="AG839" s="76">
        <f t="shared" si="95"/>
        <v>1</v>
      </c>
      <c r="AH839" s="163">
        <f t="shared" si="92"/>
        <v>0</v>
      </c>
      <c r="AI839" s="95">
        <f t="shared" si="96"/>
        <v>3.0303030303030304E-2</v>
      </c>
      <c r="AJ839" s="95">
        <f t="shared" si="93"/>
        <v>0</v>
      </c>
      <c r="AK839" s="95">
        <f t="shared" si="97"/>
        <v>0</v>
      </c>
    </row>
    <row r="840" spans="1:37" ht="30" customHeight="1" x14ac:dyDescent="0.2">
      <c r="A840" s="422" t="s">
        <v>886</v>
      </c>
      <c r="B840" s="422"/>
      <c r="C840" s="422"/>
      <c r="D840" s="422"/>
      <c r="E840" s="422"/>
      <c r="F840" s="422"/>
      <c r="G840" s="422"/>
      <c r="H840" s="422"/>
      <c r="I840" s="422"/>
      <c r="J840" s="422"/>
      <c r="K840" s="422"/>
      <c r="L840" s="422"/>
      <c r="M840" s="422"/>
      <c r="N840" s="422"/>
      <c r="O840" s="422"/>
      <c r="P840" s="422"/>
      <c r="Q840" s="423"/>
      <c r="R840" s="423"/>
      <c r="S840" s="423"/>
      <c r="T840" s="423"/>
      <c r="U840" s="423"/>
      <c r="V840" s="423"/>
      <c r="W840" s="423"/>
      <c r="X840" s="423"/>
      <c r="Y840" s="423"/>
      <c r="Z840" s="423"/>
      <c r="AA840" s="423"/>
      <c r="AB840" s="423"/>
      <c r="AC840" s="423"/>
      <c r="AD840" s="73">
        <f>'Art. 121'!AF769</f>
        <v>0</v>
      </c>
      <c r="AE840" s="153">
        <f t="shared" si="91"/>
        <v>0</v>
      </c>
      <c r="AF840" s="76">
        <f t="shared" si="94"/>
        <v>0</v>
      </c>
      <c r="AG840" s="76">
        <f t="shared" si="95"/>
        <v>1</v>
      </c>
      <c r="AH840" s="163">
        <f t="shared" si="92"/>
        <v>0</v>
      </c>
      <c r="AI840" s="95">
        <f t="shared" si="96"/>
        <v>3.0303030303030304E-2</v>
      </c>
      <c r="AJ840" s="95">
        <f t="shared" si="93"/>
        <v>0</v>
      </c>
      <c r="AK840" s="95">
        <f t="shared" si="97"/>
        <v>0</v>
      </c>
    </row>
    <row r="841" spans="1:37" ht="30" customHeight="1" x14ac:dyDescent="0.2">
      <c r="A841" s="422" t="s">
        <v>887</v>
      </c>
      <c r="B841" s="422"/>
      <c r="C841" s="422"/>
      <c r="D841" s="422"/>
      <c r="E841" s="422"/>
      <c r="F841" s="422"/>
      <c r="G841" s="422"/>
      <c r="H841" s="422"/>
      <c r="I841" s="422"/>
      <c r="J841" s="422"/>
      <c r="K841" s="422"/>
      <c r="L841" s="422"/>
      <c r="M841" s="422"/>
      <c r="N841" s="422"/>
      <c r="O841" s="422"/>
      <c r="P841" s="422"/>
      <c r="Q841" s="423"/>
      <c r="R841" s="423"/>
      <c r="S841" s="423"/>
      <c r="T841" s="423"/>
      <c r="U841" s="423"/>
      <c r="V841" s="423"/>
      <c r="W841" s="423"/>
      <c r="X841" s="423"/>
      <c r="Y841" s="423"/>
      <c r="Z841" s="423"/>
      <c r="AA841" s="423"/>
      <c r="AB841" s="423"/>
      <c r="AC841" s="423"/>
      <c r="AD841" s="73">
        <f>'Art. 121'!AF770</f>
        <v>0</v>
      </c>
      <c r="AE841" s="153">
        <f t="shared" si="91"/>
        <v>0</v>
      </c>
      <c r="AF841" s="76">
        <f t="shared" si="94"/>
        <v>0</v>
      </c>
      <c r="AG841" s="76">
        <f t="shared" si="95"/>
        <v>1</v>
      </c>
      <c r="AH841" s="163">
        <f t="shared" si="92"/>
        <v>0</v>
      </c>
      <c r="AI841" s="95">
        <f t="shared" si="96"/>
        <v>3.0303030303030304E-2</v>
      </c>
      <c r="AJ841" s="95">
        <f t="shared" si="93"/>
        <v>0</v>
      </c>
      <c r="AK841" s="95">
        <f t="shared" si="97"/>
        <v>0</v>
      </c>
    </row>
    <row r="842" spans="1:37" ht="30" customHeight="1" x14ac:dyDescent="0.2">
      <c r="A842" s="422" t="s">
        <v>888</v>
      </c>
      <c r="B842" s="422"/>
      <c r="C842" s="422"/>
      <c r="D842" s="422"/>
      <c r="E842" s="422"/>
      <c r="F842" s="422"/>
      <c r="G842" s="422"/>
      <c r="H842" s="422"/>
      <c r="I842" s="422"/>
      <c r="J842" s="422"/>
      <c r="K842" s="422"/>
      <c r="L842" s="422"/>
      <c r="M842" s="422"/>
      <c r="N842" s="422"/>
      <c r="O842" s="422"/>
      <c r="P842" s="422"/>
      <c r="Q842" s="423"/>
      <c r="R842" s="423"/>
      <c r="S842" s="423"/>
      <c r="T842" s="423"/>
      <c r="U842" s="423"/>
      <c r="V842" s="423"/>
      <c r="W842" s="423"/>
      <c r="X842" s="423"/>
      <c r="Y842" s="423"/>
      <c r="Z842" s="423"/>
      <c r="AA842" s="423"/>
      <c r="AB842" s="423"/>
      <c r="AC842" s="423"/>
      <c r="AD842" s="73">
        <f>'Art. 121'!AF771</f>
        <v>0</v>
      </c>
      <c r="AE842" s="153">
        <f t="shared" si="91"/>
        <v>0</v>
      </c>
      <c r="AF842" s="76">
        <f t="shared" si="94"/>
        <v>0</v>
      </c>
      <c r="AG842" s="76">
        <f t="shared" si="95"/>
        <v>1</v>
      </c>
      <c r="AH842" s="163">
        <f t="shared" si="92"/>
        <v>0</v>
      </c>
      <c r="AI842" s="95">
        <f t="shared" si="96"/>
        <v>3.0303030303030304E-2</v>
      </c>
      <c r="AJ842" s="95">
        <f t="shared" si="93"/>
        <v>0</v>
      </c>
      <c r="AK842" s="95">
        <f t="shared" si="97"/>
        <v>0</v>
      </c>
    </row>
    <row r="843" spans="1:37" ht="30" customHeight="1" x14ac:dyDescent="0.2">
      <c r="A843" s="422" t="s">
        <v>905</v>
      </c>
      <c r="B843" s="422"/>
      <c r="C843" s="422"/>
      <c r="D843" s="422"/>
      <c r="E843" s="422"/>
      <c r="F843" s="422"/>
      <c r="G843" s="422"/>
      <c r="H843" s="422"/>
      <c r="I843" s="422"/>
      <c r="J843" s="422"/>
      <c r="K843" s="422"/>
      <c r="L843" s="422"/>
      <c r="M843" s="422"/>
      <c r="N843" s="422"/>
      <c r="O843" s="422"/>
      <c r="P843" s="422"/>
      <c r="Q843" s="423"/>
      <c r="R843" s="423"/>
      <c r="S843" s="423"/>
      <c r="T843" s="423"/>
      <c r="U843" s="423"/>
      <c r="V843" s="423"/>
      <c r="W843" s="423"/>
      <c r="X843" s="423"/>
      <c r="Y843" s="423"/>
      <c r="Z843" s="423"/>
      <c r="AA843" s="423"/>
      <c r="AB843" s="423"/>
      <c r="AC843" s="423"/>
      <c r="AD843" s="73">
        <f>'Art. 121'!AF772</f>
        <v>0</v>
      </c>
      <c r="AE843" s="153">
        <f t="shared" si="91"/>
        <v>0</v>
      </c>
      <c r="AF843" s="76">
        <f t="shared" si="94"/>
        <v>0</v>
      </c>
      <c r="AG843" s="76">
        <f t="shared" si="95"/>
        <v>1</v>
      </c>
      <c r="AH843" s="163">
        <f t="shared" si="92"/>
        <v>0</v>
      </c>
      <c r="AI843" s="95">
        <f t="shared" si="96"/>
        <v>3.0303030303030304E-2</v>
      </c>
      <c r="AJ843" s="95">
        <f t="shared" si="93"/>
        <v>0</v>
      </c>
      <c r="AK843" s="95">
        <f t="shared" si="97"/>
        <v>0</v>
      </c>
    </row>
    <row r="844" spans="1:37" ht="30" customHeight="1" x14ac:dyDescent="0.2">
      <c r="A844" s="422" t="s">
        <v>890</v>
      </c>
      <c r="B844" s="422"/>
      <c r="C844" s="422"/>
      <c r="D844" s="422"/>
      <c r="E844" s="422"/>
      <c r="F844" s="422"/>
      <c r="G844" s="422"/>
      <c r="H844" s="422"/>
      <c r="I844" s="422"/>
      <c r="J844" s="422"/>
      <c r="K844" s="422"/>
      <c r="L844" s="422"/>
      <c r="M844" s="422"/>
      <c r="N844" s="422"/>
      <c r="O844" s="422"/>
      <c r="P844" s="422"/>
      <c r="Q844" s="423"/>
      <c r="R844" s="423"/>
      <c r="S844" s="423"/>
      <c r="T844" s="423"/>
      <c r="U844" s="423"/>
      <c r="V844" s="423"/>
      <c r="W844" s="423"/>
      <c r="X844" s="423"/>
      <c r="Y844" s="423"/>
      <c r="Z844" s="423"/>
      <c r="AA844" s="423"/>
      <c r="AB844" s="423"/>
      <c r="AC844" s="423"/>
      <c r="AD844" s="73">
        <f>'Art. 121'!AF773</f>
        <v>0</v>
      </c>
      <c r="AE844" s="153">
        <f t="shared" si="91"/>
        <v>0</v>
      </c>
      <c r="AF844" s="76">
        <f t="shared" si="94"/>
        <v>0</v>
      </c>
      <c r="AG844" s="76">
        <f t="shared" si="95"/>
        <v>1</v>
      </c>
      <c r="AH844" s="163">
        <f t="shared" si="92"/>
        <v>0</v>
      </c>
      <c r="AI844" s="95">
        <f t="shared" si="96"/>
        <v>3.0303030303030304E-2</v>
      </c>
      <c r="AJ844" s="95">
        <f t="shared" si="93"/>
        <v>0</v>
      </c>
      <c r="AK844" s="95">
        <f t="shared" si="97"/>
        <v>0</v>
      </c>
    </row>
    <row r="845" spans="1:37" ht="30" customHeight="1" x14ac:dyDescent="0.2">
      <c r="A845" s="422" t="s">
        <v>891</v>
      </c>
      <c r="B845" s="422"/>
      <c r="C845" s="422"/>
      <c r="D845" s="422"/>
      <c r="E845" s="422"/>
      <c r="F845" s="422"/>
      <c r="G845" s="422"/>
      <c r="H845" s="422"/>
      <c r="I845" s="422"/>
      <c r="J845" s="422"/>
      <c r="K845" s="422"/>
      <c r="L845" s="422"/>
      <c r="M845" s="422"/>
      <c r="N845" s="422"/>
      <c r="O845" s="422"/>
      <c r="P845" s="422"/>
      <c r="Q845" s="423"/>
      <c r="R845" s="423"/>
      <c r="S845" s="423"/>
      <c r="T845" s="423"/>
      <c r="U845" s="423"/>
      <c r="V845" s="423"/>
      <c r="W845" s="423"/>
      <c r="X845" s="423"/>
      <c r="Y845" s="423"/>
      <c r="Z845" s="423"/>
      <c r="AA845" s="423"/>
      <c r="AB845" s="423"/>
      <c r="AC845" s="423"/>
      <c r="AD845" s="73">
        <f>'Art. 121'!AF774</f>
        <v>0</v>
      </c>
      <c r="AE845" s="153">
        <f t="shared" si="91"/>
        <v>0</v>
      </c>
      <c r="AF845" s="76">
        <f t="shared" si="94"/>
        <v>0</v>
      </c>
      <c r="AG845" s="76">
        <f t="shared" si="95"/>
        <v>1</v>
      </c>
      <c r="AH845" s="163">
        <f t="shared" si="92"/>
        <v>0</v>
      </c>
      <c r="AI845" s="95">
        <f t="shared" si="96"/>
        <v>3.0303030303030304E-2</v>
      </c>
      <c r="AJ845" s="95">
        <f t="shared" si="93"/>
        <v>0</v>
      </c>
      <c r="AK845" s="95">
        <f t="shared" si="97"/>
        <v>0</v>
      </c>
    </row>
    <row r="846" spans="1:37" ht="30" customHeight="1" x14ac:dyDescent="0.2">
      <c r="A846" s="422" t="s">
        <v>892</v>
      </c>
      <c r="B846" s="422"/>
      <c r="C846" s="422"/>
      <c r="D846" s="422"/>
      <c r="E846" s="422"/>
      <c r="F846" s="422"/>
      <c r="G846" s="422"/>
      <c r="H846" s="422"/>
      <c r="I846" s="422"/>
      <c r="J846" s="422"/>
      <c r="K846" s="422"/>
      <c r="L846" s="422"/>
      <c r="M846" s="422"/>
      <c r="N846" s="422"/>
      <c r="O846" s="422"/>
      <c r="P846" s="422"/>
      <c r="Q846" s="423"/>
      <c r="R846" s="423"/>
      <c r="S846" s="423"/>
      <c r="T846" s="423"/>
      <c r="U846" s="423"/>
      <c r="V846" s="423"/>
      <c r="W846" s="423"/>
      <c r="X846" s="423"/>
      <c r="Y846" s="423"/>
      <c r="Z846" s="423"/>
      <c r="AA846" s="423"/>
      <c r="AB846" s="423"/>
      <c r="AC846" s="423"/>
      <c r="AD846" s="73">
        <f>'Art. 121'!AF775</f>
        <v>0</v>
      </c>
      <c r="AE846" s="153">
        <f t="shared" si="91"/>
        <v>0</v>
      </c>
      <c r="AF846" s="76">
        <f t="shared" si="94"/>
        <v>0</v>
      </c>
      <c r="AG846" s="76">
        <f t="shared" si="95"/>
        <v>1</v>
      </c>
      <c r="AH846" s="163">
        <f t="shared" si="92"/>
        <v>0</v>
      </c>
      <c r="AI846" s="95">
        <f t="shared" si="96"/>
        <v>3.0303030303030304E-2</v>
      </c>
      <c r="AJ846" s="95">
        <f t="shared" si="93"/>
        <v>0</v>
      </c>
      <c r="AK846" s="95">
        <f t="shared" si="97"/>
        <v>0</v>
      </c>
    </row>
    <row r="847" spans="1:37" ht="45" customHeight="1" x14ac:dyDescent="0.2">
      <c r="A847" s="422" t="s">
        <v>906</v>
      </c>
      <c r="B847" s="422"/>
      <c r="C847" s="422"/>
      <c r="D847" s="422"/>
      <c r="E847" s="422"/>
      <c r="F847" s="422"/>
      <c r="G847" s="422"/>
      <c r="H847" s="422"/>
      <c r="I847" s="422"/>
      <c r="J847" s="422"/>
      <c r="K847" s="422"/>
      <c r="L847" s="422"/>
      <c r="M847" s="422"/>
      <c r="N847" s="422"/>
      <c r="O847" s="422"/>
      <c r="P847" s="422"/>
      <c r="Q847" s="423"/>
      <c r="R847" s="423"/>
      <c r="S847" s="423"/>
      <c r="T847" s="423"/>
      <c r="U847" s="423"/>
      <c r="V847" s="423"/>
      <c r="W847" s="423"/>
      <c r="X847" s="423"/>
      <c r="Y847" s="423"/>
      <c r="Z847" s="423"/>
      <c r="AA847" s="423"/>
      <c r="AB847" s="423"/>
      <c r="AC847" s="423"/>
      <c r="AD847" s="73">
        <f>'Art. 121'!AF776</f>
        <v>0</v>
      </c>
      <c r="AE847" s="153">
        <f t="shared" si="91"/>
        <v>0</v>
      </c>
      <c r="AF847" s="76">
        <f t="shared" si="94"/>
        <v>0</v>
      </c>
      <c r="AG847" s="76">
        <f t="shared" si="95"/>
        <v>1</v>
      </c>
      <c r="AH847" s="163">
        <f t="shared" si="92"/>
        <v>0</v>
      </c>
      <c r="AI847" s="95">
        <f t="shared" si="96"/>
        <v>3.0303030303030304E-2</v>
      </c>
      <c r="AJ847" s="95">
        <f t="shared" si="93"/>
        <v>0</v>
      </c>
      <c r="AK847" s="95">
        <f t="shared" si="97"/>
        <v>0</v>
      </c>
    </row>
    <row r="848" spans="1:37" ht="30" customHeight="1" x14ac:dyDescent="0.2">
      <c r="A848" s="422" t="s">
        <v>894</v>
      </c>
      <c r="B848" s="422"/>
      <c r="C848" s="422"/>
      <c r="D848" s="422"/>
      <c r="E848" s="422"/>
      <c r="F848" s="422"/>
      <c r="G848" s="422"/>
      <c r="H848" s="422"/>
      <c r="I848" s="422"/>
      <c r="J848" s="422"/>
      <c r="K848" s="422"/>
      <c r="L848" s="422"/>
      <c r="M848" s="422"/>
      <c r="N848" s="422"/>
      <c r="O848" s="422"/>
      <c r="P848" s="422"/>
      <c r="Q848" s="423"/>
      <c r="R848" s="423"/>
      <c r="S848" s="423"/>
      <c r="T848" s="423"/>
      <c r="U848" s="423"/>
      <c r="V848" s="423"/>
      <c r="W848" s="423"/>
      <c r="X848" s="423"/>
      <c r="Y848" s="423"/>
      <c r="Z848" s="423"/>
      <c r="AA848" s="423"/>
      <c r="AB848" s="423"/>
      <c r="AC848" s="423"/>
      <c r="AD848" s="73">
        <f>'Art. 121'!AF777</f>
        <v>0</v>
      </c>
      <c r="AE848" s="153">
        <f t="shared" si="91"/>
        <v>0</v>
      </c>
      <c r="AF848" s="76">
        <f t="shared" si="94"/>
        <v>0</v>
      </c>
      <c r="AG848" s="76">
        <f t="shared" si="95"/>
        <v>1</v>
      </c>
      <c r="AH848" s="163">
        <f t="shared" si="92"/>
        <v>0</v>
      </c>
      <c r="AI848" s="95">
        <f t="shared" si="96"/>
        <v>3.0303030303030304E-2</v>
      </c>
      <c r="AJ848" s="95">
        <f t="shared" si="93"/>
        <v>0</v>
      </c>
      <c r="AK848" s="95">
        <f t="shared" si="97"/>
        <v>0</v>
      </c>
    </row>
    <row r="849" spans="1:37" ht="30" customHeight="1" x14ac:dyDescent="0.2">
      <c r="A849" s="422" t="s">
        <v>895</v>
      </c>
      <c r="B849" s="422"/>
      <c r="C849" s="422"/>
      <c r="D849" s="422"/>
      <c r="E849" s="422"/>
      <c r="F849" s="422"/>
      <c r="G849" s="422"/>
      <c r="H849" s="422"/>
      <c r="I849" s="422"/>
      <c r="J849" s="422"/>
      <c r="K849" s="422"/>
      <c r="L849" s="422"/>
      <c r="M849" s="422"/>
      <c r="N849" s="422"/>
      <c r="O849" s="422"/>
      <c r="P849" s="422"/>
      <c r="Q849" s="423"/>
      <c r="R849" s="423"/>
      <c r="S849" s="423"/>
      <c r="T849" s="423"/>
      <c r="U849" s="423"/>
      <c r="V849" s="423"/>
      <c r="W849" s="423"/>
      <c r="X849" s="423"/>
      <c r="Y849" s="423"/>
      <c r="Z849" s="423"/>
      <c r="AA849" s="423"/>
      <c r="AB849" s="423"/>
      <c r="AC849" s="423"/>
      <c r="AD849" s="73">
        <f>'Art. 121'!AF778</f>
        <v>0</v>
      </c>
      <c r="AE849" s="153">
        <f t="shared" si="91"/>
        <v>0</v>
      </c>
      <c r="AF849" s="76">
        <f t="shared" si="94"/>
        <v>0</v>
      </c>
      <c r="AG849" s="76">
        <f t="shared" si="95"/>
        <v>1</v>
      </c>
      <c r="AH849" s="163">
        <f t="shared" si="92"/>
        <v>0</v>
      </c>
      <c r="AI849" s="95">
        <f t="shared" si="96"/>
        <v>3.0303030303030304E-2</v>
      </c>
      <c r="AJ849" s="95">
        <f t="shared" si="93"/>
        <v>0</v>
      </c>
      <c r="AK849" s="95">
        <f t="shared" si="97"/>
        <v>0</v>
      </c>
    </row>
    <row r="850" spans="1:37" ht="30" customHeight="1" x14ac:dyDescent="0.2">
      <c r="A850" s="422" t="s">
        <v>896</v>
      </c>
      <c r="B850" s="422"/>
      <c r="C850" s="422"/>
      <c r="D850" s="422"/>
      <c r="E850" s="422"/>
      <c r="F850" s="422"/>
      <c r="G850" s="422"/>
      <c r="H850" s="422"/>
      <c r="I850" s="422"/>
      <c r="J850" s="422"/>
      <c r="K850" s="422"/>
      <c r="L850" s="422"/>
      <c r="M850" s="422"/>
      <c r="N850" s="422"/>
      <c r="O850" s="422"/>
      <c r="P850" s="422"/>
      <c r="Q850" s="423"/>
      <c r="R850" s="423"/>
      <c r="S850" s="423"/>
      <c r="T850" s="423"/>
      <c r="U850" s="423"/>
      <c r="V850" s="423"/>
      <c r="W850" s="423"/>
      <c r="X850" s="423"/>
      <c r="Y850" s="423"/>
      <c r="Z850" s="423"/>
      <c r="AA850" s="423"/>
      <c r="AB850" s="423"/>
      <c r="AC850" s="423"/>
      <c r="AD850" s="73">
        <f>'Art. 121'!AF779</f>
        <v>0</v>
      </c>
      <c r="AE850" s="153">
        <f t="shared" si="91"/>
        <v>0</v>
      </c>
      <c r="AF850" s="76">
        <f t="shared" si="94"/>
        <v>0</v>
      </c>
      <c r="AG850" s="76">
        <f t="shared" si="95"/>
        <v>1</v>
      </c>
      <c r="AH850" s="163">
        <f t="shared" si="92"/>
        <v>0</v>
      </c>
      <c r="AI850" s="95">
        <f t="shared" si="96"/>
        <v>3.0303030303030304E-2</v>
      </c>
      <c r="AJ850" s="95">
        <f t="shared" si="93"/>
        <v>0</v>
      </c>
      <c r="AK850" s="95">
        <f t="shared" si="97"/>
        <v>0</v>
      </c>
    </row>
    <row r="851" spans="1:37" ht="30" customHeight="1" x14ac:dyDescent="0.2">
      <c r="A851" s="422" t="s">
        <v>907</v>
      </c>
      <c r="B851" s="422"/>
      <c r="C851" s="422"/>
      <c r="D851" s="422"/>
      <c r="E851" s="422"/>
      <c r="F851" s="422"/>
      <c r="G851" s="422"/>
      <c r="H851" s="422"/>
      <c r="I851" s="422"/>
      <c r="J851" s="422"/>
      <c r="K851" s="422"/>
      <c r="L851" s="422"/>
      <c r="M851" s="422"/>
      <c r="N851" s="422"/>
      <c r="O851" s="422"/>
      <c r="P851" s="422"/>
      <c r="Q851" s="423"/>
      <c r="R851" s="423"/>
      <c r="S851" s="423"/>
      <c r="T851" s="423"/>
      <c r="U851" s="423"/>
      <c r="V851" s="423"/>
      <c r="W851" s="423"/>
      <c r="X851" s="423"/>
      <c r="Y851" s="423"/>
      <c r="Z851" s="423"/>
      <c r="AA851" s="423"/>
      <c r="AB851" s="423"/>
      <c r="AC851" s="423"/>
      <c r="AD851" s="73">
        <f>'Art. 121'!AF780</f>
        <v>0</v>
      </c>
      <c r="AE851" s="153">
        <f t="shared" si="91"/>
        <v>0</v>
      </c>
      <c r="AF851" s="76">
        <f t="shared" si="94"/>
        <v>0</v>
      </c>
      <c r="AG851" s="76">
        <f t="shared" si="95"/>
        <v>1</v>
      </c>
      <c r="AH851" s="163">
        <f t="shared" si="92"/>
        <v>0</v>
      </c>
      <c r="AI851" s="95">
        <f t="shared" si="96"/>
        <v>3.0303030303030304E-2</v>
      </c>
      <c r="AJ851" s="95">
        <f t="shared" si="93"/>
        <v>0</v>
      </c>
      <c r="AK851" s="95">
        <f t="shared" si="97"/>
        <v>0</v>
      </c>
    </row>
    <row r="852" spans="1:37" ht="30" customHeight="1" x14ac:dyDescent="0.2">
      <c r="A852" s="422" t="s">
        <v>898</v>
      </c>
      <c r="B852" s="422"/>
      <c r="C852" s="422"/>
      <c r="D852" s="422"/>
      <c r="E852" s="422"/>
      <c r="F852" s="422"/>
      <c r="G852" s="422"/>
      <c r="H852" s="422"/>
      <c r="I852" s="422"/>
      <c r="J852" s="422"/>
      <c r="K852" s="422"/>
      <c r="L852" s="422"/>
      <c r="M852" s="422"/>
      <c r="N852" s="422"/>
      <c r="O852" s="422"/>
      <c r="P852" s="422"/>
      <c r="Q852" s="423"/>
      <c r="R852" s="423"/>
      <c r="S852" s="423"/>
      <c r="T852" s="423"/>
      <c r="U852" s="423"/>
      <c r="V852" s="423"/>
      <c r="W852" s="423"/>
      <c r="X852" s="423"/>
      <c r="Y852" s="423"/>
      <c r="Z852" s="423"/>
      <c r="AA852" s="423"/>
      <c r="AB852" s="423"/>
      <c r="AC852" s="423"/>
      <c r="AD852" s="73">
        <f>'Art. 121'!AF781</f>
        <v>0</v>
      </c>
      <c r="AE852" s="153">
        <f t="shared" si="91"/>
        <v>0</v>
      </c>
      <c r="AF852" s="76">
        <f t="shared" si="94"/>
        <v>0</v>
      </c>
      <c r="AG852" s="76">
        <f t="shared" si="95"/>
        <v>1</v>
      </c>
      <c r="AH852" s="163">
        <f t="shared" si="92"/>
        <v>0</v>
      </c>
      <c r="AI852" s="95">
        <f t="shared" si="96"/>
        <v>3.0303030303030304E-2</v>
      </c>
      <c r="AJ852" s="95">
        <f t="shared" si="93"/>
        <v>0</v>
      </c>
      <c r="AK852" s="95">
        <f t="shared" si="97"/>
        <v>0</v>
      </c>
    </row>
    <row r="853" spans="1:37" ht="30" customHeight="1" x14ac:dyDescent="0.2">
      <c r="A853" s="422" t="s">
        <v>899</v>
      </c>
      <c r="B853" s="422"/>
      <c r="C853" s="422"/>
      <c r="D853" s="422"/>
      <c r="E853" s="422"/>
      <c r="F853" s="422"/>
      <c r="G853" s="422"/>
      <c r="H853" s="422"/>
      <c r="I853" s="422"/>
      <c r="J853" s="422"/>
      <c r="K853" s="422"/>
      <c r="L853" s="422"/>
      <c r="M853" s="422"/>
      <c r="N853" s="422"/>
      <c r="O853" s="422"/>
      <c r="P853" s="422"/>
      <c r="Q853" s="423"/>
      <c r="R853" s="423"/>
      <c r="S853" s="423"/>
      <c r="T853" s="423"/>
      <c r="U853" s="423"/>
      <c r="V853" s="423"/>
      <c r="W853" s="423"/>
      <c r="X853" s="423"/>
      <c r="Y853" s="423"/>
      <c r="Z853" s="423"/>
      <c r="AA853" s="423"/>
      <c r="AB853" s="423"/>
      <c r="AC853" s="423"/>
      <c r="AD853" s="73">
        <f>'Art. 121'!AF782</f>
        <v>0</v>
      </c>
      <c r="AE853" s="153">
        <f t="shared" si="91"/>
        <v>0</v>
      </c>
      <c r="AF853" s="76">
        <f t="shared" si="94"/>
        <v>0</v>
      </c>
      <c r="AG853" s="76">
        <f t="shared" si="95"/>
        <v>1</v>
      </c>
      <c r="AH853" s="163">
        <f t="shared" si="92"/>
        <v>0</v>
      </c>
      <c r="AI853" s="95">
        <f t="shared" si="96"/>
        <v>3.0303030303030304E-2</v>
      </c>
      <c r="AJ853" s="95">
        <f t="shared" si="93"/>
        <v>0</v>
      </c>
      <c r="AK853" s="95">
        <f t="shared" si="97"/>
        <v>0</v>
      </c>
    </row>
    <row r="854" spans="1:37" ht="30" customHeight="1" x14ac:dyDescent="0.2">
      <c r="A854" s="422" t="s">
        <v>900</v>
      </c>
      <c r="B854" s="422"/>
      <c r="C854" s="422"/>
      <c r="D854" s="422"/>
      <c r="E854" s="422"/>
      <c r="F854" s="422"/>
      <c r="G854" s="422"/>
      <c r="H854" s="422"/>
      <c r="I854" s="422"/>
      <c r="J854" s="422"/>
      <c r="K854" s="422"/>
      <c r="L854" s="422"/>
      <c r="M854" s="422"/>
      <c r="N854" s="422"/>
      <c r="O854" s="422"/>
      <c r="P854" s="422"/>
      <c r="Q854" s="423"/>
      <c r="R854" s="423"/>
      <c r="S854" s="423"/>
      <c r="T854" s="423"/>
      <c r="U854" s="423"/>
      <c r="V854" s="423"/>
      <c r="W854" s="423"/>
      <c r="X854" s="423"/>
      <c r="Y854" s="423"/>
      <c r="Z854" s="423"/>
      <c r="AA854" s="423"/>
      <c r="AB854" s="423"/>
      <c r="AC854" s="423"/>
      <c r="AD854" s="73">
        <f>'Art. 121'!AF783</f>
        <v>0</v>
      </c>
      <c r="AE854" s="153">
        <f t="shared" si="91"/>
        <v>0</v>
      </c>
      <c r="AF854" s="76">
        <f t="shared" si="94"/>
        <v>0</v>
      </c>
      <c r="AG854" s="76">
        <f t="shared" si="95"/>
        <v>1</v>
      </c>
      <c r="AH854" s="163">
        <f t="shared" si="92"/>
        <v>0</v>
      </c>
      <c r="AI854" s="95">
        <f t="shared" si="96"/>
        <v>3.0303030303030304E-2</v>
      </c>
      <c r="AJ854" s="95">
        <f t="shared" si="93"/>
        <v>0</v>
      </c>
      <c r="AK854" s="95">
        <f t="shared" si="97"/>
        <v>0</v>
      </c>
    </row>
    <row r="855" spans="1:37" ht="30" customHeight="1" x14ac:dyDescent="0.2">
      <c r="A855" s="422" t="s">
        <v>901</v>
      </c>
      <c r="B855" s="422"/>
      <c r="C855" s="422"/>
      <c r="D855" s="422"/>
      <c r="E855" s="422"/>
      <c r="F855" s="422"/>
      <c r="G855" s="422"/>
      <c r="H855" s="422"/>
      <c r="I855" s="422"/>
      <c r="J855" s="422"/>
      <c r="K855" s="422"/>
      <c r="L855" s="422"/>
      <c r="M855" s="422"/>
      <c r="N855" s="422"/>
      <c r="O855" s="422"/>
      <c r="P855" s="422"/>
      <c r="Q855" s="423"/>
      <c r="R855" s="423"/>
      <c r="S855" s="423"/>
      <c r="T855" s="423"/>
      <c r="U855" s="423"/>
      <c r="V855" s="423"/>
      <c r="W855" s="423"/>
      <c r="X855" s="423"/>
      <c r="Y855" s="423"/>
      <c r="Z855" s="423"/>
      <c r="AA855" s="423"/>
      <c r="AB855" s="423"/>
      <c r="AC855" s="423"/>
      <c r="AD855" s="73">
        <f>'Art. 121'!AF784</f>
        <v>0</v>
      </c>
      <c r="AE855" s="153">
        <f t="shared" si="91"/>
        <v>0</v>
      </c>
      <c r="AF855" s="76">
        <f t="shared" si="94"/>
        <v>0</v>
      </c>
      <c r="AG855" s="76">
        <f t="shared" si="95"/>
        <v>1</v>
      </c>
      <c r="AH855" s="163">
        <f t="shared" si="92"/>
        <v>0</v>
      </c>
      <c r="AI855" s="95">
        <f t="shared" si="96"/>
        <v>3.0303030303030304E-2</v>
      </c>
      <c r="AJ855" s="95">
        <f t="shared" si="93"/>
        <v>0</v>
      </c>
      <c r="AK855" s="95">
        <f t="shared" si="97"/>
        <v>0</v>
      </c>
    </row>
    <row r="856" spans="1:37" ht="30" customHeight="1" x14ac:dyDescent="0.2">
      <c r="A856" s="435" t="s">
        <v>908</v>
      </c>
      <c r="B856" s="435"/>
      <c r="C856" s="435"/>
      <c r="D856" s="435"/>
      <c r="E856" s="435"/>
      <c r="F856" s="435"/>
      <c r="G856" s="435"/>
      <c r="H856" s="435"/>
      <c r="I856" s="435"/>
      <c r="J856" s="435"/>
      <c r="K856" s="435"/>
      <c r="L856" s="435"/>
      <c r="M856" s="435"/>
      <c r="N856" s="435"/>
      <c r="O856" s="435"/>
      <c r="P856" s="435"/>
      <c r="Q856" s="435"/>
      <c r="R856" s="435"/>
      <c r="S856" s="435"/>
      <c r="T856" s="435"/>
      <c r="U856" s="435"/>
      <c r="V856" s="435"/>
      <c r="W856" s="435"/>
      <c r="X856" s="435"/>
      <c r="Y856" s="435"/>
      <c r="Z856" s="435"/>
      <c r="AA856" s="435"/>
      <c r="AB856" s="435"/>
      <c r="AC856" s="435"/>
      <c r="AD856" s="435"/>
      <c r="AE856" s="143">
        <f>SUM(AE823:AE855)</f>
        <v>0</v>
      </c>
      <c r="AG856" s="74">
        <f>SUM(AG823:AG855)</f>
        <v>33</v>
      </c>
      <c r="AH856" s="161"/>
      <c r="AI856" s="136"/>
      <c r="AJ856" s="136"/>
      <c r="AK856" s="136"/>
    </row>
    <row r="857" spans="1:37" ht="30" customHeight="1" x14ac:dyDescent="0.2">
      <c r="A857" s="435" t="s">
        <v>909</v>
      </c>
      <c r="B857" s="435"/>
      <c r="C857" s="435"/>
      <c r="D857" s="435"/>
      <c r="E857" s="435"/>
      <c r="F857" s="435"/>
      <c r="G857" s="435"/>
      <c r="H857" s="435"/>
      <c r="I857" s="435"/>
      <c r="J857" s="435"/>
      <c r="K857" s="435"/>
      <c r="L857" s="435"/>
      <c r="M857" s="435"/>
      <c r="N857" s="435"/>
      <c r="O857" s="435"/>
      <c r="P857" s="435"/>
      <c r="Q857" s="435"/>
      <c r="R857" s="435"/>
      <c r="S857" s="435"/>
      <c r="T857" s="435"/>
      <c r="U857" s="435"/>
      <c r="V857" s="435"/>
      <c r="W857" s="435"/>
      <c r="X857" s="435"/>
      <c r="Y857" s="435"/>
      <c r="Z857" s="435"/>
      <c r="AA857" s="435"/>
      <c r="AB857" s="435"/>
      <c r="AC857" s="435"/>
      <c r="AD857" s="435"/>
      <c r="AE857" s="143">
        <f>AE856/AE821*100</f>
        <v>0</v>
      </c>
      <c r="AH857" s="161"/>
      <c r="AI857" s="136"/>
      <c r="AJ857" s="136"/>
      <c r="AK857" s="136"/>
    </row>
    <row r="858" spans="1:37" ht="15" customHeight="1" x14ac:dyDescent="0.2">
      <c r="A858" s="24"/>
      <c r="B858" s="24"/>
      <c r="C858" s="24"/>
      <c r="D858" s="24"/>
      <c r="E858" s="24"/>
      <c r="F858" s="24"/>
      <c r="G858" s="24"/>
      <c r="H858" s="24"/>
      <c r="I858" s="24"/>
      <c r="J858" s="24"/>
      <c r="K858" s="24"/>
      <c r="L858" s="24"/>
      <c r="M858" s="24"/>
      <c r="N858" s="24"/>
      <c r="O858" s="24"/>
      <c r="P858" s="24"/>
      <c r="Q858" s="40"/>
      <c r="R858" s="20"/>
      <c r="S858" s="20"/>
      <c r="T858" s="20"/>
      <c r="U858" s="20"/>
      <c r="V858" s="20"/>
      <c r="W858" s="20"/>
      <c r="X858" s="20"/>
      <c r="Y858" s="20"/>
      <c r="Z858" s="20"/>
      <c r="AA858" s="20"/>
      <c r="AB858" s="20"/>
      <c r="AC858" s="20"/>
      <c r="AD858" s="20"/>
      <c r="AE858" s="149"/>
      <c r="AH858" s="161"/>
      <c r="AI858" s="136"/>
      <c r="AJ858" s="136"/>
      <c r="AK858" s="136"/>
    </row>
    <row r="859" spans="1:37" ht="15" customHeight="1" x14ac:dyDescent="0.2">
      <c r="A859" s="439" t="s">
        <v>139</v>
      </c>
      <c r="B859" s="440"/>
      <c r="C859" s="440"/>
      <c r="D859" s="440"/>
      <c r="E859" s="440"/>
      <c r="F859" s="440"/>
      <c r="G859" s="440"/>
      <c r="H859" s="440"/>
      <c r="I859" s="440"/>
      <c r="J859" s="440"/>
      <c r="K859" s="440"/>
      <c r="L859" s="440"/>
      <c r="M859" s="440"/>
      <c r="N859" s="440"/>
      <c r="O859" s="440"/>
      <c r="P859" s="440"/>
      <c r="Q859" s="440"/>
      <c r="R859" s="440"/>
      <c r="S859" s="440"/>
      <c r="T859" s="440"/>
      <c r="U859" s="440"/>
      <c r="V859" s="440"/>
      <c r="W859" s="440"/>
      <c r="X859" s="440"/>
      <c r="Y859" s="440"/>
      <c r="Z859" s="440"/>
      <c r="AA859" s="440"/>
      <c r="AB859" s="440"/>
      <c r="AC859" s="440"/>
      <c r="AD859" s="221" t="s">
        <v>4</v>
      </c>
      <c r="AE859" s="144" t="s">
        <v>5</v>
      </c>
      <c r="AH859" s="161"/>
      <c r="AI859" s="136"/>
      <c r="AJ859" s="136"/>
      <c r="AK859" s="136"/>
    </row>
    <row r="860" spans="1:37" ht="30" customHeight="1" x14ac:dyDescent="0.2">
      <c r="A860" s="434" t="s">
        <v>910</v>
      </c>
      <c r="B860" s="434"/>
      <c r="C860" s="434"/>
      <c r="D860" s="434"/>
      <c r="E860" s="434"/>
      <c r="F860" s="434"/>
      <c r="G860" s="434"/>
      <c r="H860" s="434"/>
      <c r="I860" s="434"/>
      <c r="J860" s="434"/>
      <c r="K860" s="434"/>
      <c r="L860" s="434"/>
      <c r="M860" s="434"/>
      <c r="N860" s="434"/>
      <c r="O860" s="434"/>
      <c r="P860" s="434"/>
      <c r="Q860" s="423"/>
      <c r="R860" s="423"/>
      <c r="S860" s="423"/>
      <c r="T860" s="423"/>
      <c r="U860" s="423"/>
      <c r="V860" s="423"/>
      <c r="W860" s="423"/>
      <c r="X860" s="423"/>
      <c r="Y860" s="423"/>
      <c r="Z860" s="423"/>
      <c r="AA860" s="423"/>
      <c r="AB860" s="423"/>
      <c r="AC860" s="423"/>
      <c r="AD860" s="73">
        <f>'Art. 121'!AF787</f>
        <v>0</v>
      </c>
      <c r="AE860" s="153">
        <f>IF(AG860=1,AK860,AG860)</f>
        <v>0</v>
      </c>
      <c r="AF860" s="76">
        <f>IF(AD860=2,1,IF(AD860=1,0.5,IF(AD860=0,0," ")))</f>
        <v>0</v>
      </c>
      <c r="AG860" s="76">
        <f>IF(AND(AF860&gt;=0,AF860&lt;=2),1,"No aplica")</f>
        <v>1</v>
      </c>
      <c r="AH860" s="163">
        <f>AD860/(AG860*2)</f>
        <v>0</v>
      </c>
      <c r="AI860" s="95">
        <f>IF(AG860=1,AG860/$AG$863,"No aplica")</f>
        <v>0.33333333333333331</v>
      </c>
      <c r="AJ860" s="95">
        <f>AF860*AI860</f>
        <v>0</v>
      </c>
      <c r="AK860" s="95">
        <f>AJ860*$AE$821</f>
        <v>0</v>
      </c>
    </row>
    <row r="861" spans="1:37" ht="30" customHeight="1" x14ac:dyDescent="0.2">
      <c r="A861" s="434" t="s">
        <v>911</v>
      </c>
      <c r="B861" s="434"/>
      <c r="C861" s="434"/>
      <c r="D861" s="434"/>
      <c r="E861" s="434"/>
      <c r="F861" s="434"/>
      <c r="G861" s="434"/>
      <c r="H861" s="434"/>
      <c r="I861" s="434"/>
      <c r="J861" s="434"/>
      <c r="K861" s="434"/>
      <c r="L861" s="434"/>
      <c r="M861" s="434"/>
      <c r="N861" s="434"/>
      <c r="O861" s="434"/>
      <c r="P861" s="434"/>
      <c r="Q861" s="423"/>
      <c r="R861" s="423"/>
      <c r="S861" s="423"/>
      <c r="T861" s="423"/>
      <c r="U861" s="423"/>
      <c r="V861" s="423"/>
      <c r="W861" s="423"/>
      <c r="X861" s="423"/>
      <c r="Y861" s="423"/>
      <c r="Z861" s="423"/>
      <c r="AA861" s="423"/>
      <c r="AB861" s="423"/>
      <c r="AC861" s="423"/>
      <c r="AD861" s="73">
        <f>'Art. 121'!AF788</f>
        <v>0</v>
      </c>
      <c r="AE861" s="153">
        <f>IF(AG861=1,AK861,AG861)</f>
        <v>0</v>
      </c>
      <c r="AF861" s="76">
        <f>IF(AD861=2,1,IF(AD861=1,0.5,IF(AD861=0,0," ")))</f>
        <v>0</v>
      </c>
      <c r="AG861" s="76">
        <f>IF(AND(AF861&gt;=0,AF861&lt;=2),1,"No aplica")</f>
        <v>1</v>
      </c>
      <c r="AH861" s="163">
        <f>AD861/(AG861*2)</f>
        <v>0</v>
      </c>
      <c r="AI861" s="95">
        <f>IF(AG861=1,AG861/$AG$863,"No aplica")</f>
        <v>0.33333333333333331</v>
      </c>
      <c r="AJ861" s="95">
        <f>AF861*AI861</f>
        <v>0</v>
      </c>
      <c r="AK861" s="95">
        <f>AJ861*$AE$821</f>
        <v>0</v>
      </c>
    </row>
    <row r="862" spans="1:37" ht="30" customHeight="1" x14ac:dyDescent="0.2">
      <c r="A862" s="434" t="s">
        <v>912</v>
      </c>
      <c r="B862" s="434"/>
      <c r="C862" s="434"/>
      <c r="D862" s="434"/>
      <c r="E862" s="434"/>
      <c r="F862" s="434"/>
      <c r="G862" s="434"/>
      <c r="H862" s="434"/>
      <c r="I862" s="434"/>
      <c r="J862" s="434"/>
      <c r="K862" s="434"/>
      <c r="L862" s="434"/>
      <c r="M862" s="434"/>
      <c r="N862" s="434"/>
      <c r="O862" s="434"/>
      <c r="P862" s="434"/>
      <c r="Q862" s="423"/>
      <c r="R862" s="423"/>
      <c r="S862" s="423"/>
      <c r="T862" s="423"/>
      <c r="U862" s="423"/>
      <c r="V862" s="423"/>
      <c r="W862" s="423"/>
      <c r="X862" s="423"/>
      <c r="Y862" s="423"/>
      <c r="Z862" s="423"/>
      <c r="AA862" s="423"/>
      <c r="AB862" s="423"/>
      <c r="AC862" s="423"/>
      <c r="AD862" s="73">
        <f>'Art. 121'!AF789</f>
        <v>0</v>
      </c>
      <c r="AE862" s="153">
        <f>IF(AG862=1,AK862,AG862)</f>
        <v>0</v>
      </c>
      <c r="AF862" s="76">
        <f>IF(AD862=2,1,IF(AD862=1,0.5,IF(AD862=0,0," ")))</f>
        <v>0</v>
      </c>
      <c r="AG862" s="76">
        <f>IF(AND(AF862&gt;=0,AF862&lt;=2),1,"No aplica")</f>
        <v>1</v>
      </c>
      <c r="AH862" s="163">
        <f>AD862/(AG862*2)</f>
        <v>0</v>
      </c>
      <c r="AI862" s="95">
        <f>IF(AG862=1,AG862/$AG$863,"No aplica")</f>
        <v>0.33333333333333331</v>
      </c>
      <c r="AJ862" s="95">
        <f>AF862*AI862</f>
        <v>0</v>
      </c>
      <c r="AK862" s="95">
        <f>AJ862*$AE$821</f>
        <v>0</v>
      </c>
    </row>
    <row r="863" spans="1:37" ht="30" customHeight="1" x14ac:dyDescent="0.2">
      <c r="A863" s="435" t="s">
        <v>913</v>
      </c>
      <c r="B863" s="435"/>
      <c r="C863" s="435"/>
      <c r="D863" s="435"/>
      <c r="E863" s="435"/>
      <c r="F863" s="435"/>
      <c r="G863" s="435"/>
      <c r="H863" s="435"/>
      <c r="I863" s="435"/>
      <c r="J863" s="435"/>
      <c r="K863" s="435"/>
      <c r="L863" s="435"/>
      <c r="M863" s="435"/>
      <c r="N863" s="435"/>
      <c r="O863" s="435"/>
      <c r="P863" s="435"/>
      <c r="Q863" s="435"/>
      <c r="R863" s="435"/>
      <c r="S863" s="435"/>
      <c r="T863" s="435"/>
      <c r="U863" s="435"/>
      <c r="V863" s="435"/>
      <c r="W863" s="435"/>
      <c r="X863" s="435"/>
      <c r="Y863" s="435"/>
      <c r="Z863" s="435"/>
      <c r="AA863" s="435"/>
      <c r="AB863" s="435"/>
      <c r="AC863" s="435"/>
      <c r="AD863" s="435"/>
      <c r="AE863" s="143">
        <f>SUM(AE860:AE862)</f>
        <v>0</v>
      </c>
      <c r="AG863" s="74">
        <f>SUM(AG860:AG862)</f>
        <v>3</v>
      </c>
      <c r="AH863" s="161"/>
      <c r="AI863" s="136"/>
      <c r="AJ863" s="136"/>
      <c r="AK863" s="136"/>
    </row>
    <row r="864" spans="1:37" ht="30" customHeight="1" x14ac:dyDescent="0.2">
      <c r="A864" s="435" t="s">
        <v>914</v>
      </c>
      <c r="B864" s="435"/>
      <c r="C864" s="435"/>
      <c r="D864" s="435"/>
      <c r="E864" s="435"/>
      <c r="F864" s="435"/>
      <c r="G864" s="435"/>
      <c r="H864" s="435"/>
      <c r="I864" s="435"/>
      <c r="J864" s="435"/>
      <c r="K864" s="435"/>
      <c r="L864" s="435"/>
      <c r="M864" s="435"/>
      <c r="N864" s="435"/>
      <c r="O864" s="435"/>
      <c r="P864" s="435"/>
      <c r="Q864" s="435"/>
      <c r="R864" s="435"/>
      <c r="S864" s="435"/>
      <c r="T864" s="435"/>
      <c r="U864" s="435"/>
      <c r="V864" s="435"/>
      <c r="W864" s="435"/>
      <c r="X864" s="435"/>
      <c r="Y864" s="435"/>
      <c r="Z864" s="435"/>
      <c r="AA864" s="435"/>
      <c r="AB864" s="435"/>
      <c r="AC864" s="435"/>
      <c r="AD864" s="435"/>
      <c r="AE864" s="143">
        <f>AE863/AE821*100</f>
        <v>0</v>
      </c>
      <c r="AH864" s="161"/>
      <c r="AI864" s="136"/>
      <c r="AJ864" s="136"/>
      <c r="AK864" s="136"/>
    </row>
    <row r="865" spans="1:37" ht="15" customHeight="1" x14ac:dyDescent="0.2">
      <c r="A865" s="23"/>
      <c r="B865" s="23"/>
      <c r="C865" s="23"/>
      <c r="D865" s="23"/>
      <c r="E865" s="23"/>
      <c r="F865" s="23"/>
      <c r="G865" s="23"/>
      <c r="H865" s="23"/>
      <c r="I865" s="23"/>
      <c r="J865" s="23"/>
      <c r="K865" s="23"/>
      <c r="L865" s="23"/>
      <c r="M865" s="23"/>
      <c r="N865" s="23"/>
      <c r="O865" s="23"/>
      <c r="P865" s="23"/>
      <c r="Q865" s="40"/>
      <c r="R865" s="20"/>
      <c r="S865" s="20"/>
      <c r="T865" s="20"/>
      <c r="U865" s="20"/>
      <c r="V865" s="20"/>
      <c r="W865" s="20"/>
      <c r="X865" s="20"/>
      <c r="Y865" s="20"/>
      <c r="Z865" s="20"/>
      <c r="AA865" s="20"/>
      <c r="AB865" s="20"/>
      <c r="AC865" s="20"/>
      <c r="AD865" s="20"/>
      <c r="AE865" s="149"/>
      <c r="AH865" s="161"/>
      <c r="AI865" s="136"/>
      <c r="AJ865" s="136"/>
      <c r="AK865" s="136"/>
    </row>
    <row r="866" spans="1:37" ht="15" customHeight="1" x14ac:dyDescent="0.2">
      <c r="A866" s="439" t="s">
        <v>140</v>
      </c>
      <c r="B866" s="440"/>
      <c r="C866" s="440"/>
      <c r="D866" s="440"/>
      <c r="E866" s="440"/>
      <c r="F866" s="440"/>
      <c r="G866" s="440"/>
      <c r="H866" s="440"/>
      <c r="I866" s="440"/>
      <c r="J866" s="440"/>
      <c r="K866" s="440"/>
      <c r="L866" s="440"/>
      <c r="M866" s="440"/>
      <c r="N866" s="440"/>
      <c r="O866" s="440"/>
      <c r="P866" s="440"/>
      <c r="Q866" s="440"/>
      <c r="R866" s="440"/>
      <c r="S866" s="440"/>
      <c r="T866" s="440"/>
      <c r="U866" s="440"/>
      <c r="V866" s="440"/>
      <c r="W866" s="440"/>
      <c r="X866" s="440"/>
      <c r="Y866" s="440"/>
      <c r="Z866" s="440"/>
      <c r="AA866" s="440"/>
      <c r="AB866" s="440"/>
      <c r="AC866" s="440"/>
      <c r="AD866" s="221" t="s">
        <v>4</v>
      </c>
      <c r="AE866" s="144" t="s">
        <v>5</v>
      </c>
      <c r="AH866" s="161"/>
      <c r="AI866" s="136"/>
      <c r="AJ866" s="136"/>
      <c r="AK866" s="136"/>
    </row>
    <row r="867" spans="1:37" ht="30" customHeight="1" x14ac:dyDescent="0.2">
      <c r="A867" s="434" t="s">
        <v>915</v>
      </c>
      <c r="B867" s="434"/>
      <c r="C867" s="434"/>
      <c r="D867" s="434"/>
      <c r="E867" s="434"/>
      <c r="F867" s="434"/>
      <c r="G867" s="434"/>
      <c r="H867" s="434"/>
      <c r="I867" s="434"/>
      <c r="J867" s="434"/>
      <c r="K867" s="434"/>
      <c r="L867" s="434"/>
      <c r="M867" s="434"/>
      <c r="N867" s="434"/>
      <c r="O867" s="434"/>
      <c r="P867" s="434"/>
      <c r="Q867" s="423"/>
      <c r="R867" s="423"/>
      <c r="S867" s="423"/>
      <c r="T867" s="423"/>
      <c r="U867" s="423"/>
      <c r="V867" s="423"/>
      <c r="W867" s="423"/>
      <c r="X867" s="423"/>
      <c r="Y867" s="423"/>
      <c r="Z867" s="423"/>
      <c r="AA867" s="423"/>
      <c r="AB867" s="423"/>
      <c r="AC867" s="423"/>
      <c r="AD867" s="73">
        <f>'Art. 121'!AF792</f>
        <v>0</v>
      </c>
      <c r="AE867" s="153">
        <f>IF(AG867=1,AK867,AG867)</f>
        <v>0</v>
      </c>
      <c r="AF867" s="76">
        <f>IF(AD867=2,1,IF(AD867=1,0.5,IF(AD867=0,0," ")))</f>
        <v>0</v>
      </c>
      <c r="AG867" s="76">
        <f>IF(AND(AF867&gt;=0,AF867&lt;=2),1,"No aplica")</f>
        <v>1</v>
      </c>
      <c r="AH867" s="163">
        <f>AD867/(AG867*2)</f>
        <v>0</v>
      </c>
      <c r="AI867" s="95">
        <f>IF(AG867=1,AG867/$AG$870,"No aplica")</f>
        <v>0.33333333333333331</v>
      </c>
      <c r="AJ867" s="95">
        <f>AF867*AI867</f>
        <v>0</v>
      </c>
      <c r="AK867" s="95">
        <f>AJ867*$AE$821</f>
        <v>0</v>
      </c>
    </row>
    <row r="868" spans="1:37" ht="30" customHeight="1" x14ac:dyDescent="0.2">
      <c r="A868" s="434" t="s">
        <v>916</v>
      </c>
      <c r="B868" s="434"/>
      <c r="C868" s="434"/>
      <c r="D868" s="434"/>
      <c r="E868" s="434"/>
      <c r="F868" s="434"/>
      <c r="G868" s="434"/>
      <c r="H868" s="434"/>
      <c r="I868" s="434"/>
      <c r="J868" s="434"/>
      <c r="K868" s="434"/>
      <c r="L868" s="434"/>
      <c r="M868" s="434"/>
      <c r="N868" s="434"/>
      <c r="O868" s="434"/>
      <c r="P868" s="434"/>
      <c r="Q868" s="423"/>
      <c r="R868" s="423"/>
      <c r="S868" s="423"/>
      <c r="T868" s="423"/>
      <c r="U868" s="423"/>
      <c r="V868" s="423"/>
      <c r="W868" s="423"/>
      <c r="X868" s="423"/>
      <c r="Y868" s="423"/>
      <c r="Z868" s="423"/>
      <c r="AA868" s="423"/>
      <c r="AB868" s="423"/>
      <c r="AC868" s="423"/>
      <c r="AD868" s="73">
        <f>'Art. 121'!AF793</f>
        <v>0</v>
      </c>
      <c r="AE868" s="153">
        <f>IF(AG868=1,AK868,AG868)</f>
        <v>0</v>
      </c>
      <c r="AF868" s="76">
        <f>IF(AD868=2,1,IF(AD868=1,0.5,IF(AD868=0,0," ")))</f>
        <v>0</v>
      </c>
      <c r="AG868" s="76">
        <f>IF(AND(AF868&gt;=0,AF868&lt;=2),1,"No aplica")</f>
        <v>1</v>
      </c>
      <c r="AH868" s="163">
        <f>AD868/(AG868*2)</f>
        <v>0</v>
      </c>
      <c r="AI868" s="95">
        <f>IF(AG868=1,AG868/$AG$870,"No aplica")</f>
        <v>0.33333333333333331</v>
      </c>
      <c r="AJ868" s="95">
        <f>AF868*AI868</f>
        <v>0</v>
      </c>
      <c r="AK868" s="95">
        <f>AJ868*$AE$821</f>
        <v>0</v>
      </c>
    </row>
    <row r="869" spans="1:37" ht="30" customHeight="1" x14ac:dyDescent="0.2">
      <c r="A869" s="434" t="s">
        <v>917</v>
      </c>
      <c r="B869" s="434"/>
      <c r="C869" s="434"/>
      <c r="D869" s="434"/>
      <c r="E869" s="434"/>
      <c r="F869" s="434"/>
      <c r="G869" s="434"/>
      <c r="H869" s="434"/>
      <c r="I869" s="434"/>
      <c r="J869" s="434"/>
      <c r="K869" s="434"/>
      <c r="L869" s="434"/>
      <c r="M869" s="434"/>
      <c r="N869" s="434"/>
      <c r="O869" s="434"/>
      <c r="P869" s="434"/>
      <c r="Q869" s="423"/>
      <c r="R869" s="423"/>
      <c r="S869" s="423"/>
      <c r="T869" s="423"/>
      <c r="U869" s="423"/>
      <c r="V869" s="423"/>
      <c r="W869" s="423"/>
      <c r="X869" s="423"/>
      <c r="Y869" s="423"/>
      <c r="Z869" s="423"/>
      <c r="AA869" s="423"/>
      <c r="AB869" s="423"/>
      <c r="AC869" s="423"/>
      <c r="AD869" s="73">
        <f>'Art. 121'!AF794</f>
        <v>0</v>
      </c>
      <c r="AE869" s="153">
        <f>IF(AG869=1,AK869,AG869)</f>
        <v>0</v>
      </c>
      <c r="AF869" s="76">
        <f>IF(AD869=2,1,IF(AD869=1,0.5,IF(AD869=0,0," ")))</f>
        <v>0</v>
      </c>
      <c r="AG869" s="76">
        <f>IF(AND(AF869&gt;=0,AF869&lt;=2),1,"No aplica")</f>
        <v>1</v>
      </c>
      <c r="AH869" s="163">
        <f>AD869/(AG869*2)</f>
        <v>0</v>
      </c>
      <c r="AI869" s="95">
        <f>IF(AG869=1,AG869/$AG$870,"No aplica")</f>
        <v>0.33333333333333331</v>
      </c>
      <c r="AJ869" s="95">
        <f>AF869*AI869</f>
        <v>0</v>
      </c>
      <c r="AK869" s="95">
        <f>AJ869*$AE$821</f>
        <v>0</v>
      </c>
    </row>
    <row r="870" spans="1:37" ht="30" customHeight="1" x14ac:dyDescent="0.2">
      <c r="A870" s="435" t="s">
        <v>918</v>
      </c>
      <c r="B870" s="435"/>
      <c r="C870" s="435"/>
      <c r="D870" s="435"/>
      <c r="E870" s="435"/>
      <c r="F870" s="435"/>
      <c r="G870" s="435"/>
      <c r="H870" s="435"/>
      <c r="I870" s="435"/>
      <c r="J870" s="435"/>
      <c r="K870" s="435"/>
      <c r="L870" s="435"/>
      <c r="M870" s="435"/>
      <c r="N870" s="435"/>
      <c r="O870" s="435"/>
      <c r="P870" s="435"/>
      <c r="Q870" s="435"/>
      <c r="R870" s="435"/>
      <c r="S870" s="435"/>
      <c r="T870" s="435"/>
      <c r="U870" s="435"/>
      <c r="V870" s="435"/>
      <c r="W870" s="435"/>
      <c r="X870" s="435"/>
      <c r="Y870" s="435"/>
      <c r="Z870" s="435"/>
      <c r="AA870" s="435"/>
      <c r="AB870" s="435"/>
      <c r="AC870" s="435"/>
      <c r="AD870" s="435"/>
      <c r="AE870" s="143">
        <f>SUM(AE867:AE869)</f>
        <v>0</v>
      </c>
      <c r="AG870" s="74">
        <f>SUM(AG867:AG869)</f>
        <v>3</v>
      </c>
      <c r="AH870" s="161"/>
      <c r="AI870" s="136"/>
      <c r="AJ870" s="136"/>
      <c r="AK870" s="136"/>
    </row>
    <row r="871" spans="1:37" ht="30" customHeight="1" x14ac:dyDescent="0.2">
      <c r="A871" s="435" t="s">
        <v>919</v>
      </c>
      <c r="B871" s="435"/>
      <c r="C871" s="435"/>
      <c r="D871" s="435"/>
      <c r="E871" s="435"/>
      <c r="F871" s="435"/>
      <c r="G871" s="435"/>
      <c r="H871" s="435"/>
      <c r="I871" s="435"/>
      <c r="J871" s="435"/>
      <c r="K871" s="435"/>
      <c r="L871" s="435"/>
      <c r="M871" s="435"/>
      <c r="N871" s="435"/>
      <c r="O871" s="435"/>
      <c r="P871" s="435"/>
      <c r="Q871" s="435"/>
      <c r="R871" s="435"/>
      <c r="S871" s="435"/>
      <c r="T871" s="435"/>
      <c r="U871" s="435"/>
      <c r="V871" s="435"/>
      <c r="W871" s="435"/>
      <c r="X871" s="435"/>
      <c r="Y871" s="435"/>
      <c r="Z871" s="435"/>
      <c r="AA871" s="435"/>
      <c r="AB871" s="435"/>
      <c r="AC871" s="435"/>
      <c r="AD871" s="435"/>
      <c r="AE871" s="143">
        <f>AE870/AE821*100</f>
        <v>0</v>
      </c>
      <c r="AH871" s="161"/>
      <c r="AI871" s="136"/>
      <c r="AJ871" s="136"/>
      <c r="AK871" s="136"/>
    </row>
    <row r="872" spans="1:37" ht="15" customHeight="1" x14ac:dyDescent="0.2">
      <c r="A872" s="23"/>
      <c r="B872" s="23"/>
      <c r="C872" s="23"/>
      <c r="D872" s="23"/>
      <c r="E872" s="23"/>
      <c r="F872" s="23"/>
      <c r="G872" s="23"/>
      <c r="H872" s="23"/>
      <c r="I872" s="23"/>
      <c r="J872" s="23"/>
      <c r="K872" s="23"/>
      <c r="L872" s="23"/>
      <c r="M872" s="23"/>
      <c r="N872" s="23"/>
      <c r="O872" s="23"/>
      <c r="P872" s="23"/>
      <c r="Q872" s="40"/>
      <c r="R872" s="20"/>
      <c r="S872" s="20"/>
      <c r="T872" s="20"/>
      <c r="U872" s="20"/>
      <c r="V872" s="20"/>
      <c r="W872" s="20"/>
      <c r="X872" s="20"/>
      <c r="Y872" s="20"/>
      <c r="Z872" s="20"/>
      <c r="AA872" s="20"/>
      <c r="AB872" s="20"/>
      <c r="AC872" s="20"/>
      <c r="AD872" s="20"/>
      <c r="AE872" s="149"/>
      <c r="AH872" s="161"/>
      <c r="AI872" s="136"/>
      <c r="AJ872" s="136"/>
      <c r="AK872" s="136"/>
    </row>
    <row r="873" spans="1:37" ht="15" customHeight="1" x14ac:dyDescent="0.2">
      <c r="A873" s="436" t="s">
        <v>141</v>
      </c>
      <c r="B873" s="437"/>
      <c r="C873" s="437"/>
      <c r="D873" s="437"/>
      <c r="E873" s="437"/>
      <c r="F873" s="437"/>
      <c r="G873" s="437"/>
      <c r="H873" s="437"/>
      <c r="I873" s="437"/>
      <c r="J873" s="437"/>
      <c r="K873" s="437"/>
      <c r="L873" s="437"/>
      <c r="M873" s="437"/>
      <c r="N873" s="437"/>
      <c r="O873" s="437"/>
      <c r="P873" s="437"/>
      <c r="Q873" s="437"/>
      <c r="R873" s="437"/>
      <c r="S873" s="437"/>
      <c r="T873" s="437"/>
      <c r="U873" s="437"/>
      <c r="V873" s="437"/>
      <c r="W873" s="437"/>
      <c r="X873" s="437"/>
      <c r="Y873" s="437"/>
      <c r="Z873" s="437"/>
      <c r="AA873" s="437"/>
      <c r="AB873" s="437"/>
      <c r="AC873" s="438"/>
      <c r="AD873" s="221" t="s">
        <v>4</v>
      </c>
      <c r="AE873" s="144" t="s">
        <v>5</v>
      </c>
      <c r="AH873" s="161"/>
      <c r="AI873" s="136"/>
      <c r="AJ873" s="136"/>
      <c r="AK873" s="136"/>
    </row>
    <row r="874" spans="1:37" ht="30" customHeight="1" x14ac:dyDescent="0.2">
      <c r="A874" s="434" t="s">
        <v>921</v>
      </c>
      <c r="B874" s="434"/>
      <c r="C874" s="434"/>
      <c r="D874" s="434"/>
      <c r="E874" s="434"/>
      <c r="F874" s="434"/>
      <c r="G874" s="434"/>
      <c r="H874" s="434"/>
      <c r="I874" s="434"/>
      <c r="J874" s="434"/>
      <c r="K874" s="434"/>
      <c r="L874" s="434"/>
      <c r="M874" s="434"/>
      <c r="N874" s="434"/>
      <c r="O874" s="434"/>
      <c r="P874" s="434"/>
      <c r="Q874" s="423"/>
      <c r="R874" s="423"/>
      <c r="S874" s="423"/>
      <c r="T874" s="423"/>
      <c r="U874" s="423"/>
      <c r="V874" s="423"/>
      <c r="W874" s="423"/>
      <c r="X874" s="423"/>
      <c r="Y874" s="423"/>
      <c r="Z874" s="423"/>
      <c r="AA874" s="423"/>
      <c r="AB874" s="423"/>
      <c r="AC874" s="423"/>
      <c r="AD874" s="73">
        <f>'Art. 121'!AF797</f>
        <v>0</v>
      </c>
      <c r="AE874" s="153">
        <f>IF(AG874=1,AK874,AG874)</f>
        <v>0</v>
      </c>
      <c r="AF874" s="76">
        <f>IF(AD874=2,1,IF(AD874=1,0.5,IF(AD874=0,0," ")))</f>
        <v>0</v>
      </c>
      <c r="AG874" s="76">
        <f>IF(AND(AF874&gt;=0,AF874&lt;=2),1,"No aplica")</f>
        <v>1</v>
      </c>
      <c r="AH874" s="163">
        <f>AD874/(AG874*2)</f>
        <v>0</v>
      </c>
      <c r="AI874" s="95">
        <f>IF(AG874=1,AG874/$AG$876,"No aplica")</f>
        <v>0.5</v>
      </c>
      <c r="AJ874" s="95">
        <f>AF874*AI874</f>
        <v>0</v>
      </c>
      <c r="AK874" s="95">
        <f>AJ874*$AE$821</f>
        <v>0</v>
      </c>
    </row>
    <row r="875" spans="1:37" ht="30" customHeight="1" x14ac:dyDescent="0.2">
      <c r="A875" s="434" t="s">
        <v>920</v>
      </c>
      <c r="B875" s="434"/>
      <c r="C875" s="434"/>
      <c r="D875" s="434"/>
      <c r="E875" s="434"/>
      <c r="F875" s="434"/>
      <c r="G875" s="434"/>
      <c r="H875" s="434"/>
      <c r="I875" s="434"/>
      <c r="J875" s="434"/>
      <c r="K875" s="434"/>
      <c r="L875" s="434"/>
      <c r="M875" s="434"/>
      <c r="N875" s="434"/>
      <c r="O875" s="434"/>
      <c r="P875" s="434"/>
      <c r="Q875" s="423"/>
      <c r="R875" s="423"/>
      <c r="S875" s="423"/>
      <c r="T875" s="423"/>
      <c r="U875" s="423"/>
      <c r="V875" s="423"/>
      <c r="W875" s="423"/>
      <c r="X875" s="423"/>
      <c r="Y875" s="423"/>
      <c r="Z875" s="423"/>
      <c r="AA875" s="423"/>
      <c r="AB875" s="423"/>
      <c r="AC875" s="423"/>
      <c r="AD875" s="73">
        <f>'Art. 121'!AF798</f>
        <v>0</v>
      </c>
      <c r="AE875" s="153">
        <f>IF(AG875=1,AK875,AG875)</f>
        <v>0</v>
      </c>
      <c r="AF875" s="76">
        <f>IF(AD875=2,1,IF(AD875=1,0.5,IF(AD875=0,0," ")))</f>
        <v>0</v>
      </c>
      <c r="AG875" s="76">
        <f>IF(AND(AF875&gt;=0,AF875&lt;=2),1,"No aplica")</f>
        <v>1</v>
      </c>
      <c r="AH875" s="163">
        <f>AD875/(AG875*2)</f>
        <v>0</v>
      </c>
      <c r="AI875" s="95">
        <f>IF(AG875=1,AG875/$AG$876,"No aplica")</f>
        <v>0.5</v>
      </c>
      <c r="AJ875" s="95">
        <f>AF875*AI875</f>
        <v>0</v>
      </c>
      <c r="AK875" s="95">
        <f>AJ875*$AE$821</f>
        <v>0</v>
      </c>
    </row>
    <row r="876" spans="1:37" ht="30" customHeight="1" x14ac:dyDescent="0.2">
      <c r="A876" s="435" t="s">
        <v>922</v>
      </c>
      <c r="B876" s="435"/>
      <c r="C876" s="435"/>
      <c r="D876" s="435"/>
      <c r="E876" s="435"/>
      <c r="F876" s="435"/>
      <c r="G876" s="435"/>
      <c r="H876" s="435"/>
      <c r="I876" s="435"/>
      <c r="J876" s="435"/>
      <c r="K876" s="435"/>
      <c r="L876" s="435"/>
      <c r="M876" s="435"/>
      <c r="N876" s="435"/>
      <c r="O876" s="435"/>
      <c r="P876" s="435"/>
      <c r="Q876" s="435"/>
      <c r="R876" s="435"/>
      <c r="S876" s="435"/>
      <c r="T876" s="435"/>
      <c r="U876" s="435"/>
      <c r="V876" s="435"/>
      <c r="W876" s="435"/>
      <c r="X876" s="435"/>
      <c r="Y876" s="435"/>
      <c r="Z876" s="435"/>
      <c r="AA876" s="435"/>
      <c r="AB876" s="435"/>
      <c r="AC876" s="435"/>
      <c r="AD876" s="435"/>
      <c r="AE876" s="143">
        <f>SUM(AE874:AE875)</f>
        <v>0</v>
      </c>
      <c r="AG876" s="74">
        <f>SUM(AG874:AG875)</f>
        <v>2</v>
      </c>
      <c r="AH876" s="161"/>
      <c r="AI876" s="136"/>
      <c r="AJ876" s="136"/>
      <c r="AK876" s="136"/>
    </row>
    <row r="877" spans="1:37" ht="30" customHeight="1" x14ac:dyDescent="0.2">
      <c r="A877" s="435" t="s">
        <v>923</v>
      </c>
      <c r="B877" s="435"/>
      <c r="C877" s="435"/>
      <c r="D877" s="435"/>
      <c r="E877" s="435"/>
      <c r="F877" s="435"/>
      <c r="G877" s="435"/>
      <c r="H877" s="435"/>
      <c r="I877" s="435"/>
      <c r="J877" s="435"/>
      <c r="K877" s="435"/>
      <c r="L877" s="435"/>
      <c r="M877" s="435"/>
      <c r="N877" s="435"/>
      <c r="O877" s="435"/>
      <c r="P877" s="435"/>
      <c r="Q877" s="435"/>
      <c r="R877" s="435"/>
      <c r="S877" s="435"/>
      <c r="T877" s="435"/>
      <c r="U877" s="435"/>
      <c r="V877" s="435"/>
      <c r="W877" s="435"/>
      <c r="X877" s="435"/>
      <c r="Y877" s="435"/>
      <c r="Z877" s="435"/>
      <c r="AA877" s="435"/>
      <c r="AB877" s="435"/>
      <c r="AC877" s="435"/>
      <c r="AD877" s="435"/>
      <c r="AE877" s="143">
        <f>AE876/AE821*100</f>
        <v>0</v>
      </c>
      <c r="AH877" s="161"/>
      <c r="AI877" s="136"/>
      <c r="AJ877" s="136"/>
      <c r="AK877" s="136"/>
    </row>
    <row r="878" spans="1:37" ht="15" customHeight="1" x14ac:dyDescent="0.2">
      <c r="A878" s="7"/>
      <c r="B878" s="7"/>
      <c r="C878" s="7"/>
      <c r="D878" s="7"/>
      <c r="E878" s="7"/>
      <c r="F878" s="7"/>
      <c r="G878" s="7"/>
      <c r="H878" s="7"/>
      <c r="I878" s="7"/>
      <c r="J878" s="7"/>
      <c r="K878" s="7"/>
      <c r="L878" s="7"/>
      <c r="M878" s="7"/>
      <c r="N878" s="7"/>
      <c r="O878" s="7"/>
      <c r="P878" s="7"/>
      <c r="Q878" s="38"/>
      <c r="R878" s="7"/>
      <c r="S878" s="7"/>
      <c r="T878" s="7"/>
      <c r="U878" s="7"/>
      <c r="V878" s="7"/>
      <c r="W878" s="7"/>
      <c r="X878" s="7"/>
      <c r="Y878" s="7"/>
      <c r="Z878" s="7"/>
      <c r="AA878" s="7"/>
      <c r="AB878" s="7"/>
      <c r="AC878" s="7"/>
      <c r="AD878" s="7"/>
      <c r="AE878" s="152"/>
      <c r="AH878" s="161"/>
      <c r="AI878" s="136"/>
      <c r="AJ878" s="136"/>
      <c r="AK878" s="136"/>
    </row>
    <row r="879" spans="1:37" ht="15" customHeight="1" x14ac:dyDescent="0.2">
      <c r="A879" s="7"/>
      <c r="B879" s="7"/>
      <c r="C879" s="7"/>
      <c r="D879" s="7"/>
      <c r="E879" s="7"/>
      <c r="F879" s="7"/>
      <c r="G879" s="7"/>
      <c r="H879" s="7"/>
      <c r="I879" s="7"/>
      <c r="J879" s="7"/>
      <c r="K879" s="7"/>
      <c r="L879" s="7"/>
      <c r="M879" s="7"/>
      <c r="N879" s="7"/>
      <c r="O879" s="7"/>
      <c r="P879" s="7"/>
      <c r="Q879" s="38"/>
      <c r="R879" s="7"/>
      <c r="S879" s="7"/>
      <c r="T879" s="7"/>
      <c r="U879" s="7"/>
      <c r="V879" s="7"/>
      <c r="W879" s="7"/>
      <c r="X879" s="7"/>
      <c r="Y879" s="7"/>
      <c r="Z879" s="7"/>
      <c r="AA879" s="7"/>
      <c r="AB879" s="7"/>
      <c r="AC879" s="7"/>
      <c r="AD879" s="7"/>
      <c r="AE879" s="152"/>
      <c r="AH879" s="161"/>
      <c r="AI879" s="136"/>
      <c r="AJ879" s="136"/>
      <c r="AK879" s="136"/>
    </row>
    <row r="880" spans="1:37" ht="30" customHeight="1" x14ac:dyDescent="0.2">
      <c r="A880" s="365" t="s">
        <v>417</v>
      </c>
      <c r="B880" s="365"/>
      <c r="C880" s="365"/>
      <c r="D880" s="365"/>
      <c r="E880" s="365"/>
      <c r="F880" s="365"/>
      <c r="G880" s="365"/>
      <c r="H880" s="365"/>
      <c r="I880" s="365"/>
      <c r="J880" s="365"/>
      <c r="K880" s="365"/>
      <c r="L880" s="365"/>
      <c r="M880" s="365"/>
      <c r="N880" s="365"/>
      <c r="O880" s="365"/>
      <c r="P880" s="365"/>
      <c r="Q880" s="365"/>
      <c r="R880" s="365"/>
      <c r="S880" s="365"/>
      <c r="T880" s="365"/>
      <c r="U880" s="365"/>
      <c r="V880" s="365"/>
      <c r="W880" s="365"/>
      <c r="X880" s="365"/>
      <c r="Y880" s="365"/>
      <c r="Z880" s="365"/>
      <c r="AA880" s="365"/>
      <c r="AB880" s="365"/>
      <c r="AC880" s="365"/>
      <c r="AD880" s="365"/>
      <c r="AE880" s="365"/>
      <c r="AH880" s="161"/>
      <c r="AI880" s="136"/>
      <c r="AJ880" s="136"/>
      <c r="AK880" s="136"/>
    </row>
    <row r="881" spans="1:37" ht="15" customHeight="1" x14ac:dyDescent="0.2">
      <c r="A881" s="281" t="s">
        <v>1385</v>
      </c>
      <c r="B881" s="92"/>
      <c r="C881" s="92"/>
      <c r="D881" s="92"/>
      <c r="E881" s="92"/>
      <c r="F881" s="92"/>
      <c r="G881" s="92"/>
      <c r="H881" s="92"/>
      <c r="I881" s="92"/>
      <c r="J881" s="92"/>
      <c r="K881" s="92"/>
      <c r="L881" s="92"/>
      <c r="M881" s="92"/>
      <c r="N881" s="92"/>
      <c r="O881" s="92"/>
      <c r="P881" s="92"/>
      <c r="Q881" s="92"/>
      <c r="R881" s="92"/>
      <c r="S881" s="92"/>
      <c r="T881" s="92"/>
      <c r="U881" s="92"/>
      <c r="V881" s="92"/>
      <c r="W881" s="92"/>
      <c r="X881" s="92"/>
      <c r="Y881" s="92"/>
      <c r="Z881" s="92"/>
      <c r="AA881" s="92"/>
      <c r="AB881" s="92"/>
      <c r="AC881" s="92"/>
      <c r="AD881" s="92"/>
      <c r="AE881" s="145"/>
      <c r="AH881" s="161"/>
      <c r="AI881" s="136"/>
      <c r="AJ881" s="136"/>
      <c r="AK881" s="136"/>
    </row>
    <row r="882" spans="1:37" ht="15" customHeight="1" x14ac:dyDescent="0.2">
      <c r="A882" s="20"/>
      <c r="B882" s="20"/>
      <c r="C882" s="20"/>
      <c r="D882" s="20"/>
      <c r="E882" s="20"/>
      <c r="F882" s="20"/>
      <c r="G882" s="20"/>
      <c r="H882" s="20"/>
      <c r="I882" s="20"/>
      <c r="J882" s="20"/>
      <c r="K882" s="20"/>
      <c r="L882" s="20"/>
      <c r="M882" s="20"/>
      <c r="N882" s="20"/>
      <c r="O882" s="20"/>
      <c r="P882" s="20"/>
      <c r="Q882" s="40"/>
      <c r="R882" s="20"/>
      <c r="S882" s="20"/>
      <c r="T882" s="20"/>
      <c r="U882" s="20"/>
      <c r="V882" s="20"/>
      <c r="W882" s="20"/>
      <c r="X882" s="20"/>
      <c r="Y882" s="20"/>
      <c r="Z882" s="20"/>
      <c r="AA882" s="20"/>
      <c r="AB882" s="20"/>
      <c r="AC882" s="20"/>
      <c r="AD882" s="20"/>
      <c r="AE882" s="149"/>
      <c r="AH882" s="161"/>
      <c r="AI882" s="136"/>
      <c r="AJ882" s="136"/>
      <c r="AK882" s="136"/>
    </row>
    <row r="883" spans="1:37" ht="15" customHeight="1" x14ac:dyDescent="0.2">
      <c r="A883" s="7"/>
      <c r="B883" s="7"/>
      <c r="C883" s="7"/>
      <c r="D883" s="7"/>
      <c r="E883" s="7"/>
      <c r="F883" s="7"/>
      <c r="G883" s="7"/>
      <c r="H883" s="7"/>
      <c r="I883" s="7"/>
      <c r="J883" s="7"/>
      <c r="K883" s="7"/>
      <c r="L883" s="7"/>
      <c r="M883" s="7"/>
      <c r="N883" s="7"/>
      <c r="O883" s="7"/>
      <c r="P883" s="7"/>
      <c r="Q883" s="38"/>
      <c r="R883" s="7"/>
      <c r="S883" s="7"/>
      <c r="T883" s="7"/>
      <c r="U883" s="7"/>
      <c r="V883" s="7"/>
      <c r="W883" s="7"/>
      <c r="X883" s="7"/>
      <c r="Y883" s="7"/>
      <c r="Z883" s="7"/>
      <c r="AA883" s="7"/>
      <c r="AB883" s="7"/>
      <c r="AC883" s="7"/>
      <c r="AD883" s="7"/>
      <c r="AE883" s="152"/>
      <c r="AH883" s="161"/>
      <c r="AI883" s="136"/>
      <c r="AJ883" s="136"/>
      <c r="AK883" s="136"/>
    </row>
    <row r="884" spans="1:37" ht="30" customHeight="1" x14ac:dyDescent="0.2">
      <c r="A884" s="365" t="s">
        <v>419</v>
      </c>
      <c r="B884" s="365"/>
      <c r="C884" s="365"/>
      <c r="D884" s="365"/>
      <c r="E884" s="365"/>
      <c r="F884" s="365"/>
      <c r="G884" s="365"/>
      <c r="H884" s="365"/>
      <c r="I884" s="365"/>
      <c r="J884" s="365"/>
      <c r="K884" s="365"/>
      <c r="L884" s="365"/>
      <c r="M884" s="365"/>
      <c r="N884" s="365"/>
      <c r="O884" s="365"/>
      <c r="P884" s="365"/>
      <c r="Q884" s="365"/>
      <c r="R884" s="365"/>
      <c r="S884" s="365"/>
      <c r="T884" s="365"/>
      <c r="U884" s="365"/>
      <c r="V884" s="365"/>
      <c r="W884" s="365"/>
      <c r="X884" s="365"/>
      <c r="Y884" s="365"/>
      <c r="Z884" s="365"/>
      <c r="AA884" s="365"/>
      <c r="AB884" s="365"/>
      <c r="AC884" s="365"/>
      <c r="AD884" s="365"/>
      <c r="AE884" s="365"/>
      <c r="AH884" s="161"/>
      <c r="AI884" s="136"/>
      <c r="AJ884" s="136"/>
      <c r="AK884" s="136"/>
    </row>
    <row r="885" spans="1:37" ht="15" customHeight="1" x14ac:dyDescent="0.2">
      <c r="A885" s="20"/>
      <c r="B885" s="20"/>
      <c r="C885" s="20"/>
      <c r="D885" s="20"/>
      <c r="E885" s="20"/>
      <c r="F885" s="20"/>
      <c r="G885" s="20"/>
      <c r="H885" s="20"/>
      <c r="I885" s="20"/>
      <c r="J885" s="20"/>
      <c r="K885" s="20"/>
      <c r="L885" s="20"/>
      <c r="M885" s="20"/>
      <c r="N885" s="20"/>
      <c r="O885" s="20"/>
      <c r="P885" s="20"/>
      <c r="Q885" s="40"/>
      <c r="R885" s="20"/>
      <c r="S885" s="20"/>
      <c r="T885" s="20"/>
      <c r="U885" s="20"/>
      <c r="V885" s="20"/>
      <c r="W885" s="20"/>
      <c r="X885" s="20"/>
      <c r="Y885" s="20"/>
      <c r="Z885" s="20"/>
      <c r="AA885" s="20"/>
      <c r="AB885" s="20"/>
      <c r="AC885" s="20"/>
      <c r="AD885" s="20"/>
      <c r="AE885" s="149"/>
      <c r="AH885" s="161"/>
      <c r="AI885" s="136"/>
      <c r="AJ885" s="136"/>
      <c r="AK885" s="136"/>
    </row>
    <row r="886" spans="1:37" ht="15" customHeight="1" x14ac:dyDescent="0.2">
      <c r="A886" s="24"/>
      <c r="B886" s="24"/>
      <c r="C886" s="24"/>
      <c r="D886" s="24"/>
      <c r="E886" s="24"/>
      <c r="F886" s="24"/>
      <c r="G886" s="24"/>
      <c r="H886" s="24"/>
      <c r="I886" s="24"/>
      <c r="J886" s="24"/>
      <c r="K886" s="24"/>
      <c r="L886" s="24"/>
      <c r="M886" s="24"/>
      <c r="N886" s="24"/>
      <c r="O886" s="24"/>
      <c r="P886" s="24"/>
      <c r="Q886" s="40"/>
      <c r="R886" s="20"/>
      <c r="S886" s="20"/>
      <c r="T886" s="20"/>
      <c r="U886" s="20"/>
      <c r="V886" s="20"/>
      <c r="W886" s="20"/>
      <c r="X886" s="20"/>
      <c r="Y886" s="20"/>
      <c r="Z886" s="20"/>
      <c r="AA886" s="20"/>
      <c r="AB886" s="20"/>
      <c r="AC886" s="20"/>
      <c r="AD886" s="24"/>
      <c r="AE886" s="141">
        <f>1/$AC$17*100</f>
        <v>5.5555555555555554</v>
      </c>
      <c r="AH886" s="161"/>
      <c r="AI886" s="136"/>
      <c r="AJ886" s="136"/>
      <c r="AK886" s="136"/>
    </row>
    <row r="887" spans="1:37" ht="15" customHeight="1" x14ac:dyDescent="0.2">
      <c r="A887" s="420" t="s">
        <v>138</v>
      </c>
      <c r="B887" s="421"/>
      <c r="C887" s="421"/>
      <c r="D887" s="421"/>
      <c r="E887" s="421"/>
      <c r="F887" s="421"/>
      <c r="G887" s="421"/>
      <c r="H887" s="421"/>
      <c r="I887" s="421"/>
      <c r="J887" s="421"/>
      <c r="K887" s="421"/>
      <c r="L887" s="421"/>
      <c r="M887" s="421"/>
      <c r="N887" s="421"/>
      <c r="O887" s="421"/>
      <c r="P887" s="421"/>
      <c r="Q887" s="421"/>
      <c r="R887" s="421"/>
      <c r="S887" s="421"/>
      <c r="T887" s="421"/>
      <c r="U887" s="421"/>
      <c r="V887" s="421"/>
      <c r="W887" s="421"/>
      <c r="X887" s="421"/>
      <c r="Y887" s="421"/>
      <c r="Z887" s="421"/>
      <c r="AA887" s="421"/>
      <c r="AB887" s="421"/>
      <c r="AC887" s="421"/>
      <c r="AD887" s="222" t="s">
        <v>4</v>
      </c>
      <c r="AE887" s="142" t="s">
        <v>5</v>
      </c>
      <c r="AF887" s="76" t="s">
        <v>576</v>
      </c>
      <c r="AG887" s="76" t="s">
        <v>577</v>
      </c>
      <c r="AH887" s="76" t="s">
        <v>578</v>
      </c>
      <c r="AI887" s="77" t="s">
        <v>579</v>
      </c>
      <c r="AJ887" s="76"/>
      <c r="AK887" s="77" t="s">
        <v>580</v>
      </c>
    </row>
    <row r="888" spans="1:37" ht="45" customHeight="1" x14ac:dyDescent="0.2">
      <c r="A888" s="422" t="s">
        <v>928</v>
      </c>
      <c r="B888" s="422"/>
      <c r="C888" s="422"/>
      <c r="D888" s="422"/>
      <c r="E888" s="422"/>
      <c r="F888" s="422"/>
      <c r="G888" s="422"/>
      <c r="H888" s="422"/>
      <c r="I888" s="422"/>
      <c r="J888" s="422"/>
      <c r="K888" s="422"/>
      <c r="L888" s="422"/>
      <c r="M888" s="422"/>
      <c r="N888" s="422"/>
      <c r="O888" s="422"/>
      <c r="P888" s="422"/>
      <c r="Q888" s="423"/>
      <c r="R888" s="423"/>
      <c r="S888" s="423"/>
      <c r="T888" s="423"/>
      <c r="U888" s="423"/>
      <c r="V888" s="423"/>
      <c r="W888" s="423"/>
      <c r="X888" s="423"/>
      <c r="Y888" s="423"/>
      <c r="Z888" s="423"/>
      <c r="AA888" s="423"/>
      <c r="AB888" s="423"/>
      <c r="AC888" s="423"/>
      <c r="AD888" s="73">
        <f>'Art. 121'!AF811</f>
        <v>0</v>
      </c>
      <c r="AE888" s="153">
        <f t="shared" ref="AE888:AE930" si="98">IF(AG888=1,AK888,AG888)</f>
        <v>0</v>
      </c>
      <c r="AF888" s="76">
        <f>IF(AD888=2,1,IF(AD888=1,0.5,IF(AD888=0,0," ")))</f>
        <v>0</v>
      </c>
      <c r="AG888" s="76">
        <f>IF(AND(AF888&gt;=0,AF888&lt;=2),1,"No aplica")</f>
        <v>1</v>
      </c>
      <c r="AH888" s="163">
        <f t="shared" ref="AH888:AH930" si="99">AD888/(AG888*2)</f>
        <v>0</v>
      </c>
      <c r="AI888" s="95">
        <f>IF(AG888=1,AG888/$AG$931,"No aplica")</f>
        <v>2.3255813953488372E-2</v>
      </c>
      <c r="AJ888" s="95">
        <f t="shared" ref="AJ888:AJ930" si="100">AF888*AI888</f>
        <v>0</v>
      </c>
      <c r="AK888" s="95">
        <f>AJ888*$AE$886</f>
        <v>0</v>
      </c>
    </row>
    <row r="889" spans="1:37" ht="30" customHeight="1" x14ac:dyDescent="0.2">
      <c r="A889" s="422" t="s">
        <v>420</v>
      </c>
      <c r="B889" s="422"/>
      <c r="C889" s="422"/>
      <c r="D889" s="422"/>
      <c r="E889" s="422"/>
      <c r="F889" s="422"/>
      <c r="G889" s="422"/>
      <c r="H889" s="422"/>
      <c r="I889" s="422"/>
      <c r="J889" s="422"/>
      <c r="K889" s="422"/>
      <c r="L889" s="422"/>
      <c r="M889" s="422"/>
      <c r="N889" s="422"/>
      <c r="O889" s="422"/>
      <c r="P889" s="422"/>
      <c r="Q889" s="423"/>
      <c r="R889" s="423"/>
      <c r="S889" s="423"/>
      <c r="T889" s="423"/>
      <c r="U889" s="423"/>
      <c r="V889" s="423"/>
      <c r="W889" s="423"/>
      <c r="X889" s="423"/>
      <c r="Y889" s="423"/>
      <c r="Z889" s="423"/>
      <c r="AA889" s="423"/>
      <c r="AB889" s="423"/>
      <c r="AC889" s="423"/>
      <c r="AD889" s="73">
        <f>'Art. 121'!AF812</f>
        <v>0</v>
      </c>
      <c r="AE889" s="153">
        <f t="shared" si="98"/>
        <v>0</v>
      </c>
      <c r="AF889" s="76">
        <f t="shared" ref="AF889:AF930" si="101">IF(AD889=2,1,IF(AD889=1,0.5,IF(AD889=0,0," ")))</f>
        <v>0</v>
      </c>
      <c r="AG889" s="76">
        <f t="shared" ref="AG889:AG930" si="102">IF(AND(AF889&gt;=0,AF889&lt;=2),1,"No aplica")</f>
        <v>1</v>
      </c>
      <c r="AH889" s="163">
        <f t="shared" si="99"/>
        <v>0</v>
      </c>
      <c r="AI889" s="95">
        <f t="shared" ref="AI889:AI930" si="103">IF(AG889=1,AG889/$AG$931,"No aplica")</f>
        <v>2.3255813953488372E-2</v>
      </c>
      <c r="AJ889" s="95">
        <f t="shared" si="100"/>
        <v>0</v>
      </c>
      <c r="AK889" s="95">
        <f t="shared" ref="AK889:AK930" si="104">AJ889*$AE$886</f>
        <v>0</v>
      </c>
    </row>
    <row r="890" spans="1:37" ht="30" customHeight="1" x14ac:dyDescent="0.2">
      <c r="A890" s="422" t="s">
        <v>421</v>
      </c>
      <c r="B890" s="422"/>
      <c r="C890" s="422"/>
      <c r="D890" s="422"/>
      <c r="E890" s="422"/>
      <c r="F890" s="422"/>
      <c r="G890" s="422"/>
      <c r="H890" s="422"/>
      <c r="I890" s="422"/>
      <c r="J890" s="422"/>
      <c r="K890" s="422"/>
      <c r="L890" s="422"/>
      <c r="M890" s="422"/>
      <c r="N890" s="422"/>
      <c r="O890" s="422"/>
      <c r="P890" s="422"/>
      <c r="Q890" s="423"/>
      <c r="R890" s="423"/>
      <c r="S890" s="423"/>
      <c r="T890" s="423"/>
      <c r="U890" s="423"/>
      <c r="V890" s="423"/>
      <c r="W890" s="423"/>
      <c r="X890" s="423"/>
      <c r="Y890" s="423"/>
      <c r="Z890" s="423"/>
      <c r="AA890" s="423"/>
      <c r="AB890" s="423"/>
      <c r="AC890" s="423"/>
      <c r="AD890" s="73">
        <f>'Art. 121'!AF813</f>
        <v>0</v>
      </c>
      <c r="AE890" s="153">
        <f t="shared" si="98"/>
        <v>0</v>
      </c>
      <c r="AF890" s="76">
        <f t="shared" si="101"/>
        <v>0</v>
      </c>
      <c r="AG890" s="76">
        <f t="shared" si="102"/>
        <v>1</v>
      </c>
      <c r="AH890" s="163">
        <f t="shared" si="99"/>
        <v>0</v>
      </c>
      <c r="AI890" s="95">
        <f t="shared" si="103"/>
        <v>2.3255813953488372E-2</v>
      </c>
      <c r="AJ890" s="95">
        <f t="shared" si="100"/>
        <v>0</v>
      </c>
      <c r="AK890" s="95">
        <f t="shared" si="104"/>
        <v>0</v>
      </c>
    </row>
    <row r="891" spans="1:37" ht="30" customHeight="1" x14ac:dyDescent="0.2">
      <c r="A891" s="422" t="s">
        <v>422</v>
      </c>
      <c r="B891" s="422"/>
      <c r="C891" s="422"/>
      <c r="D891" s="422"/>
      <c r="E891" s="422"/>
      <c r="F891" s="422"/>
      <c r="G891" s="422"/>
      <c r="H891" s="422"/>
      <c r="I891" s="422"/>
      <c r="J891" s="422"/>
      <c r="K891" s="422"/>
      <c r="L891" s="422"/>
      <c r="M891" s="422"/>
      <c r="N891" s="422"/>
      <c r="O891" s="422"/>
      <c r="P891" s="422"/>
      <c r="Q891" s="423"/>
      <c r="R891" s="423"/>
      <c r="S891" s="423"/>
      <c r="T891" s="423"/>
      <c r="U891" s="423"/>
      <c r="V891" s="423"/>
      <c r="W891" s="423"/>
      <c r="X891" s="423"/>
      <c r="Y891" s="423"/>
      <c r="Z891" s="423"/>
      <c r="AA891" s="423"/>
      <c r="AB891" s="423"/>
      <c r="AC891" s="423"/>
      <c r="AD891" s="73">
        <f>'Art. 121'!AF814</f>
        <v>0</v>
      </c>
      <c r="AE891" s="153">
        <f t="shared" si="98"/>
        <v>0</v>
      </c>
      <c r="AF891" s="76">
        <f t="shared" si="101"/>
        <v>0</v>
      </c>
      <c r="AG891" s="76">
        <f t="shared" si="102"/>
        <v>1</v>
      </c>
      <c r="AH891" s="163">
        <f t="shared" si="99"/>
        <v>0</v>
      </c>
      <c r="AI891" s="95">
        <f t="shared" si="103"/>
        <v>2.3255813953488372E-2</v>
      </c>
      <c r="AJ891" s="95">
        <f t="shared" si="100"/>
        <v>0</v>
      </c>
      <c r="AK891" s="95">
        <f t="shared" si="104"/>
        <v>0</v>
      </c>
    </row>
    <row r="892" spans="1:37" ht="30" customHeight="1" x14ac:dyDescent="0.2">
      <c r="A892" s="422" t="s">
        <v>926</v>
      </c>
      <c r="B892" s="422"/>
      <c r="C892" s="422"/>
      <c r="D892" s="422"/>
      <c r="E892" s="422"/>
      <c r="F892" s="422"/>
      <c r="G892" s="422"/>
      <c r="H892" s="422"/>
      <c r="I892" s="422"/>
      <c r="J892" s="422"/>
      <c r="K892" s="422"/>
      <c r="L892" s="422"/>
      <c r="M892" s="422"/>
      <c r="N892" s="422"/>
      <c r="O892" s="422"/>
      <c r="P892" s="422"/>
      <c r="Q892" s="423"/>
      <c r="R892" s="423"/>
      <c r="S892" s="423"/>
      <c r="T892" s="423"/>
      <c r="U892" s="423"/>
      <c r="V892" s="423"/>
      <c r="W892" s="423"/>
      <c r="X892" s="423"/>
      <c r="Y892" s="423"/>
      <c r="Z892" s="423"/>
      <c r="AA892" s="423"/>
      <c r="AB892" s="423"/>
      <c r="AC892" s="423"/>
      <c r="AD892" s="73">
        <f>'Art. 121'!AF815</f>
        <v>0</v>
      </c>
      <c r="AE892" s="153">
        <f t="shared" si="98"/>
        <v>0</v>
      </c>
      <c r="AF892" s="76">
        <f t="shared" si="101"/>
        <v>0</v>
      </c>
      <c r="AG892" s="76">
        <f t="shared" si="102"/>
        <v>1</v>
      </c>
      <c r="AH892" s="163">
        <f t="shared" si="99"/>
        <v>0</v>
      </c>
      <c r="AI892" s="95">
        <f t="shared" si="103"/>
        <v>2.3255813953488372E-2</v>
      </c>
      <c r="AJ892" s="95">
        <f t="shared" si="100"/>
        <v>0</v>
      </c>
      <c r="AK892" s="95">
        <f t="shared" si="104"/>
        <v>0</v>
      </c>
    </row>
    <row r="893" spans="1:37" ht="30" customHeight="1" x14ac:dyDescent="0.2">
      <c r="A893" s="422" t="s">
        <v>423</v>
      </c>
      <c r="B893" s="422"/>
      <c r="C893" s="422"/>
      <c r="D893" s="422"/>
      <c r="E893" s="422"/>
      <c r="F893" s="422"/>
      <c r="G893" s="422"/>
      <c r="H893" s="422"/>
      <c r="I893" s="422"/>
      <c r="J893" s="422"/>
      <c r="K893" s="422"/>
      <c r="L893" s="422"/>
      <c r="M893" s="422"/>
      <c r="N893" s="422"/>
      <c r="O893" s="422"/>
      <c r="P893" s="422"/>
      <c r="Q893" s="423"/>
      <c r="R893" s="423"/>
      <c r="S893" s="423"/>
      <c r="T893" s="423"/>
      <c r="U893" s="423"/>
      <c r="V893" s="423"/>
      <c r="W893" s="423"/>
      <c r="X893" s="423"/>
      <c r="Y893" s="423"/>
      <c r="Z893" s="423"/>
      <c r="AA893" s="423"/>
      <c r="AB893" s="423"/>
      <c r="AC893" s="423"/>
      <c r="AD893" s="73">
        <f>'Art. 121'!AF816</f>
        <v>0</v>
      </c>
      <c r="AE893" s="153">
        <f t="shared" si="98"/>
        <v>0</v>
      </c>
      <c r="AF893" s="76">
        <f t="shared" si="101"/>
        <v>0</v>
      </c>
      <c r="AG893" s="76">
        <f t="shared" si="102"/>
        <v>1</v>
      </c>
      <c r="AH893" s="163">
        <f t="shared" si="99"/>
        <v>0</v>
      </c>
      <c r="AI893" s="95">
        <f t="shared" si="103"/>
        <v>2.3255813953488372E-2</v>
      </c>
      <c r="AJ893" s="95">
        <f t="shared" si="100"/>
        <v>0</v>
      </c>
      <c r="AK893" s="95">
        <f t="shared" si="104"/>
        <v>0</v>
      </c>
    </row>
    <row r="894" spans="1:37" ht="30" customHeight="1" x14ac:dyDescent="0.2">
      <c r="A894" s="422" t="s">
        <v>424</v>
      </c>
      <c r="B894" s="422"/>
      <c r="C894" s="422"/>
      <c r="D894" s="422"/>
      <c r="E894" s="422"/>
      <c r="F894" s="422"/>
      <c r="G894" s="422"/>
      <c r="H894" s="422"/>
      <c r="I894" s="422"/>
      <c r="J894" s="422"/>
      <c r="K894" s="422"/>
      <c r="L894" s="422"/>
      <c r="M894" s="422"/>
      <c r="N894" s="422"/>
      <c r="O894" s="422"/>
      <c r="P894" s="422"/>
      <c r="Q894" s="423"/>
      <c r="R894" s="423"/>
      <c r="S894" s="423"/>
      <c r="T894" s="423"/>
      <c r="U894" s="423"/>
      <c r="V894" s="423"/>
      <c r="W894" s="423"/>
      <c r="X894" s="423"/>
      <c r="Y894" s="423"/>
      <c r="Z894" s="423"/>
      <c r="AA894" s="423"/>
      <c r="AB894" s="423"/>
      <c r="AC894" s="423"/>
      <c r="AD894" s="73">
        <f>'Art. 121'!AF817</f>
        <v>0</v>
      </c>
      <c r="AE894" s="153">
        <f t="shared" si="98"/>
        <v>0</v>
      </c>
      <c r="AF894" s="76">
        <f t="shared" si="101"/>
        <v>0</v>
      </c>
      <c r="AG894" s="76">
        <f t="shared" si="102"/>
        <v>1</v>
      </c>
      <c r="AH894" s="163">
        <f t="shared" si="99"/>
        <v>0</v>
      </c>
      <c r="AI894" s="95">
        <f t="shared" si="103"/>
        <v>2.3255813953488372E-2</v>
      </c>
      <c r="AJ894" s="95">
        <f t="shared" si="100"/>
        <v>0</v>
      </c>
      <c r="AK894" s="95">
        <f t="shared" si="104"/>
        <v>0</v>
      </c>
    </row>
    <row r="895" spans="1:37" ht="30" customHeight="1" x14ac:dyDescent="0.2">
      <c r="A895" s="422" t="s">
        <v>425</v>
      </c>
      <c r="B895" s="422"/>
      <c r="C895" s="422"/>
      <c r="D895" s="422"/>
      <c r="E895" s="422"/>
      <c r="F895" s="422"/>
      <c r="G895" s="422"/>
      <c r="H895" s="422"/>
      <c r="I895" s="422"/>
      <c r="J895" s="422"/>
      <c r="K895" s="422"/>
      <c r="L895" s="422"/>
      <c r="M895" s="422"/>
      <c r="N895" s="422"/>
      <c r="O895" s="422"/>
      <c r="P895" s="422"/>
      <c r="Q895" s="423"/>
      <c r="R895" s="423"/>
      <c r="S895" s="423"/>
      <c r="T895" s="423"/>
      <c r="U895" s="423"/>
      <c r="V895" s="423"/>
      <c r="W895" s="423"/>
      <c r="X895" s="423"/>
      <c r="Y895" s="423"/>
      <c r="Z895" s="423"/>
      <c r="AA895" s="423"/>
      <c r="AB895" s="423"/>
      <c r="AC895" s="423"/>
      <c r="AD895" s="73">
        <f>'Art. 121'!AF818</f>
        <v>0</v>
      </c>
      <c r="AE895" s="153">
        <f t="shared" si="98"/>
        <v>0</v>
      </c>
      <c r="AF895" s="76">
        <f t="shared" si="101"/>
        <v>0</v>
      </c>
      <c r="AG895" s="76">
        <f t="shared" si="102"/>
        <v>1</v>
      </c>
      <c r="AH895" s="163">
        <f t="shared" si="99"/>
        <v>0</v>
      </c>
      <c r="AI895" s="95">
        <f t="shared" si="103"/>
        <v>2.3255813953488372E-2</v>
      </c>
      <c r="AJ895" s="95">
        <f t="shared" si="100"/>
        <v>0</v>
      </c>
      <c r="AK895" s="95">
        <f t="shared" si="104"/>
        <v>0</v>
      </c>
    </row>
    <row r="896" spans="1:37" ht="30" customHeight="1" x14ac:dyDescent="0.2">
      <c r="A896" s="422" t="s">
        <v>426</v>
      </c>
      <c r="B896" s="422"/>
      <c r="C896" s="422"/>
      <c r="D896" s="422"/>
      <c r="E896" s="422"/>
      <c r="F896" s="422"/>
      <c r="G896" s="422"/>
      <c r="H896" s="422"/>
      <c r="I896" s="422"/>
      <c r="J896" s="422"/>
      <c r="K896" s="422"/>
      <c r="L896" s="422"/>
      <c r="M896" s="422"/>
      <c r="N896" s="422"/>
      <c r="O896" s="422"/>
      <c r="P896" s="422"/>
      <c r="Q896" s="423"/>
      <c r="R896" s="423"/>
      <c r="S896" s="423"/>
      <c r="T896" s="423"/>
      <c r="U896" s="423"/>
      <c r="V896" s="423"/>
      <c r="W896" s="423"/>
      <c r="X896" s="423"/>
      <c r="Y896" s="423"/>
      <c r="Z896" s="423"/>
      <c r="AA896" s="423"/>
      <c r="AB896" s="423"/>
      <c r="AC896" s="423"/>
      <c r="AD896" s="73">
        <f>'Art. 121'!AF819</f>
        <v>0</v>
      </c>
      <c r="AE896" s="153">
        <f t="shared" si="98"/>
        <v>0</v>
      </c>
      <c r="AF896" s="76">
        <f t="shared" si="101"/>
        <v>0</v>
      </c>
      <c r="AG896" s="76">
        <f t="shared" si="102"/>
        <v>1</v>
      </c>
      <c r="AH896" s="163">
        <f t="shared" si="99"/>
        <v>0</v>
      </c>
      <c r="AI896" s="95">
        <f t="shared" si="103"/>
        <v>2.3255813953488372E-2</v>
      </c>
      <c r="AJ896" s="95">
        <f t="shared" si="100"/>
        <v>0</v>
      </c>
      <c r="AK896" s="95">
        <f t="shared" si="104"/>
        <v>0</v>
      </c>
    </row>
    <row r="897" spans="1:37" ht="30" customHeight="1" x14ac:dyDescent="0.2">
      <c r="A897" s="422" t="s">
        <v>427</v>
      </c>
      <c r="B897" s="422"/>
      <c r="C897" s="422"/>
      <c r="D897" s="422"/>
      <c r="E897" s="422"/>
      <c r="F897" s="422"/>
      <c r="G897" s="422"/>
      <c r="H897" s="422"/>
      <c r="I897" s="422"/>
      <c r="J897" s="422"/>
      <c r="K897" s="422"/>
      <c r="L897" s="422"/>
      <c r="M897" s="422"/>
      <c r="N897" s="422"/>
      <c r="O897" s="422"/>
      <c r="P897" s="422"/>
      <c r="Q897" s="423"/>
      <c r="R897" s="423"/>
      <c r="S897" s="423"/>
      <c r="T897" s="423"/>
      <c r="U897" s="423"/>
      <c r="V897" s="423"/>
      <c r="W897" s="423"/>
      <c r="X897" s="423"/>
      <c r="Y897" s="423"/>
      <c r="Z897" s="423"/>
      <c r="AA897" s="423"/>
      <c r="AB897" s="423"/>
      <c r="AC897" s="423"/>
      <c r="AD897" s="73">
        <f>'Art. 121'!AF820</f>
        <v>0</v>
      </c>
      <c r="AE897" s="153">
        <f t="shared" si="98"/>
        <v>0</v>
      </c>
      <c r="AF897" s="76">
        <f t="shared" si="101"/>
        <v>0</v>
      </c>
      <c r="AG897" s="76">
        <f t="shared" si="102"/>
        <v>1</v>
      </c>
      <c r="AH897" s="163">
        <f t="shared" si="99"/>
        <v>0</v>
      </c>
      <c r="AI897" s="95">
        <f t="shared" si="103"/>
        <v>2.3255813953488372E-2</v>
      </c>
      <c r="AJ897" s="95">
        <f t="shared" si="100"/>
        <v>0</v>
      </c>
      <c r="AK897" s="95">
        <f t="shared" si="104"/>
        <v>0</v>
      </c>
    </row>
    <row r="898" spans="1:37" ht="30" customHeight="1" x14ac:dyDescent="0.2">
      <c r="A898" s="422" t="s">
        <v>428</v>
      </c>
      <c r="B898" s="422"/>
      <c r="C898" s="422"/>
      <c r="D898" s="422"/>
      <c r="E898" s="422"/>
      <c r="F898" s="422"/>
      <c r="G898" s="422"/>
      <c r="H898" s="422"/>
      <c r="I898" s="422"/>
      <c r="J898" s="422"/>
      <c r="K898" s="422"/>
      <c r="L898" s="422"/>
      <c r="M898" s="422"/>
      <c r="N898" s="422"/>
      <c r="O898" s="422"/>
      <c r="P898" s="422"/>
      <c r="Q898" s="423"/>
      <c r="R898" s="423"/>
      <c r="S898" s="423"/>
      <c r="T898" s="423"/>
      <c r="U898" s="423"/>
      <c r="V898" s="423"/>
      <c r="W898" s="423"/>
      <c r="X898" s="423"/>
      <c r="Y898" s="423"/>
      <c r="Z898" s="423"/>
      <c r="AA898" s="423"/>
      <c r="AB898" s="423"/>
      <c r="AC898" s="423"/>
      <c r="AD898" s="73">
        <f>'Art. 121'!AF821</f>
        <v>0</v>
      </c>
      <c r="AE898" s="153">
        <f t="shared" si="98"/>
        <v>0</v>
      </c>
      <c r="AF898" s="76">
        <f t="shared" si="101"/>
        <v>0</v>
      </c>
      <c r="AG898" s="76">
        <f t="shared" si="102"/>
        <v>1</v>
      </c>
      <c r="AH898" s="163">
        <f t="shared" si="99"/>
        <v>0</v>
      </c>
      <c r="AI898" s="95">
        <f t="shared" si="103"/>
        <v>2.3255813953488372E-2</v>
      </c>
      <c r="AJ898" s="95">
        <f t="shared" si="100"/>
        <v>0</v>
      </c>
      <c r="AK898" s="95">
        <f t="shared" si="104"/>
        <v>0</v>
      </c>
    </row>
    <row r="899" spans="1:37" ht="30" customHeight="1" x14ac:dyDescent="0.2">
      <c r="A899" s="422" t="s">
        <v>429</v>
      </c>
      <c r="B899" s="422"/>
      <c r="C899" s="422"/>
      <c r="D899" s="422"/>
      <c r="E899" s="422"/>
      <c r="F899" s="422"/>
      <c r="G899" s="422"/>
      <c r="H899" s="422"/>
      <c r="I899" s="422"/>
      <c r="J899" s="422"/>
      <c r="K899" s="422"/>
      <c r="L899" s="422"/>
      <c r="M899" s="422"/>
      <c r="N899" s="422"/>
      <c r="O899" s="422"/>
      <c r="P899" s="422"/>
      <c r="Q899" s="423"/>
      <c r="R899" s="423"/>
      <c r="S899" s="423"/>
      <c r="T899" s="423"/>
      <c r="U899" s="423"/>
      <c r="V899" s="423"/>
      <c r="W899" s="423"/>
      <c r="X899" s="423"/>
      <c r="Y899" s="423"/>
      <c r="Z899" s="423"/>
      <c r="AA899" s="423"/>
      <c r="AB899" s="423"/>
      <c r="AC899" s="423"/>
      <c r="AD899" s="73">
        <f>'Art. 121'!AF822</f>
        <v>0</v>
      </c>
      <c r="AE899" s="153">
        <f t="shared" si="98"/>
        <v>0</v>
      </c>
      <c r="AF899" s="76">
        <f t="shared" si="101"/>
        <v>0</v>
      </c>
      <c r="AG899" s="76">
        <f t="shared" si="102"/>
        <v>1</v>
      </c>
      <c r="AH899" s="163">
        <f t="shared" si="99"/>
        <v>0</v>
      </c>
      <c r="AI899" s="95">
        <f t="shared" si="103"/>
        <v>2.3255813953488372E-2</v>
      </c>
      <c r="AJ899" s="95">
        <f t="shared" si="100"/>
        <v>0</v>
      </c>
      <c r="AK899" s="95">
        <f t="shared" si="104"/>
        <v>0</v>
      </c>
    </row>
    <row r="900" spans="1:37" ht="30" customHeight="1" x14ac:dyDescent="0.2">
      <c r="A900" s="422" t="s">
        <v>430</v>
      </c>
      <c r="B900" s="422"/>
      <c r="C900" s="422"/>
      <c r="D900" s="422"/>
      <c r="E900" s="422"/>
      <c r="F900" s="422"/>
      <c r="G900" s="422"/>
      <c r="H900" s="422"/>
      <c r="I900" s="422"/>
      <c r="J900" s="422"/>
      <c r="K900" s="422"/>
      <c r="L900" s="422"/>
      <c r="M900" s="422"/>
      <c r="N900" s="422"/>
      <c r="O900" s="422"/>
      <c r="P900" s="422"/>
      <c r="Q900" s="423"/>
      <c r="R900" s="423"/>
      <c r="S900" s="423"/>
      <c r="T900" s="423"/>
      <c r="U900" s="423"/>
      <c r="V900" s="423"/>
      <c r="W900" s="423"/>
      <c r="X900" s="423"/>
      <c r="Y900" s="423"/>
      <c r="Z900" s="423"/>
      <c r="AA900" s="423"/>
      <c r="AB900" s="423"/>
      <c r="AC900" s="423"/>
      <c r="AD900" s="73">
        <f>'Art. 121'!AF823</f>
        <v>0</v>
      </c>
      <c r="AE900" s="153">
        <f t="shared" si="98"/>
        <v>0</v>
      </c>
      <c r="AF900" s="76">
        <f t="shared" si="101"/>
        <v>0</v>
      </c>
      <c r="AG900" s="76">
        <f t="shared" si="102"/>
        <v>1</v>
      </c>
      <c r="AH900" s="163">
        <f t="shared" si="99"/>
        <v>0</v>
      </c>
      <c r="AI900" s="95">
        <f t="shared" si="103"/>
        <v>2.3255813953488372E-2</v>
      </c>
      <c r="AJ900" s="95">
        <f t="shared" si="100"/>
        <v>0</v>
      </c>
      <c r="AK900" s="95">
        <f t="shared" si="104"/>
        <v>0</v>
      </c>
    </row>
    <row r="901" spans="1:37" ht="30" customHeight="1" x14ac:dyDescent="0.2">
      <c r="A901" s="422" t="s">
        <v>929</v>
      </c>
      <c r="B901" s="422"/>
      <c r="C901" s="422"/>
      <c r="D901" s="422"/>
      <c r="E901" s="422"/>
      <c r="F901" s="422"/>
      <c r="G901" s="422"/>
      <c r="H901" s="422"/>
      <c r="I901" s="422"/>
      <c r="J901" s="422"/>
      <c r="K901" s="422"/>
      <c r="L901" s="422"/>
      <c r="M901" s="422"/>
      <c r="N901" s="422"/>
      <c r="O901" s="422"/>
      <c r="P901" s="422"/>
      <c r="Q901" s="423"/>
      <c r="R901" s="423"/>
      <c r="S901" s="423"/>
      <c r="T901" s="423"/>
      <c r="U901" s="423"/>
      <c r="V901" s="423"/>
      <c r="W901" s="423"/>
      <c r="X901" s="423"/>
      <c r="Y901" s="423"/>
      <c r="Z901" s="423"/>
      <c r="AA901" s="423"/>
      <c r="AB901" s="423"/>
      <c r="AC901" s="423"/>
      <c r="AD901" s="73">
        <f>'Art. 121'!AF824</f>
        <v>0</v>
      </c>
      <c r="AE901" s="153">
        <f t="shared" si="98"/>
        <v>0</v>
      </c>
      <c r="AF901" s="76">
        <f t="shared" si="101"/>
        <v>0</v>
      </c>
      <c r="AG901" s="76">
        <f t="shared" si="102"/>
        <v>1</v>
      </c>
      <c r="AH901" s="163">
        <f t="shared" si="99"/>
        <v>0</v>
      </c>
      <c r="AI901" s="95">
        <f t="shared" si="103"/>
        <v>2.3255813953488372E-2</v>
      </c>
      <c r="AJ901" s="95">
        <f t="shared" si="100"/>
        <v>0</v>
      </c>
      <c r="AK901" s="95">
        <f t="shared" si="104"/>
        <v>0</v>
      </c>
    </row>
    <row r="902" spans="1:37" ht="30" customHeight="1" x14ac:dyDescent="0.2">
      <c r="A902" s="422" t="s">
        <v>432</v>
      </c>
      <c r="B902" s="422"/>
      <c r="C902" s="422"/>
      <c r="D902" s="422"/>
      <c r="E902" s="422"/>
      <c r="F902" s="422"/>
      <c r="G902" s="422"/>
      <c r="H902" s="422"/>
      <c r="I902" s="422"/>
      <c r="J902" s="422"/>
      <c r="K902" s="422"/>
      <c r="L902" s="422"/>
      <c r="M902" s="422"/>
      <c r="N902" s="422"/>
      <c r="O902" s="422"/>
      <c r="P902" s="422"/>
      <c r="Q902" s="423"/>
      <c r="R902" s="423"/>
      <c r="S902" s="423"/>
      <c r="T902" s="423"/>
      <c r="U902" s="423"/>
      <c r="V902" s="423"/>
      <c r="W902" s="423"/>
      <c r="X902" s="423"/>
      <c r="Y902" s="423"/>
      <c r="Z902" s="423"/>
      <c r="AA902" s="423"/>
      <c r="AB902" s="423"/>
      <c r="AC902" s="423"/>
      <c r="AD902" s="73">
        <f>'Art. 121'!AF825</f>
        <v>0</v>
      </c>
      <c r="AE902" s="153">
        <f t="shared" si="98"/>
        <v>0</v>
      </c>
      <c r="AF902" s="76">
        <f t="shared" si="101"/>
        <v>0</v>
      </c>
      <c r="AG902" s="76">
        <f t="shared" si="102"/>
        <v>1</v>
      </c>
      <c r="AH902" s="163">
        <f t="shared" si="99"/>
        <v>0</v>
      </c>
      <c r="AI902" s="95">
        <f t="shared" si="103"/>
        <v>2.3255813953488372E-2</v>
      </c>
      <c r="AJ902" s="95">
        <f t="shared" si="100"/>
        <v>0</v>
      </c>
      <c r="AK902" s="95">
        <f t="shared" si="104"/>
        <v>0</v>
      </c>
    </row>
    <row r="903" spans="1:37" ht="30" customHeight="1" x14ac:dyDescent="0.2">
      <c r="A903" s="422" t="s">
        <v>433</v>
      </c>
      <c r="B903" s="422"/>
      <c r="C903" s="422"/>
      <c r="D903" s="422"/>
      <c r="E903" s="422"/>
      <c r="F903" s="422"/>
      <c r="G903" s="422"/>
      <c r="H903" s="422"/>
      <c r="I903" s="422"/>
      <c r="J903" s="422"/>
      <c r="K903" s="422"/>
      <c r="L903" s="422"/>
      <c r="M903" s="422"/>
      <c r="N903" s="422"/>
      <c r="O903" s="422"/>
      <c r="P903" s="422"/>
      <c r="Q903" s="423"/>
      <c r="R903" s="423"/>
      <c r="S903" s="423"/>
      <c r="T903" s="423"/>
      <c r="U903" s="423"/>
      <c r="V903" s="423"/>
      <c r="W903" s="423"/>
      <c r="X903" s="423"/>
      <c r="Y903" s="423"/>
      <c r="Z903" s="423"/>
      <c r="AA903" s="423"/>
      <c r="AB903" s="423"/>
      <c r="AC903" s="423"/>
      <c r="AD903" s="73">
        <f>'Art. 121'!AF826</f>
        <v>0</v>
      </c>
      <c r="AE903" s="153">
        <f t="shared" si="98"/>
        <v>0</v>
      </c>
      <c r="AF903" s="76">
        <f t="shared" si="101"/>
        <v>0</v>
      </c>
      <c r="AG903" s="76">
        <f t="shared" si="102"/>
        <v>1</v>
      </c>
      <c r="AH903" s="163">
        <f t="shared" si="99"/>
        <v>0</v>
      </c>
      <c r="AI903" s="95">
        <f t="shared" si="103"/>
        <v>2.3255813953488372E-2</v>
      </c>
      <c r="AJ903" s="95">
        <f t="shared" si="100"/>
        <v>0</v>
      </c>
      <c r="AK903" s="95">
        <f t="shared" si="104"/>
        <v>0</v>
      </c>
    </row>
    <row r="904" spans="1:37" ht="30" customHeight="1" x14ac:dyDescent="0.2">
      <c r="A904" s="422" t="s">
        <v>434</v>
      </c>
      <c r="B904" s="422"/>
      <c r="C904" s="422"/>
      <c r="D904" s="422"/>
      <c r="E904" s="422"/>
      <c r="F904" s="422"/>
      <c r="G904" s="422"/>
      <c r="H904" s="422"/>
      <c r="I904" s="422"/>
      <c r="J904" s="422"/>
      <c r="K904" s="422"/>
      <c r="L904" s="422"/>
      <c r="M904" s="422"/>
      <c r="N904" s="422"/>
      <c r="O904" s="422"/>
      <c r="P904" s="422"/>
      <c r="Q904" s="423"/>
      <c r="R904" s="423"/>
      <c r="S904" s="423"/>
      <c r="T904" s="423"/>
      <c r="U904" s="423"/>
      <c r="V904" s="423"/>
      <c r="W904" s="423"/>
      <c r="X904" s="423"/>
      <c r="Y904" s="423"/>
      <c r="Z904" s="423"/>
      <c r="AA904" s="423"/>
      <c r="AB904" s="423"/>
      <c r="AC904" s="423"/>
      <c r="AD904" s="73">
        <f>'Art. 121'!AF827</f>
        <v>0</v>
      </c>
      <c r="AE904" s="153">
        <f t="shared" si="98"/>
        <v>0</v>
      </c>
      <c r="AF904" s="76">
        <f t="shared" si="101"/>
        <v>0</v>
      </c>
      <c r="AG904" s="76">
        <f t="shared" si="102"/>
        <v>1</v>
      </c>
      <c r="AH904" s="163">
        <f t="shared" si="99"/>
        <v>0</v>
      </c>
      <c r="AI904" s="95">
        <f t="shared" si="103"/>
        <v>2.3255813953488372E-2</v>
      </c>
      <c r="AJ904" s="95">
        <f t="shared" si="100"/>
        <v>0</v>
      </c>
      <c r="AK904" s="95">
        <f t="shared" si="104"/>
        <v>0</v>
      </c>
    </row>
    <row r="905" spans="1:37" ht="30" customHeight="1" x14ac:dyDescent="0.2">
      <c r="A905" s="422" t="s">
        <v>435</v>
      </c>
      <c r="B905" s="422"/>
      <c r="C905" s="422"/>
      <c r="D905" s="422"/>
      <c r="E905" s="422"/>
      <c r="F905" s="422"/>
      <c r="G905" s="422"/>
      <c r="H905" s="422"/>
      <c r="I905" s="422"/>
      <c r="J905" s="422"/>
      <c r="K905" s="422"/>
      <c r="L905" s="422"/>
      <c r="M905" s="422"/>
      <c r="N905" s="422"/>
      <c r="O905" s="422"/>
      <c r="P905" s="422"/>
      <c r="Q905" s="423"/>
      <c r="R905" s="423"/>
      <c r="S905" s="423"/>
      <c r="T905" s="423"/>
      <c r="U905" s="423"/>
      <c r="V905" s="423"/>
      <c r="W905" s="423"/>
      <c r="X905" s="423"/>
      <c r="Y905" s="423"/>
      <c r="Z905" s="423"/>
      <c r="AA905" s="423"/>
      <c r="AB905" s="423"/>
      <c r="AC905" s="423"/>
      <c r="AD905" s="73">
        <f>'Art. 121'!AF828</f>
        <v>0</v>
      </c>
      <c r="AE905" s="153">
        <f t="shared" si="98"/>
        <v>0</v>
      </c>
      <c r="AF905" s="76">
        <f t="shared" si="101"/>
        <v>0</v>
      </c>
      <c r="AG905" s="76">
        <f t="shared" si="102"/>
        <v>1</v>
      </c>
      <c r="AH905" s="163">
        <f t="shared" si="99"/>
        <v>0</v>
      </c>
      <c r="AI905" s="95">
        <f t="shared" si="103"/>
        <v>2.3255813953488372E-2</v>
      </c>
      <c r="AJ905" s="95">
        <f t="shared" si="100"/>
        <v>0</v>
      </c>
      <c r="AK905" s="95">
        <f t="shared" si="104"/>
        <v>0</v>
      </c>
    </row>
    <row r="906" spans="1:37" ht="30" customHeight="1" x14ac:dyDescent="0.2">
      <c r="A906" s="422" t="s">
        <v>436</v>
      </c>
      <c r="B906" s="422"/>
      <c r="C906" s="422"/>
      <c r="D906" s="422"/>
      <c r="E906" s="422"/>
      <c r="F906" s="422"/>
      <c r="G906" s="422"/>
      <c r="H906" s="422"/>
      <c r="I906" s="422"/>
      <c r="J906" s="422"/>
      <c r="K906" s="422"/>
      <c r="L906" s="422"/>
      <c r="M906" s="422"/>
      <c r="N906" s="422"/>
      <c r="O906" s="422"/>
      <c r="P906" s="422"/>
      <c r="Q906" s="423"/>
      <c r="R906" s="423"/>
      <c r="S906" s="423"/>
      <c r="T906" s="423"/>
      <c r="U906" s="423"/>
      <c r="V906" s="423"/>
      <c r="W906" s="423"/>
      <c r="X906" s="423"/>
      <c r="Y906" s="423"/>
      <c r="Z906" s="423"/>
      <c r="AA906" s="423"/>
      <c r="AB906" s="423"/>
      <c r="AC906" s="423"/>
      <c r="AD906" s="73">
        <f>'Art. 121'!AF829</f>
        <v>0</v>
      </c>
      <c r="AE906" s="153">
        <f t="shared" si="98"/>
        <v>0</v>
      </c>
      <c r="AF906" s="76">
        <f t="shared" si="101"/>
        <v>0</v>
      </c>
      <c r="AG906" s="76">
        <f t="shared" si="102"/>
        <v>1</v>
      </c>
      <c r="AH906" s="163">
        <f t="shared" si="99"/>
        <v>0</v>
      </c>
      <c r="AI906" s="95">
        <f t="shared" si="103"/>
        <v>2.3255813953488372E-2</v>
      </c>
      <c r="AJ906" s="95">
        <f t="shared" si="100"/>
        <v>0</v>
      </c>
      <c r="AK906" s="95">
        <f t="shared" si="104"/>
        <v>0</v>
      </c>
    </row>
    <row r="907" spans="1:37" ht="30" customHeight="1" x14ac:dyDescent="0.2">
      <c r="A907" s="422" t="s">
        <v>437</v>
      </c>
      <c r="B907" s="422"/>
      <c r="C907" s="422"/>
      <c r="D907" s="422"/>
      <c r="E907" s="422"/>
      <c r="F907" s="422"/>
      <c r="G907" s="422"/>
      <c r="H907" s="422"/>
      <c r="I907" s="422"/>
      <c r="J907" s="422"/>
      <c r="K907" s="422"/>
      <c r="L907" s="422"/>
      <c r="M907" s="422"/>
      <c r="N907" s="422"/>
      <c r="O907" s="422"/>
      <c r="P907" s="422"/>
      <c r="Q907" s="423"/>
      <c r="R907" s="423"/>
      <c r="S907" s="423"/>
      <c r="T907" s="423"/>
      <c r="U907" s="423"/>
      <c r="V907" s="423"/>
      <c r="W907" s="423"/>
      <c r="X907" s="423"/>
      <c r="Y907" s="423"/>
      <c r="Z907" s="423"/>
      <c r="AA907" s="423"/>
      <c r="AB907" s="423"/>
      <c r="AC907" s="423"/>
      <c r="AD907" s="73">
        <f>'Art. 121'!AF830</f>
        <v>0</v>
      </c>
      <c r="AE907" s="153">
        <f t="shared" si="98"/>
        <v>0</v>
      </c>
      <c r="AF907" s="76">
        <f t="shared" si="101"/>
        <v>0</v>
      </c>
      <c r="AG907" s="76">
        <f t="shared" si="102"/>
        <v>1</v>
      </c>
      <c r="AH907" s="163">
        <f t="shared" si="99"/>
        <v>0</v>
      </c>
      <c r="AI907" s="95">
        <f t="shared" si="103"/>
        <v>2.3255813953488372E-2</v>
      </c>
      <c r="AJ907" s="95">
        <f t="shared" si="100"/>
        <v>0</v>
      </c>
      <c r="AK907" s="95">
        <f t="shared" si="104"/>
        <v>0</v>
      </c>
    </row>
    <row r="908" spans="1:37" ht="30" customHeight="1" x14ac:dyDescent="0.2">
      <c r="A908" s="422" t="s">
        <v>438</v>
      </c>
      <c r="B908" s="422"/>
      <c r="C908" s="422"/>
      <c r="D908" s="422"/>
      <c r="E908" s="422"/>
      <c r="F908" s="422"/>
      <c r="G908" s="422"/>
      <c r="H908" s="422"/>
      <c r="I908" s="422"/>
      <c r="J908" s="422"/>
      <c r="K908" s="422"/>
      <c r="L908" s="422"/>
      <c r="M908" s="422"/>
      <c r="N908" s="422"/>
      <c r="O908" s="422"/>
      <c r="P908" s="422"/>
      <c r="Q908" s="423"/>
      <c r="R908" s="423"/>
      <c r="S908" s="423"/>
      <c r="T908" s="423"/>
      <c r="U908" s="423"/>
      <c r="V908" s="423"/>
      <c r="W908" s="423"/>
      <c r="X908" s="423"/>
      <c r="Y908" s="423"/>
      <c r="Z908" s="423"/>
      <c r="AA908" s="423"/>
      <c r="AB908" s="423"/>
      <c r="AC908" s="423"/>
      <c r="AD908" s="73">
        <f>'Art. 121'!AF831</f>
        <v>0</v>
      </c>
      <c r="AE908" s="153">
        <f t="shared" si="98"/>
        <v>0</v>
      </c>
      <c r="AF908" s="76">
        <f t="shared" si="101"/>
        <v>0</v>
      </c>
      <c r="AG908" s="76">
        <f t="shared" si="102"/>
        <v>1</v>
      </c>
      <c r="AH908" s="163">
        <f t="shared" si="99"/>
        <v>0</v>
      </c>
      <c r="AI908" s="95">
        <f t="shared" si="103"/>
        <v>2.3255813953488372E-2</v>
      </c>
      <c r="AJ908" s="95">
        <f t="shared" si="100"/>
        <v>0</v>
      </c>
      <c r="AK908" s="95">
        <f t="shared" si="104"/>
        <v>0</v>
      </c>
    </row>
    <row r="909" spans="1:37" ht="30" customHeight="1" x14ac:dyDescent="0.2">
      <c r="A909" s="422" t="s">
        <v>439</v>
      </c>
      <c r="B909" s="422"/>
      <c r="C909" s="422"/>
      <c r="D909" s="422"/>
      <c r="E909" s="422"/>
      <c r="F909" s="422"/>
      <c r="G909" s="422"/>
      <c r="H909" s="422"/>
      <c r="I909" s="422"/>
      <c r="J909" s="422"/>
      <c r="K909" s="422"/>
      <c r="L909" s="422"/>
      <c r="M909" s="422"/>
      <c r="N909" s="422"/>
      <c r="O909" s="422"/>
      <c r="P909" s="422"/>
      <c r="Q909" s="423"/>
      <c r="R909" s="423"/>
      <c r="S909" s="423"/>
      <c r="T909" s="423"/>
      <c r="U909" s="423"/>
      <c r="V909" s="423"/>
      <c r="W909" s="423"/>
      <c r="X909" s="423"/>
      <c r="Y909" s="423"/>
      <c r="Z909" s="423"/>
      <c r="AA909" s="423"/>
      <c r="AB909" s="423"/>
      <c r="AC909" s="423"/>
      <c r="AD909" s="73">
        <f>'Art. 121'!AF832</f>
        <v>0</v>
      </c>
      <c r="AE909" s="153">
        <f t="shared" si="98"/>
        <v>0</v>
      </c>
      <c r="AF909" s="76">
        <f t="shared" si="101"/>
        <v>0</v>
      </c>
      <c r="AG909" s="76">
        <f t="shared" si="102"/>
        <v>1</v>
      </c>
      <c r="AH909" s="163">
        <f t="shared" si="99"/>
        <v>0</v>
      </c>
      <c r="AI909" s="95">
        <f t="shared" si="103"/>
        <v>2.3255813953488372E-2</v>
      </c>
      <c r="AJ909" s="95">
        <f t="shared" si="100"/>
        <v>0</v>
      </c>
      <c r="AK909" s="95">
        <f t="shared" si="104"/>
        <v>0</v>
      </c>
    </row>
    <row r="910" spans="1:37" ht="30" customHeight="1" x14ac:dyDescent="0.2">
      <c r="A910" s="422" t="s">
        <v>440</v>
      </c>
      <c r="B910" s="422"/>
      <c r="C910" s="422"/>
      <c r="D910" s="422"/>
      <c r="E910" s="422"/>
      <c r="F910" s="422"/>
      <c r="G910" s="422"/>
      <c r="H910" s="422"/>
      <c r="I910" s="422"/>
      <c r="J910" s="422"/>
      <c r="K910" s="422"/>
      <c r="L910" s="422"/>
      <c r="M910" s="422"/>
      <c r="N910" s="422"/>
      <c r="O910" s="422"/>
      <c r="P910" s="422"/>
      <c r="Q910" s="423"/>
      <c r="R910" s="423"/>
      <c r="S910" s="423"/>
      <c r="T910" s="423"/>
      <c r="U910" s="423"/>
      <c r="V910" s="423"/>
      <c r="W910" s="423"/>
      <c r="X910" s="423"/>
      <c r="Y910" s="423"/>
      <c r="Z910" s="423"/>
      <c r="AA910" s="423"/>
      <c r="AB910" s="423"/>
      <c r="AC910" s="423"/>
      <c r="AD910" s="73">
        <f>'Art. 121'!AF833</f>
        <v>0</v>
      </c>
      <c r="AE910" s="153">
        <f t="shared" si="98"/>
        <v>0</v>
      </c>
      <c r="AF910" s="76">
        <f t="shared" si="101"/>
        <v>0</v>
      </c>
      <c r="AG910" s="76">
        <f t="shared" si="102"/>
        <v>1</v>
      </c>
      <c r="AH910" s="163">
        <f t="shared" si="99"/>
        <v>0</v>
      </c>
      <c r="AI910" s="95">
        <f t="shared" si="103"/>
        <v>2.3255813953488372E-2</v>
      </c>
      <c r="AJ910" s="95">
        <f t="shared" si="100"/>
        <v>0</v>
      </c>
      <c r="AK910" s="95">
        <f t="shared" si="104"/>
        <v>0</v>
      </c>
    </row>
    <row r="911" spans="1:37" ht="30" customHeight="1" x14ac:dyDescent="0.2">
      <c r="A911" s="422" t="s">
        <v>441</v>
      </c>
      <c r="B911" s="422"/>
      <c r="C911" s="422"/>
      <c r="D911" s="422"/>
      <c r="E911" s="422"/>
      <c r="F911" s="422"/>
      <c r="G911" s="422"/>
      <c r="H911" s="422"/>
      <c r="I911" s="422"/>
      <c r="J911" s="422"/>
      <c r="K911" s="422"/>
      <c r="L911" s="422"/>
      <c r="M911" s="422"/>
      <c r="N911" s="422"/>
      <c r="O911" s="422"/>
      <c r="P911" s="422"/>
      <c r="Q911" s="423"/>
      <c r="R911" s="423"/>
      <c r="S911" s="423"/>
      <c r="T911" s="423"/>
      <c r="U911" s="423"/>
      <c r="V911" s="423"/>
      <c r="W911" s="423"/>
      <c r="X911" s="423"/>
      <c r="Y911" s="423"/>
      <c r="Z911" s="423"/>
      <c r="AA911" s="423"/>
      <c r="AB911" s="423"/>
      <c r="AC911" s="423"/>
      <c r="AD911" s="73">
        <f>'Art. 121'!AF834</f>
        <v>0</v>
      </c>
      <c r="AE911" s="153">
        <f t="shared" si="98"/>
        <v>0</v>
      </c>
      <c r="AF911" s="76">
        <f t="shared" si="101"/>
        <v>0</v>
      </c>
      <c r="AG911" s="76">
        <f t="shared" si="102"/>
        <v>1</v>
      </c>
      <c r="AH911" s="163">
        <f t="shared" si="99"/>
        <v>0</v>
      </c>
      <c r="AI911" s="95">
        <f t="shared" si="103"/>
        <v>2.3255813953488372E-2</v>
      </c>
      <c r="AJ911" s="95">
        <f t="shared" si="100"/>
        <v>0</v>
      </c>
      <c r="AK911" s="95">
        <f t="shared" si="104"/>
        <v>0</v>
      </c>
    </row>
    <row r="912" spans="1:37" ht="30" customHeight="1" x14ac:dyDescent="0.2">
      <c r="A912" s="422" t="s">
        <v>442</v>
      </c>
      <c r="B912" s="422"/>
      <c r="C912" s="422"/>
      <c r="D912" s="422"/>
      <c r="E912" s="422"/>
      <c r="F912" s="422"/>
      <c r="G912" s="422"/>
      <c r="H912" s="422"/>
      <c r="I912" s="422"/>
      <c r="J912" s="422"/>
      <c r="K912" s="422"/>
      <c r="L912" s="422"/>
      <c r="M912" s="422"/>
      <c r="N912" s="422"/>
      <c r="O912" s="422"/>
      <c r="P912" s="422"/>
      <c r="Q912" s="423"/>
      <c r="R912" s="423"/>
      <c r="S912" s="423"/>
      <c r="T912" s="423"/>
      <c r="U912" s="423"/>
      <c r="V912" s="423"/>
      <c r="W912" s="423"/>
      <c r="X912" s="423"/>
      <c r="Y912" s="423"/>
      <c r="Z912" s="423"/>
      <c r="AA912" s="423"/>
      <c r="AB912" s="423"/>
      <c r="AC912" s="423"/>
      <c r="AD912" s="73">
        <f>'Art. 121'!AF835</f>
        <v>0</v>
      </c>
      <c r="AE912" s="153">
        <f t="shared" si="98"/>
        <v>0</v>
      </c>
      <c r="AF912" s="76">
        <f t="shared" si="101"/>
        <v>0</v>
      </c>
      <c r="AG912" s="76">
        <f t="shared" si="102"/>
        <v>1</v>
      </c>
      <c r="AH912" s="163">
        <f t="shared" si="99"/>
        <v>0</v>
      </c>
      <c r="AI912" s="95">
        <f t="shared" si="103"/>
        <v>2.3255813953488372E-2</v>
      </c>
      <c r="AJ912" s="95">
        <f t="shared" si="100"/>
        <v>0</v>
      </c>
      <c r="AK912" s="95">
        <f t="shared" si="104"/>
        <v>0</v>
      </c>
    </row>
    <row r="913" spans="1:37" ht="30" customHeight="1" x14ac:dyDescent="0.2">
      <c r="A913" s="422" t="s">
        <v>927</v>
      </c>
      <c r="B913" s="422"/>
      <c r="C913" s="422"/>
      <c r="D913" s="422"/>
      <c r="E913" s="422"/>
      <c r="F913" s="422"/>
      <c r="G913" s="422"/>
      <c r="H913" s="422"/>
      <c r="I913" s="422"/>
      <c r="J913" s="422"/>
      <c r="K913" s="422"/>
      <c r="L913" s="422"/>
      <c r="M913" s="422"/>
      <c r="N913" s="422"/>
      <c r="O913" s="422"/>
      <c r="P913" s="422"/>
      <c r="Q913" s="423"/>
      <c r="R913" s="423"/>
      <c r="S913" s="423"/>
      <c r="T913" s="423"/>
      <c r="U913" s="423"/>
      <c r="V913" s="423"/>
      <c r="W913" s="423"/>
      <c r="X913" s="423"/>
      <c r="Y913" s="423"/>
      <c r="Z913" s="423"/>
      <c r="AA913" s="423"/>
      <c r="AB913" s="423"/>
      <c r="AC913" s="423"/>
      <c r="AD913" s="73">
        <f>'Art. 121'!AF836</f>
        <v>0</v>
      </c>
      <c r="AE913" s="153">
        <f t="shared" si="98"/>
        <v>0</v>
      </c>
      <c r="AF913" s="76">
        <f t="shared" si="101"/>
        <v>0</v>
      </c>
      <c r="AG913" s="76">
        <f t="shared" si="102"/>
        <v>1</v>
      </c>
      <c r="AH913" s="163">
        <f t="shared" si="99"/>
        <v>0</v>
      </c>
      <c r="AI913" s="95">
        <f t="shared" si="103"/>
        <v>2.3255813953488372E-2</v>
      </c>
      <c r="AJ913" s="95">
        <f t="shared" si="100"/>
        <v>0</v>
      </c>
      <c r="AK913" s="95">
        <f t="shared" si="104"/>
        <v>0</v>
      </c>
    </row>
    <row r="914" spans="1:37" ht="45" customHeight="1" x14ac:dyDescent="0.2">
      <c r="A914" s="422" t="s">
        <v>930</v>
      </c>
      <c r="B914" s="422"/>
      <c r="C914" s="422"/>
      <c r="D914" s="422"/>
      <c r="E914" s="422"/>
      <c r="F914" s="422"/>
      <c r="G914" s="422"/>
      <c r="H914" s="422"/>
      <c r="I914" s="422"/>
      <c r="J914" s="422"/>
      <c r="K914" s="422"/>
      <c r="L914" s="422"/>
      <c r="M914" s="422"/>
      <c r="N914" s="422"/>
      <c r="O914" s="422"/>
      <c r="P914" s="422"/>
      <c r="Q914" s="423"/>
      <c r="R914" s="423"/>
      <c r="S914" s="423"/>
      <c r="T914" s="423"/>
      <c r="U914" s="423"/>
      <c r="V914" s="423"/>
      <c r="W914" s="423"/>
      <c r="X914" s="423"/>
      <c r="Y914" s="423"/>
      <c r="Z914" s="423"/>
      <c r="AA914" s="423"/>
      <c r="AB914" s="423"/>
      <c r="AC914" s="423"/>
      <c r="AD914" s="73">
        <f>'Art. 121'!AF837</f>
        <v>0</v>
      </c>
      <c r="AE914" s="153">
        <f t="shared" si="98"/>
        <v>0</v>
      </c>
      <c r="AF914" s="76">
        <f t="shared" si="101"/>
        <v>0</v>
      </c>
      <c r="AG914" s="76">
        <f t="shared" si="102"/>
        <v>1</v>
      </c>
      <c r="AH914" s="163">
        <f t="shared" si="99"/>
        <v>0</v>
      </c>
      <c r="AI914" s="95">
        <f t="shared" si="103"/>
        <v>2.3255813953488372E-2</v>
      </c>
      <c r="AJ914" s="95">
        <f t="shared" si="100"/>
        <v>0</v>
      </c>
      <c r="AK914" s="95">
        <f t="shared" si="104"/>
        <v>0</v>
      </c>
    </row>
    <row r="915" spans="1:37" ht="30" customHeight="1" x14ac:dyDescent="0.2">
      <c r="A915" s="422" t="s">
        <v>444</v>
      </c>
      <c r="B915" s="422"/>
      <c r="C915" s="422"/>
      <c r="D915" s="422"/>
      <c r="E915" s="422"/>
      <c r="F915" s="422"/>
      <c r="G915" s="422"/>
      <c r="H915" s="422"/>
      <c r="I915" s="422"/>
      <c r="J915" s="422"/>
      <c r="K915" s="422"/>
      <c r="L915" s="422"/>
      <c r="M915" s="422"/>
      <c r="N915" s="422"/>
      <c r="O915" s="422"/>
      <c r="P915" s="422"/>
      <c r="Q915" s="423"/>
      <c r="R915" s="423"/>
      <c r="S915" s="423"/>
      <c r="T915" s="423"/>
      <c r="U915" s="423"/>
      <c r="V915" s="423"/>
      <c r="W915" s="423"/>
      <c r="X915" s="423"/>
      <c r="Y915" s="423"/>
      <c r="Z915" s="423"/>
      <c r="AA915" s="423"/>
      <c r="AB915" s="423"/>
      <c r="AC915" s="423"/>
      <c r="AD915" s="73">
        <f>'Art. 121'!AF838</f>
        <v>0</v>
      </c>
      <c r="AE915" s="153">
        <f t="shared" si="98"/>
        <v>0</v>
      </c>
      <c r="AF915" s="76">
        <f t="shared" si="101"/>
        <v>0</v>
      </c>
      <c r="AG915" s="76">
        <f t="shared" si="102"/>
        <v>1</v>
      </c>
      <c r="AH915" s="163">
        <f t="shared" si="99"/>
        <v>0</v>
      </c>
      <c r="AI915" s="95">
        <f t="shared" si="103"/>
        <v>2.3255813953488372E-2</v>
      </c>
      <c r="AJ915" s="95">
        <f t="shared" si="100"/>
        <v>0</v>
      </c>
      <c r="AK915" s="95">
        <f t="shared" si="104"/>
        <v>0</v>
      </c>
    </row>
    <row r="916" spans="1:37" ht="30" customHeight="1" x14ac:dyDescent="0.2">
      <c r="A916" s="422" t="s">
        <v>445</v>
      </c>
      <c r="B916" s="422"/>
      <c r="C916" s="422"/>
      <c r="D916" s="422"/>
      <c r="E916" s="422"/>
      <c r="F916" s="422"/>
      <c r="G916" s="422"/>
      <c r="H916" s="422"/>
      <c r="I916" s="422"/>
      <c r="J916" s="422"/>
      <c r="K916" s="422"/>
      <c r="L916" s="422"/>
      <c r="M916" s="422"/>
      <c r="N916" s="422"/>
      <c r="O916" s="422"/>
      <c r="P916" s="422"/>
      <c r="Q916" s="423"/>
      <c r="R916" s="423"/>
      <c r="S916" s="423"/>
      <c r="T916" s="423"/>
      <c r="U916" s="423"/>
      <c r="V916" s="423"/>
      <c r="W916" s="423"/>
      <c r="X916" s="423"/>
      <c r="Y916" s="423"/>
      <c r="Z916" s="423"/>
      <c r="AA916" s="423"/>
      <c r="AB916" s="423"/>
      <c r="AC916" s="423"/>
      <c r="AD916" s="73">
        <f>'Art. 121'!AF839</f>
        <v>0</v>
      </c>
      <c r="AE916" s="153">
        <f t="shared" si="98"/>
        <v>0</v>
      </c>
      <c r="AF916" s="76">
        <f t="shared" si="101"/>
        <v>0</v>
      </c>
      <c r="AG916" s="76">
        <f t="shared" si="102"/>
        <v>1</v>
      </c>
      <c r="AH916" s="163">
        <f t="shared" si="99"/>
        <v>0</v>
      </c>
      <c r="AI916" s="95">
        <f t="shared" si="103"/>
        <v>2.3255813953488372E-2</v>
      </c>
      <c r="AJ916" s="95">
        <f t="shared" si="100"/>
        <v>0</v>
      </c>
      <c r="AK916" s="95">
        <f t="shared" si="104"/>
        <v>0</v>
      </c>
    </row>
    <row r="917" spans="1:37" ht="30" customHeight="1" x14ac:dyDescent="0.2">
      <c r="A917" s="422" t="s">
        <v>446</v>
      </c>
      <c r="B917" s="422"/>
      <c r="C917" s="422"/>
      <c r="D917" s="422"/>
      <c r="E917" s="422"/>
      <c r="F917" s="422"/>
      <c r="G917" s="422"/>
      <c r="H917" s="422"/>
      <c r="I917" s="422"/>
      <c r="J917" s="422"/>
      <c r="K917" s="422"/>
      <c r="L917" s="422"/>
      <c r="M917" s="422"/>
      <c r="N917" s="422"/>
      <c r="O917" s="422"/>
      <c r="P917" s="422"/>
      <c r="Q917" s="423"/>
      <c r="R917" s="423"/>
      <c r="S917" s="423"/>
      <c r="T917" s="423"/>
      <c r="U917" s="423"/>
      <c r="V917" s="423"/>
      <c r="W917" s="423"/>
      <c r="X917" s="423"/>
      <c r="Y917" s="423"/>
      <c r="Z917" s="423"/>
      <c r="AA917" s="423"/>
      <c r="AB917" s="423"/>
      <c r="AC917" s="423"/>
      <c r="AD917" s="73">
        <f>'Art. 121'!AF840</f>
        <v>0</v>
      </c>
      <c r="AE917" s="153">
        <f t="shared" si="98"/>
        <v>0</v>
      </c>
      <c r="AF917" s="76">
        <f t="shared" si="101"/>
        <v>0</v>
      </c>
      <c r="AG917" s="76">
        <f t="shared" si="102"/>
        <v>1</v>
      </c>
      <c r="AH917" s="163">
        <f t="shared" si="99"/>
        <v>0</v>
      </c>
      <c r="AI917" s="95">
        <f t="shared" si="103"/>
        <v>2.3255813953488372E-2</v>
      </c>
      <c r="AJ917" s="95">
        <f t="shared" si="100"/>
        <v>0</v>
      </c>
      <c r="AK917" s="95">
        <f t="shared" si="104"/>
        <v>0</v>
      </c>
    </row>
    <row r="918" spans="1:37" ht="30" customHeight="1" x14ac:dyDescent="0.2">
      <c r="A918" s="422" t="s">
        <v>447</v>
      </c>
      <c r="B918" s="422"/>
      <c r="C918" s="422"/>
      <c r="D918" s="422"/>
      <c r="E918" s="422"/>
      <c r="F918" s="422"/>
      <c r="G918" s="422"/>
      <c r="H918" s="422"/>
      <c r="I918" s="422"/>
      <c r="J918" s="422"/>
      <c r="K918" s="422"/>
      <c r="L918" s="422"/>
      <c r="M918" s="422"/>
      <c r="N918" s="422"/>
      <c r="O918" s="422"/>
      <c r="P918" s="422"/>
      <c r="Q918" s="423"/>
      <c r="R918" s="423"/>
      <c r="S918" s="423"/>
      <c r="T918" s="423"/>
      <c r="U918" s="423"/>
      <c r="V918" s="423"/>
      <c r="W918" s="423"/>
      <c r="X918" s="423"/>
      <c r="Y918" s="423"/>
      <c r="Z918" s="423"/>
      <c r="AA918" s="423"/>
      <c r="AB918" s="423"/>
      <c r="AC918" s="423"/>
      <c r="AD918" s="73">
        <f>'Art. 121'!AF841</f>
        <v>0</v>
      </c>
      <c r="AE918" s="153">
        <f t="shared" si="98"/>
        <v>0</v>
      </c>
      <c r="AF918" s="76">
        <f t="shared" si="101"/>
        <v>0</v>
      </c>
      <c r="AG918" s="76">
        <f t="shared" si="102"/>
        <v>1</v>
      </c>
      <c r="AH918" s="163">
        <f t="shared" si="99"/>
        <v>0</v>
      </c>
      <c r="AI918" s="95">
        <f t="shared" si="103"/>
        <v>2.3255813953488372E-2</v>
      </c>
      <c r="AJ918" s="95">
        <f t="shared" si="100"/>
        <v>0</v>
      </c>
      <c r="AK918" s="95">
        <f t="shared" si="104"/>
        <v>0</v>
      </c>
    </row>
    <row r="919" spans="1:37" ht="30" customHeight="1" x14ac:dyDescent="0.2">
      <c r="A919" s="422" t="s">
        <v>448</v>
      </c>
      <c r="B919" s="422"/>
      <c r="C919" s="422"/>
      <c r="D919" s="422"/>
      <c r="E919" s="422"/>
      <c r="F919" s="422"/>
      <c r="G919" s="422"/>
      <c r="H919" s="422"/>
      <c r="I919" s="422"/>
      <c r="J919" s="422"/>
      <c r="K919" s="422"/>
      <c r="L919" s="422"/>
      <c r="M919" s="422"/>
      <c r="N919" s="422"/>
      <c r="O919" s="422"/>
      <c r="P919" s="422"/>
      <c r="Q919" s="423"/>
      <c r="R919" s="423"/>
      <c r="S919" s="423"/>
      <c r="T919" s="423"/>
      <c r="U919" s="423"/>
      <c r="V919" s="423"/>
      <c r="W919" s="423"/>
      <c r="X919" s="423"/>
      <c r="Y919" s="423"/>
      <c r="Z919" s="423"/>
      <c r="AA919" s="423"/>
      <c r="AB919" s="423"/>
      <c r="AC919" s="423"/>
      <c r="AD919" s="73">
        <f>'Art. 121'!AF842</f>
        <v>0</v>
      </c>
      <c r="AE919" s="153">
        <f t="shared" si="98"/>
        <v>0</v>
      </c>
      <c r="AF919" s="76">
        <f t="shared" si="101"/>
        <v>0</v>
      </c>
      <c r="AG919" s="76">
        <f t="shared" si="102"/>
        <v>1</v>
      </c>
      <c r="AH919" s="163">
        <f t="shared" si="99"/>
        <v>0</v>
      </c>
      <c r="AI919" s="95">
        <f t="shared" si="103"/>
        <v>2.3255813953488372E-2</v>
      </c>
      <c r="AJ919" s="95">
        <f t="shared" si="100"/>
        <v>0</v>
      </c>
      <c r="AK919" s="95">
        <f t="shared" si="104"/>
        <v>0</v>
      </c>
    </row>
    <row r="920" spans="1:37" ht="30" customHeight="1" x14ac:dyDescent="0.2">
      <c r="A920" s="422" t="s">
        <v>449</v>
      </c>
      <c r="B920" s="422"/>
      <c r="C920" s="422"/>
      <c r="D920" s="422"/>
      <c r="E920" s="422"/>
      <c r="F920" s="422"/>
      <c r="G920" s="422"/>
      <c r="H920" s="422"/>
      <c r="I920" s="422"/>
      <c r="J920" s="422"/>
      <c r="K920" s="422"/>
      <c r="L920" s="422"/>
      <c r="M920" s="422"/>
      <c r="N920" s="422"/>
      <c r="O920" s="422"/>
      <c r="P920" s="422"/>
      <c r="Q920" s="423"/>
      <c r="R920" s="423"/>
      <c r="S920" s="423"/>
      <c r="T920" s="423"/>
      <c r="U920" s="423"/>
      <c r="V920" s="423"/>
      <c r="W920" s="423"/>
      <c r="X920" s="423"/>
      <c r="Y920" s="423"/>
      <c r="Z920" s="423"/>
      <c r="AA920" s="423"/>
      <c r="AB920" s="423"/>
      <c r="AC920" s="423"/>
      <c r="AD920" s="73">
        <f>'Art. 121'!AF843</f>
        <v>0</v>
      </c>
      <c r="AE920" s="153">
        <f t="shared" si="98"/>
        <v>0</v>
      </c>
      <c r="AF920" s="76">
        <f t="shared" si="101"/>
        <v>0</v>
      </c>
      <c r="AG920" s="76">
        <f t="shared" si="102"/>
        <v>1</v>
      </c>
      <c r="AH920" s="163">
        <f t="shared" si="99"/>
        <v>0</v>
      </c>
      <c r="AI920" s="95">
        <f t="shared" si="103"/>
        <v>2.3255813953488372E-2</v>
      </c>
      <c r="AJ920" s="95">
        <f t="shared" si="100"/>
        <v>0</v>
      </c>
      <c r="AK920" s="95">
        <f t="shared" si="104"/>
        <v>0</v>
      </c>
    </row>
    <row r="921" spans="1:37" ht="30" customHeight="1" x14ac:dyDescent="0.2">
      <c r="A921" s="422" t="s">
        <v>450</v>
      </c>
      <c r="B921" s="422"/>
      <c r="C921" s="422"/>
      <c r="D921" s="422"/>
      <c r="E921" s="422"/>
      <c r="F921" s="422"/>
      <c r="G921" s="422"/>
      <c r="H921" s="422"/>
      <c r="I921" s="422"/>
      <c r="J921" s="422"/>
      <c r="K921" s="422"/>
      <c r="L921" s="422"/>
      <c r="M921" s="422"/>
      <c r="N921" s="422"/>
      <c r="O921" s="422"/>
      <c r="P921" s="422"/>
      <c r="Q921" s="423"/>
      <c r="R921" s="423"/>
      <c r="S921" s="423"/>
      <c r="T921" s="423"/>
      <c r="U921" s="423"/>
      <c r="V921" s="423"/>
      <c r="W921" s="423"/>
      <c r="X921" s="423"/>
      <c r="Y921" s="423"/>
      <c r="Z921" s="423"/>
      <c r="AA921" s="423"/>
      <c r="AB921" s="423"/>
      <c r="AC921" s="423"/>
      <c r="AD921" s="73">
        <f>'Art. 121'!AF844</f>
        <v>0</v>
      </c>
      <c r="AE921" s="153">
        <f t="shared" si="98"/>
        <v>0</v>
      </c>
      <c r="AF921" s="76">
        <f t="shared" si="101"/>
        <v>0</v>
      </c>
      <c r="AG921" s="76">
        <f t="shared" si="102"/>
        <v>1</v>
      </c>
      <c r="AH921" s="163">
        <f t="shared" si="99"/>
        <v>0</v>
      </c>
      <c r="AI921" s="95">
        <f t="shared" si="103"/>
        <v>2.3255813953488372E-2</v>
      </c>
      <c r="AJ921" s="95">
        <f t="shared" si="100"/>
        <v>0</v>
      </c>
      <c r="AK921" s="95">
        <f t="shared" si="104"/>
        <v>0</v>
      </c>
    </row>
    <row r="922" spans="1:37" ht="30" customHeight="1" x14ac:dyDescent="0.2">
      <c r="A922" s="422" t="s">
        <v>451</v>
      </c>
      <c r="B922" s="422"/>
      <c r="C922" s="422"/>
      <c r="D922" s="422"/>
      <c r="E922" s="422"/>
      <c r="F922" s="422"/>
      <c r="G922" s="422"/>
      <c r="H922" s="422"/>
      <c r="I922" s="422"/>
      <c r="J922" s="422"/>
      <c r="K922" s="422"/>
      <c r="L922" s="422"/>
      <c r="M922" s="422"/>
      <c r="N922" s="422"/>
      <c r="O922" s="422"/>
      <c r="P922" s="422"/>
      <c r="Q922" s="423"/>
      <c r="R922" s="423"/>
      <c r="S922" s="423"/>
      <c r="T922" s="423"/>
      <c r="U922" s="423"/>
      <c r="V922" s="423"/>
      <c r="W922" s="423"/>
      <c r="X922" s="423"/>
      <c r="Y922" s="423"/>
      <c r="Z922" s="423"/>
      <c r="AA922" s="423"/>
      <c r="AB922" s="423"/>
      <c r="AC922" s="423"/>
      <c r="AD922" s="73">
        <f>'Art. 121'!AF845</f>
        <v>0</v>
      </c>
      <c r="AE922" s="153">
        <f t="shared" si="98"/>
        <v>0</v>
      </c>
      <c r="AF922" s="76">
        <f t="shared" si="101"/>
        <v>0</v>
      </c>
      <c r="AG922" s="76">
        <f t="shared" si="102"/>
        <v>1</v>
      </c>
      <c r="AH922" s="163">
        <f t="shared" si="99"/>
        <v>0</v>
      </c>
      <c r="AI922" s="95">
        <f t="shared" si="103"/>
        <v>2.3255813953488372E-2</v>
      </c>
      <c r="AJ922" s="95">
        <f t="shared" si="100"/>
        <v>0</v>
      </c>
      <c r="AK922" s="95">
        <f t="shared" si="104"/>
        <v>0</v>
      </c>
    </row>
    <row r="923" spans="1:37" ht="30" customHeight="1" x14ac:dyDescent="0.2">
      <c r="A923" s="422" t="s">
        <v>452</v>
      </c>
      <c r="B923" s="422"/>
      <c r="C923" s="422"/>
      <c r="D923" s="422"/>
      <c r="E923" s="422"/>
      <c r="F923" s="422"/>
      <c r="G923" s="422"/>
      <c r="H923" s="422"/>
      <c r="I923" s="422"/>
      <c r="J923" s="422"/>
      <c r="K923" s="422"/>
      <c r="L923" s="422"/>
      <c r="M923" s="422"/>
      <c r="N923" s="422"/>
      <c r="O923" s="422"/>
      <c r="P923" s="422"/>
      <c r="Q923" s="423"/>
      <c r="R923" s="423"/>
      <c r="S923" s="423"/>
      <c r="T923" s="423"/>
      <c r="U923" s="423"/>
      <c r="V923" s="423"/>
      <c r="W923" s="423"/>
      <c r="X923" s="423"/>
      <c r="Y923" s="423"/>
      <c r="Z923" s="423"/>
      <c r="AA923" s="423"/>
      <c r="AB923" s="423"/>
      <c r="AC923" s="423"/>
      <c r="AD923" s="73">
        <f>'Art. 121'!AF846</f>
        <v>0</v>
      </c>
      <c r="AE923" s="153">
        <f t="shared" si="98"/>
        <v>0</v>
      </c>
      <c r="AF923" s="76">
        <f t="shared" si="101"/>
        <v>0</v>
      </c>
      <c r="AG923" s="76">
        <f t="shared" si="102"/>
        <v>1</v>
      </c>
      <c r="AH923" s="163">
        <f t="shared" si="99"/>
        <v>0</v>
      </c>
      <c r="AI923" s="95">
        <f t="shared" si="103"/>
        <v>2.3255813953488372E-2</v>
      </c>
      <c r="AJ923" s="95">
        <f t="shared" si="100"/>
        <v>0</v>
      </c>
      <c r="AK923" s="95">
        <f t="shared" si="104"/>
        <v>0</v>
      </c>
    </row>
    <row r="924" spans="1:37" ht="30" customHeight="1" x14ac:dyDescent="0.2">
      <c r="A924" s="422" t="s">
        <v>453</v>
      </c>
      <c r="B924" s="422"/>
      <c r="C924" s="422"/>
      <c r="D924" s="422"/>
      <c r="E924" s="422"/>
      <c r="F924" s="422"/>
      <c r="G924" s="422"/>
      <c r="H924" s="422"/>
      <c r="I924" s="422"/>
      <c r="J924" s="422"/>
      <c r="K924" s="422"/>
      <c r="L924" s="422"/>
      <c r="M924" s="422"/>
      <c r="N924" s="422"/>
      <c r="O924" s="422"/>
      <c r="P924" s="422"/>
      <c r="Q924" s="423"/>
      <c r="R924" s="423"/>
      <c r="S924" s="423"/>
      <c r="T924" s="423"/>
      <c r="U924" s="423"/>
      <c r="V924" s="423"/>
      <c r="W924" s="423"/>
      <c r="X924" s="423"/>
      <c r="Y924" s="423"/>
      <c r="Z924" s="423"/>
      <c r="AA924" s="423"/>
      <c r="AB924" s="423"/>
      <c r="AC924" s="423"/>
      <c r="AD924" s="73">
        <f>'Art. 121'!AF847</f>
        <v>0</v>
      </c>
      <c r="AE924" s="153">
        <f t="shared" si="98"/>
        <v>0</v>
      </c>
      <c r="AF924" s="76">
        <f t="shared" si="101"/>
        <v>0</v>
      </c>
      <c r="AG924" s="76">
        <f t="shared" si="102"/>
        <v>1</v>
      </c>
      <c r="AH924" s="163">
        <f t="shared" si="99"/>
        <v>0</v>
      </c>
      <c r="AI924" s="95">
        <f t="shared" si="103"/>
        <v>2.3255813953488372E-2</v>
      </c>
      <c r="AJ924" s="95">
        <f t="shared" si="100"/>
        <v>0</v>
      </c>
      <c r="AK924" s="95">
        <f t="shared" si="104"/>
        <v>0</v>
      </c>
    </row>
    <row r="925" spans="1:37" ht="30" customHeight="1" x14ac:dyDescent="0.2">
      <c r="A925" s="422" t="s">
        <v>454</v>
      </c>
      <c r="B925" s="422"/>
      <c r="C925" s="422"/>
      <c r="D925" s="422"/>
      <c r="E925" s="422"/>
      <c r="F925" s="422"/>
      <c r="G925" s="422"/>
      <c r="H925" s="422"/>
      <c r="I925" s="422"/>
      <c r="J925" s="422"/>
      <c r="K925" s="422"/>
      <c r="L925" s="422"/>
      <c r="M925" s="422"/>
      <c r="N925" s="422"/>
      <c r="O925" s="422"/>
      <c r="P925" s="422"/>
      <c r="Q925" s="423"/>
      <c r="R925" s="423"/>
      <c r="S925" s="423"/>
      <c r="T925" s="423"/>
      <c r="U925" s="423"/>
      <c r="V925" s="423"/>
      <c r="W925" s="423"/>
      <c r="X925" s="423"/>
      <c r="Y925" s="423"/>
      <c r="Z925" s="423"/>
      <c r="AA925" s="423"/>
      <c r="AB925" s="423"/>
      <c r="AC925" s="423"/>
      <c r="AD925" s="73">
        <f>'Art. 121'!AF848</f>
        <v>0</v>
      </c>
      <c r="AE925" s="153">
        <f t="shared" si="98"/>
        <v>0</v>
      </c>
      <c r="AF925" s="76">
        <f t="shared" si="101"/>
        <v>0</v>
      </c>
      <c r="AG925" s="76">
        <f t="shared" si="102"/>
        <v>1</v>
      </c>
      <c r="AH925" s="163">
        <f t="shared" si="99"/>
        <v>0</v>
      </c>
      <c r="AI925" s="95">
        <f t="shared" si="103"/>
        <v>2.3255813953488372E-2</v>
      </c>
      <c r="AJ925" s="95">
        <f t="shared" si="100"/>
        <v>0</v>
      </c>
      <c r="AK925" s="95">
        <f t="shared" si="104"/>
        <v>0</v>
      </c>
    </row>
    <row r="926" spans="1:37" ht="30" customHeight="1" x14ac:dyDescent="0.2">
      <c r="A926" s="422" t="s">
        <v>455</v>
      </c>
      <c r="B926" s="422"/>
      <c r="C926" s="422"/>
      <c r="D926" s="422"/>
      <c r="E926" s="422"/>
      <c r="F926" s="422"/>
      <c r="G926" s="422"/>
      <c r="H926" s="422"/>
      <c r="I926" s="422"/>
      <c r="J926" s="422"/>
      <c r="K926" s="422"/>
      <c r="L926" s="422"/>
      <c r="M926" s="422"/>
      <c r="N926" s="422"/>
      <c r="O926" s="422"/>
      <c r="P926" s="422"/>
      <c r="Q926" s="423"/>
      <c r="R926" s="423"/>
      <c r="S926" s="423"/>
      <c r="T926" s="423"/>
      <c r="U926" s="423"/>
      <c r="V926" s="423"/>
      <c r="W926" s="423"/>
      <c r="X926" s="423"/>
      <c r="Y926" s="423"/>
      <c r="Z926" s="423"/>
      <c r="AA926" s="423"/>
      <c r="AB926" s="423"/>
      <c r="AC926" s="423"/>
      <c r="AD926" s="73">
        <f>'Art. 121'!AF849</f>
        <v>0</v>
      </c>
      <c r="AE926" s="153">
        <f t="shared" si="98"/>
        <v>0</v>
      </c>
      <c r="AF926" s="76">
        <f t="shared" si="101"/>
        <v>0</v>
      </c>
      <c r="AG926" s="76">
        <f t="shared" si="102"/>
        <v>1</v>
      </c>
      <c r="AH926" s="163">
        <f t="shared" si="99"/>
        <v>0</v>
      </c>
      <c r="AI926" s="95">
        <f t="shared" si="103"/>
        <v>2.3255813953488372E-2</v>
      </c>
      <c r="AJ926" s="95">
        <f t="shared" si="100"/>
        <v>0</v>
      </c>
      <c r="AK926" s="95">
        <f t="shared" si="104"/>
        <v>0</v>
      </c>
    </row>
    <row r="927" spans="1:37" ht="30" customHeight="1" x14ac:dyDescent="0.2">
      <c r="A927" s="422" t="s">
        <v>456</v>
      </c>
      <c r="B927" s="422"/>
      <c r="C927" s="422"/>
      <c r="D927" s="422"/>
      <c r="E927" s="422"/>
      <c r="F927" s="422"/>
      <c r="G927" s="422"/>
      <c r="H927" s="422"/>
      <c r="I927" s="422"/>
      <c r="J927" s="422"/>
      <c r="K927" s="422"/>
      <c r="L927" s="422"/>
      <c r="M927" s="422"/>
      <c r="N927" s="422"/>
      <c r="O927" s="422"/>
      <c r="P927" s="422"/>
      <c r="Q927" s="423"/>
      <c r="R927" s="423"/>
      <c r="S927" s="423"/>
      <c r="T927" s="423"/>
      <c r="U927" s="423"/>
      <c r="V927" s="423"/>
      <c r="W927" s="423"/>
      <c r="X927" s="423"/>
      <c r="Y927" s="423"/>
      <c r="Z927" s="423"/>
      <c r="AA927" s="423"/>
      <c r="AB927" s="423"/>
      <c r="AC927" s="423"/>
      <c r="AD927" s="73">
        <f>'Art. 121'!AF850</f>
        <v>0</v>
      </c>
      <c r="AE927" s="153">
        <f t="shared" si="98"/>
        <v>0</v>
      </c>
      <c r="AF927" s="76">
        <f t="shared" si="101"/>
        <v>0</v>
      </c>
      <c r="AG927" s="76">
        <f t="shared" si="102"/>
        <v>1</v>
      </c>
      <c r="AH927" s="163">
        <f t="shared" si="99"/>
        <v>0</v>
      </c>
      <c r="AI927" s="95">
        <f t="shared" si="103"/>
        <v>2.3255813953488372E-2</v>
      </c>
      <c r="AJ927" s="95">
        <f t="shared" si="100"/>
        <v>0</v>
      </c>
      <c r="AK927" s="95">
        <f t="shared" si="104"/>
        <v>0</v>
      </c>
    </row>
    <row r="928" spans="1:37" ht="30" customHeight="1" x14ac:dyDescent="0.2">
      <c r="A928" s="422" t="s">
        <v>931</v>
      </c>
      <c r="B928" s="422"/>
      <c r="C928" s="422"/>
      <c r="D928" s="422"/>
      <c r="E928" s="422"/>
      <c r="F928" s="422"/>
      <c r="G928" s="422"/>
      <c r="H928" s="422"/>
      <c r="I928" s="422"/>
      <c r="J928" s="422"/>
      <c r="K928" s="422"/>
      <c r="L928" s="422"/>
      <c r="M928" s="422"/>
      <c r="N928" s="422"/>
      <c r="O928" s="422"/>
      <c r="P928" s="422"/>
      <c r="Q928" s="423"/>
      <c r="R928" s="423"/>
      <c r="S928" s="423"/>
      <c r="T928" s="423"/>
      <c r="U928" s="423"/>
      <c r="V928" s="423"/>
      <c r="W928" s="423"/>
      <c r="X928" s="423"/>
      <c r="Y928" s="423"/>
      <c r="Z928" s="423"/>
      <c r="AA928" s="423"/>
      <c r="AB928" s="423"/>
      <c r="AC928" s="423"/>
      <c r="AD928" s="73">
        <f>'Art. 121'!AF851</f>
        <v>0</v>
      </c>
      <c r="AE928" s="153">
        <f t="shared" si="98"/>
        <v>0</v>
      </c>
      <c r="AF928" s="76">
        <f t="shared" si="101"/>
        <v>0</v>
      </c>
      <c r="AG928" s="76">
        <f t="shared" si="102"/>
        <v>1</v>
      </c>
      <c r="AH928" s="163">
        <f t="shared" si="99"/>
        <v>0</v>
      </c>
      <c r="AI928" s="95">
        <f t="shared" si="103"/>
        <v>2.3255813953488372E-2</v>
      </c>
      <c r="AJ928" s="95">
        <f t="shared" si="100"/>
        <v>0</v>
      </c>
      <c r="AK928" s="95">
        <f t="shared" si="104"/>
        <v>0</v>
      </c>
    </row>
    <row r="929" spans="1:37" ht="30" customHeight="1" x14ac:dyDescent="0.2">
      <c r="A929" s="422" t="s">
        <v>458</v>
      </c>
      <c r="B929" s="422"/>
      <c r="C929" s="422"/>
      <c r="D929" s="422"/>
      <c r="E929" s="422"/>
      <c r="F929" s="422"/>
      <c r="G929" s="422"/>
      <c r="H929" s="422"/>
      <c r="I929" s="422"/>
      <c r="J929" s="422"/>
      <c r="K929" s="422"/>
      <c r="L929" s="422"/>
      <c r="M929" s="422"/>
      <c r="N929" s="422"/>
      <c r="O929" s="422"/>
      <c r="P929" s="422"/>
      <c r="Q929" s="423"/>
      <c r="R929" s="423"/>
      <c r="S929" s="423"/>
      <c r="T929" s="423"/>
      <c r="U929" s="423"/>
      <c r="V929" s="423"/>
      <c r="W929" s="423"/>
      <c r="X929" s="423"/>
      <c r="Y929" s="423"/>
      <c r="Z929" s="423"/>
      <c r="AA929" s="423"/>
      <c r="AB929" s="423"/>
      <c r="AC929" s="423"/>
      <c r="AD929" s="73">
        <f>'Art. 121'!AF852</f>
        <v>0</v>
      </c>
      <c r="AE929" s="153">
        <f t="shared" si="98"/>
        <v>0</v>
      </c>
      <c r="AF929" s="76">
        <f t="shared" si="101"/>
        <v>0</v>
      </c>
      <c r="AG929" s="76">
        <f t="shared" si="102"/>
        <v>1</v>
      </c>
      <c r="AH929" s="163">
        <f t="shared" si="99"/>
        <v>0</v>
      </c>
      <c r="AI929" s="95">
        <f t="shared" si="103"/>
        <v>2.3255813953488372E-2</v>
      </c>
      <c r="AJ929" s="95">
        <f t="shared" si="100"/>
        <v>0</v>
      </c>
      <c r="AK929" s="95">
        <f t="shared" si="104"/>
        <v>0</v>
      </c>
    </row>
    <row r="930" spans="1:37" ht="30" customHeight="1" x14ac:dyDescent="0.2">
      <c r="A930" s="422" t="s">
        <v>459</v>
      </c>
      <c r="B930" s="422"/>
      <c r="C930" s="422"/>
      <c r="D930" s="422"/>
      <c r="E930" s="422"/>
      <c r="F930" s="422"/>
      <c r="G930" s="422"/>
      <c r="H930" s="422"/>
      <c r="I930" s="422"/>
      <c r="J930" s="422"/>
      <c r="K930" s="422"/>
      <c r="L930" s="422"/>
      <c r="M930" s="422"/>
      <c r="N930" s="422"/>
      <c r="O930" s="422"/>
      <c r="P930" s="422"/>
      <c r="Q930" s="423"/>
      <c r="R930" s="423"/>
      <c r="S930" s="423"/>
      <c r="T930" s="423"/>
      <c r="U930" s="423"/>
      <c r="V930" s="423"/>
      <c r="W930" s="423"/>
      <c r="X930" s="423"/>
      <c r="Y930" s="423"/>
      <c r="Z930" s="423"/>
      <c r="AA930" s="423"/>
      <c r="AB930" s="423"/>
      <c r="AC930" s="423"/>
      <c r="AD930" s="73">
        <f>'Art. 121'!AF853</f>
        <v>0</v>
      </c>
      <c r="AE930" s="153">
        <f t="shared" si="98"/>
        <v>0</v>
      </c>
      <c r="AF930" s="76">
        <f t="shared" si="101"/>
        <v>0</v>
      </c>
      <c r="AG930" s="76">
        <f t="shared" si="102"/>
        <v>1</v>
      </c>
      <c r="AH930" s="163">
        <f t="shared" si="99"/>
        <v>0</v>
      </c>
      <c r="AI930" s="95">
        <f t="shared" si="103"/>
        <v>2.3255813953488372E-2</v>
      </c>
      <c r="AJ930" s="95">
        <f t="shared" si="100"/>
        <v>0</v>
      </c>
      <c r="AK930" s="95">
        <f t="shared" si="104"/>
        <v>0</v>
      </c>
    </row>
    <row r="931" spans="1:37" ht="30" customHeight="1" x14ac:dyDescent="0.2">
      <c r="A931" s="435" t="s">
        <v>932</v>
      </c>
      <c r="B931" s="435"/>
      <c r="C931" s="435"/>
      <c r="D931" s="435"/>
      <c r="E931" s="435"/>
      <c r="F931" s="435"/>
      <c r="G931" s="435"/>
      <c r="H931" s="435"/>
      <c r="I931" s="435"/>
      <c r="J931" s="435"/>
      <c r="K931" s="435"/>
      <c r="L931" s="435"/>
      <c r="M931" s="435"/>
      <c r="N931" s="435"/>
      <c r="O931" s="435"/>
      <c r="P931" s="435"/>
      <c r="Q931" s="435"/>
      <c r="R931" s="435"/>
      <c r="S931" s="435"/>
      <c r="T931" s="435"/>
      <c r="U931" s="435"/>
      <c r="V931" s="435"/>
      <c r="W931" s="435"/>
      <c r="X931" s="435"/>
      <c r="Y931" s="435"/>
      <c r="Z931" s="435"/>
      <c r="AA931" s="435"/>
      <c r="AB931" s="435"/>
      <c r="AC931" s="435"/>
      <c r="AD931" s="435"/>
      <c r="AE931" s="143">
        <f>SUM(AE888:AE930)</f>
        <v>0</v>
      </c>
      <c r="AG931" s="74">
        <f>SUM(AG888:AG930)</f>
        <v>43</v>
      </c>
      <c r="AH931" s="161"/>
      <c r="AI931" s="136"/>
      <c r="AJ931" s="136"/>
      <c r="AK931" s="136"/>
    </row>
    <row r="932" spans="1:37" ht="30" customHeight="1" x14ac:dyDescent="0.2">
      <c r="A932" s="435" t="s">
        <v>933</v>
      </c>
      <c r="B932" s="435"/>
      <c r="C932" s="435"/>
      <c r="D932" s="435"/>
      <c r="E932" s="435"/>
      <c r="F932" s="435"/>
      <c r="G932" s="435"/>
      <c r="H932" s="435"/>
      <c r="I932" s="435"/>
      <c r="J932" s="435"/>
      <c r="K932" s="435"/>
      <c r="L932" s="435"/>
      <c r="M932" s="435"/>
      <c r="N932" s="435"/>
      <c r="O932" s="435"/>
      <c r="P932" s="435"/>
      <c r="Q932" s="435"/>
      <c r="R932" s="435"/>
      <c r="S932" s="435"/>
      <c r="T932" s="435"/>
      <c r="U932" s="435"/>
      <c r="V932" s="435"/>
      <c r="W932" s="435"/>
      <c r="X932" s="435"/>
      <c r="Y932" s="435"/>
      <c r="Z932" s="435"/>
      <c r="AA932" s="435"/>
      <c r="AB932" s="435"/>
      <c r="AC932" s="435"/>
      <c r="AD932" s="435"/>
      <c r="AE932" s="143">
        <f>AE931/AE886*100</f>
        <v>0</v>
      </c>
      <c r="AH932" s="161"/>
      <c r="AI932" s="136"/>
      <c r="AJ932" s="136"/>
      <c r="AK932" s="136"/>
    </row>
    <row r="933" spans="1:37" ht="15" customHeight="1" x14ac:dyDescent="0.2">
      <c r="A933" s="24"/>
      <c r="B933" s="24"/>
      <c r="C933" s="24"/>
      <c r="D933" s="24"/>
      <c r="E933" s="24"/>
      <c r="F933" s="24"/>
      <c r="G933" s="24"/>
      <c r="H933" s="24"/>
      <c r="I933" s="24"/>
      <c r="J933" s="24"/>
      <c r="K933" s="24"/>
      <c r="L933" s="24"/>
      <c r="M933" s="24"/>
      <c r="N933" s="24"/>
      <c r="O933" s="24"/>
      <c r="P933" s="24"/>
      <c r="Q933" s="40"/>
      <c r="R933" s="20"/>
      <c r="S933" s="20"/>
      <c r="T933" s="20"/>
      <c r="U933" s="20"/>
      <c r="V933" s="20"/>
      <c r="W933" s="20"/>
      <c r="X933" s="20"/>
      <c r="Y933" s="20"/>
      <c r="Z933" s="20"/>
      <c r="AA933" s="20"/>
      <c r="AB933" s="20"/>
      <c r="AC933" s="20"/>
      <c r="AD933" s="20"/>
      <c r="AE933" s="149"/>
      <c r="AH933" s="161"/>
      <c r="AI933" s="136"/>
      <c r="AJ933" s="136"/>
      <c r="AK933" s="136"/>
    </row>
    <row r="934" spans="1:37" ht="15" customHeight="1" x14ac:dyDescent="0.2">
      <c r="A934" s="439" t="s">
        <v>139</v>
      </c>
      <c r="B934" s="440"/>
      <c r="C934" s="440"/>
      <c r="D934" s="440"/>
      <c r="E934" s="440"/>
      <c r="F934" s="440"/>
      <c r="G934" s="440"/>
      <c r="H934" s="440"/>
      <c r="I934" s="440"/>
      <c r="J934" s="440"/>
      <c r="K934" s="440"/>
      <c r="L934" s="440"/>
      <c r="M934" s="440"/>
      <c r="N934" s="440"/>
      <c r="O934" s="440"/>
      <c r="P934" s="440"/>
      <c r="Q934" s="440"/>
      <c r="R934" s="440"/>
      <c r="S934" s="440"/>
      <c r="T934" s="440"/>
      <c r="U934" s="440"/>
      <c r="V934" s="440"/>
      <c r="W934" s="440"/>
      <c r="X934" s="440"/>
      <c r="Y934" s="440"/>
      <c r="Z934" s="440"/>
      <c r="AA934" s="440"/>
      <c r="AB934" s="440"/>
      <c r="AC934" s="440"/>
      <c r="AD934" s="221" t="s">
        <v>4</v>
      </c>
      <c r="AE934" s="144" t="s">
        <v>5</v>
      </c>
      <c r="AH934" s="161"/>
      <c r="AI934" s="136"/>
      <c r="AJ934" s="136"/>
      <c r="AK934" s="136"/>
    </row>
    <row r="935" spans="1:37" ht="30" customHeight="1" x14ac:dyDescent="0.2">
      <c r="A935" s="434" t="s">
        <v>460</v>
      </c>
      <c r="B935" s="434"/>
      <c r="C935" s="434"/>
      <c r="D935" s="434"/>
      <c r="E935" s="434"/>
      <c r="F935" s="434"/>
      <c r="G935" s="434"/>
      <c r="H935" s="434"/>
      <c r="I935" s="434"/>
      <c r="J935" s="434"/>
      <c r="K935" s="434"/>
      <c r="L935" s="434"/>
      <c r="M935" s="434"/>
      <c r="N935" s="434"/>
      <c r="O935" s="434"/>
      <c r="P935" s="434"/>
      <c r="Q935" s="423"/>
      <c r="R935" s="423"/>
      <c r="S935" s="423"/>
      <c r="T935" s="423"/>
      <c r="U935" s="423"/>
      <c r="V935" s="423"/>
      <c r="W935" s="423"/>
      <c r="X935" s="423"/>
      <c r="Y935" s="423"/>
      <c r="Z935" s="423"/>
      <c r="AA935" s="423"/>
      <c r="AB935" s="423"/>
      <c r="AC935" s="423"/>
      <c r="AD935" s="73">
        <f>'Art. 121'!AF856</f>
        <v>0</v>
      </c>
      <c r="AE935" s="153">
        <f>IF(AG935=1,AK935,AG935)</f>
        <v>0</v>
      </c>
      <c r="AF935" s="76">
        <f>IF(AD935=2,1,IF(AD935=1,0.5,IF(AD935=0,0," ")))</f>
        <v>0</v>
      </c>
      <c r="AG935" s="76">
        <f>IF(AND(AF935&gt;=0,AF935&lt;=2),1,"No aplica")</f>
        <v>1</v>
      </c>
      <c r="AH935" s="163">
        <f>AD935/(AG935*2)</f>
        <v>0</v>
      </c>
      <c r="AI935" s="95">
        <f>IF(AG935=1,AG935/$AG$938,"No aplica")</f>
        <v>0.33333333333333331</v>
      </c>
      <c r="AJ935" s="95">
        <f>AF935*AI935</f>
        <v>0</v>
      </c>
      <c r="AK935" s="95">
        <f>AJ935*$AE$886</f>
        <v>0</v>
      </c>
    </row>
    <row r="936" spans="1:37" ht="30" customHeight="1" x14ac:dyDescent="0.2">
      <c r="A936" s="434" t="s">
        <v>934</v>
      </c>
      <c r="B936" s="434"/>
      <c r="C936" s="434"/>
      <c r="D936" s="434"/>
      <c r="E936" s="434"/>
      <c r="F936" s="434"/>
      <c r="G936" s="434"/>
      <c r="H936" s="434"/>
      <c r="I936" s="434"/>
      <c r="J936" s="434"/>
      <c r="K936" s="434"/>
      <c r="L936" s="434"/>
      <c r="M936" s="434"/>
      <c r="N936" s="434"/>
      <c r="O936" s="434"/>
      <c r="P936" s="434"/>
      <c r="Q936" s="423"/>
      <c r="R936" s="423"/>
      <c r="S936" s="423"/>
      <c r="T936" s="423"/>
      <c r="U936" s="423"/>
      <c r="V936" s="423"/>
      <c r="W936" s="423"/>
      <c r="X936" s="423"/>
      <c r="Y936" s="423"/>
      <c r="Z936" s="423"/>
      <c r="AA936" s="423"/>
      <c r="AB936" s="423"/>
      <c r="AC936" s="423"/>
      <c r="AD936" s="73">
        <f>'Art. 121'!AF857</f>
        <v>0</v>
      </c>
      <c r="AE936" s="153">
        <f>IF(AG936=1,AK936,AG936)</f>
        <v>0</v>
      </c>
      <c r="AF936" s="76">
        <f>IF(AD936=2,1,IF(AD936=1,0.5,IF(AD936=0,0," ")))</f>
        <v>0</v>
      </c>
      <c r="AG936" s="76">
        <f>IF(AND(AF936&gt;=0,AF936&lt;=2),1,"No aplica")</f>
        <v>1</v>
      </c>
      <c r="AH936" s="163">
        <f>AD936/(AG936*2)</f>
        <v>0</v>
      </c>
      <c r="AI936" s="95">
        <f>IF(AG936=1,AG936/$AG$938,"No aplica")</f>
        <v>0.33333333333333331</v>
      </c>
      <c r="AJ936" s="95">
        <f>AF936*AI936</f>
        <v>0</v>
      </c>
      <c r="AK936" s="95">
        <f>AJ936*$AE$886</f>
        <v>0</v>
      </c>
    </row>
    <row r="937" spans="1:37" ht="30" customHeight="1" x14ac:dyDescent="0.2">
      <c r="A937" s="434" t="s">
        <v>876</v>
      </c>
      <c r="B937" s="434"/>
      <c r="C937" s="434"/>
      <c r="D937" s="434"/>
      <c r="E937" s="434"/>
      <c r="F937" s="434"/>
      <c r="G937" s="434"/>
      <c r="H937" s="434"/>
      <c r="I937" s="434"/>
      <c r="J937" s="434"/>
      <c r="K937" s="434"/>
      <c r="L937" s="434"/>
      <c r="M937" s="434"/>
      <c r="N937" s="434"/>
      <c r="O937" s="434"/>
      <c r="P937" s="434"/>
      <c r="Q937" s="423"/>
      <c r="R937" s="423"/>
      <c r="S937" s="423"/>
      <c r="T937" s="423"/>
      <c r="U937" s="423"/>
      <c r="V937" s="423"/>
      <c r="W937" s="423"/>
      <c r="X937" s="423"/>
      <c r="Y937" s="423"/>
      <c r="Z937" s="423"/>
      <c r="AA937" s="423"/>
      <c r="AB937" s="423"/>
      <c r="AC937" s="423"/>
      <c r="AD937" s="73">
        <f>'Art. 121'!AF858</f>
        <v>0</v>
      </c>
      <c r="AE937" s="153">
        <f>IF(AG937=1,AK937,AG937)</f>
        <v>0</v>
      </c>
      <c r="AF937" s="76">
        <f>IF(AD937=2,1,IF(AD937=1,0.5,IF(AD937=0,0," ")))</f>
        <v>0</v>
      </c>
      <c r="AG937" s="76">
        <f>IF(AND(AF937&gt;=0,AF937&lt;=2),1,"No aplica")</f>
        <v>1</v>
      </c>
      <c r="AH937" s="163">
        <f>AD937/(AG937*2)</f>
        <v>0</v>
      </c>
      <c r="AI937" s="95">
        <f>IF(AG937=1,AG937/$AG$938,"No aplica")</f>
        <v>0.33333333333333331</v>
      </c>
      <c r="AJ937" s="95">
        <f>AF937*AI937</f>
        <v>0</v>
      </c>
      <c r="AK937" s="95">
        <f>AJ937*$AE$886</f>
        <v>0</v>
      </c>
    </row>
    <row r="938" spans="1:37" ht="30" customHeight="1" x14ac:dyDescent="0.2">
      <c r="A938" s="435" t="s">
        <v>935</v>
      </c>
      <c r="B938" s="435"/>
      <c r="C938" s="435"/>
      <c r="D938" s="435"/>
      <c r="E938" s="435"/>
      <c r="F938" s="435"/>
      <c r="G938" s="435"/>
      <c r="H938" s="435"/>
      <c r="I938" s="435"/>
      <c r="J938" s="435"/>
      <c r="K938" s="435"/>
      <c r="L938" s="435"/>
      <c r="M938" s="435"/>
      <c r="N938" s="435"/>
      <c r="O938" s="435"/>
      <c r="P938" s="435"/>
      <c r="Q938" s="435"/>
      <c r="R938" s="435"/>
      <c r="S938" s="435"/>
      <c r="T938" s="435"/>
      <c r="U938" s="435"/>
      <c r="V938" s="435"/>
      <c r="W938" s="435"/>
      <c r="X938" s="435"/>
      <c r="Y938" s="435"/>
      <c r="Z938" s="435"/>
      <c r="AA938" s="435"/>
      <c r="AB938" s="435"/>
      <c r="AC938" s="435"/>
      <c r="AD938" s="435"/>
      <c r="AE938" s="143">
        <f>SUM(AE935:AE937)</f>
        <v>0</v>
      </c>
      <c r="AG938" s="74">
        <f>SUM(AG935:AG937)</f>
        <v>3</v>
      </c>
      <c r="AH938" s="161"/>
      <c r="AI938" s="136"/>
      <c r="AJ938" s="136"/>
      <c r="AK938" s="136"/>
    </row>
    <row r="939" spans="1:37" ht="30" customHeight="1" x14ac:dyDescent="0.2">
      <c r="A939" s="435" t="s">
        <v>936</v>
      </c>
      <c r="B939" s="435"/>
      <c r="C939" s="435"/>
      <c r="D939" s="435"/>
      <c r="E939" s="435"/>
      <c r="F939" s="435"/>
      <c r="G939" s="435"/>
      <c r="H939" s="435"/>
      <c r="I939" s="435"/>
      <c r="J939" s="435"/>
      <c r="K939" s="435"/>
      <c r="L939" s="435"/>
      <c r="M939" s="435"/>
      <c r="N939" s="435"/>
      <c r="O939" s="435"/>
      <c r="P939" s="435"/>
      <c r="Q939" s="435"/>
      <c r="R939" s="435"/>
      <c r="S939" s="435"/>
      <c r="T939" s="435"/>
      <c r="U939" s="435"/>
      <c r="V939" s="435"/>
      <c r="W939" s="435"/>
      <c r="X939" s="435"/>
      <c r="Y939" s="435"/>
      <c r="Z939" s="435"/>
      <c r="AA939" s="435"/>
      <c r="AB939" s="435"/>
      <c r="AC939" s="435"/>
      <c r="AD939" s="435"/>
      <c r="AE939" s="143">
        <f>AE938/AE886*100</f>
        <v>0</v>
      </c>
      <c r="AH939" s="161"/>
      <c r="AI939" s="136"/>
      <c r="AJ939" s="136"/>
      <c r="AK939" s="136"/>
    </row>
    <row r="940" spans="1:37" ht="15" customHeight="1" x14ac:dyDescent="0.2">
      <c r="A940" s="23"/>
      <c r="B940" s="23"/>
      <c r="C940" s="23"/>
      <c r="D940" s="23"/>
      <c r="E940" s="23"/>
      <c r="F940" s="23"/>
      <c r="G940" s="23"/>
      <c r="H940" s="23"/>
      <c r="I940" s="23"/>
      <c r="J940" s="23"/>
      <c r="K940" s="23"/>
      <c r="L940" s="23"/>
      <c r="M940" s="23"/>
      <c r="N940" s="23"/>
      <c r="O940" s="23"/>
      <c r="P940" s="23"/>
      <c r="Q940" s="40"/>
      <c r="R940" s="20"/>
      <c r="S940" s="20"/>
      <c r="T940" s="20"/>
      <c r="U940" s="20"/>
      <c r="V940" s="20"/>
      <c r="W940" s="20"/>
      <c r="X940" s="20"/>
      <c r="Y940" s="20"/>
      <c r="Z940" s="20"/>
      <c r="AA940" s="20"/>
      <c r="AB940" s="20"/>
      <c r="AC940" s="20"/>
      <c r="AD940" s="20"/>
      <c r="AE940" s="149"/>
      <c r="AH940" s="161"/>
      <c r="AI940" s="136"/>
      <c r="AJ940" s="136"/>
      <c r="AK940" s="136"/>
    </row>
    <row r="941" spans="1:37" ht="15" customHeight="1" x14ac:dyDescent="0.2">
      <c r="A941" s="439" t="s">
        <v>140</v>
      </c>
      <c r="B941" s="440"/>
      <c r="C941" s="440"/>
      <c r="D941" s="440"/>
      <c r="E941" s="440"/>
      <c r="F941" s="440"/>
      <c r="G941" s="440"/>
      <c r="H941" s="440"/>
      <c r="I941" s="440"/>
      <c r="J941" s="440"/>
      <c r="K941" s="440"/>
      <c r="L941" s="440"/>
      <c r="M941" s="440"/>
      <c r="N941" s="440"/>
      <c r="O941" s="440"/>
      <c r="P941" s="440"/>
      <c r="Q941" s="440"/>
      <c r="R941" s="440"/>
      <c r="S941" s="440"/>
      <c r="T941" s="440"/>
      <c r="U941" s="440"/>
      <c r="V941" s="440"/>
      <c r="W941" s="440"/>
      <c r="X941" s="440"/>
      <c r="Y941" s="440"/>
      <c r="Z941" s="440"/>
      <c r="AA941" s="440"/>
      <c r="AB941" s="440"/>
      <c r="AC941" s="440"/>
      <c r="AD941" s="221" t="s">
        <v>4</v>
      </c>
      <c r="AE941" s="144" t="s">
        <v>5</v>
      </c>
      <c r="AH941" s="161"/>
      <c r="AI941" s="136"/>
      <c r="AJ941" s="136"/>
      <c r="AK941" s="136"/>
    </row>
    <row r="942" spans="1:37" ht="30" customHeight="1" x14ac:dyDescent="0.2">
      <c r="A942" s="434" t="s">
        <v>461</v>
      </c>
      <c r="B942" s="434"/>
      <c r="C942" s="434"/>
      <c r="D942" s="434"/>
      <c r="E942" s="434"/>
      <c r="F942" s="434"/>
      <c r="G942" s="434"/>
      <c r="H942" s="434"/>
      <c r="I942" s="434"/>
      <c r="J942" s="434"/>
      <c r="K942" s="434"/>
      <c r="L942" s="434"/>
      <c r="M942" s="434"/>
      <c r="N942" s="434"/>
      <c r="O942" s="434"/>
      <c r="P942" s="434"/>
      <c r="Q942" s="423"/>
      <c r="R942" s="423"/>
      <c r="S942" s="423"/>
      <c r="T942" s="423"/>
      <c r="U942" s="423"/>
      <c r="V942" s="423"/>
      <c r="W942" s="423"/>
      <c r="X942" s="423"/>
      <c r="Y942" s="423"/>
      <c r="Z942" s="423"/>
      <c r="AA942" s="423"/>
      <c r="AB942" s="423"/>
      <c r="AC942" s="423"/>
      <c r="AD942" s="73">
        <f>'Art. 121'!AF861</f>
        <v>0</v>
      </c>
      <c r="AE942" s="153">
        <f>IF(AG942=1,AK942,AG942)</f>
        <v>0</v>
      </c>
      <c r="AF942" s="76">
        <f>IF(AD942=2,1,IF(AD942=1,0.5,IF(AD942=0,0," ")))</f>
        <v>0</v>
      </c>
      <c r="AG942" s="76">
        <f>IF(AND(AF942&gt;=0,AF942&lt;=2),1,"No aplica")</f>
        <v>1</v>
      </c>
      <c r="AH942" s="163">
        <f>AD942/(AG942*2)</f>
        <v>0</v>
      </c>
      <c r="AI942" s="95">
        <f>IF(AG942=1,AG942/$AG$945,"No aplica")</f>
        <v>0.33333333333333331</v>
      </c>
      <c r="AJ942" s="95">
        <f>AF942*AI942</f>
        <v>0</v>
      </c>
      <c r="AK942" s="95">
        <f>AJ942*$AE$886</f>
        <v>0</v>
      </c>
    </row>
    <row r="943" spans="1:37" ht="30" customHeight="1" x14ac:dyDescent="0.2">
      <c r="A943" s="434" t="s">
        <v>462</v>
      </c>
      <c r="B943" s="434"/>
      <c r="C943" s="434"/>
      <c r="D943" s="434"/>
      <c r="E943" s="434"/>
      <c r="F943" s="434"/>
      <c r="G943" s="434"/>
      <c r="H943" s="434"/>
      <c r="I943" s="434"/>
      <c r="J943" s="434"/>
      <c r="K943" s="434"/>
      <c r="L943" s="434"/>
      <c r="M943" s="434"/>
      <c r="N943" s="434"/>
      <c r="O943" s="434"/>
      <c r="P943" s="434"/>
      <c r="Q943" s="423"/>
      <c r="R943" s="423"/>
      <c r="S943" s="423"/>
      <c r="T943" s="423"/>
      <c r="U943" s="423"/>
      <c r="V943" s="423"/>
      <c r="W943" s="423"/>
      <c r="X943" s="423"/>
      <c r="Y943" s="423"/>
      <c r="Z943" s="423"/>
      <c r="AA943" s="423"/>
      <c r="AB943" s="423"/>
      <c r="AC943" s="423"/>
      <c r="AD943" s="73">
        <f>'Art. 121'!AF862</f>
        <v>0</v>
      </c>
      <c r="AE943" s="153">
        <f>IF(AG943=1,AK943,AG943)</f>
        <v>0</v>
      </c>
      <c r="AF943" s="76">
        <f>IF(AD943=2,1,IF(AD943=1,0.5,IF(AD943=0,0," ")))</f>
        <v>0</v>
      </c>
      <c r="AG943" s="76">
        <f>IF(AND(AF943&gt;=0,AF943&lt;=2),1,"No aplica")</f>
        <v>1</v>
      </c>
      <c r="AH943" s="163">
        <f>AD943/(AG943*2)</f>
        <v>0</v>
      </c>
      <c r="AI943" s="95">
        <f>IF(AG943=1,AG943/$AG$945,"No aplica")</f>
        <v>0.33333333333333331</v>
      </c>
      <c r="AJ943" s="95">
        <f>AF943*AI943</f>
        <v>0</v>
      </c>
      <c r="AK943" s="95">
        <f>AJ943*$AE$886</f>
        <v>0</v>
      </c>
    </row>
    <row r="944" spans="1:37" ht="30" customHeight="1" x14ac:dyDescent="0.2">
      <c r="A944" s="434" t="s">
        <v>937</v>
      </c>
      <c r="B944" s="434"/>
      <c r="C944" s="434"/>
      <c r="D944" s="434"/>
      <c r="E944" s="434"/>
      <c r="F944" s="434"/>
      <c r="G944" s="434"/>
      <c r="H944" s="434"/>
      <c r="I944" s="434"/>
      <c r="J944" s="434"/>
      <c r="K944" s="434"/>
      <c r="L944" s="434"/>
      <c r="M944" s="434"/>
      <c r="N944" s="434"/>
      <c r="O944" s="434"/>
      <c r="P944" s="434"/>
      <c r="Q944" s="423"/>
      <c r="R944" s="423"/>
      <c r="S944" s="423"/>
      <c r="T944" s="423"/>
      <c r="U944" s="423"/>
      <c r="V944" s="423"/>
      <c r="W944" s="423"/>
      <c r="X944" s="423"/>
      <c r="Y944" s="423"/>
      <c r="Z944" s="423"/>
      <c r="AA944" s="423"/>
      <c r="AB944" s="423"/>
      <c r="AC944" s="423"/>
      <c r="AD944" s="73">
        <f>'Art. 121'!AF863</f>
        <v>0</v>
      </c>
      <c r="AE944" s="153">
        <f>IF(AG944=1,AK944,AG944)</f>
        <v>0</v>
      </c>
      <c r="AF944" s="76">
        <f>IF(AD944=2,1,IF(AD944=1,0.5,IF(AD944=0,0," ")))</f>
        <v>0</v>
      </c>
      <c r="AG944" s="76">
        <f>IF(AND(AF944&gt;=0,AF944&lt;=2),1,"No aplica")</f>
        <v>1</v>
      </c>
      <c r="AH944" s="163">
        <f>AD944/(AG944*2)</f>
        <v>0</v>
      </c>
      <c r="AI944" s="95">
        <f>IF(AG944=1,AG944/$AG$945,"No aplica")</f>
        <v>0.33333333333333331</v>
      </c>
      <c r="AJ944" s="95">
        <f>AF944*AI944</f>
        <v>0</v>
      </c>
      <c r="AK944" s="95">
        <f>AJ944*$AE$886</f>
        <v>0</v>
      </c>
    </row>
    <row r="945" spans="1:37" ht="30" customHeight="1" x14ac:dyDescent="0.2">
      <c r="A945" s="435" t="s">
        <v>938</v>
      </c>
      <c r="B945" s="435"/>
      <c r="C945" s="435"/>
      <c r="D945" s="435"/>
      <c r="E945" s="435"/>
      <c r="F945" s="435"/>
      <c r="G945" s="435"/>
      <c r="H945" s="435"/>
      <c r="I945" s="435"/>
      <c r="J945" s="435"/>
      <c r="K945" s="435"/>
      <c r="L945" s="435"/>
      <c r="M945" s="435"/>
      <c r="N945" s="435"/>
      <c r="O945" s="435"/>
      <c r="P945" s="435"/>
      <c r="Q945" s="435"/>
      <c r="R945" s="435"/>
      <c r="S945" s="435"/>
      <c r="T945" s="435"/>
      <c r="U945" s="435"/>
      <c r="V945" s="435"/>
      <c r="W945" s="435"/>
      <c r="X945" s="435"/>
      <c r="Y945" s="435"/>
      <c r="Z945" s="435"/>
      <c r="AA945" s="435"/>
      <c r="AB945" s="435"/>
      <c r="AC945" s="435"/>
      <c r="AD945" s="435"/>
      <c r="AE945" s="143">
        <f>SUM(AE942:AE944)</f>
        <v>0</v>
      </c>
      <c r="AG945" s="74">
        <f>SUM(AG942:AG944)</f>
        <v>3</v>
      </c>
      <c r="AH945" s="161"/>
      <c r="AI945" s="136"/>
      <c r="AJ945" s="136"/>
      <c r="AK945" s="136"/>
    </row>
    <row r="946" spans="1:37" ht="30" customHeight="1" x14ac:dyDescent="0.2">
      <c r="A946" s="435" t="s">
        <v>939</v>
      </c>
      <c r="B946" s="435"/>
      <c r="C946" s="435"/>
      <c r="D946" s="435"/>
      <c r="E946" s="435"/>
      <c r="F946" s="435"/>
      <c r="G946" s="435"/>
      <c r="H946" s="435"/>
      <c r="I946" s="435"/>
      <c r="J946" s="435"/>
      <c r="K946" s="435"/>
      <c r="L946" s="435"/>
      <c r="M946" s="435"/>
      <c r="N946" s="435"/>
      <c r="O946" s="435"/>
      <c r="P946" s="435"/>
      <c r="Q946" s="435"/>
      <c r="R946" s="435"/>
      <c r="S946" s="435"/>
      <c r="T946" s="435"/>
      <c r="U946" s="435"/>
      <c r="V946" s="435"/>
      <c r="W946" s="435"/>
      <c r="X946" s="435"/>
      <c r="Y946" s="435"/>
      <c r="Z946" s="435"/>
      <c r="AA946" s="435"/>
      <c r="AB946" s="435"/>
      <c r="AC946" s="435"/>
      <c r="AD946" s="435"/>
      <c r="AE946" s="143">
        <f>AE945/AE886*100</f>
        <v>0</v>
      </c>
      <c r="AH946" s="161"/>
      <c r="AI946" s="136"/>
      <c r="AJ946" s="136"/>
      <c r="AK946" s="136"/>
    </row>
    <row r="947" spans="1:37" ht="15" customHeight="1" x14ac:dyDescent="0.2">
      <c r="A947" s="23"/>
      <c r="B947" s="23"/>
      <c r="C947" s="23"/>
      <c r="D947" s="23"/>
      <c r="E947" s="23"/>
      <c r="F947" s="23"/>
      <c r="G947" s="23"/>
      <c r="H947" s="23"/>
      <c r="I947" s="23"/>
      <c r="J947" s="23"/>
      <c r="K947" s="23"/>
      <c r="L947" s="23"/>
      <c r="M947" s="23"/>
      <c r="N947" s="23"/>
      <c r="O947" s="23"/>
      <c r="P947" s="23"/>
      <c r="Q947" s="40"/>
      <c r="R947" s="20"/>
      <c r="S947" s="20"/>
      <c r="T947" s="20"/>
      <c r="U947" s="20"/>
      <c r="V947" s="20"/>
      <c r="W947" s="20"/>
      <c r="X947" s="20"/>
      <c r="Y947" s="20"/>
      <c r="Z947" s="20"/>
      <c r="AA947" s="20"/>
      <c r="AB947" s="20"/>
      <c r="AC947" s="20"/>
      <c r="AD947" s="20"/>
      <c r="AE947" s="149"/>
      <c r="AH947" s="161"/>
      <c r="AI947" s="136"/>
      <c r="AJ947" s="136"/>
      <c r="AK947" s="136"/>
    </row>
    <row r="948" spans="1:37" ht="15" customHeight="1" x14ac:dyDescent="0.2">
      <c r="A948" s="436" t="s">
        <v>141</v>
      </c>
      <c r="B948" s="437"/>
      <c r="C948" s="437"/>
      <c r="D948" s="437"/>
      <c r="E948" s="437"/>
      <c r="F948" s="437"/>
      <c r="G948" s="437"/>
      <c r="H948" s="437"/>
      <c r="I948" s="437"/>
      <c r="J948" s="437"/>
      <c r="K948" s="437"/>
      <c r="L948" s="437"/>
      <c r="M948" s="437"/>
      <c r="N948" s="437"/>
      <c r="O948" s="437"/>
      <c r="P948" s="437"/>
      <c r="Q948" s="437"/>
      <c r="R948" s="437"/>
      <c r="S948" s="437"/>
      <c r="T948" s="437"/>
      <c r="U948" s="437"/>
      <c r="V948" s="437"/>
      <c r="W948" s="437"/>
      <c r="X948" s="437"/>
      <c r="Y948" s="437"/>
      <c r="Z948" s="437"/>
      <c r="AA948" s="437"/>
      <c r="AB948" s="437"/>
      <c r="AC948" s="438"/>
      <c r="AD948" s="221" t="s">
        <v>4</v>
      </c>
      <c r="AE948" s="144" t="s">
        <v>5</v>
      </c>
      <c r="AH948" s="161"/>
      <c r="AI948" s="136"/>
      <c r="AJ948" s="136"/>
      <c r="AK948" s="136"/>
    </row>
    <row r="949" spans="1:37" ht="30" customHeight="1" x14ac:dyDescent="0.2">
      <c r="A949" s="434" t="s">
        <v>463</v>
      </c>
      <c r="B949" s="434"/>
      <c r="C949" s="434"/>
      <c r="D949" s="434"/>
      <c r="E949" s="434"/>
      <c r="F949" s="434"/>
      <c r="G949" s="434"/>
      <c r="H949" s="434"/>
      <c r="I949" s="434"/>
      <c r="J949" s="434"/>
      <c r="K949" s="434"/>
      <c r="L949" s="434"/>
      <c r="M949" s="434"/>
      <c r="N949" s="434"/>
      <c r="O949" s="434"/>
      <c r="P949" s="434"/>
      <c r="Q949" s="423"/>
      <c r="R949" s="423"/>
      <c r="S949" s="423"/>
      <c r="T949" s="423"/>
      <c r="U949" s="423"/>
      <c r="V949" s="423"/>
      <c r="W949" s="423"/>
      <c r="X949" s="423"/>
      <c r="Y949" s="423"/>
      <c r="Z949" s="423"/>
      <c r="AA949" s="423"/>
      <c r="AB949" s="423"/>
      <c r="AC949" s="423"/>
      <c r="AD949" s="73">
        <f>'Art. 121'!AF866</f>
        <v>0</v>
      </c>
      <c r="AE949" s="153">
        <f>IF(AG949=1,AK949,AG949)</f>
        <v>0</v>
      </c>
      <c r="AF949" s="76">
        <f>IF(AD949=2,1,IF(AD949=1,0.5,IF(AD949=0,0," ")))</f>
        <v>0</v>
      </c>
      <c r="AG949" s="76">
        <f>IF(AND(AF949&gt;=0,AF949&lt;=2),1,"No aplica")</f>
        <v>1</v>
      </c>
      <c r="AH949" s="163">
        <f>AD949/(AG949*2)</f>
        <v>0</v>
      </c>
      <c r="AI949" s="95">
        <f>IF(AG949=1,AG949/$AG$951,"No aplica")</f>
        <v>0.5</v>
      </c>
      <c r="AJ949" s="95">
        <f>AF949*AI949</f>
        <v>0</v>
      </c>
      <c r="AK949" s="95">
        <f>AJ949*$AE$886</f>
        <v>0</v>
      </c>
    </row>
    <row r="950" spans="1:37" ht="30" customHeight="1" x14ac:dyDescent="0.2">
      <c r="A950" s="434" t="s">
        <v>464</v>
      </c>
      <c r="B950" s="434"/>
      <c r="C950" s="434"/>
      <c r="D950" s="434"/>
      <c r="E950" s="434"/>
      <c r="F950" s="434"/>
      <c r="G950" s="434"/>
      <c r="H950" s="434"/>
      <c r="I950" s="434"/>
      <c r="J950" s="434"/>
      <c r="K950" s="434"/>
      <c r="L950" s="434"/>
      <c r="M950" s="434"/>
      <c r="N950" s="434"/>
      <c r="O950" s="434"/>
      <c r="P950" s="434"/>
      <c r="Q950" s="423"/>
      <c r="R950" s="423"/>
      <c r="S950" s="423"/>
      <c r="T950" s="423"/>
      <c r="U950" s="423"/>
      <c r="V950" s="423"/>
      <c r="W950" s="423"/>
      <c r="X950" s="423"/>
      <c r="Y950" s="423"/>
      <c r="Z950" s="423"/>
      <c r="AA950" s="423"/>
      <c r="AB950" s="423"/>
      <c r="AC950" s="423"/>
      <c r="AD950" s="73">
        <f>'Art. 121'!AF867</f>
        <v>0</v>
      </c>
      <c r="AE950" s="153">
        <f>IF(AG950=1,AK950,AG950)</f>
        <v>0</v>
      </c>
      <c r="AF950" s="76">
        <f>IF(AD950=2,1,IF(AD950=1,0.5,IF(AD950=0,0," ")))</f>
        <v>0</v>
      </c>
      <c r="AG950" s="76">
        <f>IF(AND(AF950&gt;=0,AF950&lt;=2),1,"No aplica")</f>
        <v>1</v>
      </c>
      <c r="AH950" s="163">
        <f>AD950/(AG950*2)</f>
        <v>0</v>
      </c>
      <c r="AI950" s="95">
        <f>IF(AG950=1,AG950/$AG$951,"No aplica")</f>
        <v>0.5</v>
      </c>
      <c r="AJ950" s="95">
        <f>AF950*AI950</f>
        <v>0</v>
      </c>
      <c r="AK950" s="95">
        <f>AJ950*$AE$886</f>
        <v>0</v>
      </c>
    </row>
    <row r="951" spans="1:37" ht="30" customHeight="1" x14ac:dyDescent="0.2">
      <c r="A951" s="435" t="s">
        <v>940</v>
      </c>
      <c r="B951" s="435"/>
      <c r="C951" s="435"/>
      <c r="D951" s="435"/>
      <c r="E951" s="435"/>
      <c r="F951" s="435"/>
      <c r="G951" s="435"/>
      <c r="H951" s="435"/>
      <c r="I951" s="435"/>
      <c r="J951" s="435"/>
      <c r="K951" s="435"/>
      <c r="L951" s="435"/>
      <c r="M951" s="435"/>
      <c r="N951" s="435"/>
      <c r="O951" s="435"/>
      <c r="P951" s="435"/>
      <c r="Q951" s="435"/>
      <c r="R951" s="435"/>
      <c r="S951" s="435"/>
      <c r="T951" s="435"/>
      <c r="U951" s="435"/>
      <c r="V951" s="435"/>
      <c r="W951" s="435"/>
      <c r="X951" s="435"/>
      <c r="Y951" s="435"/>
      <c r="Z951" s="435"/>
      <c r="AA951" s="435"/>
      <c r="AB951" s="435"/>
      <c r="AC951" s="435"/>
      <c r="AD951" s="435"/>
      <c r="AE951" s="143">
        <f>SUM(AE949:AE950)</f>
        <v>0</v>
      </c>
      <c r="AG951" s="74">
        <f>SUM(AG949:AG950)</f>
        <v>2</v>
      </c>
      <c r="AH951" s="161"/>
      <c r="AI951" s="136"/>
      <c r="AJ951" s="136"/>
      <c r="AK951" s="136"/>
    </row>
    <row r="952" spans="1:37" ht="30" customHeight="1" x14ac:dyDescent="0.2">
      <c r="A952" s="435" t="s">
        <v>941</v>
      </c>
      <c r="B952" s="435"/>
      <c r="C952" s="435"/>
      <c r="D952" s="435"/>
      <c r="E952" s="435"/>
      <c r="F952" s="435"/>
      <c r="G952" s="435"/>
      <c r="H952" s="435"/>
      <c r="I952" s="435"/>
      <c r="J952" s="435"/>
      <c r="K952" s="435"/>
      <c r="L952" s="435"/>
      <c r="M952" s="435"/>
      <c r="N952" s="435"/>
      <c r="O952" s="435"/>
      <c r="P952" s="435"/>
      <c r="Q952" s="435"/>
      <c r="R952" s="435"/>
      <c r="S952" s="435"/>
      <c r="T952" s="435"/>
      <c r="U952" s="435"/>
      <c r="V952" s="435"/>
      <c r="W952" s="435"/>
      <c r="X952" s="435"/>
      <c r="Y952" s="435"/>
      <c r="Z952" s="435"/>
      <c r="AA952" s="435"/>
      <c r="AB952" s="435"/>
      <c r="AC952" s="435"/>
      <c r="AD952" s="435"/>
      <c r="AE952" s="143">
        <f>AE951/AE886*100</f>
        <v>0</v>
      </c>
      <c r="AH952" s="161"/>
      <c r="AI952" s="136"/>
      <c r="AJ952" s="136"/>
      <c r="AK952" s="136"/>
    </row>
    <row r="953" spans="1:37" ht="15" customHeight="1" x14ac:dyDescent="0.2">
      <c r="A953" s="7"/>
      <c r="B953" s="7"/>
      <c r="C953" s="7"/>
      <c r="D953" s="7"/>
      <c r="E953" s="7"/>
      <c r="F953" s="7"/>
      <c r="G953" s="7"/>
      <c r="H953" s="7"/>
      <c r="I953" s="7"/>
      <c r="J953" s="7"/>
      <c r="K953" s="7"/>
      <c r="L953" s="7"/>
      <c r="M953" s="7"/>
      <c r="N953" s="7"/>
      <c r="O953" s="7"/>
      <c r="P953" s="7"/>
      <c r="Q953" s="38"/>
      <c r="R953" s="7"/>
      <c r="S953" s="7"/>
      <c r="T953" s="7"/>
      <c r="U953" s="7"/>
      <c r="V953" s="7"/>
      <c r="W953" s="7"/>
      <c r="X953" s="7"/>
      <c r="Y953" s="7"/>
      <c r="Z953" s="7"/>
      <c r="AA953" s="7"/>
      <c r="AB953" s="7"/>
      <c r="AC953" s="7"/>
      <c r="AD953" s="7"/>
      <c r="AE953" s="152"/>
      <c r="AH953" s="161"/>
      <c r="AI953" s="136"/>
      <c r="AJ953" s="136"/>
      <c r="AK953" s="136"/>
    </row>
    <row r="954" spans="1:37" ht="15" customHeight="1" x14ac:dyDescent="0.2">
      <c r="A954" s="7"/>
      <c r="B954" s="7"/>
      <c r="C954" s="7"/>
      <c r="D954" s="7"/>
      <c r="E954" s="7"/>
      <c r="F954" s="7"/>
      <c r="G954" s="7"/>
      <c r="H954" s="7"/>
      <c r="I954" s="7"/>
      <c r="J954" s="7"/>
      <c r="K954" s="7"/>
      <c r="L954" s="7"/>
      <c r="M954" s="7"/>
      <c r="N954" s="7"/>
      <c r="O954" s="7"/>
      <c r="P954" s="7"/>
      <c r="Q954" s="38"/>
      <c r="R954" s="7"/>
      <c r="S954" s="7"/>
      <c r="T954" s="7"/>
      <c r="U954" s="7"/>
      <c r="V954" s="7"/>
      <c r="W954" s="7"/>
      <c r="X954" s="7"/>
      <c r="Y954" s="7"/>
      <c r="Z954" s="7"/>
      <c r="AA954" s="7"/>
      <c r="AB954" s="7"/>
      <c r="AC954" s="7"/>
      <c r="AD954" s="7"/>
      <c r="AE954" s="152"/>
      <c r="AH954" s="161"/>
      <c r="AI954" s="136"/>
      <c r="AJ954" s="136"/>
      <c r="AK954" s="136"/>
    </row>
    <row r="955" spans="1:37" ht="30" customHeight="1" x14ac:dyDescent="0.2">
      <c r="A955" s="365" t="s">
        <v>465</v>
      </c>
      <c r="B955" s="365"/>
      <c r="C955" s="365"/>
      <c r="D955" s="365"/>
      <c r="E955" s="365"/>
      <c r="F955" s="365"/>
      <c r="G955" s="365"/>
      <c r="H955" s="365"/>
      <c r="I955" s="365"/>
      <c r="J955" s="365"/>
      <c r="K955" s="365"/>
      <c r="L955" s="365"/>
      <c r="M955" s="365"/>
      <c r="N955" s="365"/>
      <c r="O955" s="365"/>
      <c r="P955" s="365"/>
      <c r="Q955" s="365"/>
      <c r="R955" s="365"/>
      <c r="S955" s="365"/>
      <c r="T955" s="365"/>
      <c r="U955" s="365"/>
      <c r="V955" s="365"/>
      <c r="W955" s="365"/>
      <c r="X955" s="365"/>
      <c r="Y955" s="365"/>
      <c r="Z955" s="365"/>
      <c r="AA955" s="365"/>
      <c r="AB955" s="365"/>
      <c r="AC955" s="365"/>
      <c r="AD955" s="365"/>
      <c r="AE955" s="365"/>
      <c r="AH955" s="161"/>
      <c r="AI955" s="136"/>
      <c r="AJ955" s="136"/>
      <c r="AK955" s="136"/>
    </row>
    <row r="956" spans="1:37" ht="15" customHeight="1" x14ac:dyDescent="0.2">
      <c r="A956" s="281" t="s">
        <v>1385</v>
      </c>
      <c r="B956" s="92"/>
      <c r="C956" s="92"/>
      <c r="D956" s="92"/>
      <c r="E956" s="92"/>
      <c r="F956" s="92"/>
      <c r="G956" s="92"/>
      <c r="H956" s="92"/>
      <c r="I956" s="92"/>
      <c r="J956" s="92"/>
      <c r="K956" s="92"/>
      <c r="L956" s="92"/>
      <c r="M956" s="92"/>
      <c r="N956" s="92"/>
      <c r="O956" s="92"/>
      <c r="P956" s="92"/>
      <c r="Q956" s="92"/>
      <c r="R956" s="92"/>
      <c r="S956" s="92"/>
      <c r="T956" s="92"/>
      <c r="U956" s="92"/>
      <c r="V956" s="92"/>
      <c r="W956" s="92"/>
      <c r="X956" s="92"/>
      <c r="Y956" s="92"/>
      <c r="Z956" s="92"/>
      <c r="AA956" s="92"/>
      <c r="AB956" s="92"/>
      <c r="AC956" s="92"/>
      <c r="AD956" s="92"/>
      <c r="AE956" s="145"/>
      <c r="AH956" s="161"/>
      <c r="AI956" s="136"/>
      <c r="AJ956" s="136"/>
      <c r="AK956" s="136"/>
    </row>
    <row r="957" spans="1:37" ht="15" customHeight="1" x14ac:dyDescent="0.2">
      <c r="A957" s="20"/>
      <c r="B957" s="20"/>
      <c r="C957" s="20"/>
      <c r="D957" s="20"/>
      <c r="E957" s="20"/>
      <c r="F957" s="20"/>
      <c r="G957" s="20"/>
      <c r="H957" s="20"/>
      <c r="I957" s="20"/>
      <c r="J957" s="20"/>
      <c r="K957" s="20"/>
      <c r="L957" s="20"/>
      <c r="M957" s="20"/>
      <c r="N957" s="20"/>
      <c r="O957" s="20"/>
      <c r="P957" s="20"/>
      <c r="Q957" s="40"/>
      <c r="R957" s="20"/>
      <c r="S957" s="20"/>
      <c r="T957" s="20"/>
      <c r="U957" s="20"/>
      <c r="V957" s="20"/>
      <c r="W957" s="20"/>
      <c r="X957" s="20"/>
      <c r="Y957" s="20"/>
      <c r="Z957" s="20"/>
      <c r="AA957" s="20"/>
      <c r="AB957" s="20"/>
      <c r="AC957" s="20"/>
      <c r="AD957" s="20"/>
      <c r="AE957" s="149"/>
      <c r="AH957" s="161"/>
      <c r="AI957" s="136"/>
      <c r="AJ957" s="136"/>
      <c r="AK957" s="136"/>
    </row>
    <row r="958" spans="1:37" ht="15" customHeight="1" x14ac:dyDescent="0.2">
      <c r="A958" s="7"/>
      <c r="B958" s="7"/>
      <c r="C958" s="7"/>
      <c r="D958" s="7"/>
      <c r="E958" s="7"/>
      <c r="F958" s="7"/>
      <c r="G958" s="7"/>
      <c r="H958" s="7"/>
      <c r="I958" s="7"/>
      <c r="J958" s="7"/>
      <c r="K958" s="7"/>
      <c r="L958" s="7"/>
      <c r="M958" s="7"/>
      <c r="N958" s="7"/>
      <c r="O958" s="7"/>
      <c r="P958" s="7"/>
      <c r="Q958" s="38"/>
      <c r="R958" s="7"/>
      <c r="S958" s="7"/>
      <c r="T958" s="7"/>
      <c r="U958" s="7"/>
      <c r="V958" s="7"/>
      <c r="W958" s="7"/>
      <c r="X958" s="7"/>
      <c r="Y958" s="7"/>
      <c r="Z958" s="7"/>
      <c r="AA958" s="7"/>
      <c r="AB958" s="7"/>
      <c r="AC958" s="7"/>
      <c r="AD958" s="7"/>
      <c r="AE958" s="152"/>
      <c r="AH958" s="161"/>
      <c r="AI958" s="136"/>
      <c r="AJ958" s="136"/>
      <c r="AK958" s="136"/>
    </row>
    <row r="959" spans="1:37" ht="30" customHeight="1" x14ac:dyDescent="0.2">
      <c r="A959" s="365" t="s">
        <v>466</v>
      </c>
      <c r="B959" s="365"/>
      <c r="C959" s="365"/>
      <c r="D959" s="365"/>
      <c r="E959" s="365"/>
      <c r="F959" s="365"/>
      <c r="G959" s="365"/>
      <c r="H959" s="365"/>
      <c r="I959" s="365"/>
      <c r="J959" s="365"/>
      <c r="K959" s="365"/>
      <c r="L959" s="365"/>
      <c r="M959" s="365"/>
      <c r="N959" s="365"/>
      <c r="O959" s="365"/>
      <c r="P959" s="365"/>
      <c r="Q959" s="365"/>
      <c r="R959" s="365"/>
      <c r="S959" s="365"/>
      <c r="T959" s="365"/>
      <c r="U959" s="365"/>
      <c r="V959" s="365"/>
      <c r="W959" s="365"/>
      <c r="X959" s="365"/>
      <c r="Y959" s="365"/>
      <c r="Z959" s="365"/>
      <c r="AA959" s="365"/>
      <c r="AB959" s="365"/>
      <c r="AC959" s="365"/>
      <c r="AD959" s="365"/>
      <c r="AE959" s="365"/>
      <c r="AH959" s="161"/>
      <c r="AI959" s="136"/>
      <c r="AJ959" s="136"/>
      <c r="AK959" s="136"/>
    </row>
    <row r="960" spans="1:37" ht="15" customHeight="1" x14ac:dyDescent="0.2">
      <c r="A960" s="281" t="s">
        <v>1385</v>
      </c>
      <c r="B960" s="92"/>
      <c r="C960" s="92"/>
      <c r="D960" s="92"/>
      <c r="E960" s="92"/>
      <c r="F960" s="92"/>
      <c r="G960" s="92"/>
      <c r="H960" s="92"/>
      <c r="I960" s="92"/>
      <c r="J960" s="92"/>
      <c r="K960" s="92"/>
      <c r="L960" s="92"/>
      <c r="M960" s="92"/>
      <c r="N960" s="92"/>
      <c r="O960" s="92"/>
      <c r="P960" s="92"/>
      <c r="Q960" s="92"/>
      <c r="R960" s="92"/>
      <c r="S960" s="92"/>
      <c r="T960" s="92"/>
      <c r="U960" s="92"/>
      <c r="V960" s="92"/>
      <c r="W960" s="92"/>
      <c r="X960" s="92"/>
      <c r="Y960" s="92"/>
      <c r="Z960" s="92"/>
      <c r="AA960" s="92"/>
      <c r="AB960" s="92"/>
      <c r="AC960" s="92"/>
      <c r="AD960" s="92"/>
      <c r="AE960" s="145"/>
      <c r="AH960" s="161"/>
      <c r="AI960" s="136"/>
      <c r="AJ960" s="136"/>
      <c r="AK960" s="136"/>
    </row>
    <row r="961" spans="1:37" ht="15" customHeight="1" x14ac:dyDescent="0.2">
      <c r="A961" s="20"/>
      <c r="B961" s="20"/>
      <c r="C961" s="20"/>
      <c r="D961" s="20"/>
      <c r="E961" s="20"/>
      <c r="F961" s="20"/>
      <c r="G961" s="20"/>
      <c r="H961" s="20"/>
      <c r="I961" s="20"/>
      <c r="J961" s="20"/>
      <c r="K961" s="20"/>
      <c r="L961" s="20"/>
      <c r="M961" s="20"/>
      <c r="N961" s="20"/>
      <c r="O961" s="20"/>
      <c r="P961" s="20"/>
      <c r="Q961" s="40"/>
      <c r="R961" s="20"/>
      <c r="S961" s="20"/>
      <c r="T961" s="20"/>
      <c r="U961" s="20"/>
      <c r="V961" s="20"/>
      <c r="W961" s="20"/>
      <c r="X961" s="20"/>
      <c r="Y961" s="20"/>
      <c r="Z961" s="20"/>
      <c r="AA961" s="20"/>
      <c r="AB961" s="20"/>
      <c r="AC961" s="20"/>
      <c r="AD961" s="20"/>
      <c r="AE961" s="149"/>
      <c r="AH961" s="161"/>
      <c r="AI961" s="136"/>
      <c r="AJ961" s="136"/>
      <c r="AK961" s="136"/>
    </row>
    <row r="962" spans="1:37" ht="15" customHeight="1" x14ac:dyDescent="0.2">
      <c r="A962" s="7"/>
      <c r="B962" s="7"/>
      <c r="C962" s="7"/>
      <c r="D962" s="7"/>
      <c r="E962" s="7"/>
      <c r="F962" s="7"/>
      <c r="G962" s="7"/>
      <c r="H962" s="7"/>
      <c r="I962" s="7"/>
      <c r="J962" s="7"/>
      <c r="K962" s="7"/>
      <c r="L962" s="7"/>
      <c r="M962" s="7"/>
      <c r="N962" s="7"/>
      <c r="O962" s="7"/>
      <c r="P962" s="7"/>
      <c r="Q962" s="40"/>
      <c r="R962" s="20"/>
      <c r="S962" s="20"/>
      <c r="T962" s="20"/>
      <c r="U962" s="20"/>
      <c r="V962" s="20"/>
      <c r="W962" s="20"/>
      <c r="X962" s="20"/>
      <c r="Y962" s="20"/>
      <c r="Z962" s="20"/>
      <c r="AA962" s="20"/>
      <c r="AB962" s="20"/>
      <c r="AC962" s="20"/>
      <c r="AD962" s="20"/>
      <c r="AE962" s="149"/>
      <c r="AH962" s="161"/>
      <c r="AI962" s="136"/>
      <c r="AJ962" s="136"/>
      <c r="AK962" s="136"/>
    </row>
    <row r="963" spans="1:37" ht="30" customHeight="1" x14ac:dyDescent="0.2">
      <c r="A963" s="365" t="s">
        <v>467</v>
      </c>
      <c r="B963" s="365"/>
      <c r="C963" s="365"/>
      <c r="D963" s="365"/>
      <c r="E963" s="365"/>
      <c r="F963" s="365"/>
      <c r="G963" s="365"/>
      <c r="H963" s="365"/>
      <c r="I963" s="365"/>
      <c r="J963" s="365"/>
      <c r="K963" s="365"/>
      <c r="L963" s="365"/>
      <c r="M963" s="365"/>
      <c r="N963" s="365"/>
      <c r="O963" s="365"/>
      <c r="P963" s="365"/>
      <c r="Q963" s="365"/>
      <c r="R963" s="365"/>
      <c r="S963" s="365"/>
      <c r="T963" s="365"/>
      <c r="U963" s="365"/>
      <c r="V963" s="365"/>
      <c r="W963" s="365"/>
      <c r="X963" s="365"/>
      <c r="Y963" s="365"/>
      <c r="Z963" s="365"/>
      <c r="AA963" s="365"/>
      <c r="AB963" s="365"/>
      <c r="AC963" s="365"/>
      <c r="AD963" s="365"/>
      <c r="AE963" s="365"/>
      <c r="AH963" s="161"/>
      <c r="AI963" s="136"/>
      <c r="AJ963" s="136"/>
      <c r="AK963" s="136"/>
    </row>
    <row r="964" spans="1:37" ht="15" customHeight="1" x14ac:dyDescent="0.2">
      <c r="A964" s="281" t="s">
        <v>1385</v>
      </c>
      <c r="B964" s="92"/>
      <c r="C964" s="92"/>
      <c r="D964" s="92"/>
      <c r="E964" s="92"/>
      <c r="F964" s="92"/>
      <c r="G964" s="92"/>
      <c r="H964" s="92"/>
      <c r="I964" s="92"/>
      <c r="J964" s="92"/>
      <c r="K964" s="92"/>
      <c r="L964" s="92"/>
      <c r="M964" s="92"/>
      <c r="N964" s="92"/>
      <c r="O964" s="92"/>
      <c r="P964" s="92"/>
      <c r="Q964" s="92"/>
      <c r="R964" s="92"/>
      <c r="S964" s="92"/>
      <c r="T964" s="92"/>
      <c r="U964" s="92"/>
      <c r="V964" s="92"/>
      <c r="W964" s="92"/>
      <c r="X964" s="92"/>
      <c r="Y964" s="92"/>
      <c r="Z964" s="92"/>
      <c r="AA964" s="92"/>
      <c r="AB964" s="92"/>
      <c r="AC964" s="92"/>
      <c r="AD964" s="92"/>
      <c r="AE964" s="145"/>
      <c r="AH964" s="161"/>
      <c r="AI964" s="136"/>
      <c r="AJ964" s="136"/>
      <c r="AK964" s="136"/>
    </row>
    <row r="965" spans="1:37" ht="15" customHeight="1" x14ac:dyDescent="0.2">
      <c r="A965" s="20"/>
      <c r="B965" s="20"/>
      <c r="C965" s="20"/>
      <c r="D965" s="20"/>
      <c r="E965" s="20"/>
      <c r="F965" s="20"/>
      <c r="G965" s="20"/>
      <c r="H965" s="20"/>
      <c r="I965" s="20"/>
      <c r="J965" s="20"/>
      <c r="K965" s="20"/>
      <c r="L965" s="20"/>
      <c r="M965" s="20"/>
      <c r="N965" s="20"/>
      <c r="O965" s="20"/>
      <c r="P965" s="20"/>
      <c r="Q965" s="40"/>
      <c r="R965" s="20"/>
      <c r="S965" s="20"/>
      <c r="T965" s="20"/>
      <c r="U965" s="20"/>
      <c r="V965" s="20"/>
      <c r="W965" s="20"/>
      <c r="X965" s="20"/>
      <c r="Y965" s="20"/>
      <c r="Z965" s="20"/>
      <c r="AA965" s="20"/>
      <c r="AB965" s="20"/>
      <c r="AC965" s="20"/>
      <c r="AD965" s="20"/>
      <c r="AE965" s="149"/>
      <c r="AH965" s="161"/>
      <c r="AI965" s="136"/>
      <c r="AJ965" s="136"/>
      <c r="AK965" s="136"/>
    </row>
    <row r="966" spans="1:37" ht="15" customHeight="1" x14ac:dyDescent="0.2">
      <c r="A966" s="7"/>
      <c r="B966" s="7"/>
      <c r="C966" s="7"/>
      <c r="D966" s="7"/>
      <c r="E966" s="7"/>
      <c r="F966" s="7"/>
      <c r="G966" s="7"/>
      <c r="H966" s="7"/>
      <c r="I966" s="7"/>
      <c r="J966" s="7"/>
      <c r="K966" s="7"/>
      <c r="L966" s="7"/>
      <c r="M966" s="7"/>
      <c r="N966" s="7"/>
      <c r="O966" s="7"/>
      <c r="P966" s="7"/>
      <c r="Q966" s="38"/>
      <c r="R966" s="7"/>
      <c r="S966" s="7"/>
      <c r="T966" s="7"/>
      <c r="U966" s="7"/>
      <c r="V966" s="7"/>
      <c r="W966" s="7"/>
      <c r="X966" s="7"/>
      <c r="Y966" s="7"/>
      <c r="Z966" s="7"/>
      <c r="AA966" s="7"/>
      <c r="AB966" s="7"/>
      <c r="AC966" s="7"/>
      <c r="AD966" s="7"/>
      <c r="AE966" s="152"/>
      <c r="AH966" s="161"/>
      <c r="AI966" s="136"/>
      <c r="AJ966" s="136"/>
      <c r="AK966" s="136"/>
    </row>
    <row r="967" spans="1:37" ht="30" customHeight="1" x14ac:dyDescent="0.2">
      <c r="A967" s="365" t="s">
        <v>469</v>
      </c>
      <c r="B967" s="365"/>
      <c r="C967" s="365"/>
      <c r="D967" s="365"/>
      <c r="E967" s="365"/>
      <c r="F967" s="365"/>
      <c r="G967" s="365"/>
      <c r="H967" s="365"/>
      <c r="I967" s="365"/>
      <c r="J967" s="365"/>
      <c r="K967" s="365"/>
      <c r="L967" s="365"/>
      <c r="M967" s="365"/>
      <c r="N967" s="365"/>
      <c r="O967" s="365"/>
      <c r="P967" s="365"/>
      <c r="Q967" s="365"/>
      <c r="R967" s="365"/>
      <c r="S967" s="365"/>
      <c r="T967" s="365"/>
      <c r="U967" s="365"/>
      <c r="V967" s="365"/>
      <c r="W967" s="365"/>
      <c r="X967" s="365"/>
      <c r="Y967" s="365"/>
      <c r="Z967" s="365"/>
      <c r="AA967" s="365"/>
      <c r="AB967" s="365"/>
      <c r="AC967" s="365"/>
      <c r="AD967" s="365"/>
      <c r="AE967" s="365"/>
      <c r="AH967" s="161"/>
      <c r="AI967" s="136"/>
      <c r="AJ967" s="136"/>
      <c r="AK967" s="136"/>
    </row>
    <row r="968" spans="1:37" ht="15" customHeight="1" x14ac:dyDescent="0.2">
      <c r="A968" s="20"/>
      <c r="B968" s="20"/>
      <c r="C968" s="20"/>
      <c r="D968" s="20"/>
      <c r="E968" s="20"/>
      <c r="F968" s="20"/>
      <c r="G968" s="20"/>
      <c r="H968" s="20"/>
      <c r="I968" s="20"/>
      <c r="J968" s="20"/>
      <c r="K968" s="20"/>
      <c r="L968" s="20"/>
      <c r="M968" s="20"/>
      <c r="N968" s="20"/>
      <c r="O968" s="20"/>
      <c r="P968" s="20"/>
      <c r="Q968" s="40"/>
      <c r="R968" s="20"/>
      <c r="S968" s="20"/>
      <c r="T968" s="20"/>
      <c r="U968" s="20"/>
      <c r="V968" s="20"/>
      <c r="W968" s="20"/>
      <c r="X968" s="20"/>
      <c r="Y968" s="20"/>
      <c r="Z968" s="20"/>
      <c r="AA968" s="20"/>
      <c r="AB968" s="20"/>
      <c r="AC968" s="20"/>
      <c r="AD968" s="20"/>
      <c r="AE968" s="149"/>
      <c r="AH968" s="161"/>
      <c r="AI968" s="136"/>
      <c r="AJ968" s="136"/>
      <c r="AK968" s="136"/>
    </row>
    <row r="969" spans="1:37" ht="15" customHeight="1" x14ac:dyDescent="0.2">
      <c r="A969" s="24"/>
      <c r="B969" s="24"/>
      <c r="C969" s="24"/>
      <c r="D969" s="24"/>
      <c r="E969" s="24"/>
      <c r="F969" s="24"/>
      <c r="G969" s="24"/>
      <c r="H969" s="24"/>
      <c r="I969" s="24"/>
      <c r="J969" s="24"/>
      <c r="K969" s="24"/>
      <c r="L969" s="24"/>
      <c r="M969" s="24"/>
      <c r="N969" s="24"/>
      <c r="O969" s="24"/>
      <c r="P969" s="24"/>
      <c r="Q969" s="40"/>
      <c r="R969" s="20"/>
      <c r="S969" s="20"/>
      <c r="T969" s="20"/>
      <c r="U969" s="20"/>
      <c r="V969" s="20"/>
      <c r="W969" s="20"/>
      <c r="X969" s="20"/>
      <c r="Y969" s="20"/>
      <c r="Z969" s="20"/>
      <c r="AA969" s="20"/>
      <c r="AB969" s="20"/>
      <c r="AC969" s="20"/>
      <c r="AD969" s="24"/>
      <c r="AE969" s="141">
        <f>1/$AC$17*100</f>
        <v>5.5555555555555554</v>
      </c>
      <c r="AH969" s="161"/>
      <c r="AI969" s="136"/>
      <c r="AJ969" s="136"/>
      <c r="AK969" s="136"/>
    </row>
    <row r="970" spans="1:37" ht="15" customHeight="1" x14ac:dyDescent="0.2">
      <c r="A970" s="420" t="s">
        <v>138</v>
      </c>
      <c r="B970" s="421"/>
      <c r="C970" s="421"/>
      <c r="D970" s="421"/>
      <c r="E970" s="421"/>
      <c r="F970" s="421"/>
      <c r="G970" s="421"/>
      <c r="H970" s="421"/>
      <c r="I970" s="421"/>
      <c r="J970" s="421"/>
      <c r="K970" s="421"/>
      <c r="L970" s="421"/>
      <c r="M970" s="421"/>
      <c r="N970" s="421"/>
      <c r="O970" s="421"/>
      <c r="P970" s="421"/>
      <c r="Q970" s="421"/>
      <c r="R970" s="421"/>
      <c r="S970" s="421"/>
      <c r="T970" s="421"/>
      <c r="U970" s="421"/>
      <c r="V970" s="421"/>
      <c r="W970" s="421"/>
      <c r="X970" s="421"/>
      <c r="Y970" s="421"/>
      <c r="Z970" s="421"/>
      <c r="AA970" s="421"/>
      <c r="AB970" s="421"/>
      <c r="AC970" s="421"/>
      <c r="AD970" s="222" t="s">
        <v>4</v>
      </c>
      <c r="AE970" s="142" t="s">
        <v>5</v>
      </c>
      <c r="AF970" s="76" t="s">
        <v>576</v>
      </c>
      <c r="AG970" s="76" t="s">
        <v>577</v>
      </c>
      <c r="AH970" s="76" t="s">
        <v>578</v>
      </c>
      <c r="AI970" s="77" t="s">
        <v>579</v>
      </c>
      <c r="AJ970" s="76"/>
      <c r="AK970" s="77" t="s">
        <v>580</v>
      </c>
    </row>
    <row r="971" spans="1:37" ht="30" customHeight="1" x14ac:dyDescent="0.2">
      <c r="A971" s="422" t="s">
        <v>7</v>
      </c>
      <c r="B971" s="422"/>
      <c r="C971" s="422"/>
      <c r="D971" s="422"/>
      <c r="E971" s="422"/>
      <c r="F971" s="422"/>
      <c r="G971" s="422"/>
      <c r="H971" s="422"/>
      <c r="I971" s="422"/>
      <c r="J971" s="422"/>
      <c r="K971" s="422"/>
      <c r="L971" s="422"/>
      <c r="M971" s="422"/>
      <c r="N971" s="422"/>
      <c r="O971" s="422"/>
      <c r="P971" s="422"/>
      <c r="Q971" s="423"/>
      <c r="R971" s="423"/>
      <c r="S971" s="423"/>
      <c r="T971" s="423"/>
      <c r="U971" s="423"/>
      <c r="V971" s="423"/>
      <c r="W971" s="423"/>
      <c r="X971" s="423"/>
      <c r="Y971" s="423"/>
      <c r="Z971" s="423"/>
      <c r="AA971" s="423"/>
      <c r="AB971" s="423"/>
      <c r="AC971" s="423"/>
      <c r="AD971" s="73">
        <f>'Art. 121'!AF888</f>
        <v>0</v>
      </c>
      <c r="AE971" s="153">
        <f t="shared" ref="AE971:AE976" si="105">IF(AG971=1,AK971,AG971)</f>
        <v>0</v>
      </c>
      <c r="AF971" s="76">
        <f t="shared" ref="AF971:AF976" si="106">IF(AD971=2,1,IF(AD971=1,0.5,IF(AD971=0,0," ")))</f>
        <v>0</v>
      </c>
      <c r="AG971" s="76">
        <f t="shared" ref="AG971:AG976" si="107">IF(AND(AF971&gt;=0,AF971&lt;=2),1,"No aplica")</f>
        <v>1</v>
      </c>
      <c r="AH971" s="163">
        <f t="shared" ref="AH971:AH976" si="108">AD971/(AG971*2)</f>
        <v>0</v>
      </c>
      <c r="AI971" s="95">
        <f t="shared" ref="AI971:AI976" si="109">IF(AG971=1,AG971/$AG$977,"No aplica")</f>
        <v>0.16666666666666666</v>
      </c>
      <c r="AJ971" s="95">
        <f t="shared" ref="AJ971:AJ976" si="110">AF971*AI971</f>
        <v>0</v>
      </c>
      <c r="AK971" s="95">
        <f t="shared" ref="AK971:AK976" si="111">AJ971*$AE$969</f>
        <v>0</v>
      </c>
    </row>
    <row r="972" spans="1:37" ht="30" customHeight="1" x14ac:dyDescent="0.2">
      <c r="A972" s="422" t="s">
        <v>945</v>
      </c>
      <c r="B972" s="422"/>
      <c r="C972" s="422"/>
      <c r="D972" s="422"/>
      <c r="E972" s="422"/>
      <c r="F972" s="422"/>
      <c r="G972" s="422"/>
      <c r="H972" s="422"/>
      <c r="I972" s="422"/>
      <c r="J972" s="422"/>
      <c r="K972" s="422"/>
      <c r="L972" s="422"/>
      <c r="M972" s="422"/>
      <c r="N972" s="422"/>
      <c r="O972" s="422"/>
      <c r="P972" s="422"/>
      <c r="Q972" s="423"/>
      <c r="R972" s="423"/>
      <c r="S972" s="423"/>
      <c r="T972" s="423"/>
      <c r="U972" s="423"/>
      <c r="V972" s="423"/>
      <c r="W972" s="423"/>
      <c r="X972" s="423"/>
      <c r="Y972" s="423"/>
      <c r="Z972" s="423"/>
      <c r="AA972" s="423"/>
      <c r="AB972" s="423"/>
      <c r="AC972" s="423"/>
      <c r="AD972" s="73">
        <f>'Art. 121'!AF889</f>
        <v>0</v>
      </c>
      <c r="AE972" s="153">
        <f t="shared" si="105"/>
        <v>0</v>
      </c>
      <c r="AF972" s="76">
        <f t="shared" si="106"/>
        <v>0</v>
      </c>
      <c r="AG972" s="76">
        <f t="shared" si="107"/>
        <v>1</v>
      </c>
      <c r="AH972" s="163">
        <f t="shared" si="108"/>
        <v>0</v>
      </c>
      <c r="AI972" s="95">
        <f t="shared" si="109"/>
        <v>0.16666666666666666</v>
      </c>
      <c r="AJ972" s="95">
        <f t="shared" si="110"/>
        <v>0</v>
      </c>
      <c r="AK972" s="95">
        <f t="shared" si="111"/>
        <v>0</v>
      </c>
    </row>
    <row r="973" spans="1:37" ht="30" customHeight="1" x14ac:dyDescent="0.2">
      <c r="A973" s="422" t="s">
        <v>943</v>
      </c>
      <c r="B973" s="422"/>
      <c r="C973" s="422"/>
      <c r="D973" s="422"/>
      <c r="E973" s="422"/>
      <c r="F973" s="422"/>
      <c r="G973" s="422"/>
      <c r="H973" s="422"/>
      <c r="I973" s="422"/>
      <c r="J973" s="422"/>
      <c r="K973" s="422"/>
      <c r="L973" s="422"/>
      <c r="M973" s="422"/>
      <c r="N973" s="422"/>
      <c r="O973" s="422"/>
      <c r="P973" s="422"/>
      <c r="Q973" s="423"/>
      <c r="R973" s="423"/>
      <c r="S973" s="423"/>
      <c r="T973" s="423"/>
      <c r="U973" s="423"/>
      <c r="V973" s="423"/>
      <c r="W973" s="423"/>
      <c r="X973" s="423"/>
      <c r="Y973" s="423"/>
      <c r="Z973" s="423"/>
      <c r="AA973" s="423"/>
      <c r="AB973" s="423"/>
      <c r="AC973" s="423"/>
      <c r="AD973" s="73">
        <f>'Art. 121'!AF890</f>
        <v>0</v>
      </c>
      <c r="AE973" s="153">
        <f t="shared" si="105"/>
        <v>0</v>
      </c>
      <c r="AF973" s="76">
        <f t="shared" si="106"/>
        <v>0</v>
      </c>
      <c r="AG973" s="76">
        <f t="shared" si="107"/>
        <v>1</v>
      </c>
      <c r="AH973" s="163">
        <f t="shared" si="108"/>
        <v>0</v>
      </c>
      <c r="AI973" s="95">
        <f t="shared" si="109"/>
        <v>0.16666666666666666</v>
      </c>
      <c r="AJ973" s="95">
        <f t="shared" si="110"/>
        <v>0</v>
      </c>
      <c r="AK973" s="95">
        <f t="shared" si="111"/>
        <v>0</v>
      </c>
    </row>
    <row r="974" spans="1:37" ht="30" customHeight="1" x14ac:dyDescent="0.2">
      <c r="A974" s="422" t="s">
        <v>944</v>
      </c>
      <c r="B974" s="422"/>
      <c r="C974" s="422"/>
      <c r="D974" s="422"/>
      <c r="E974" s="422"/>
      <c r="F974" s="422"/>
      <c r="G974" s="422"/>
      <c r="H974" s="422"/>
      <c r="I974" s="422"/>
      <c r="J974" s="422"/>
      <c r="K974" s="422"/>
      <c r="L974" s="422"/>
      <c r="M974" s="422"/>
      <c r="N974" s="422"/>
      <c r="O974" s="422"/>
      <c r="P974" s="422"/>
      <c r="Q974" s="423"/>
      <c r="R974" s="423"/>
      <c r="S974" s="423"/>
      <c r="T974" s="423"/>
      <c r="U974" s="423"/>
      <c r="V974" s="423"/>
      <c r="W974" s="423"/>
      <c r="X974" s="423"/>
      <c r="Y974" s="423"/>
      <c r="Z974" s="423"/>
      <c r="AA974" s="423"/>
      <c r="AB974" s="423"/>
      <c r="AC974" s="423"/>
      <c r="AD974" s="73">
        <f>'Art. 121'!AF891</f>
        <v>0</v>
      </c>
      <c r="AE974" s="153">
        <f t="shared" si="105"/>
        <v>0</v>
      </c>
      <c r="AF974" s="76">
        <f t="shared" si="106"/>
        <v>0</v>
      </c>
      <c r="AG974" s="76">
        <f t="shared" si="107"/>
        <v>1</v>
      </c>
      <c r="AH974" s="163">
        <f t="shared" si="108"/>
        <v>0</v>
      </c>
      <c r="AI974" s="95">
        <f t="shared" si="109"/>
        <v>0.16666666666666666</v>
      </c>
      <c r="AJ974" s="95">
        <f t="shared" si="110"/>
        <v>0</v>
      </c>
      <c r="AK974" s="95">
        <f t="shared" si="111"/>
        <v>0</v>
      </c>
    </row>
    <row r="975" spans="1:37" ht="30" customHeight="1" x14ac:dyDescent="0.2">
      <c r="A975" s="422" t="s">
        <v>983</v>
      </c>
      <c r="B975" s="422"/>
      <c r="C975" s="422"/>
      <c r="D975" s="422"/>
      <c r="E975" s="422"/>
      <c r="F975" s="422"/>
      <c r="G975" s="422"/>
      <c r="H975" s="422"/>
      <c r="I975" s="422"/>
      <c r="J975" s="422"/>
      <c r="K975" s="422"/>
      <c r="L975" s="422"/>
      <c r="M975" s="422"/>
      <c r="N975" s="422"/>
      <c r="O975" s="422"/>
      <c r="P975" s="422"/>
      <c r="Q975" s="423"/>
      <c r="R975" s="423"/>
      <c r="S975" s="423"/>
      <c r="T975" s="423"/>
      <c r="U975" s="423"/>
      <c r="V975" s="423"/>
      <c r="W975" s="423"/>
      <c r="X975" s="423"/>
      <c r="Y975" s="423"/>
      <c r="Z975" s="423"/>
      <c r="AA975" s="423"/>
      <c r="AB975" s="423"/>
      <c r="AC975" s="423"/>
      <c r="AD975" s="73">
        <f>'Art. 121'!AF892</f>
        <v>0</v>
      </c>
      <c r="AE975" s="153">
        <f t="shared" si="105"/>
        <v>0</v>
      </c>
      <c r="AF975" s="76">
        <f t="shared" si="106"/>
        <v>0</v>
      </c>
      <c r="AG975" s="76">
        <f t="shared" si="107"/>
        <v>1</v>
      </c>
      <c r="AH975" s="163">
        <f t="shared" si="108"/>
        <v>0</v>
      </c>
      <c r="AI975" s="95">
        <f t="shared" si="109"/>
        <v>0.16666666666666666</v>
      </c>
      <c r="AJ975" s="95">
        <f t="shared" si="110"/>
        <v>0</v>
      </c>
      <c r="AK975" s="95">
        <f t="shared" si="111"/>
        <v>0</v>
      </c>
    </row>
    <row r="976" spans="1:37" ht="30" customHeight="1" x14ac:dyDescent="0.2">
      <c r="A976" s="422" t="s">
        <v>984</v>
      </c>
      <c r="B976" s="422"/>
      <c r="C976" s="422"/>
      <c r="D976" s="422"/>
      <c r="E976" s="422"/>
      <c r="F976" s="422"/>
      <c r="G976" s="422"/>
      <c r="H976" s="422"/>
      <c r="I976" s="422"/>
      <c r="J976" s="422"/>
      <c r="K976" s="422"/>
      <c r="L976" s="422"/>
      <c r="M976" s="422"/>
      <c r="N976" s="422"/>
      <c r="O976" s="422"/>
      <c r="P976" s="422"/>
      <c r="Q976" s="423"/>
      <c r="R976" s="423"/>
      <c r="S976" s="423"/>
      <c r="T976" s="423"/>
      <c r="U976" s="423"/>
      <c r="V976" s="423"/>
      <c r="W976" s="423"/>
      <c r="X976" s="423"/>
      <c r="Y976" s="423"/>
      <c r="Z976" s="423"/>
      <c r="AA976" s="423"/>
      <c r="AB976" s="423"/>
      <c r="AC976" s="423"/>
      <c r="AD976" s="73">
        <f>'Art. 121'!AF893</f>
        <v>0</v>
      </c>
      <c r="AE976" s="153">
        <f t="shared" si="105"/>
        <v>0</v>
      </c>
      <c r="AF976" s="76">
        <f t="shared" si="106"/>
        <v>0</v>
      </c>
      <c r="AG976" s="76">
        <f t="shared" si="107"/>
        <v>1</v>
      </c>
      <c r="AH976" s="163">
        <f t="shared" si="108"/>
        <v>0</v>
      </c>
      <c r="AI976" s="95">
        <f t="shared" si="109"/>
        <v>0.16666666666666666</v>
      </c>
      <c r="AJ976" s="95">
        <f t="shared" si="110"/>
        <v>0</v>
      </c>
      <c r="AK976" s="95">
        <f t="shared" si="111"/>
        <v>0</v>
      </c>
    </row>
    <row r="977" spans="1:37" ht="30" customHeight="1" x14ac:dyDescent="0.2">
      <c r="A977" s="435" t="s">
        <v>946</v>
      </c>
      <c r="B977" s="435"/>
      <c r="C977" s="435"/>
      <c r="D977" s="435"/>
      <c r="E977" s="435"/>
      <c r="F977" s="435"/>
      <c r="G977" s="435"/>
      <c r="H977" s="435"/>
      <c r="I977" s="435"/>
      <c r="J977" s="435"/>
      <c r="K977" s="435"/>
      <c r="L977" s="435"/>
      <c r="M977" s="435"/>
      <c r="N977" s="435"/>
      <c r="O977" s="435"/>
      <c r="P977" s="435"/>
      <c r="Q977" s="435"/>
      <c r="R977" s="435"/>
      <c r="S977" s="435"/>
      <c r="T977" s="435"/>
      <c r="U977" s="435"/>
      <c r="V977" s="435"/>
      <c r="W977" s="435"/>
      <c r="X977" s="435"/>
      <c r="Y977" s="435"/>
      <c r="Z977" s="435"/>
      <c r="AA977" s="435"/>
      <c r="AB977" s="435"/>
      <c r="AC977" s="435"/>
      <c r="AD977" s="435"/>
      <c r="AE977" s="143">
        <f>SUM(AE971:AE976)</f>
        <v>0</v>
      </c>
      <c r="AG977" s="74">
        <f>SUM(AG971:AG976)</f>
        <v>6</v>
      </c>
      <c r="AH977" s="161"/>
      <c r="AI977" s="136"/>
      <c r="AJ977" s="136"/>
      <c r="AK977" s="136"/>
    </row>
    <row r="978" spans="1:37" ht="30" customHeight="1" x14ac:dyDescent="0.2">
      <c r="A978" s="435" t="s">
        <v>947</v>
      </c>
      <c r="B978" s="435"/>
      <c r="C978" s="435"/>
      <c r="D978" s="435"/>
      <c r="E978" s="435"/>
      <c r="F978" s="435"/>
      <c r="G978" s="435"/>
      <c r="H978" s="435"/>
      <c r="I978" s="435"/>
      <c r="J978" s="435"/>
      <c r="K978" s="435"/>
      <c r="L978" s="435"/>
      <c r="M978" s="435"/>
      <c r="N978" s="435"/>
      <c r="O978" s="435"/>
      <c r="P978" s="435"/>
      <c r="Q978" s="435"/>
      <c r="R978" s="435"/>
      <c r="S978" s="435"/>
      <c r="T978" s="435"/>
      <c r="U978" s="435"/>
      <c r="V978" s="435"/>
      <c r="W978" s="435"/>
      <c r="X978" s="435"/>
      <c r="Y978" s="435"/>
      <c r="Z978" s="435"/>
      <c r="AA978" s="435"/>
      <c r="AB978" s="435"/>
      <c r="AC978" s="435"/>
      <c r="AD978" s="435"/>
      <c r="AE978" s="143">
        <f>AE977/AE969*100</f>
        <v>0</v>
      </c>
      <c r="AH978" s="161"/>
      <c r="AI978" s="136"/>
      <c r="AJ978" s="136"/>
      <c r="AK978" s="136"/>
    </row>
    <row r="979" spans="1:37" ht="15" customHeight="1" x14ac:dyDescent="0.2">
      <c r="A979" s="24"/>
      <c r="B979" s="24"/>
      <c r="C979" s="24"/>
      <c r="D979" s="24"/>
      <c r="E979" s="24"/>
      <c r="F979" s="24"/>
      <c r="G979" s="24"/>
      <c r="H979" s="24"/>
      <c r="I979" s="24"/>
      <c r="J979" s="24"/>
      <c r="K979" s="24"/>
      <c r="L979" s="24"/>
      <c r="M979" s="24"/>
      <c r="N979" s="24"/>
      <c r="O979" s="24"/>
      <c r="P979" s="24"/>
      <c r="Q979" s="40"/>
      <c r="R979" s="20"/>
      <c r="S979" s="20"/>
      <c r="T979" s="20"/>
      <c r="U979" s="20"/>
      <c r="V979" s="20"/>
      <c r="W979" s="20"/>
      <c r="X979" s="20"/>
      <c r="Y979" s="20"/>
      <c r="Z979" s="20"/>
      <c r="AA979" s="20"/>
      <c r="AB979" s="20"/>
      <c r="AC979" s="20"/>
      <c r="AD979" s="20"/>
      <c r="AE979" s="149"/>
      <c r="AH979" s="161"/>
      <c r="AI979" s="136"/>
      <c r="AJ979" s="136"/>
      <c r="AK979" s="136"/>
    </row>
    <row r="980" spans="1:37" ht="15" customHeight="1" x14ac:dyDescent="0.2">
      <c r="A980" s="439" t="s">
        <v>139</v>
      </c>
      <c r="B980" s="440"/>
      <c r="C980" s="440"/>
      <c r="D980" s="440"/>
      <c r="E980" s="440"/>
      <c r="F980" s="440"/>
      <c r="G980" s="440"/>
      <c r="H980" s="440"/>
      <c r="I980" s="440"/>
      <c r="J980" s="440"/>
      <c r="K980" s="440"/>
      <c r="L980" s="440"/>
      <c r="M980" s="440"/>
      <c r="N980" s="440"/>
      <c r="O980" s="440"/>
      <c r="P980" s="440"/>
      <c r="Q980" s="440"/>
      <c r="R980" s="440"/>
      <c r="S980" s="440"/>
      <c r="T980" s="440"/>
      <c r="U980" s="440"/>
      <c r="V980" s="440"/>
      <c r="W980" s="440"/>
      <c r="X980" s="440"/>
      <c r="Y980" s="440"/>
      <c r="Z980" s="440"/>
      <c r="AA980" s="440"/>
      <c r="AB980" s="440"/>
      <c r="AC980" s="440"/>
      <c r="AD980" s="221" t="s">
        <v>4</v>
      </c>
      <c r="AE980" s="144" t="s">
        <v>5</v>
      </c>
      <c r="AH980" s="161"/>
      <c r="AI980" s="136"/>
      <c r="AJ980" s="136"/>
      <c r="AK980" s="136"/>
    </row>
    <row r="981" spans="1:37" ht="30" customHeight="1" x14ac:dyDescent="0.2">
      <c r="A981" s="434" t="s">
        <v>948</v>
      </c>
      <c r="B981" s="434"/>
      <c r="C981" s="434"/>
      <c r="D981" s="434"/>
      <c r="E981" s="434"/>
      <c r="F981" s="434"/>
      <c r="G981" s="434"/>
      <c r="H981" s="434"/>
      <c r="I981" s="434"/>
      <c r="J981" s="434"/>
      <c r="K981" s="434"/>
      <c r="L981" s="434"/>
      <c r="M981" s="434"/>
      <c r="N981" s="434"/>
      <c r="O981" s="434"/>
      <c r="P981" s="434"/>
      <c r="Q981" s="423"/>
      <c r="R981" s="423"/>
      <c r="S981" s="423"/>
      <c r="T981" s="423"/>
      <c r="U981" s="423"/>
      <c r="V981" s="423"/>
      <c r="W981" s="423"/>
      <c r="X981" s="423"/>
      <c r="Y981" s="423"/>
      <c r="Z981" s="423"/>
      <c r="AA981" s="423"/>
      <c r="AB981" s="423"/>
      <c r="AC981" s="423"/>
      <c r="AD981" s="73">
        <f>'Art. 121'!AF896</f>
        <v>0</v>
      </c>
      <c r="AE981" s="153">
        <f>IF(AG981=1,AK981,AG981)</f>
        <v>0</v>
      </c>
      <c r="AF981" s="76">
        <f>IF(AD981=2,1,IF(AD981=1,0.5,IF(AD981=0,0," ")))</f>
        <v>0</v>
      </c>
      <c r="AG981" s="76">
        <f>IF(AND(AF981&gt;=0,AF981&lt;=2),1,"No aplica")</f>
        <v>1</v>
      </c>
      <c r="AH981" s="163">
        <f>AD981/(AG981*2)</f>
        <v>0</v>
      </c>
      <c r="AI981" s="95">
        <f>IF(AG981=1,AG981/$AG$984,"No aplica")</f>
        <v>0.33333333333333331</v>
      </c>
      <c r="AJ981" s="95">
        <f>AF981*AI981</f>
        <v>0</v>
      </c>
      <c r="AK981" s="95">
        <f>AJ981*$AE$969</f>
        <v>0</v>
      </c>
    </row>
    <row r="982" spans="1:37" ht="30" customHeight="1" x14ac:dyDescent="0.2">
      <c r="A982" s="434" t="s">
        <v>949</v>
      </c>
      <c r="B982" s="434"/>
      <c r="C982" s="434"/>
      <c r="D982" s="434"/>
      <c r="E982" s="434"/>
      <c r="F982" s="434"/>
      <c r="G982" s="434"/>
      <c r="H982" s="434"/>
      <c r="I982" s="434"/>
      <c r="J982" s="434"/>
      <c r="K982" s="434"/>
      <c r="L982" s="434"/>
      <c r="M982" s="434"/>
      <c r="N982" s="434"/>
      <c r="O982" s="434"/>
      <c r="P982" s="434"/>
      <c r="Q982" s="423"/>
      <c r="R982" s="423"/>
      <c r="S982" s="423"/>
      <c r="T982" s="423"/>
      <c r="U982" s="423"/>
      <c r="V982" s="423"/>
      <c r="W982" s="423"/>
      <c r="X982" s="423"/>
      <c r="Y982" s="423"/>
      <c r="Z982" s="423"/>
      <c r="AA982" s="423"/>
      <c r="AB982" s="423"/>
      <c r="AC982" s="423"/>
      <c r="AD982" s="73">
        <f>'Art. 121'!AF897</f>
        <v>0</v>
      </c>
      <c r="AE982" s="153">
        <f>IF(AG982=1,AK982,AG982)</f>
        <v>0</v>
      </c>
      <c r="AF982" s="76">
        <f>IF(AD982=2,1,IF(AD982=1,0.5,IF(AD982=0,0," ")))</f>
        <v>0</v>
      </c>
      <c r="AG982" s="76">
        <f>IF(AND(AF982&gt;=0,AF982&lt;=2),1,"No aplica")</f>
        <v>1</v>
      </c>
      <c r="AH982" s="163">
        <f>AD982/(AG982*2)</f>
        <v>0</v>
      </c>
      <c r="AI982" s="95">
        <f>IF(AG982=1,AG982/$AG$984,"No aplica")</f>
        <v>0.33333333333333331</v>
      </c>
      <c r="AJ982" s="95">
        <f>AF982*AI982</f>
        <v>0</v>
      </c>
      <c r="AK982" s="95">
        <f>AJ982*$AE$969</f>
        <v>0</v>
      </c>
    </row>
    <row r="983" spans="1:37" ht="30" customHeight="1" x14ac:dyDescent="0.2">
      <c r="A983" s="434" t="s">
        <v>877</v>
      </c>
      <c r="B983" s="434"/>
      <c r="C983" s="434"/>
      <c r="D983" s="434"/>
      <c r="E983" s="434"/>
      <c r="F983" s="434"/>
      <c r="G983" s="434"/>
      <c r="H983" s="434"/>
      <c r="I983" s="434"/>
      <c r="J983" s="434"/>
      <c r="K983" s="434"/>
      <c r="L983" s="434"/>
      <c r="M983" s="434"/>
      <c r="N983" s="434"/>
      <c r="O983" s="434"/>
      <c r="P983" s="434"/>
      <c r="Q983" s="423"/>
      <c r="R983" s="423"/>
      <c r="S983" s="423"/>
      <c r="T983" s="423"/>
      <c r="U983" s="423"/>
      <c r="V983" s="423"/>
      <c r="W983" s="423"/>
      <c r="X983" s="423"/>
      <c r="Y983" s="423"/>
      <c r="Z983" s="423"/>
      <c r="AA983" s="423"/>
      <c r="AB983" s="423"/>
      <c r="AC983" s="423"/>
      <c r="AD983" s="73">
        <f>'Art. 121'!AF898</f>
        <v>0</v>
      </c>
      <c r="AE983" s="153">
        <f>IF(AG983=1,AK983,AG983)</f>
        <v>0</v>
      </c>
      <c r="AF983" s="76">
        <f>IF(AD983=2,1,IF(AD983=1,0.5,IF(AD983=0,0," ")))</f>
        <v>0</v>
      </c>
      <c r="AG983" s="76">
        <f>IF(AND(AF983&gt;=0,AF983&lt;=2),1,"No aplica")</f>
        <v>1</v>
      </c>
      <c r="AH983" s="163">
        <f>AD983/(AG983*2)</f>
        <v>0</v>
      </c>
      <c r="AI983" s="95">
        <f>IF(AG983=1,AG983/$AG$984,"No aplica")</f>
        <v>0.33333333333333331</v>
      </c>
      <c r="AJ983" s="95">
        <f>AF983*AI983</f>
        <v>0</v>
      </c>
      <c r="AK983" s="95">
        <f>AJ983*$AE$969</f>
        <v>0</v>
      </c>
    </row>
    <row r="984" spans="1:37" ht="30" customHeight="1" x14ac:dyDescent="0.2">
      <c r="A984" s="435" t="s">
        <v>950</v>
      </c>
      <c r="B984" s="435"/>
      <c r="C984" s="435"/>
      <c r="D984" s="435"/>
      <c r="E984" s="435"/>
      <c r="F984" s="435"/>
      <c r="G984" s="435"/>
      <c r="H984" s="435"/>
      <c r="I984" s="435"/>
      <c r="J984" s="435"/>
      <c r="K984" s="435"/>
      <c r="L984" s="435"/>
      <c r="M984" s="435"/>
      <c r="N984" s="435"/>
      <c r="O984" s="435"/>
      <c r="P984" s="435"/>
      <c r="Q984" s="435"/>
      <c r="R984" s="435"/>
      <c r="S984" s="435"/>
      <c r="T984" s="435"/>
      <c r="U984" s="435"/>
      <c r="V984" s="435"/>
      <c r="W984" s="435"/>
      <c r="X984" s="435"/>
      <c r="Y984" s="435"/>
      <c r="Z984" s="435"/>
      <c r="AA984" s="435"/>
      <c r="AB984" s="435"/>
      <c r="AC984" s="435"/>
      <c r="AD984" s="435"/>
      <c r="AE984" s="143">
        <f>SUM(AE981:AE983)</f>
        <v>0</v>
      </c>
      <c r="AG984" s="74">
        <f>SUM(AG981:AG983)</f>
        <v>3</v>
      </c>
      <c r="AH984" s="161"/>
      <c r="AI984" s="136"/>
      <c r="AJ984" s="136"/>
      <c r="AK984" s="136"/>
    </row>
    <row r="985" spans="1:37" ht="30" customHeight="1" x14ac:dyDescent="0.2">
      <c r="A985" s="435" t="s">
        <v>951</v>
      </c>
      <c r="B985" s="435"/>
      <c r="C985" s="435"/>
      <c r="D985" s="435"/>
      <c r="E985" s="435"/>
      <c r="F985" s="435"/>
      <c r="G985" s="435"/>
      <c r="H985" s="435"/>
      <c r="I985" s="435"/>
      <c r="J985" s="435"/>
      <c r="K985" s="435"/>
      <c r="L985" s="435"/>
      <c r="M985" s="435"/>
      <c r="N985" s="435"/>
      <c r="O985" s="435"/>
      <c r="P985" s="435"/>
      <c r="Q985" s="435"/>
      <c r="R985" s="435"/>
      <c r="S985" s="435"/>
      <c r="T985" s="435"/>
      <c r="U985" s="435"/>
      <c r="V985" s="435"/>
      <c r="W985" s="435"/>
      <c r="X985" s="435"/>
      <c r="Y985" s="435"/>
      <c r="Z985" s="435"/>
      <c r="AA985" s="435"/>
      <c r="AB985" s="435"/>
      <c r="AC985" s="435"/>
      <c r="AD985" s="435"/>
      <c r="AE985" s="143">
        <f>AE984/AE969*100</f>
        <v>0</v>
      </c>
      <c r="AH985" s="161"/>
      <c r="AI985" s="136"/>
      <c r="AJ985" s="136"/>
      <c r="AK985" s="136"/>
    </row>
    <row r="986" spans="1:37" ht="15" customHeight="1" x14ac:dyDescent="0.2">
      <c r="A986" s="23"/>
      <c r="B986" s="23"/>
      <c r="C986" s="23"/>
      <c r="D986" s="23"/>
      <c r="E986" s="23"/>
      <c r="F986" s="23"/>
      <c r="G986" s="23"/>
      <c r="H986" s="23"/>
      <c r="I986" s="23"/>
      <c r="J986" s="23"/>
      <c r="K986" s="23"/>
      <c r="L986" s="23"/>
      <c r="M986" s="23"/>
      <c r="N986" s="23"/>
      <c r="O986" s="23"/>
      <c r="P986" s="23"/>
      <c r="Q986" s="40"/>
      <c r="R986" s="20"/>
      <c r="S986" s="20"/>
      <c r="T986" s="20"/>
      <c r="U986" s="20"/>
      <c r="V986" s="20"/>
      <c r="W986" s="20"/>
      <c r="X986" s="20"/>
      <c r="Y986" s="20"/>
      <c r="Z986" s="20"/>
      <c r="AA986" s="20"/>
      <c r="AB986" s="20"/>
      <c r="AC986" s="20"/>
      <c r="AD986" s="20"/>
      <c r="AE986" s="149"/>
      <c r="AH986" s="161"/>
      <c r="AI986" s="136"/>
      <c r="AJ986" s="136"/>
      <c r="AK986" s="136"/>
    </row>
    <row r="987" spans="1:37" ht="15" customHeight="1" x14ac:dyDescent="0.2">
      <c r="A987" s="439" t="s">
        <v>140</v>
      </c>
      <c r="B987" s="440"/>
      <c r="C987" s="440"/>
      <c r="D987" s="440"/>
      <c r="E987" s="440"/>
      <c r="F987" s="440"/>
      <c r="G987" s="440"/>
      <c r="H987" s="440"/>
      <c r="I987" s="440"/>
      <c r="J987" s="440"/>
      <c r="K987" s="440"/>
      <c r="L987" s="440"/>
      <c r="M987" s="440"/>
      <c r="N987" s="440"/>
      <c r="O987" s="440"/>
      <c r="P987" s="440"/>
      <c r="Q987" s="440"/>
      <c r="R987" s="440"/>
      <c r="S987" s="440"/>
      <c r="T987" s="440"/>
      <c r="U987" s="440"/>
      <c r="V987" s="440"/>
      <c r="W987" s="440"/>
      <c r="X987" s="440"/>
      <c r="Y987" s="440"/>
      <c r="Z987" s="440"/>
      <c r="AA987" s="440"/>
      <c r="AB987" s="440"/>
      <c r="AC987" s="440"/>
      <c r="AD987" s="221" t="s">
        <v>4</v>
      </c>
      <c r="AE987" s="144" t="s">
        <v>5</v>
      </c>
      <c r="AH987" s="161"/>
      <c r="AI987" s="136"/>
      <c r="AJ987" s="136"/>
      <c r="AK987" s="136"/>
    </row>
    <row r="988" spans="1:37" ht="30" customHeight="1" x14ac:dyDescent="0.2">
      <c r="A988" s="434" t="s">
        <v>404</v>
      </c>
      <c r="B988" s="434"/>
      <c r="C988" s="434"/>
      <c r="D988" s="434"/>
      <c r="E988" s="434"/>
      <c r="F988" s="434"/>
      <c r="G988" s="434"/>
      <c r="H988" s="434"/>
      <c r="I988" s="434"/>
      <c r="J988" s="434"/>
      <c r="K988" s="434"/>
      <c r="L988" s="434"/>
      <c r="M988" s="434"/>
      <c r="N988" s="434"/>
      <c r="O988" s="434"/>
      <c r="P988" s="434"/>
      <c r="Q988" s="423"/>
      <c r="R988" s="423"/>
      <c r="S988" s="423"/>
      <c r="T988" s="423"/>
      <c r="U988" s="423"/>
      <c r="V988" s="423"/>
      <c r="W988" s="423"/>
      <c r="X988" s="423"/>
      <c r="Y988" s="423"/>
      <c r="Z988" s="423"/>
      <c r="AA988" s="423"/>
      <c r="AB988" s="423"/>
      <c r="AC988" s="423"/>
      <c r="AD988" s="73">
        <f>'Art. 121'!AF901</f>
        <v>0</v>
      </c>
      <c r="AE988" s="153">
        <f>IF(AG988=1,AK988,AG988)</f>
        <v>0</v>
      </c>
      <c r="AF988" s="76">
        <f>IF(AD988=2,1,IF(AD988=1,0.5,IF(AD988=0,0," ")))</f>
        <v>0</v>
      </c>
      <c r="AG988" s="76">
        <f>IF(AND(AF988&gt;=0,AF988&lt;=2),1,"No aplica")</f>
        <v>1</v>
      </c>
      <c r="AH988" s="163">
        <f>AD988/(AG988*2)</f>
        <v>0</v>
      </c>
      <c r="AI988" s="95">
        <f>IF(AG988=1,AG988/$AG$991,"No aplica")</f>
        <v>0.33333333333333331</v>
      </c>
      <c r="AJ988" s="95">
        <f>AF988*AI988</f>
        <v>0</v>
      </c>
      <c r="AK988" s="95">
        <f>AJ988*$AE$969</f>
        <v>0</v>
      </c>
    </row>
    <row r="989" spans="1:37" ht="30" customHeight="1" x14ac:dyDescent="0.2">
      <c r="A989" s="434" t="s">
        <v>405</v>
      </c>
      <c r="B989" s="434"/>
      <c r="C989" s="434"/>
      <c r="D989" s="434"/>
      <c r="E989" s="434"/>
      <c r="F989" s="434"/>
      <c r="G989" s="434"/>
      <c r="H989" s="434"/>
      <c r="I989" s="434"/>
      <c r="J989" s="434"/>
      <c r="K989" s="434"/>
      <c r="L989" s="434"/>
      <c r="M989" s="434"/>
      <c r="N989" s="434"/>
      <c r="O989" s="434"/>
      <c r="P989" s="434"/>
      <c r="Q989" s="423"/>
      <c r="R989" s="423"/>
      <c r="S989" s="423"/>
      <c r="T989" s="423"/>
      <c r="U989" s="423"/>
      <c r="V989" s="423"/>
      <c r="W989" s="423"/>
      <c r="X989" s="423"/>
      <c r="Y989" s="423"/>
      <c r="Z989" s="423"/>
      <c r="AA989" s="423"/>
      <c r="AB989" s="423"/>
      <c r="AC989" s="423"/>
      <c r="AD989" s="73">
        <f>'Art. 121'!AF902</f>
        <v>0</v>
      </c>
      <c r="AE989" s="153">
        <f>IF(AG989=1,AK989,AG989)</f>
        <v>0</v>
      </c>
      <c r="AF989" s="76">
        <f>IF(AD989=2,1,IF(AD989=1,0.5,IF(AD989=0,0," ")))</f>
        <v>0</v>
      </c>
      <c r="AG989" s="76">
        <f>IF(AND(AF989&gt;=0,AF989&lt;=2),1,"No aplica")</f>
        <v>1</v>
      </c>
      <c r="AH989" s="163">
        <f>AD989/(AG989*2)</f>
        <v>0</v>
      </c>
      <c r="AI989" s="95">
        <f>IF(AG989=1,AG989/$AG$991,"No aplica")</f>
        <v>0.33333333333333331</v>
      </c>
      <c r="AJ989" s="95">
        <f>AF989*AI989</f>
        <v>0</v>
      </c>
      <c r="AK989" s="95">
        <f>AJ989*$AE$969</f>
        <v>0</v>
      </c>
    </row>
    <row r="990" spans="1:37" ht="30" customHeight="1" x14ac:dyDescent="0.2">
      <c r="A990" s="434" t="s">
        <v>406</v>
      </c>
      <c r="B990" s="434"/>
      <c r="C990" s="434"/>
      <c r="D990" s="434"/>
      <c r="E990" s="434"/>
      <c r="F990" s="434"/>
      <c r="G990" s="434"/>
      <c r="H990" s="434"/>
      <c r="I990" s="434"/>
      <c r="J990" s="434"/>
      <c r="K990" s="434"/>
      <c r="L990" s="434"/>
      <c r="M990" s="434"/>
      <c r="N990" s="434"/>
      <c r="O990" s="434"/>
      <c r="P990" s="434"/>
      <c r="Q990" s="423"/>
      <c r="R990" s="423"/>
      <c r="S990" s="423"/>
      <c r="T990" s="423"/>
      <c r="U990" s="423"/>
      <c r="V990" s="423"/>
      <c r="W990" s="423"/>
      <c r="X990" s="423"/>
      <c r="Y990" s="423"/>
      <c r="Z990" s="423"/>
      <c r="AA990" s="423"/>
      <c r="AB990" s="423"/>
      <c r="AC990" s="423"/>
      <c r="AD990" s="73">
        <f>'Art. 121'!AF903</f>
        <v>0</v>
      </c>
      <c r="AE990" s="153">
        <f>IF(AG990=1,AK990,AG990)</f>
        <v>0</v>
      </c>
      <c r="AF990" s="76">
        <f>IF(AD990=2,1,IF(AD990=1,0.5,IF(AD990=0,0," ")))</f>
        <v>0</v>
      </c>
      <c r="AG990" s="76">
        <f>IF(AND(AF990&gt;=0,AF990&lt;=2),1,"No aplica")</f>
        <v>1</v>
      </c>
      <c r="AH990" s="163">
        <f>AD990/(AG990*2)</f>
        <v>0</v>
      </c>
      <c r="AI990" s="95">
        <f>IF(AG990=1,AG990/$AG$991,"No aplica")</f>
        <v>0.33333333333333331</v>
      </c>
      <c r="AJ990" s="95">
        <f>AF990*AI990</f>
        <v>0</v>
      </c>
      <c r="AK990" s="95">
        <f>AJ990*$AE$969</f>
        <v>0</v>
      </c>
    </row>
    <row r="991" spans="1:37" ht="30" customHeight="1" x14ac:dyDescent="0.2">
      <c r="A991" s="435" t="s">
        <v>952</v>
      </c>
      <c r="B991" s="435"/>
      <c r="C991" s="435"/>
      <c r="D991" s="435"/>
      <c r="E991" s="435"/>
      <c r="F991" s="435"/>
      <c r="G991" s="435"/>
      <c r="H991" s="435"/>
      <c r="I991" s="435"/>
      <c r="J991" s="435"/>
      <c r="K991" s="435"/>
      <c r="L991" s="435"/>
      <c r="M991" s="435"/>
      <c r="N991" s="435"/>
      <c r="O991" s="435"/>
      <c r="P991" s="435"/>
      <c r="Q991" s="435"/>
      <c r="R991" s="435"/>
      <c r="S991" s="435"/>
      <c r="T991" s="435"/>
      <c r="U991" s="435"/>
      <c r="V991" s="435"/>
      <c r="W991" s="435"/>
      <c r="X991" s="435"/>
      <c r="Y991" s="435"/>
      <c r="Z991" s="435"/>
      <c r="AA991" s="435"/>
      <c r="AB991" s="435"/>
      <c r="AC991" s="435"/>
      <c r="AD991" s="435"/>
      <c r="AE991" s="143">
        <f>SUM(AE988:AE990)</f>
        <v>0</v>
      </c>
      <c r="AG991" s="74">
        <f>SUM(AG988:AG990)</f>
        <v>3</v>
      </c>
      <c r="AH991" s="161"/>
      <c r="AI991" s="136"/>
      <c r="AJ991" s="136"/>
      <c r="AK991" s="136"/>
    </row>
    <row r="992" spans="1:37" ht="30" customHeight="1" x14ac:dyDescent="0.2">
      <c r="A992" s="435" t="s">
        <v>953</v>
      </c>
      <c r="B992" s="435"/>
      <c r="C992" s="435"/>
      <c r="D992" s="435"/>
      <c r="E992" s="435"/>
      <c r="F992" s="435"/>
      <c r="G992" s="435"/>
      <c r="H992" s="435"/>
      <c r="I992" s="435"/>
      <c r="J992" s="435"/>
      <c r="K992" s="435"/>
      <c r="L992" s="435"/>
      <c r="M992" s="435"/>
      <c r="N992" s="435"/>
      <c r="O992" s="435"/>
      <c r="P992" s="435"/>
      <c r="Q992" s="435"/>
      <c r="R992" s="435"/>
      <c r="S992" s="435"/>
      <c r="T992" s="435"/>
      <c r="U992" s="435"/>
      <c r="V992" s="435"/>
      <c r="W992" s="435"/>
      <c r="X992" s="435"/>
      <c r="Y992" s="435"/>
      <c r="Z992" s="435"/>
      <c r="AA992" s="435"/>
      <c r="AB992" s="435"/>
      <c r="AC992" s="435"/>
      <c r="AD992" s="435"/>
      <c r="AE992" s="143">
        <f>AE991/AE969*100</f>
        <v>0</v>
      </c>
      <c r="AH992" s="161"/>
      <c r="AI992" s="136"/>
      <c r="AJ992" s="136"/>
      <c r="AK992" s="136"/>
    </row>
    <row r="993" spans="1:37" ht="15" customHeight="1" x14ac:dyDescent="0.2">
      <c r="A993" s="23"/>
      <c r="B993" s="23"/>
      <c r="C993" s="23"/>
      <c r="D993" s="23"/>
      <c r="E993" s="23"/>
      <c r="F993" s="23"/>
      <c r="G993" s="23"/>
      <c r="H993" s="23"/>
      <c r="I993" s="23"/>
      <c r="J993" s="23"/>
      <c r="K993" s="23"/>
      <c r="L993" s="23"/>
      <c r="M993" s="23"/>
      <c r="N993" s="23"/>
      <c r="O993" s="23"/>
      <c r="P993" s="23"/>
      <c r="Q993" s="40"/>
      <c r="R993" s="20"/>
      <c r="S993" s="20"/>
      <c r="T993" s="20"/>
      <c r="U993" s="20"/>
      <c r="V993" s="20"/>
      <c r="W993" s="20"/>
      <c r="X993" s="20"/>
      <c r="Y993" s="20"/>
      <c r="Z993" s="20"/>
      <c r="AA993" s="20"/>
      <c r="AB993" s="20"/>
      <c r="AC993" s="20"/>
      <c r="AD993" s="20"/>
      <c r="AE993" s="149"/>
      <c r="AH993" s="161"/>
      <c r="AI993" s="136"/>
      <c r="AJ993" s="136"/>
      <c r="AK993" s="136"/>
    </row>
    <row r="994" spans="1:37" ht="15" customHeight="1" x14ac:dyDescent="0.2">
      <c r="A994" s="436" t="s">
        <v>141</v>
      </c>
      <c r="B994" s="437"/>
      <c r="C994" s="437"/>
      <c r="D994" s="437"/>
      <c r="E994" s="437"/>
      <c r="F994" s="437"/>
      <c r="G994" s="437"/>
      <c r="H994" s="437"/>
      <c r="I994" s="437"/>
      <c r="J994" s="437"/>
      <c r="K994" s="437"/>
      <c r="L994" s="437"/>
      <c r="M994" s="437"/>
      <c r="N994" s="437"/>
      <c r="O994" s="437"/>
      <c r="P994" s="437"/>
      <c r="Q994" s="437"/>
      <c r="R994" s="437"/>
      <c r="S994" s="437"/>
      <c r="T994" s="437"/>
      <c r="U994" s="437"/>
      <c r="V994" s="437"/>
      <c r="W994" s="437"/>
      <c r="X994" s="437"/>
      <c r="Y994" s="437"/>
      <c r="Z994" s="437"/>
      <c r="AA994" s="437"/>
      <c r="AB994" s="437"/>
      <c r="AC994" s="438"/>
      <c r="AD994" s="221" t="s">
        <v>4</v>
      </c>
      <c r="AE994" s="144" t="s">
        <v>5</v>
      </c>
      <c r="AH994" s="161"/>
      <c r="AI994" s="136"/>
      <c r="AJ994" s="136"/>
      <c r="AK994" s="136"/>
    </row>
    <row r="995" spans="1:37" ht="30" customHeight="1" x14ac:dyDescent="0.2">
      <c r="A995" s="449" t="s">
        <v>954</v>
      </c>
      <c r="B995" s="450"/>
      <c r="C995" s="450"/>
      <c r="D995" s="450"/>
      <c r="E995" s="450"/>
      <c r="F995" s="450"/>
      <c r="G995" s="450"/>
      <c r="H995" s="450"/>
      <c r="I995" s="450"/>
      <c r="J995" s="450"/>
      <c r="K995" s="450"/>
      <c r="L995" s="450"/>
      <c r="M995" s="450"/>
      <c r="N995" s="450"/>
      <c r="O995" s="450"/>
      <c r="P995" s="450"/>
      <c r="Q995" s="451"/>
      <c r="R995" s="451"/>
      <c r="S995" s="451"/>
      <c r="T995" s="451"/>
      <c r="U995" s="451"/>
      <c r="V995" s="451"/>
      <c r="W995" s="451"/>
      <c r="X995" s="451"/>
      <c r="Y995" s="451"/>
      <c r="Z995" s="451"/>
      <c r="AA995" s="451"/>
      <c r="AB995" s="451"/>
      <c r="AC995" s="452"/>
      <c r="AD995" s="73">
        <f>'Art. 121'!AF906</f>
        <v>0</v>
      </c>
      <c r="AE995" s="153">
        <f>IF(AG995=1,AK995,AG995)</f>
        <v>0</v>
      </c>
      <c r="AF995" s="76">
        <f>IF(AD995=2,1,IF(AD995=1,0.5,IF(AD995=0,0," ")))</f>
        <v>0</v>
      </c>
      <c r="AG995" s="76">
        <f>IF(AND(AF995&gt;=0,AF995&lt;=2),1,"No aplica")</f>
        <v>1</v>
      </c>
      <c r="AH995" s="163">
        <f>AD995/(AG995*2)</f>
        <v>0</v>
      </c>
      <c r="AI995" s="95">
        <f>IF(AG995=1,AG995/$AG$997,"No aplica")</f>
        <v>0.5</v>
      </c>
      <c r="AJ995" s="95">
        <f>AF995*AI995</f>
        <v>0</v>
      </c>
      <c r="AK995" s="95">
        <f>AJ995*$AE$969</f>
        <v>0</v>
      </c>
    </row>
    <row r="996" spans="1:37" ht="30" customHeight="1" x14ac:dyDescent="0.2">
      <c r="A996" s="449" t="s">
        <v>407</v>
      </c>
      <c r="B996" s="450"/>
      <c r="C996" s="450"/>
      <c r="D996" s="450"/>
      <c r="E996" s="450"/>
      <c r="F996" s="450"/>
      <c r="G996" s="450"/>
      <c r="H996" s="450"/>
      <c r="I996" s="450"/>
      <c r="J996" s="450"/>
      <c r="K996" s="450"/>
      <c r="L996" s="450"/>
      <c r="M996" s="450"/>
      <c r="N996" s="450"/>
      <c r="O996" s="450"/>
      <c r="P996" s="450"/>
      <c r="Q996" s="451"/>
      <c r="R996" s="451"/>
      <c r="S996" s="451"/>
      <c r="T996" s="451"/>
      <c r="U996" s="451"/>
      <c r="V996" s="451"/>
      <c r="W996" s="451"/>
      <c r="X996" s="451"/>
      <c r="Y996" s="451"/>
      <c r="Z996" s="451"/>
      <c r="AA996" s="451"/>
      <c r="AB996" s="451"/>
      <c r="AC996" s="452"/>
      <c r="AD996" s="73">
        <f>'Art. 121'!AF907</f>
        <v>0</v>
      </c>
      <c r="AE996" s="153">
        <f>IF(AG996=1,AK996,AG996)</f>
        <v>0</v>
      </c>
      <c r="AF996" s="76">
        <f>IF(AD996=2,1,IF(AD996=1,0.5,IF(AD996=0,0," ")))</f>
        <v>0</v>
      </c>
      <c r="AG996" s="76">
        <f>IF(AND(AF996&gt;=0,AF996&lt;=2),1,"No aplica")</f>
        <v>1</v>
      </c>
      <c r="AH996" s="163">
        <f>AD996/(AG996*2)</f>
        <v>0</v>
      </c>
      <c r="AI996" s="95">
        <f>IF(AG996=1,AG996/$AG$997,"No aplica")</f>
        <v>0.5</v>
      </c>
      <c r="AJ996" s="95">
        <f>AF996*AI996</f>
        <v>0</v>
      </c>
      <c r="AK996" s="95">
        <f>AJ996*$AE$969</f>
        <v>0</v>
      </c>
    </row>
    <row r="997" spans="1:37" ht="30" customHeight="1" x14ac:dyDescent="0.2">
      <c r="A997" s="435" t="s">
        <v>955</v>
      </c>
      <c r="B997" s="435"/>
      <c r="C997" s="435"/>
      <c r="D997" s="435"/>
      <c r="E997" s="435"/>
      <c r="F997" s="435"/>
      <c r="G997" s="435"/>
      <c r="H997" s="435"/>
      <c r="I997" s="435"/>
      <c r="J997" s="435"/>
      <c r="K997" s="435"/>
      <c r="L997" s="435"/>
      <c r="M997" s="435"/>
      <c r="N997" s="435"/>
      <c r="O997" s="435"/>
      <c r="P997" s="435"/>
      <c r="Q997" s="435"/>
      <c r="R997" s="435"/>
      <c r="S997" s="435"/>
      <c r="T997" s="435"/>
      <c r="U997" s="435"/>
      <c r="V997" s="435"/>
      <c r="W997" s="435"/>
      <c r="X997" s="435"/>
      <c r="Y997" s="435"/>
      <c r="Z997" s="435"/>
      <c r="AA997" s="435"/>
      <c r="AB997" s="435"/>
      <c r="AC997" s="435"/>
      <c r="AD997" s="435"/>
      <c r="AE997" s="143">
        <f>SUM(AE995:AE996)</f>
        <v>0</v>
      </c>
      <c r="AG997" s="74">
        <f>SUM(AG995:AG996)</f>
        <v>2</v>
      </c>
      <c r="AH997" s="161"/>
      <c r="AI997" s="136"/>
      <c r="AJ997" s="136"/>
      <c r="AK997" s="136"/>
    </row>
    <row r="998" spans="1:37" ht="30" customHeight="1" x14ac:dyDescent="0.2">
      <c r="A998" s="435" t="s">
        <v>956</v>
      </c>
      <c r="B998" s="435"/>
      <c r="C998" s="435"/>
      <c r="D998" s="435"/>
      <c r="E998" s="435"/>
      <c r="F998" s="435"/>
      <c r="G998" s="435"/>
      <c r="H998" s="435"/>
      <c r="I998" s="435"/>
      <c r="J998" s="435"/>
      <c r="K998" s="435"/>
      <c r="L998" s="435"/>
      <c r="M998" s="435"/>
      <c r="N998" s="435"/>
      <c r="O998" s="435"/>
      <c r="P998" s="435"/>
      <c r="Q998" s="435"/>
      <c r="R998" s="435"/>
      <c r="S998" s="435"/>
      <c r="T998" s="435"/>
      <c r="U998" s="435"/>
      <c r="V998" s="435"/>
      <c r="W998" s="435"/>
      <c r="X998" s="435"/>
      <c r="Y998" s="435"/>
      <c r="Z998" s="435"/>
      <c r="AA998" s="435"/>
      <c r="AB998" s="435"/>
      <c r="AC998" s="435"/>
      <c r="AD998" s="435"/>
      <c r="AE998" s="143">
        <f>AE997/AE969*100</f>
        <v>0</v>
      </c>
      <c r="AH998" s="161"/>
      <c r="AI998" s="136"/>
      <c r="AJ998" s="136"/>
      <c r="AK998" s="136"/>
    </row>
    <row r="999" spans="1:37" ht="15" customHeight="1" x14ac:dyDescent="0.2">
      <c r="A999" s="7"/>
      <c r="B999" s="7"/>
      <c r="C999" s="7"/>
      <c r="D999" s="7"/>
      <c r="E999" s="7"/>
      <c r="F999" s="7"/>
      <c r="G999" s="7"/>
      <c r="H999" s="7"/>
      <c r="I999" s="7"/>
      <c r="J999" s="7"/>
      <c r="K999" s="7"/>
      <c r="L999" s="7"/>
      <c r="M999" s="7"/>
      <c r="N999" s="7"/>
      <c r="O999" s="7"/>
      <c r="P999" s="7"/>
      <c r="Q999" s="38"/>
      <c r="R999" s="7"/>
      <c r="S999" s="7"/>
      <c r="T999" s="7"/>
      <c r="U999" s="7"/>
      <c r="V999" s="7"/>
      <c r="W999" s="7"/>
      <c r="X999" s="7"/>
      <c r="Y999" s="7"/>
      <c r="Z999" s="7"/>
      <c r="AA999" s="7"/>
      <c r="AB999" s="7"/>
      <c r="AC999" s="7"/>
      <c r="AD999" s="7"/>
      <c r="AE999" s="152"/>
      <c r="AH999" s="161"/>
      <c r="AI999" s="136"/>
      <c r="AJ999" s="136"/>
      <c r="AK999" s="136"/>
    </row>
    <row r="1000" spans="1:37" ht="15" customHeight="1" x14ac:dyDescent="0.2">
      <c r="A1000" s="7"/>
      <c r="B1000" s="7"/>
      <c r="C1000" s="7"/>
      <c r="D1000" s="7"/>
      <c r="E1000" s="7"/>
      <c r="F1000" s="7"/>
      <c r="G1000" s="7"/>
      <c r="H1000" s="7"/>
      <c r="I1000" s="7"/>
      <c r="J1000" s="7"/>
      <c r="K1000" s="7"/>
      <c r="L1000" s="7"/>
      <c r="M1000" s="7"/>
      <c r="N1000" s="7"/>
      <c r="O1000" s="7"/>
      <c r="P1000" s="7"/>
      <c r="Q1000" s="38"/>
      <c r="R1000" s="7"/>
      <c r="S1000" s="7"/>
      <c r="T1000" s="7"/>
      <c r="U1000" s="7"/>
      <c r="V1000" s="7"/>
      <c r="W1000" s="7"/>
      <c r="X1000" s="7"/>
      <c r="Y1000" s="7"/>
      <c r="Z1000" s="7"/>
      <c r="AA1000" s="7"/>
      <c r="AB1000" s="7"/>
      <c r="AC1000" s="7"/>
      <c r="AD1000" s="7"/>
      <c r="AE1000" s="152"/>
      <c r="AH1000" s="161"/>
      <c r="AI1000" s="136"/>
      <c r="AJ1000" s="136"/>
      <c r="AK1000" s="136"/>
    </row>
    <row r="1001" spans="1:37" ht="30" customHeight="1" x14ac:dyDescent="0.2">
      <c r="A1001" s="365" t="s">
        <v>470</v>
      </c>
      <c r="B1001" s="365"/>
      <c r="C1001" s="365"/>
      <c r="D1001" s="365"/>
      <c r="E1001" s="365"/>
      <c r="F1001" s="365"/>
      <c r="G1001" s="365"/>
      <c r="H1001" s="365"/>
      <c r="I1001" s="365"/>
      <c r="J1001" s="365"/>
      <c r="K1001" s="365"/>
      <c r="L1001" s="365"/>
      <c r="M1001" s="365"/>
      <c r="N1001" s="365"/>
      <c r="O1001" s="365"/>
      <c r="P1001" s="365"/>
      <c r="Q1001" s="365"/>
      <c r="R1001" s="365"/>
      <c r="S1001" s="365"/>
      <c r="T1001" s="365"/>
      <c r="U1001" s="365"/>
      <c r="V1001" s="365"/>
      <c r="W1001" s="365"/>
      <c r="X1001" s="365"/>
      <c r="Y1001" s="365"/>
      <c r="Z1001" s="365"/>
      <c r="AA1001" s="365"/>
      <c r="AB1001" s="365"/>
      <c r="AC1001" s="365"/>
      <c r="AD1001" s="365"/>
      <c r="AE1001" s="365"/>
      <c r="AH1001" s="161"/>
      <c r="AI1001" s="136"/>
      <c r="AJ1001" s="136"/>
      <c r="AK1001" s="136"/>
    </row>
    <row r="1002" spans="1:37" ht="15" customHeight="1" x14ac:dyDescent="0.2">
      <c r="A1002" s="281" t="s">
        <v>1385</v>
      </c>
      <c r="B1002" s="92"/>
      <c r="C1002" s="92"/>
      <c r="D1002" s="92"/>
      <c r="E1002" s="92"/>
      <c r="F1002" s="92"/>
      <c r="G1002" s="92"/>
      <c r="H1002" s="92"/>
      <c r="I1002" s="92"/>
      <c r="J1002" s="92"/>
      <c r="K1002" s="92"/>
      <c r="L1002" s="92"/>
      <c r="M1002" s="92"/>
      <c r="N1002" s="92"/>
      <c r="O1002" s="92"/>
      <c r="P1002" s="92"/>
      <c r="Q1002" s="92"/>
      <c r="R1002" s="92"/>
      <c r="S1002" s="92"/>
      <c r="T1002" s="92"/>
      <c r="U1002" s="92"/>
      <c r="V1002" s="92"/>
      <c r="W1002" s="92"/>
      <c r="X1002" s="92"/>
      <c r="Y1002" s="92"/>
      <c r="Z1002" s="92"/>
      <c r="AA1002" s="92"/>
      <c r="AB1002" s="92"/>
      <c r="AC1002" s="92"/>
      <c r="AD1002" s="92"/>
      <c r="AE1002" s="145"/>
      <c r="AH1002" s="161"/>
      <c r="AI1002" s="136"/>
      <c r="AJ1002" s="136"/>
      <c r="AK1002" s="136"/>
    </row>
    <row r="1003" spans="1:37" ht="15" customHeight="1" x14ac:dyDescent="0.2">
      <c r="A1003" s="20"/>
      <c r="B1003" s="20"/>
      <c r="C1003" s="20"/>
      <c r="D1003" s="20"/>
      <c r="E1003" s="20"/>
      <c r="F1003" s="20"/>
      <c r="G1003" s="20"/>
      <c r="H1003" s="20"/>
      <c r="I1003" s="20"/>
      <c r="J1003" s="20"/>
      <c r="K1003" s="20"/>
      <c r="L1003" s="20"/>
      <c r="M1003" s="20"/>
      <c r="N1003" s="20"/>
      <c r="O1003" s="20"/>
      <c r="P1003" s="20"/>
      <c r="Q1003" s="40"/>
      <c r="R1003" s="20"/>
      <c r="S1003" s="20"/>
      <c r="T1003" s="20"/>
      <c r="U1003" s="20"/>
      <c r="V1003" s="20"/>
      <c r="W1003" s="20"/>
      <c r="X1003" s="20"/>
      <c r="Y1003" s="20"/>
      <c r="Z1003" s="20"/>
      <c r="AA1003" s="20"/>
      <c r="AB1003" s="20"/>
      <c r="AC1003" s="20"/>
      <c r="AD1003" s="20"/>
      <c r="AE1003" s="149"/>
      <c r="AH1003" s="161"/>
      <c r="AI1003" s="136"/>
      <c r="AJ1003" s="136"/>
      <c r="AK1003" s="136"/>
    </row>
    <row r="1004" spans="1:37" ht="15" customHeight="1" x14ac:dyDescent="0.2">
      <c r="A1004" s="7"/>
      <c r="B1004" s="7"/>
      <c r="C1004" s="7"/>
      <c r="D1004" s="7"/>
      <c r="E1004" s="7"/>
      <c r="F1004" s="7"/>
      <c r="G1004" s="7"/>
      <c r="H1004" s="7"/>
      <c r="I1004" s="7"/>
      <c r="J1004" s="7"/>
      <c r="K1004" s="7"/>
      <c r="L1004" s="7"/>
      <c r="M1004" s="7"/>
      <c r="N1004" s="7"/>
      <c r="O1004" s="7"/>
      <c r="P1004" s="7"/>
      <c r="Q1004" s="38"/>
      <c r="R1004" s="7"/>
      <c r="S1004" s="7"/>
      <c r="T1004" s="7"/>
      <c r="U1004" s="7"/>
      <c r="V1004" s="7"/>
      <c r="W1004" s="7"/>
      <c r="X1004" s="7"/>
      <c r="Y1004" s="7"/>
      <c r="Z1004" s="7"/>
      <c r="AA1004" s="7"/>
      <c r="AB1004" s="7"/>
      <c r="AC1004" s="7"/>
      <c r="AD1004" s="7"/>
      <c r="AE1004" s="152"/>
      <c r="AH1004" s="161"/>
      <c r="AI1004" s="136"/>
      <c r="AJ1004" s="136"/>
      <c r="AK1004" s="136"/>
    </row>
    <row r="1005" spans="1:37" ht="30" customHeight="1" x14ac:dyDescent="0.2">
      <c r="A1005" s="365" t="s">
        <v>471</v>
      </c>
      <c r="B1005" s="365"/>
      <c r="C1005" s="365"/>
      <c r="D1005" s="365"/>
      <c r="E1005" s="365"/>
      <c r="F1005" s="365"/>
      <c r="G1005" s="365"/>
      <c r="H1005" s="365"/>
      <c r="I1005" s="365"/>
      <c r="J1005" s="365"/>
      <c r="K1005" s="365"/>
      <c r="L1005" s="365"/>
      <c r="M1005" s="365"/>
      <c r="N1005" s="365"/>
      <c r="O1005" s="365"/>
      <c r="P1005" s="365"/>
      <c r="Q1005" s="365"/>
      <c r="R1005" s="365"/>
      <c r="S1005" s="365"/>
      <c r="T1005" s="365"/>
      <c r="U1005" s="365"/>
      <c r="V1005" s="365"/>
      <c r="W1005" s="365"/>
      <c r="X1005" s="365"/>
      <c r="Y1005" s="365"/>
      <c r="Z1005" s="365"/>
      <c r="AA1005" s="365"/>
      <c r="AB1005" s="365"/>
      <c r="AC1005" s="365"/>
      <c r="AD1005" s="365"/>
      <c r="AE1005" s="365"/>
      <c r="AH1005" s="161"/>
      <c r="AI1005" s="136"/>
      <c r="AJ1005" s="136"/>
      <c r="AK1005" s="136"/>
    </row>
    <row r="1006" spans="1:37" ht="15" customHeight="1" x14ac:dyDescent="0.2">
      <c r="A1006" s="281" t="s">
        <v>1385</v>
      </c>
      <c r="B1006" s="92"/>
      <c r="C1006" s="92"/>
      <c r="D1006" s="92"/>
      <c r="E1006" s="92"/>
      <c r="F1006" s="92"/>
      <c r="G1006" s="92"/>
      <c r="H1006" s="92"/>
      <c r="I1006" s="92"/>
      <c r="J1006" s="92"/>
      <c r="K1006" s="92"/>
      <c r="L1006" s="92"/>
      <c r="M1006" s="92"/>
      <c r="N1006" s="92"/>
      <c r="O1006" s="92"/>
      <c r="P1006" s="92"/>
      <c r="Q1006" s="92"/>
      <c r="R1006" s="92"/>
      <c r="S1006" s="92"/>
      <c r="T1006" s="92"/>
      <c r="U1006" s="92"/>
      <c r="V1006" s="92"/>
      <c r="W1006" s="92"/>
      <c r="X1006" s="92"/>
      <c r="Y1006" s="92"/>
      <c r="Z1006" s="92"/>
      <c r="AA1006" s="92"/>
      <c r="AB1006" s="92"/>
      <c r="AC1006" s="92"/>
      <c r="AD1006" s="92"/>
      <c r="AE1006" s="145"/>
      <c r="AH1006" s="161"/>
      <c r="AI1006" s="136"/>
      <c r="AJ1006" s="136"/>
      <c r="AK1006" s="136"/>
    </row>
    <row r="1007" spans="1:37" ht="15" customHeight="1" x14ac:dyDescent="0.2">
      <c r="A1007" s="20"/>
      <c r="B1007" s="20"/>
      <c r="C1007" s="20"/>
      <c r="D1007" s="20"/>
      <c r="E1007" s="20"/>
      <c r="F1007" s="20"/>
      <c r="G1007" s="20"/>
      <c r="H1007" s="20"/>
      <c r="I1007" s="20"/>
      <c r="J1007" s="20"/>
      <c r="K1007" s="20"/>
      <c r="L1007" s="20"/>
      <c r="M1007" s="20"/>
      <c r="N1007" s="20"/>
      <c r="O1007" s="20"/>
      <c r="P1007" s="20"/>
      <c r="Q1007" s="40"/>
      <c r="R1007" s="20"/>
      <c r="S1007" s="20"/>
      <c r="T1007" s="20"/>
      <c r="U1007" s="20"/>
      <c r="V1007" s="20"/>
      <c r="W1007" s="20"/>
      <c r="X1007" s="20"/>
      <c r="Y1007" s="20"/>
      <c r="Z1007" s="20"/>
      <c r="AA1007" s="20"/>
      <c r="AB1007" s="20"/>
      <c r="AC1007" s="20"/>
      <c r="AD1007" s="20"/>
      <c r="AE1007" s="149"/>
      <c r="AH1007" s="161"/>
      <c r="AI1007" s="136"/>
      <c r="AJ1007" s="136"/>
      <c r="AK1007" s="136"/>
    </row>
    <row r="1008" spans="1:37" ht="15" customHeight="1" x14ac:dyDescent="0.2">
      <c r="A1008" s="7"/>
      <c r="B1008" s="7"/>
      <c r="C1008" s="7"/>
      <c r="D1008" s="7"/>
      <c r="E1008" s="7"/>
      <c r="F1008" s="7"/>
      <c r="G1008" s="7"/>
      <c r="H1008" s="7"/>
      <c r="I1008" s="7"/>
      <c r="J1008" s="7"/>
      <c r="K1008" s="7"/>
      <c r="L1008" s="7"/>
      <c r="M1008" s="7"/>
      <c r="N1008" s="7"/>
      <c r="O1008" s="7"/>
      <c r="P1008" s="7"/>
      <c r="Q1008" s="38"/>
      <c r="R1008" s="7"/>
      <c r="S1008" s="7"/>
      <c r="T1008" s="7"/>
      <c r="U1008" s="7"/>
      <c r="V1008" s="7"/>
      <c r="W1008" s="7"/>
      <c r="X1008" s="7"/>
      <c r="Y1008" s="7"/>
      <c r="Z1008" s="7"/>
      <c r="AA1008" s="7"/>
      <c r="AB1008" s="7"/>
      <c r="AC1008" s="7"/>
      <c r="AD1008" s="7"/>
      <c r="AE1008" s="152"/>
      <c r="AH1008" s="161"/>
      <c r="AI1008" s="136"/>
      <c r="AJ1008" s="136"/>
      <c r="AK1008" s="136"/>
    </row>
    <row r="1009" spans="1:37" ht="30" customHeight="1" x14ac:dyDescent="0.2">
      <c r="A1009" s="365" t="s">
        <v>958</v>
      </c>
      <c r="B1009" s="365"/>
      <c r="C1009" s="365"/>
      <c r="D1009" s="365"/>
      <c r="E1009" s="365"/>
      <c r="F1009" s="365"/>
      <c r="G1009" s="365"/>
      <c r="H1009" s="365"/>
      <c r="I1009" s="365"/>
      <c r="J1009" s="365"/>
      <c r="K1009" s="365"/>
      <c r="L1009" s="365"/>
      <c r="M1009" s="365"/>
      <c r="N1009" s="365"/>
      <c r="O1009" s="365"/>
      <c r="P1009" s="365"/>
      <c r="Q1009" s="365"/>
      <c r="R1009" s="365"/>
      <c r="S1009" s="365"/>
      <c r="T1009" s="365"/>
      <c r="U1009" s="365"/>
      <c r="V1009" s="365"/>
      <c r="W1009" s="365"/>
      <c r="X1009" s="365"/>
      <c r="Y1009" s="365"/>
      <c r="Z1009" s="365"/>
      <c r="AA1009" s="365"/>
      <c r="AB1009" s="365"/>
      <c r="AC1009" s="365"/>
      <c r="AD1009" s="365"/>
      <c r="AE1009" s="365"/>
      <c r="AH1009" s="161"/>
      <c r="AI1009" s="136"/>
      <c r="AJ1009" s="136"/>
      <c r="AK1009" s="136"/>
    </row>
    <row r="1010" spans="1:37" ht="15" customHeight="1" x14ac:dyDescent="0.2">
      <c r="A1010" s="20"/>
      <c r="B1010" s="20"/>
      <c r="C1010" s="20"/>
      <c r="D1010" s="20"/>
      <c r="E1010" s="20"/>
      <c r="F1010" s="20"/>
      <c r="G1010" s="20"/>
      <c r="H1010" s="20"/>
      <c r="I1010" s="20"/>
      <c r="J1010" s="20"/>
      <c r="K1010" s="20"/>
      <c r="L1010" s="20"/>
      <c r="M1010" s="20"/>
      <c r="N1010" s="20"/>
      <c r="O1010" s="20"/>
      <c r="P1010" s="20"/>
      <c r="Q1010" s="40"/>
      <c r="R1010" s="20"/>
      <c r="S1010" s="20"/>
      <c r="T1010" s="20"/>
      <c r="U1010" s="20"/>
      <c r="V1010" s="20"/>
      <c r="W1010" s="20"/>
      <c r="X1010" s="20"/>
      <c r="Y1010" s="20"/>
      <c r="Z1010" s="20"/>
      <c r="AA1010" s="20"/>
      <c r="AB1010" s="20"/>
      <c r="AC1010" s="20"/>
      <c r="AD1010" s="20"/>
      <c r="AE1010" s="149"/>
      <c r="AH1010" s="161"/>
      <c r="AI1010" s="136"/>
      <c r="AJ1010" s="136"/>
      <c r="AK1010" s="136"/>
    </row>
    <row r="1011" spans="1:37" ht="15" customHeight="1" x14ac:dyDescent="0.2">
      <c r="A1011" s="24"/>
      <c r="B1011" s="24"/>
      <c r="C1011" s="24"/>
      <c r="D1011" s="24"/>
      <c r="E1011" s="24"/>
      <c r="F1011" s="24"/>
      <c r="G1011" s="24"/>
      <c r="H1011" s="24"/>
      <c r="I1011" s="24"/>
      <c r="J1011" s="24"/>
      <c r="K1011" s="24"/>
      <c r="L1011" s="24"/>
      <c r="M1011" s="24"/>
      <c r="N1011" s="24"/>
      <c r="O1011" s="24"/>
      <c r="P1011" s="24"/>
      <c r="Q1011" s="40"/>
      <c r="R1011" s="20"/>
      <c r="S1011" s="20"/>
      <c r="T1011" s="20"/>
      <c r="U1011" s="20"/>
      <c r="V1011" s="20"/>
      <c r="W1011" s="20"/>
      <c r="X1011" s="20"/>
      <c r="Y1011" s="20"/>
      <c r="Z1011" s="20"/>
      <c r="AA1011" s="20"/>
      <c r="AB1011" s="20"/>
      <c r="AC1011" s="20"/>
      <c r="AD1011" s="24"/>
      <c r="AE1011" s="141">
        <f>1/$AC$17*100</f>
        <v>5.5555555555555554</v>
      </c>
      <c r="AH1011" s="161"/>
      <c r="AI1011" s="136"/>
      <c r="AJ1011" s="136"/>
      <c r="AK1011" s="136"/>
    </row>
    <row r="1012" spans="1:37" ht="15" customHeight="1" x14ac:dyDescent="0.2">
      <c r="A1012" s="420" t="s">
        <v>138</v>
      </c>
      <c r="B1012" s="421"/>
      <c r="C1012" s="421"/>
      <c r="D1012" s="421"/>
      <c r="E1012" s="421"/>
      <c r="F1012" s="421"/>
      <c r="G1012" s="421"/>
      <c r="H1012" s="421"/>
      <c r="I1012" s="421"/>
      <c r="J1012" s="421"/>
      <c r="K1012" s="421"/>
      <c r="L1012" s="421"/>
      <c r="M1012" s="421"/>
      <c r="N1012" s="421"/>
      <c r="O1012" s="421"/>
      <c r="P1012" s="421"/>
      <c r="Q1012" s="421"/>
      <c r="R1012" s="421"/>
      <c r="S1012" s="421"/>
      <c r="T1012" s="421"/>
      <c r="U1012" s="421"/>
      <c r="V1012" s="421"/>
      <c r="W1012" s="421"/>
      <c r="X1012" s="421"/>
      <c r="Y1012" s="421"/>
      <c r="Z1012" s="421"/>
      <c r="AA1012" s="421"/>
      <c r="AB1012" s="421"/>
      <c r="AC1012" s="421"/>
      <c r="AD1012" s="222" t="s">
        <v>4</v>
      </c>
      <c r="AE1012" s="142" t="s">
        <v>5</v>
      </c>
      <c r="AF1012" s="76" t="s">
        <v>576</v>
      </c>
      <c r="AG1012" s="76" t="s">
        <v>577</v>
      </c>
      <c r="AH1012" s="76" t="s">
        <v>578</v>
      </c>
      <c r="AI1012" s="77" t="s">
        <v>579</v>
      </c>
      <c r="AJ1012" s="76"/>
      <c r="AK1012" s="77" t="s">
        <v>580</v>
      </c>
    </row>
    <row r="1013" spans="1:37" ht="30" customHeight="1" x14ac:dyDescent="0.2">
      <c r="A1013" s="422" t="s">
        <v>7</v>
      </c>
      <c r="B1013" s="422"/>
      <c r="C1013" s="422"/>
      <c r="D1013" s="422"/>
      <c r="E1013" s="422"/>
      <c r="F1013" s="422"/>
      <c r="G1013" s="422"/>
      <c r="H1013" s="422"/>
      <c r="I1013" s="422"/>
      <c r="J1013" s="422"/>
      <c r="K1013" s="422"/>
      <c r="L1013" s="422"/>
      <c r="M1013" s="422"/>
      <c r="N1013" s="422"/>
      <c r="O1013" s="422"/>
      <c r="P1013" s="422"/>
      <c r="Q1013" s="423"/>
      <c r="R1013" s="423"/>
      <c r="S1013" s="423"/>
      <c r="T1013" s="423"/>
      <c r="U1013" s="423"/>
      <c r="V1013" s="423"/>
      <c r="W1013" s="423"/>
      <c r="X1013" s="423"/>
      <c r="Y1013" s="423"/>
      <c r="Z1013" s="423"/>
      <c r="AA1013" s="423"/>
      <c r="AB1013" s="423"/>
      <c r="AC1013" s="423"/>
      <c r="AD1013" s="73">
        <f>'Art. 121'!AF924</f>
        <v>0</v>
      </c>
      <c r="AE1013" s="153">
        <f t="shared" ref="AE1013:AE1024" si="112">IF(AG1013=1,AK1013,AG1013)</f>
        <v>0</v>
      </c>
      <c r="AF1013" s="76">
        <f>IF(AD1013=2,1,IF(AD1013=1,0.5,IF(AD1013=0,0," ")))</f>
        <v>0</v>
      </c>
      <c r="AG1013" s="76">
        <f>IF(AND(AF1013&gt;=0,AF1013&lt;=2),1,"No aplica")</f>
        <v>1</v>
      </c>
      <c r="AH1013" s="163">
        <f t="shared" ref="AH1013:AH1024" si="113">AD1013/(AG1013*2)</f>
        <v>0</v>
      </c>
      <c r="AI1013" s="95">
        <f>IF(AG1013=1,AG1013/$AG$1025,"No aplica")</f>
        <v>8.3333333333333329E-2</v>
      </c>
      <c r="AJ1013" s="95">
        <f t="shared" ref="AJ1013:AJ1024" si="114">AF1013*AI1013</f>
        <v>0</v>
      </c>
      <c r="AK1013" s="95">
        <f>AJ1013*$AE$1011</f>
        <v>0</v>
      </c>
    </row>
    <row r="1014" spans="1:37" ht="30" customHeight="1" x14ac:dyDescent="0.2">
      <c r="A1014" s="422" t="s">
        <v>148</v>
      </c>
      <c r="B1014" s="422"/>
      <c r="C1014" s="422"/>
      <c r="D1014" s="422"/>
      <c r="E1014" s="422"/>
      <c r="F1014" s="422"/>
      <c r="G1014" s="422"/>
      <c r="H1014" s="422"/>
      <c r="I1014" s="422"/>
      <c r="J1014" s="422"/>
      <c r="K1014" s="422"/>
      <c r="L1014" s="422"/>
      <c r="M1014" s="422"/>
      <c r="N1014" s="422"/>
      <c r="O1014" s="422"/>
      <c r="P1014" s="422"/>
      <c r="Q1014" s="423"/>
      <c r="R1014" s="423"/>
      <c r="S1014" s="423"/>
      <c r="T1014" s="423"/>
      <c r="U1014" s="423"/>
      <c r="V1014" s="423"/>
      <c r="W1014" s="423"/>
      <c r="X1014" s="423"/>
      <c r="Y1014" s="423"/>
      <c r="Z1014" s="423"/>
      <c r="AA1014" s="423"/>
      <c r="AB1014" s="423"/>
      <c r="AC1014" s="423"/>
      <c r="AD1014" s="73">
        <f>'Art. 121'!AF925</f>
        <v>0</v>
      </c>
      <c r="AE1014" s="153">
        <f t="shared" si="112"/>
        <v>0</v>
      </c>
      <c r="AF1014" s="76">
        <f t="shared" ref="AF1014:AF1024" si="115">IF(AD1014=2,1,IF(AD1014=1,0.5,IF(AD1014=0,0," ")))</f>
        <v>0</v>
      </c>
      <c r="AG1014" s="76">
        <f t="shared" ref="AG1014:AG1023" si="116">IF(AND(AF1014&gt;=0,AF1014&lt;=2),1,"No aplica")</f>
        <v>1</v>
      </c>
      <c r="AH1014" s="163">
        <f t="shared" si="113"/>
        <v>0</v>
      </c>
      <c r="AI1014" s="95">
        <f t="shared" ref="AI1014:AI1024" si="117">IF(AG1014=1,AG1014/$AG$1025,"No aplica")</f>
        <v>8.3333333333333329E-2</v>
      </c>
      <c r="AJ1014" s="95">
        <f t="shared" si="114"/>
        <v>0</v>
      </c>
      <c r="AK1014" s="95">
        <f t="shared" ref="AK1014:AK1024" si="118">AJ1014*$AE$1011</f>
        <v>0</v>
      </c>
    </row>
    <row r="1015" spans="1:37" ht="30" customHeight="1" x14ac:dyDescent="0.2">
      <c r="A1015" s="422" t="s">
        <v>472</v>
      </c>
      <c r="B1015" s="422"/>
      <c r="C1015" s="422"/>
      <c r="D1015" s="422"/>
      <c r="E1015" s="422"/>
      <c r="F1015" s="422"/>
      <c r="G1015" s="422"/>
      <c r="H1015" s="422"/>
      <c r="I1015" s="422"/>
      <c r="J1015" s="422"/>
      <c r="K1015" s="422"/>
      <c r="L1015" s="422"/>
      <c r="M1015" s="422"/>
      <c r="N1015" s="422"/>
      <c r="O1015" s="422"/>
      <c r="P1015" s="422"/>
      <c r="Q1015" s="423"/>
      <c r="R1015" s="423"/>
      <c r="S1015" s="423"/>
      <c r="T1015" s="423"/>
      <c r="U1015" s="423"/>
      <c r="V1015" s="423"/>
      <c r="W1015" s="423"/>
      <c r="X1015" s="423"/>
      <c r="Y1015" s="423"/>
      <c r="Z1015" s="423"/>
      <c r="AA1015" s="423"/>
      <c r="AB1015" s="423"/>
      <c r="AC1015" s="423"/>
      <c r="AD1015" s="73">
        <f>'Art. 121'!AF926</f>
        <v>0</v>
      </c>
      <c r="AE1015" s="153">
        <f t="shared" si="112"/>
        <v>0</v>
      </c>
      <c r="AF1015" s="76">
        <f t="shared" si="115"/>
        <v>0</v>
      </c>
      <c r="AG1015" s="76">
        <f t="shared" si="116"/>
        <v>1</v>
      </c>
      <c r="AH1015" s="163">
        <f t="shared" si="113"/>
        <v>0</v>
      </c>
      <c r="AI1015" s="95">
        <f t="shared" si="117"/>
        <v>8.3333333333333329E-2</v>
      </c>
      <c r="AJ1015" s="95">
        <f t="shared" si="114"/>
        <v>0</v>
      </c>
      <c r="AK1015" s="95">
        <f t="shared" si="118"/>
        <v>0</v>
      </c>
    </row>
    <row r="1016" spans="1:37" ht="30" customHeight="1" x14ac:dyDescent="0.2">
      <c r="A1016" s="422" t="s">
        <v>961</v>
      </c>
      <c r="B1016" s="422"/>
      <c r="C1016" s="422"/>
      <c r="D1016" s="422"/>
      <c r="E1016" s="422"/>
      <c r="F1016" s="422"/>
      <c r="G1016" s="422"/>
      <c r="H1016" s="422"/>
      <c r="I1016" s="422"/>
      <c r="J1016" s="422"/>
      <c r="K1016" s="422"/>
      <c r="L1016" s="422"/>
      <c r="M1016" s="422"/>
      <c r="N1016" s="422"/>
      <c r="O1016" s="422"/>
      <c r="P1016" s="422"/>
      <c r="Q1016" s="423"/>
      <c r="R1016" s="423"/>
      <c r="S1016" s="423"/>
      <c r="T1016" s="423"/>
      <c r="U1016" s="423"/>
      <c r="V1016" s="423"/>
      <c r="W1016" s="423"/>
      <c r="X1016" s="423"/>
      <c r="Y1016" s="423"/>
      <c r="Z1016" s="423"/>
      <c r="AA1016" s="423"/>
      <c r="AB1016" s="423"/>
      <c r="AC1016" s="423"/>
      <c r="AD1016" s="73">
        <f>'Art. 121'!AF927</f>
        <v>0</v>
      </c>
      <c r="AE1016" s="153">
        <f t="shared" si="112"/>
        <v>0</v>
      </c>
      <c r="AF1016" s="76">
        <f t="shared" si="115"/>
        <v>0</v>
      </c>
      <c r="AG1016" s="76">
        <f t="shared" si="116"/>
        <v>1</v>
      </c>
      <c r="AH1016" s="163">
        <f t="shared" si="113"/>
        <v>0</v>
      </c>
      <c r="AI1016" s="95">
        <f t="shared" si="117"/>
        <v>8.3333333333333329E-2</v>
      </c>
      <c r="AJ1016" s="95">
        <f t="shared" si="114"/>
        <v>0</v>
      </c>
      <c r="AK1016" s="95">
        <f t="shared" si="118"/>
        <v>0</v>
      </c>
    </row>
    <row r="1017" spans="1:37" ht="30" customHeight="1" x14ac:dyDescent="0.2">
      <c r="A1017" s="422" t="s">
        <v>474</v>
      </c>
      <c r="B1017" s="422"/>
      <c r="C1017" s="422"/>
      <c r="D1017" s="422"/>
      <c r="E1017" s="422"/>
      <c r="F1017" s="422"/>
      <c r="G1017" s="422"/>
      <c r="H1017" s="422"/>
      <c r="I1017" s="422"/>
      <c r="J1017" s="422"/>
      <c r="K1017" s="422"/>
      <c r="L1017" s="422"/>
      <c r="M1017" s="422"/>
      <c r="N1017" s="422"/>
      <c r="O1017" s="422"/>
      <c r="P1017" s="422"/>
      <c r="Q1017" s="423"/>
      <c r="R1017" s="423"/>
      <c r="S1017" s="423"/>
      <c r="T1017" s="423"/>
      <c r="U1017" s="423"/>
      <c r="V1017" s="423"/>
      <c r="W1017" s="423"/>
      <c r="X1017" s="423"/>
      <c r="Y1017" s="423"/>
      <c r="Z1017" s="423"/>
      <c r="AA1017" s="423"/>
      <c r="AB1017" s="423"/>
      <c r="AC1017" s="423"/>
      <c r="AD1017" s="73">
        <f>'Art. 121'!AF928</f>
        <v>0</v>
      </c>
      <c r="AE1017" s="153">
        <f t="shared" si="112"/>
        <v>0</v>
      </c>
      <c r="AF1017" s="76">
        <f t="shared" si="115"/>
        <v>0</v>
      </c>
      <c r="AG1017" s="76">
        <f t="shared" si="116"/>
        <v>1</v>
      </c>
      <c r="AH1017" s="163">
        <f t="shared" si="113"/>
        <v>0</v>
      </c>
      <c r="AI1017" s="95">
        <f t="shared" si="117"/>
        <v>8.3333333333333329E-2</v>
      </c>
      <c r="AJ1017" s="95">
        <f t="shared" si="114"/>
        <v>0</v>
      </c>
      <c r="AK1017" s="95">
        <f t="shared" si="118"/>
        <v>0</v>
      </c>
    </row>
    <row r="1018" spans="1:37" ht="30" customHeight="1" x14ac:dyDescent="0.2">
      <c r="A1018" s="422" t="s">
        <v>475</v>
      </c>
      <c r="B1018" s="422"/>
      <c r="C1018" s="422"/>
      <c r="D1018" s="422"/>
      <c r="E1018" s="422"/>
      <c r="F1018" s="422"/>
      <c r="G1018" s="422"/>
      <c r="H1018" s="422"/>
      <c r="I1018" s="422"/>
      <c r="J1018" s="422"/>
      <c r="K1018" s="422"/>
      <c r="L1018" s="422"/>
      <c r="M1018" s="422"/>
      <c r="N1018" s="422"/>
      <c r="O1018" s="422"/>
      <c r="P1018" s="422"/>
      <c r="Q1018" s="423"/>
      <c r="R1018" s="423"/>
      <c r="S1018" s="423"/>
      <c r="T1018" s="423"/>
      <c r="U1018" s="423"/>
      <c r="V1018" s="423"/>
      <c r="W1018" s="423"/>
      <c r="X1018" s="423"/>
      <c r="Y1018" s="423"/>
      <c r="Z1018" s="423"/>
      <c r="AA1018" s="423"/>
      <c r="AB1018" s="423"/>
      <c r="AC1018" s="423"/>
      <c r="AD1018" s="73">
        <f>'Art. 121'!AF929</f>
        <v>0</v>
      </c>
      <c r="AE1018" s="153">
        <f t="shared" si="112"/>
        <v>0</v>
      </c>
      <c r="AF1018" s="76">
        <f t="shared" si="115"/>
        <v>0</v>
      </c>
      <c r="AG1018" s="76">
        <f t="shared" si="116"/>
        <v>1</v>
      </c>
      <c r="AH1018" s="163">
        <f t="shared" si="113"/>
        <v>0</v>
      </c>
      <c r="AI1018" s="95">
        <f t="shared" si="117"/>
        <v>8.3333333333333329E-2</v>
      </c>
      <c r="AJ1018" s="95">
        <f t="shared" si="114"/>
        <v>0</v>
      </c>
      <c r="AK1018" s="95">
        <f t="shared" si="118"/>
        <v>0</v>
      </c>
    </row>
    <row r="1019" spans="1:37" ht="30" customHeight="1" x14ac:dyDescent="0.2">
      <c r="A1019" s="422" t="s">
        <v>962</v>
      </c>
      <c r="B1019" s="422"/>
      <c r="C1019" s="422"/>
      <c r="D1019" s="422"/>
      <c r="E1019" s="422"/>
      <c r="F1019" s="422"/>
      <c r="G1019" s="422"/>
      <c r="H1019" s="422"/>
      <c r="I1019" s="422"/>
      <c r="J1019" s="422"/>
      <c r="K1019" s="422"/>
      <c r="L1019" s="422"/>
      <c r="M1019" s="422"/>
      <c r="N1019" s="422"/>
      <c r="O1019" s="422"/>
      <c r="P1019" s="422"/>
      <c r="Q1019" s="423"/>
      <c r="R1019" s="423"/>
      <c r="S1019" s="423"/>
      <c r="T1019" s="423"/>
      <c r="U1019" s="423"/>
      <c r="V1019" s="423"/>
      <c r="W1019" s="423"/>
      <c r="X1019" s="423"/>
      <c r="Y1019" s="423"/>
      <c r="Z1019" s="423"/>
      <c r="AA1019" s="423"/>
      <c r="AB1019" s="423"/>
      <c r="AC1019" s="423"/>
      <c r="AD1019" s="73">
        <f>'Art. 121'!AF930</f>
        <v>0</v>
      </c>
      <c r="AE1019" s="153">
        <f t="shared" si="112"/>
        <v>0</v>
      </c>
      <c r="AF1019" s="76">
        <f t="shared" si="115"/>
        <v>0</v>
      </c>
      <c r="AG1019" s="76">
        <f t="shared" si="116"/>
        <v>1</v>
      </c>
      <c r="AH1019" s="163">
        <f t="shared" si="113"/>
        <v>0</v>
      </c>
      <c r="AI1019" s="95">
        <f t="shared" si="117"/>
        <v>8.3333333333333329E-2</v>
      </c>
      <c r="AJ1019" s="95">
        <f t="shared" si="114"/>
        <v>0</v>
      </c>
      <c r="AK1019" s="95">
        <f t="shared" si="118"/>
        <v>0</v>
      </c>
    </row>
    <row r="1020" spans="1:37" ht="30" customHeight="1" x14ac:dyDescent="0.2">
      <c r="A1020" s="422" t="s">
        <v>477</v>
      </c>
      <c r="B1020" s="422"/>
      <c r="C1020" s="422"/>
      <c r="D1020" s="422"/>
      <c r="E1020" s="422"/>
      <c r="F1020" s="422"/>
      <c r="G1020" s="422"/>
      <c r="H1020" s="422"/>
      <c r="I1020" s="422"/>
      <c r="J1020" s="422"/>
      <c r="K1020" s="422"/>
      <c r="L1020" s="422"/>
      <c r="M1020" s="422"/>
      <c r="N1020" s="422"/>
      <c r="O1020" s="422"/>
      <c r="P1020" s="422"/>
      <c r="Q1020" s="423"/>
      <c r="R1020" s="423"/>
      <c r="S1020" s="423"/>
      <c r="T1020" s="423"/>
      <c r="U1020" s="423"/>
      <c r="V1020" s="423"/>
      <c r="W1020" s="423"/>
      <c r="X1020" s="423"/>
      <c r="Y1020" s="423"/>
      <c r="Z1020" s="423"/>
      <c r="AA1020" s="423"/>
      <c r="AB1020" s="423"/>
      <c r="AC1020" s="423"/>
      <c r="AD1020" s="73">
        <f>'Art. 121'!AF931</f>
        <v>0</v>
      </c>
      <c r="AE1020" s="153">
        <f t="shared" si="112"/>
        <v>0</v>
      </c>
      <c r="AF1020" s="76">
        <f t="shared" si="115"/>
        <v>0</v>
      </c>
      <c r="AG1020" s="76">
        <f t="shared" si="116"/>
        <v>1</v>
      </c>
      <c r="AH1020" s="163">
        <f t="shared" si="113"/>
        <v>0</v>
      </c>
      <c r="AI1020" s="95">
        <f t="shared" si="117"/>
        <v>8.3333333333333329E-2</v>
      </c>
      <c r="AJ1020" s="95">
        <f t="shared" si="114"/>
        <v>0</v>
      </c>
      <c r="AK1020" s="95">
        <f t="shared" si="118"/>
        <v>0</v>
      </c>
    </row>
    <row r="1021" spans="1:37" ht="30" customHeight="1" x14ac:dyDescent="0.2">
      <c r="A1021" s="422" t="s">
        <v>478</v>
      </c>
      <c r="B1021" s="422"/>
      <c r="C1021" s="422"/>
      <c r="D1021" s="422"/>
      <c r="E1021" s="422"/>
      <c r="F1021" s="422"/>
      <c r="G1021" s="422"/>
      <c r="H1021" s="422"/>
      <c r="I1021" s="422"/>
      <c r="J1021" s="422"/>
      <c r="K1021" s="422"/>
      <c r="L1021" s="422"/>
      <c r="M1021" s="422"/>
      <c r="N1021" s="422"/>
      <c r="O1021" s="422"/>
      <c r="P1021" s="422"/>
      <c r="Q1021" s="423"/>
      <c r="R1021" s="423"/>
      <c r="S1021" s="423"/>
      <c r="T1021" s="423"/>
      <c r="U1021" s="423"/>
      <c r="V1021" s="423"/>
      <c r="W1021" s="423"/>
      <c r="X1021" s="423"/>
      <c r="Y1021" s="423"/>
      <c r="Z1021" s="423"/>
      <c r="AA1021" s="423"/>
      <c r="AB1021" s="423"/>
      <c r="AC1021" s="423"/>
      <c r="AD1021" s="73">
        <f>'Art. 121'!AF932</f>
        <v>0</v>
      </c>
      <c r="AE1021" s="153">
        <f t="shared" si="112"/>
        <v>0</v>
      </c>
      <c r="AF1021" s="76">
        <f t="shared" si="115"/>
        <v>0</v>
      </c>
      <c r="AG1021" s="76">
        <f t="shared" si="116"/>
        <v>1</v>
      </c>
      <c r="AH1021" s="163">
        <f t="shared" si="113"/>
        <v>0</v>
      </c>
      <c r="AI1021" s="95">
        <f t="shared" si="117"/>
        <v>8.3333333333333329E-2</v>
      </c>
      <c r="AJ1021" s="95">
        <f t="shared" si="114"/>
        <v>0</v>
      </c>
      <c r="AK1021" s="95">
        <f t="shared" si="118"/>
        <v>0</v>
      </c>
    </row>
    <row r="1022" spans="1:37" ht="30" customHeight="1" x14ac:dyDescent="0.2">
      <c r="A1022" s="422" t="s">
        <v>479</v>
      </c>
      <c r="B1022" s="422"/>
      <c r="C1022" s="422"/>
      <c r="D1022" s="422"/>
      <c r="E1022" s="422"/>
      <c r="F1022" s="422"/>
      <c r="G1022" s="422"/>
      <c r="H1022" s="422"/>
      <c r="I1022" s="422"/>
      <c r="J1022" s="422"/>
      <c r="K1022" s="422"/>
      <c r="L1022" s="422"/>
      <c r="M1022" s="422"/>
      <c r="N1022" s="422"/>
      <c r="O1022" s="422"/>
      <c r="P1022" s="422"/>
      <c r="Q1022" s="423"/>
      <c r="R1022" s="423"/>
      <c r="S1022" s="423"/>
      <c r="T1022" s="423"/>
      <c r="U1022" s="423"/>
      <c r="V1022" s="423"/>
      <c r="W1022" s="423"/>
      <c r="X1022" s="423"/>
      <c r="Y1022" s="423"/>
      <c r="Z1022" s="423"/>
      <c r="AA1022" s="423"/>
      <c r="AB1022" s="423"/>
      <c r="AC1022" s="423"/>
      <c r="AD1022" s="73">
        <f>'Art. 121'!AF933</f>
        <v>0</v>
      </c>
      <c r="AE1022" s="153">
        <f t="shared" si="112"/>
        <v>0</v>
      </c>
      <c r="AF1022" s="76">
        <f t="shared" si="115"/>
        <v>0</v>
      </c>
      <c r="AG1022" s="76">
        <f t="shared" si="116"/>
        <v>1</v>
      </c>
      <c r="AH1022" s="163">
        <f t="shared" si="113"/>
        <v>0</v>
      </c>
      <c r="AI1022" s="95">
        <f t="shared" si="117"/>
        <v>8.3333333333333329E-2</v>
      </c>
      <c r="AJ1022" s="95">
        <f t="shared" si="114"/>
        <v>0</v>
      </c>
      <c r="AK1022" s="95">
        <f t="shared" si="118"/>
        <v>0</v>
      </c>
    </row>
    <row r="1023" spans="1:37" ht="30" customHeight="1" x14ac:dyDescent="0.2">
      <c r="A1023" s="422" t="s">
        <v>480</v>
      </c>
      <c r="B1023" s="422"/>
      <c r="C1023" s="422"/>
      <c r="D1023" s="422"/>
      <c r="E1023" s="422"/>
      <c r="F1023" s="422"/>
      <c r="G1023" s="422"/>
      <c r="H1023" s="422"/>
      <c r="I1023" s="422"/>
      <c r="J1023" s="422"/>
      <c r="K1023" s="422"/>
      <c r="L1023" s="422"/>
      <c r="M1023" s="422"/>
      <c r="N1023" s="422"/>
      <c r="O1023" s="422"/>
      <c r="P1023" s="422"/>
      <c r="Q1023" s="423"/>
      <c r="R1023" s="423"/>
      <c r="S1023" s="423"/>
      <c r="T1023" s="423"/>
      <c r="U1023" s="423"/>
      <c r="V1023" s="423"/>
      <c r="W1023" s="423"/>
      <c r="X1023" s="423"/>
      <c r="Y1023" s="423"/>
      <c r="Z1023" s="423"/>
      <c r="AA1023" s="423"/>
      <c r="AB1023" s="423"/>
      <c r="AC1023" s="423"/>
      <c r="AD1023" s="73">
        <f>'Art. 121'!AF934</f>
        <v>0</v>
      </c>
      <c r="AE1023" s="153">
        <f t="shared" si="112"/>
        <v>0</v>
      </c>
      <c r="AF1023" s="76">
        <f t="shared" si="115"/>
        <v>0</v>
      </c>
      <c r="AG1023" s="76">
        <f t="shared" si="116"/>
        <v>1</v>
      </c>
      <c r="AH1023" s="163">
        <f t="shared" si="113"/>
        <v>0</v>
      </c>
      <c r="AI1023" s="95">
        <f t="shared" si="117"/>
        <v>8.3333333333333329E-2</v>
      </c>
      <c r="AJ1023" s="95">
        <f t="shared" si="114"/>
        <v>0</v>
      </c>
      <c r="AK1023" s="95">
        <f t="shared" si="118"/>
        <v>0</v>
      </c>
    </row>
    <row r="1024" spans="1:37" ht="30" customHeight="1" x14ac:dyDescent="0.2">
      <c r="A1024" s="422" t="s">
        <v>963</v>
      </c>
      <c r="B1024" s="422"/>
      <c r="C1024" s="422"/>
      <c r="D1024" s="422"/>
      <c r="E1024" s="422"/>
      <c r="F1024" s="422"/>
      <c r="G1024" s="422"/>
      <c r="H1024" s="422"/>
      <c r="I1024" s="422"/>
      <c r="J1024" s="422"/>
      <c r="K1024" s="422"/>
      <c r="L1024" s="422"/>
      <c r="M1024" s="422"/>
      <c r="N1024" s="422"/>
      <c r="O1024" s="422"/>
      <c r="P1024" s="422"/>
      <c r="Q1024" s="423"/>
      <c r="R1024" s="423"/>
      <c r="S1024" s="423"/>
      <c r="T1024" s="423"/>
      <c r="U1024" s="423"/>
      <c r="V1024" s="423"/>
      <c r="W1024" s="423"/>
      <c r="X1024" s="423"/>
      <c r="Y1024" s="423"/>
      <c r="Z1024" s="423"/>
      <c r="AA1024" s="423"/>
      <c r="AB1024" s="423"/>
      <c r="AC1024" s="423"/>
      <c r="AD1024" s="73">
        <f>'Art. 121'!AF935</f>
        <v>0</v>
      </c>
      <c r="AE1024" s="153">
        <f t="shared" si="112"/>
        <v>0</v>
      </c>
      <c r="AF1024" s="76">
        <f t="shared" si="115"/>
        <v>0</v>
      </c>
      <c r="AG1024" s="76">
        <f>IF(AND(AF1024&gt;=0,AF1024&lt;=2),1,"No aplica")</f>
        <v>1</v>
      </c>
      <c r="AH1024" s="163">
        <f t="shared" si="113"/>
        <v>0</v>
      </c>
      <c r="AI1024" s="95">
        <f t="shared" si="117"/>
        <v>8.3333333333333329E-2</v>
      </c>
      <c r="AJ1024" s="95">
        <f t="shared" si="114"/>
        <v>0</v>
      </c>
      <c r="AK1024" s="95">
        <f t="shared" si="118"/>
        <v>0</v>
      </c>
    </row>
    <row r="1025" spans="1:37" ht="30" customHeight="1" x14ac:dyDescent="0.2">
      <c r="A1025" s="435" t="s">
        <v>964</v>
      </c>
      <c r="B1025" s="435"/>
      <c r="C1025" s="435"/>
      <c r="D1025" s="435"/>
      <c r="E1025" s="435"/>
      <c r="F1025" s="435"/>
      <c r="G1025" s="435"/>
      <c r="H1025" s="435"/>
      <c r="I1025" s="435"/>
      <c r="J1025" s="435"/>
      <c r="K1025" s="435"/>
      <c r="L1025" s="435"/>
      <c r="M1025" s="435"/>
      <c r="N1025" s="435"/>
      <c r="O1025" s="435"/>
      <c r="P1025" s="435"/>
      <c r="Q1025" s="435"/>
      <c r="R1025" s="435"/>
      <c r="S1025" s="435"/>
      <c r="T1025" s="435"/>
      <c r="U1025" s="435"/>
      <c r="V1025" s="435"/>
      <c r="W1025" s="435"/>
      <c r="X1025" s="435"/>
      <c r="Y1025" s="435"/>
      <c r="Z1025" s="435"/>
      <c r="AA1025" s="435"/>
      <c r="AB1025" s="435"/>
      <c r="AC1025" s="435"/>
      <c r="AD1025" s="435"/>
      <c r="AE1025" s="143">
        <f>SUM(AE1013:AE1024)</f>
        <v>0</v>
      </c>
      <c r="AG1025" s="74">
        <f>SUM(AG1013:AG1024)</f>
        <v>12</v>
      </c>
      <c r="AH1025" s="161"/>
      <c r="AI1025" s="136"/>
      <c r="AJ1025" s="136"/>
      <c r="AK1025" s="136"/>
    </row>
    <row r="1026" spans="1:37" ht="30" customHeight="1" x14ac:dyDescent="0.2">
      <c r="A1026" s="435" t="s">
        <v>965</v>
      </c>
      <c r="B1026" s="435"/>
      <c r="C1026" s="435"/>
      <c r="D1026" s="435"/>
      <c r="E1026" s="435"/>
      <c r="F1026" s="435"/>
      <c r="G1026" s="435"/>
      <c r="H1026" s="435"/>
      <c r="I1026" s="435"/>
      <c r="J1026" s="435"/>
      <c r="K1026" s="435"/>
      <c r="L1026" s="435"/>
      <c r="M1026" s="435"/>
      <c r="N1026" s="435"/>
      <c r="O1026" s="435"/>
      <c r="P1026" s="435"/>
      <c r="Q1026" s="435"/>
      <c r="R1026" s="435"/>
      <c r="S1026" s="435"/>
      <c r="T1026" s="435"/>
      <c r="U1026" s="435"/>
      <c r="V1026" s="435"/>
      <c r="W1026" s="435"/>
      <c r="X1026" s="435"/>
      <c r="Y1026" s="435"/>
      <c r="Z1026" s="435"/>
      <c r="AA1026" s="435"/>
      <c r="AB1026" s="435"/>
      <c r="AC1026" s="435"/>
      <c r="AD1026" s="435"/>
      <c r="AE1026" s="143">
        <f>AE1025/AE1011*100</f>
        <v>0</v>
      </c>
      <c r="AH1026" s="161"/>
      <c r="AI1026" s="136"/>
      <c r="AJ1026" s="136"/>
      <c r="AK1026" s="136"/>
    </row>
    <row r="1027" spans="1:37" ht="15" customHeight="1" x14ac:dyDescent="0.2">
      <c r="A1027" s="24"/>
      <c r="B1027" s="24"/>
      <c r="C1027" s="24"/>
      <c r="D1027" s="24"/>
      <c r="E1027" s="24"/>
      <c r="F1027" s="24"/>
      <c r="G1027" s="24"/>
      <c r="H1027" s="24"/>
      <c r="I1027" s="24"/>
      <c r="J1027" s="24"/>
      <c r="K1027" s="24"/>
      <c r="L1027" s="24"/>
      <c r="M1027" s="24"/>
      <c r="N1027" s="24"/>
      <c r="O1027" s="24"/>
      <c r="P1027" s="24"/>
      <c r="Q1027" s="40"/>
      <c r="R1027" s="20"/>
      <c r="S1027" s="20"/>
      <c r="T1027" s="20"/>
      <c r="U1027" s="20"/>
      <c r="V1027" s="20"/>
      <c r="W1027" s="20"/>
      <c r="X1027" s="20"/>
      <c r="Y1027" s="20"/>
      <c r="Z1027" s="20"/>
      <c r="AA1027" s="20"/>
      <c r="AB1027" s="20"/>
      <c r="AC1027" s="20"/>
      <c r="AD1027" s="20"/>
      <c r="AE1027" s="149"/>
      <c r="AH1027" s="161"/>
      <c r="AI1027" s="136"/>
      <c r="AJ1027" s="136"/>
      <c r="AK1027" s="136"/>
    </row>
    <row r="1028" spans="1:37" ht="15" customHeight="1" x14ac:dyDescent="0.2">
      <c r="A1028" s="439" t="s">
        <v>139</v>
      </c>
      <c r="B1028" s="440"/>
      <c r="C1028" s="440"/>
      <c r="D1028" s="440"/>
      <c r="E1028" s="440"/>
      <c r="F1028" s="440"/>
      <c r="G1028" s="440"/>
      <c r="H1028" s="440"/>
      <c r="I1028" s="440"/>
      <c r="J1028" s="440"/>
      <c r="K1028" s="440"/>
      <c r="L1028" s="440"/>
      <c r="M1028" s="440"/>
      <c r="N1028" s="440"/>
      <c r="O1028" s="440"/>
      <c r="P1028" s="440"/>
      <c r="Q1028" s="440"/>
      <c r="R1028" s="440"/>
      <c r="S1028" s="440"/>
      <c r="T1028" s="440"/>
      <c r="U1028" s="440"/>
      <c r="V1028" s="440"/>
      <c r="W1028" s="440"/>
      <c r="X1028" s="440"/>
      <c r="Y1028" s="440"/>
      <c r="Z1028" s="440"/>
      <c r="AA1028" s="440"/>
      <c r="AB1028" s="440"/>
      <c r="AC1028" s="440"/>
      <c r="AD1028" s="221" t="s">
        <v>4</v>
      </c>
      <c r="AE1028" s="144" t="s">
        <v>5</v>
      </c>
      <c r="AH1028" s="161"/>
      <c r="AI1028" s="136"/>
      <c r="AJ1028" s="136"/>
      <c r="AK1028" s="136"/>
    </row>
    <row r="1029" spans="1:37" ht="30" customHeight="1" x14ac:dyDescent="0.2">
      <c r="A1029" s="434" t="s">
        <v>481</v>
      </c>
      <c r="B1029" s="434"/>
      <c r="C1029" s="434"/>
      <c r="D1029" s="434"/>
      <c r="E1029" s="434"/>
      <c r="F1029" s="434"/>
      <c r="G1029" s="434"/>
      <c r="H1029" s="434"/>
      <c r="I1029" s="434"/>
      <c r="J1029" s="434"/>
      <c r="K1029" s="434"/>
      <c r="L1029" s="434"/>
      <c r="M1029" s="434"/>
      <c r="N1029" s="434"/>
      <c r="O1029" s="434"/>
      <c r="P1029" s="434"/>
      <c r="Q1029" s="423"/>
      <c r="R1029" s="423"/>
      <c r="S1029" s="423"/>
      <c r="T1029" s="423"/>
      <c r="U1029" s="423"/>
      <c r="V1029" s="423"/>
      <c r="W1029" s="423"/>
      <c r="X1029" s="423"/>
      <c r="Y1029" s="423"/>
      <c r="Z1029" s="423"/>
      <c r="AA1029" s="423"/>
      <c r="AB1029" s="423"/>
      <c r="AC1029" s="423"/>
      <c r="AD1029" s="73">
        <f>'Art. 121'!AF938</f>
        <v>0</v>
      </c>
      <c r="AE1029" s="153">
        <f>IF(AG1029=1,AK1029,AG1029)</f>
        <v>0</v>
      </c>
      <c r="AF1029" s="76">
        <f>IF(AD1029=2,1,IF(AD1029=1,0.5,IF(AD1029=0,0," ")))</f>
        <v>0</v>
      </c>
      <c r="AG1029" s="76">
        <f>IF(AND(AF1029&gt;=0,AF1029&lt;=2),1,"No aplica")</f>
        <v>1</v>
      </c>
      <c r="AH1029" s="163">
        <f>AD1029/(AG1029*2)</f>
        <v>0</v>
      </c>
      <c r="AI1029" s="95">
        <f>IF(AG1029=1,AG1029/$AG$1032,"No aplica")</f>
        <v>0.33333333333333331</v>
      </c>
      <c r="AJ1029" s="95">
        <f>AF1029*AI1029</f>
        <v>0</v>
      </c>
      <c r="AK1029" s="95">
        <f>AJ1029*$AE$1011</f>
        <v>0</v>
      </c>
    </row>
    <row r="1030" spans="1:37" ht="30" customHeight="1" x14ac:dyDescent="0.2">
      <c r="A1030" s="434" t="s">
        <v>959</v>
      </c>
      <c r="B1030" s="434"/>
      <c r="C1030" s="434"/>
      <c r="D1030" s="434"/>
      <c r="E1030" s="434"/>
      <c r="F1030" s="434"/>
      <c r="G1030" s="434"/>
      <c r="H1030" s="434"/>
      <c r="I1030" s="434"/>
      <c r="J1030" s="434"/>
      <c r="K1030" s="434"/>
      <c r="L1030" s="434"/>
      <c r="M1030" s="434"/>
      <c r="N1030" s="434"/>
      <c r="O1030" s="434"/>
      <c r="P1030" s="434"/>
      <c r="Q1030" s="423"/>
      <c r="R1030" s="423"/>
      <c r="S1030" s="423"/>
      <c r="T1030" s="423"/>
      <c r="U1030" s="423"/>
      <c r="V1030" s="423"/>
      <c r="W1030" s="423"/>
      <c r="X1030" s="423"/>
      <c r="Y1030" s="423"/>
      <c r="Z1030" s="423"/>
      <c r="AA1030" s="423"/>
      <c r="AB1030" s="423"/>
      <c r="AC1030" s="423"/>
      <c r="AD1030" s="73">
        <f>'Art. 121'!AF939</f>
        <v>0</v>
      </c>
      <c r="AE1030" s="153">
        <f>IF(AG1030=1,AK1030,AG1030)</f>
        <v>0</v>
      </c>
      <c r="AF1030" s="76">
        <f>IF(AD1030=2,1,IF(AD1030=1,0.5,IF(AD1030=0,0," ")))</f>
        <v>0</v>
      </c>
      <c r="AG1030" s="76">
        <f>IF(AND(AF1030&gt;=0,AF1030&lt;=2),1,"No aplica")</f>
        <v>1</v>
      </c>
      <c r="AH1030" s="163">
        <f>AD1030/(AG1030*2)</f>
        <v>0</v>
      </c>
      <c r="AI1030" s="95">
        <f>IF(AG1030=1,AG1030/$AG$1032,"No aplica")</f>
        <v>0.33333333333333331</v>
      </c>
      <c r="AJ1030" s="95">
        <f>AF1030*AI1030</f>
        <v>0</v>
      </c>
      <c r="AK1030" s="95">
        <f>AJ1030*$AE$1011</f>
        <v>0</v>
      </c>
    </row>
    <row r="1031" spans="1:37" ht="30" customHeight="1" x14ac:dyDescent="0.2">
      <c r="A1031" s="434" t="s">
        <v>836</v>
      </c>
      <c r="B1031" s="434"/>
      <c r="C1031" s="434"/>
      <c r="D1031" s="434"/>
      <c r="E1031" s="434"/>
      <c r="F1031" s="434"/>
      <c r="G1031" s="434"/>
      <c r="H1031" s="434"/>
      <c r="I1031" s="434"/>
      <c r="J1031" s="434"/>
      <c r="K1031" s="434"/>
      <c r="L1031" s="434"/>
      <c r="M1031" s="434"/>
      <c r="N1031" s="434"/>
      <c r="O1031" s="434"/>
      <c r="P1031" s="434"/>
      <c r="Q1031" s="423"/>
      <c r="R1031" s="423"/>
      <c r="S1031" s="423"/>
      <c r="T1031" s="423"/>
      <c r="U1031" s="423"/>
      <c r="V1031" s="423"/>
      <c r="W1031" s="423"/>
      <c r="X1031" s="423"/>
      <c r="Y1031" s="423"/>
      <c r="Z1031" s="423"/>
      <c r="AA1031" s="423"/>
      <c r="AB1031" s="423"/>
      <c r="AC1031" s="423"/>
      <c r="AD1031" s="73">
        <f>'Art. 121'!AF940</f>
        <v>0</v>
      </c>
      <c r="AE1031" s="153">
        <f>IF(AG1031=1,AK1031,AG1031)</f>
        <v>0</v>
      </c>
      <c r="AF1031" s="76">
        <f>IF(AD1031=2,1,IF(AD1031=1,0.5,IF(AD1031=0,0," ")))</f>
        <v>0</v>
      </c>
      <c r="AG1031" s="76">
        <f>IF(AND(AF1031&gt;=0,AF1031&lt;=2),1,"No aplica")</f>
        <v>1</v>
      </c>
      <c r="AH1031" s="163">
        <f>AD1031/(AG1031*2)</f>
        <v>0</v>
      </c>
      <c r="AI1031" s="95">
        <f>IF(AG1031=1,AG1031/$AG$1032,"No aplica")</f>
        <v>0.33333333333333331</v>
      </c>
      <c r="AJ1031" s="95">
        <f>AF1031*AI1031</f>
        <v>0</v>
      </c>
      <c r="AK1031" s="95">
        <f>AJ1031*$AE$1011</f>
        <v>0</v>
      </c>
    </row>
    <row r="1032" spans="1:37" ht="30" customHeight="1" x14ac:dyDescent="0.2">
      <c r="A1032" s="435" t="s">
        <v>966</v>
      </c>
      <c r="B1032" s="435"/>
      <c r="C1032" s="435"/>
      <c r="D1032" s="435"/>
      <c r="E1032" s="435"/>
      <c r="F1032" s="435"/>
      <c r="G1032" s="435"/>
      <c r="H1032" s="435"/>
      <c r="I1032" s="435"/>
      <c r="J1032" s="435"/>
      <c r="K1032" s="435"/>
      <c r="L1032" s="435"/>
      <c r="M1032" s="435"/>
      <c r="N1032" s="435"/>
      <c r="O1032" s="435"/>
      <c r="P1032" s="435"/>
      <c r="Q1032" s="435"/>
      <c r="R1032" s="435"/>
      <c r="S1032" s="435"/>
      <c r="T1032" s="435"/>
      <c r="U1032" s="435"/>
      <c r="V1032" s="435"/>
      <c r="W1032" s="435"/>
      <c r="X1032" s="435"/>
      <c r="Y1032" s="435"/>
      <c r="Z1032" s="435"/>
      <c r="AA1032" s="435"/>
      <c r="AB1032" s="435"/>
      <c r="AC1032" s="435"/>
      <c r="AD1032" s="435"/>
      <c r="AE1032" s="143">
        <f>SUM(AE1029:AE1031)</f>
        <v>0</v>
      </c>
      <c r="AG1032" s="74">
        <f>SUM(AG1029:AG1031)</f>
        <v>3</v>
      </c>
      <c r="AH1032" s="161"/>
      <c r="AI1032" s="136"/>
      <c r="AJ1032" s="136"/>
      <c r="AK1032" s="136"/>
    </row>
    <row r="1033" spans="1:37" ht="30" customHeight="1" x14ac:dyDescent="0.2">
      <c r="A1033" s="435" t="s">
        <v>967</v>
      </c>
      <c r="B1033" s="435"/>
      <c r="C1033" s="435"/>
      <c r="D1033" s="435"/>
      <c r="E1033" s="435"/>
      <c r="F1033" s="435"/>
      <c r="G1033" s="435"/>
      <c r="H1033" s="435"/>
      <c r="I1033" s="435"/>
      <c r="J1033" s="435"/>
      <c r="K1033" s="435"/>
      <c r="L1033" s="435"/>
      <c r="M1033" s="435"/>
      <c r="N1033" s="435"/>
      <c r="O1033" s="435"/>
      <c r="P1033" s="435"/>
      <c r="Q1033" s="435"/>
      <c r="R1033" s="435"/>
      <c r="S1033" s="435"/>
      <c r="T1033" s="435"/>
      <c r="U1033" s="435"/>
      <c r="V1033" s="435"/>
      <c r="W1033" s="435"/>
      <c r="X1033" s="435"/>
      <c r="Y1033" s="435"/>
      <c r="Z1033" s="435"/>
      <c r="AA1033" s="435"/>
      <c r="AB1033" s="435"/>
      <c r="AC1033" s="435"/>
      <c r="AD1033" s="435"/>
      <c r="AE1033" s="143">
        <f>AE1032/AE1011*100</f>
        <v>0</v>
      </c>
      <c r="AH1033" s="161"/>
      <c r="AI1033" s="136"/>
      <c r="AJ1033" s="136"/>
      <c r="AK1033" s="136"/>
    </row>
    <row r="1034" spans="1:37" ht="15" customHeight="1" x14ac:dyDescent="0.2">
      <c r="A1034" s="23"/>
      <c r="B1034" s="23"/>
      <c r="C1034" s="23"/>
      <c r="D1034" s="23"/>
      <c r="E1034" s="23"/>
      <c r="F1034" s="23"/>
      <c r="G1034" s="23"/>
      <c r="H1034" s="23"/>
      <c r="I1034" s="23"/>
      <c r="J1034" s="23"/>
      <c r="K1034" s="23"/>
      <c r="L1034" s="23"/>
      <c r="M1034" s="23"/>
      <c r="N1034" s="23"/>
      <c r="O1034" s="23"/>
      <c r="P1034" s="23"/>
      <c r="Q1034" s="40"/>
      <c r="R1034" s="20"/>
      <c r="S1034" s="20"/>
      <c r="T1034" s="20"/>
      <c r="U1034" s="20"/>
      <c r="V1034" s="20"/>
      <c r="W1034" s="20"/>
      <c r="X1034" s="20"/>
      <c r="Y1034" s="20"/>
      <c r="Z1034" s="20"/>
      <c r="AA1034" s="20"/>
      <c r="AB1034" s="20"/>
      <c r="AC1034" s="20"/>
      <c r="AD1034" s="20"/>
      <c r="AE1034" s="149"/>
      <c r="AH1034" s="161"/>
      <c r="AI1034" s="136"/>
      <c r="AJ1034" s="136"/>
      <c r="AK1034" s="136"/>
    </row>
    <row r="1035" spans="1:37" ht="15" customHeight="1" x14ac:dyDescent="0.2">
      <c r="A1035" s="439" t="s">
        <v>140</v>
      </c>
      <c r="B1035" s="440"/>
      <c r="C1035" s="440"/>
      <c r="D1035" s="440"/>
      <c r="E1035" s="440"/>
      <c r="F1035" s="440"/>
      <c r="G1035" s="440"/>
      <c r="H1035" s="440"/>
      <c r="I1035" s="440"/>
      <c r="J1035" s="440"/>
      <c r="K1035" s="440"/>
      <c r="L1035" s="440"/>
      <c r="M1035" s="440"/>
      <c r="N1035" s="440"/>
      <c r="O1035" s="440"/>
      <c r="P1035" s="440"/>
      <c r="Q1035" s="440"/>
      <c r="R1035" s="440"/>
      <c r="S1035" s="440"/>
      <c r="T1035" s="440"/>
      <c r="U1035" s="440"/>
      <c r="V1035" s="440"/>
      <c r="W1035" s="440"/>
      <c r="X1035" s="440"/>
      <c r="Y1035" s="440"/>
      <c r="Z1035" s="440"/>
      <c r="AA1035" s="440"/>
      <c r="AB1035" s="440"/>
      <c r="AC1035" s="440"/>
      <c r="AD1035" s="221" t="s">
        <v>4</v>
      </c>
      <c r="AE1035" s="144" t="s">
        <v>5</v>
      </c>
      <c r="AH1035" s="161"/>
      <c r="AI1035" s="136"/>
      <c r="AJ1035" s="136"/>
      <c r="AK1035" s="136"/>
    </row>
    <row r="1036" spans="1:37" ht="30" customHeight="1" x14ac:dyDescent="0.2">
      <c r="A1036" s="434" t="s">
        <v>482</v>
      </c>
      <c r="B1036" s="434"/>
      <c r="C1036" s="434"/>
      <c r="D1036" s="434"/>
      <c r="E1036" s="434"/>
      <c r="F1036" s="434"/>
      <c r="G1036" s="434"/>
      <c r="H1036" s="434"/>
      <c r="I1036" s="434"/>
      <c r="J1036" s="434"/>
      <c r="K1036" s="434"/>
      <c r="L1036" s="434"/>
      <c r="M1036" s="434"/>
      <c r="N1036" s="434"/>
      <c r="O1036" s="434"/>
      <c r="P1036" s="434"/>
      <c r="Q1036" s="423"/>
      <c r="R1036" s="423"/>
      <c r="S1036" s="423"/>
      <c r="T1036" s="423"/>
      <c r="U1036" s="423"/>
      <c r="V1036" s="423"/>
      <c r="W1036" s="423"/>
      <c r="X1036" s="423"/>
      <c r="Y1036" s="423"/>
      <c r="Z1036" s="423"/>
      <c r="AA1036" s="423"/>
      <c r="AB1036" s="423"/>
      <c r="AC1036" s="423"/>
      <c r="AD1036" s="73">
        <f>'Art. 121'!AF943</f>
        <v>0</v>
      </c>
      <c r="AE1036" s="153">
        <f>IF(AG1036=1,AK1036,AG1036)</f>
        <v>0</v>
      </c>
      <c r="AF1036" s="76">
        <f>IF(AD1036=2,1,IF(AD1036=1,0.5,IF(AD1036=0,0," ")))</f>
        <v>0</v>
      </c>
      <c r="AG1036" s="76">
        <f>IF(AND(AF1036&gt;=0,AF1036&lt;=2),1,"No aplica")</f>
        <v>1</v>
      </c>
      <c r="AH1036" s="163">
        <f>AD1036/(AG1036*2)</f>
        <v>0</v>
      </c>
      <c r="AI1036" s="95">
        <f>IF(AG1036=1,AG1036/$AG$1039,"No aplica")</f>
        <v>0.33333333333333331</v>
      </c>
      <c r="AJ1036" s="95">
        <f>AF1036*AI1036</f>
        <v>0</v>
      </c>
      <c r="AK1036" s="95">
        <f>AJ1036*$AE$1011</f>
        <v>0</v>
      </c>
    </row>
    <row r="1037" spans="1:37" ht="30" customHeight="1" x14ac:dyDescent="0.2">
      <c r="A1037" s="434" t="s">
        <v>397</v>
      </c>
      <c r="B1037" s="434"/>
      <c r="C1037" s="434"/>
      <c r="D1037" s="434"/>
      <c r="E1037" s="434"/>
      <c r="F1037" s="434"/>
      <c r="G1037" s="434"/>
      <c r="H1037" s="434"/>
      <c r="I1037" s="434"/>
      <c r="J1037" s="434"/>
      <c r="K1037" s="434"/>
      <c r="L1037" s="434"/>
      <c r="M1037" s="434"/>
      <c r="N1037" s="434"/>
      <c r="O1037" s="434"/>
      <c r="P1037" s="434"/>
      <c r="Q1037" s="423"/>
      <c r="R1037" s="423"/>
      <c r="S1037" s="423"/>
      <c r="T1037" s="423"/>
      <c r="U1037" s="423"/>
      <c r="V1037" s="423"/>
      <c r="W1037" s="423"/>
      <c r="X1037" s="423"/>
      <c r="Y1037" s="423"/>
      <c r="Z1037" s="423"/>
      <c r="AA1037" s="423"/>
      <c r="AB1037" s="423"/>
      <c r="AC1037" s="423"/>
      <c r="AD1037" s="73">
        <f>'Art. 121'!AF944</f>
        <v>0</v>
      </c>
      <c r="AE1037" s="153">
        <f>IF(AG1037=1,AK1037,AG1037)</f>
        <v>0</v>
      </c>
      <c r="AF1037" s="76">
        <f>IF(AD1037=2,1,IF(AD1037=1,0.5,IF(AD1037=0,0," ")))</f>
        <v>0</v>
      </c>
      <c r="AG1037" s="76">
        <f>IF(AND(AF1037&gt;=0,AF1037&lt;=2),1,"No aplica")</f>
        <v>1</v>
      </c>
      <c r="AH1037" s="163">
        <f>AD1037/(AG1037*2)</f>
        <v>0</v>
      </c>
      <c r="AI1037" s="95">
        <f>IF(AG1037=1,AG1037/$AG$1039,"No aplica")</f>
        <v>0.33333333333333331</v>
      </c>
      <c r="AJ1037" s="95">
        <f>AF1037*AI1037</f>
        <v>0</v>
      </c>
      <c r="AK1037" s="95">
        <f>AJ1037*$AE$1011</f>
        <v>0</v>
      </c>
    </row>
    <row r="1038" spans="1:37" ht="30" customHeight="1" x14ac:dyDescent="0.2">
      <c r="A1038" s="434" t="s">
        <v>483</v>
      </c>
      <c r="B1038" s="434"/>
      <c r="C1038" s="434"/>
      <c r="D1038" s="434"/>
      <c r="E1038" s="434"/>
      <c r="F1038" s="434"/>
      <c r="G1038" s="434"/>
      <c r="H1038" s="434"/>
      <c r="I1038" s="434"/>
      <c r="J1038" s="434"/>
      <c r="K1038" s="434"/>
      <c r="L1038" s="434"/>
      <c r="M1038" s="434"/>
      <c r="N1038" s="434"/>
      <c r="O1038" s="434"/>
      <c r="P1038" s="434"/>
      <c r="Q1038" s="423"/>
      <c r="R1038" s="423"/>
      <c r="S1038" s="423"/>
      <c r="T1038" s="423"/>
      <c r="U1038" s="423"/>
      <c r="V1038" s="423"/>
      <c r="W1038" s="423"/>
      <c r="X1038" s="423"/>
      <c r="Y1038" s="423"/>
      <c r="Z1038" s="423"/>
      <c r="AA1038" s="423"/>
      <c r="AB1038" s="423"/>
      <c r="AC1038" s="423"/>
      <c r="AD1038" s="73">
        <f>'Art. 121'!AF945</f>
        <v>0</v>
      </c>
      <c r="AE1038" s="153">
        <f>IF(AG1038=1,AK1038,AG1038)</f>
        <v>0</v>
      </c>
      <c r="AF1038" s="76">
        <f>IF(AD1038=2,1,IF(AD1038=1,0.5,IF(AD1038=0,0," ")))</f>
        <v>0</v>
      </c>
      <c r="AG1038" s="76">
        <f>IF(AND(AF1038&gt;=0,AF1038&lt;=2),1,"No aplica")</f>
        <v>1</v>
      </c>
      <c r="AH1038" s="163">
        <f>AD1038/(AG1038*2)</f>
        <v>0</v>
      </c>
      <c r="AI1038" s="95">
        <f>IF(AG1038=1,AG1038/$AG$1039,"No aplica")</f>
        <v>0.33333333333333331</v>
      </c>
      <c r="AJ1038" s="95">
        <f>AF1038*AI1038</f>
        <v>0</v>
      </c>
      <c r="AK1038" s="95">
        <f>AJ1038*$AE$1011</f>
        <v>0</v>
      </c>
    </row>
    <row r="1039" spans="1:37" ht="30" customHeight="1" x14ac:dyDescent="0.2">
      <c r="A1039" s="435" t="s">
        <v>968</v>
      </c>
      <c r="B1039" s="435"/>
      <c r="C1039" s="435"/>
      <c r="D1039" s="435"/>
      <c r="E1039" s="435"/>
      <c r="F1039" s="435"/>
      <c r="G1039" s="435"/>
      <c r="H1039" s="435"/>
      <c r="I1039" s="435"/>
      <c r="J1039" s="435"/>
      <c r="K1039" s="435"/>
      <c r="L1039" s="435"/>
      <c r="M1039" s="435"/>
      <c r="N1039" s="435"/>
      <c r="O1039" s="435"/>
      <c r="P1039" s="435"/>
      <c r="Q1039" s="435"/>
      <c r="R1039" s="435"/>
      <c r="S1039" s="435"/>
      <c r="T1039" s="435"/>
      <c r="U1039" s="435"/>
      <c r="V1039" s="435"/>
      <c r="W1039" s="435"/>
      <c r="X1039" s="435"/>
      <c r="Y1039" s="435"/>
      <c r="Z1039" s="435"/>
      <c r="AA1039" s="435"/>
      <c r="AB1039" s="435"/>
      <c r="AC1039" s="435"/>
      <c r="AD1039" s="435"/>
      <c r="AE1039" s="143">
        <f>SUM(AE1036:AE1038)</f>
        <v>0</v>
      </c>
      <c r="AG1039" s="74">
        <f>SUM(AG1036:AG1038)</f>
        <v>3</v>
      </c>
      <c r="AH1039" s="161"/>
      <c r="AI1039" s="136"/>
      <c r="AJ1039" s="136"/>
      <c r="AK1039" s="136"/>
    </row>
    <row r="1040" spans="1:37" ht="30" customHeight="1" x14ac:dyDescent="0.2">
      <c r="A1040" s="435" t="s">
        <v>969</v>
      </c>
      <c r="B1040" s="435"/>
      <c r="C1040" s="435"/>
      <c r="D1040" s="435"/>
      <c r="E1040" s="435"/>
      <c r="F1040" s="435"/>
      <c r="G1040" s="435"/>
      <c r="H1040" s="435"/>
      <c r="I1040" s="435"/>
      <c r="J1040" s="435"/>
      <c r="K1040" s="435"/>
      <c r="L1040" s="435"/>
      <c r="M1040" s="435"/>
      <c r="N1040" s="435"/>
      <c r="O1040" s="435"/>
      <c r="P1040" s="435"/>
      <c r="Q1040" s="435"/>
      <c r="R1040" s="435"/>
      <c r="S1040" s="435"/>
      <c r="T1040" s="435"/>
      <c r="U1040" s="435"/>
      <c r="V1040" s="435"/>
      <c r="W1040" s="435"/>
      <c r="X1040" s="435"/>
      <c r="Y1040" s="435"/>
      <c r="Z1040" s="435"/>
      <c r="AA1040" s="435"/>
      <c r="AB1040" s="435"/>
      <c r="AC1040" s="435"/>
      <c r="AD1040" s="435"/>
      <c r="AE1040" s="143">
        <f>AE1039/AE1011*100</f>
        <v>0</v>
      </c>
      <c r="AH1040" s="161"/>
      <c r="AI1040" s="136"/>
      <c r="AJ1040" s="136"/>
      <c r="AK1040" s="136"/>
    </row>
    <row r="1041" spans="1:37" ht="15" customHeight="1" x14ac:dyDescent="0.2">
      <c r="A1041" s="23"/>
      <c r="B1041" s="23"/>
      <c r="C1041" s="23"/>
      <c r="D1041" s="23"/>
      <c r="E1041" s="23"/>
      <c r="F1041" s="23"/>
      <c r="G1041" s="23"/>
      <c r="H1041" s="23"/>
      <c r="I1041" s="23"/>
      <c r="J1041" s="23"/>
      <c r="K1041" s="23"/>
      <c r="L1041" s="23"/>
      <c r="M1041" s="23"/>
      <c r="N1041" s="23"/>
      <c r="O1041" s="23"/>
      <c r="P1041" s="23"/>
      <c r="Q1041" s="40"/>
      <c r="R1041" s="20"/>
      <c r="S1041" s="20"/>
      <c r="T1041" s="20"/>
      <c r="U1041" s="20"/>
      <c r="V1041" s="20"/>
      <c r="W1041" s="20"/>
      <c r="X1041" s="20"/>
      <c r="Y1041" s="20"/>
      <c r="Z1041" s="20"/>
      <c r="AA1041" s="20"/>
      <c r="AB1041" s="20"/>
      <c r="AC1041" s="20"/>
      <c r="AD1041" s="20"/>
      <c r="AE1041" s="149"/>
      <c r="AH1041" s="161"/>
      <c r="AI1041" s="136"/>
      <c r="AJ1041" s="136"/>
      <c r="AK1041" s="136"/>
    </row>
    <row r="1042" spans="1:37" ht="15" customHeight="1" x14ac:dyDescent="0.2">
      <c r="A1042" s="436" t="s">
        <v>141</v>
      </c>
      <c r="B1042" s="437"/>
      <c r="C1042" s="437"/>
      <c r="D1042" s="437"/>
      <c r="E1042" s="437"/>
      <c r="F1042" s="437"/>
      <c r="G1042" s="437"/>
      <c r="H1042" s="437"/>
      <c r="I1042" s="437"/>
      <c r="J1042" s="437"/>
      <c r="K1042" s="437"/>
      <c r="L1042" s="437"/>
      <c r="M1042" s="437"/>
      <c r="N1042" s="437"/>
      <c r="O1042" s="437"/>
      <c r="P1042" s="437"/>
      <c r="Q1042" s="437"/>
      <c r="R1042" s="437"/>
      <c r="S1042" s="437"/>
      <c r="T1042" s="437"/>
      <c r="U1042" s="437"/>
      <c r="V1042" s="437"/>
      <c r="W1042" s="437"/>
      <c r="X1042" s="437"/>
      <c r="Y1042" s="437"/>
      <c r="Z1042" s="437"/>
      <c r="AA1042" s="437"/>
      <c r="AB1042" s="437"/>
      <c r="AC1042" s="438"/>
      <c r="AD1042" s="221" t="s">
        <v>4</v>
      </c>
      <c r="AE1042" s="144" t="s">
        <v>5</v>
      </c>
      <c r="AH1042" s="161"/>
      <c r="AI1042" s="136"/>
      <c r="AJ1042" s="136"/>
      <c r="AK1042" s="136"/>
    </row>
    <row r="1043" spans="1:37" ht="30" customHeight="1" x14ac:dyDescent="0.2">
      <c r="A1043" s="434" t="s">
        <v>484</v>
      </c>
      <c r="B1043" s="434"/>
      <c r="C1043" s="434"/>
      <c r="D1043" s="434"/>
      <c r="E1043" s="434"/>
      <c r="F1043" s="434"/>
      <c r="G1043" s="434"/>
      <c r="H1043" s="434"/>
      <c r="I1043" s="434"/>
      <c r="J1043" s="434"/>
      <c r="K1043" s="434"/>
      <c r="L1043" s="434"/>
      <c r="M1043" s="434"/>
      <c r="N1043" s="434"/>
      <c r="O1043" s="434"/>
      <c r="P1043" s="434"/>
      <c r="Q1043" s="423"/>
      <c r="R1043" s="423"/>
      <c r="S1043" s="423"/>
      <c r="T1043" s="423"/>
      <c r="U1043" s="423"/>
      <c r="V1043" s="423"/>
      <c r="W1043" s="423"/>
      <c r="X1043" s="423"/>
      <c r="Y1043" s="423"/>
      <c r="Z1043" s="423"/>
      <c r="AA1043" s="423"/>
      <c r="AB1043" s="423"/>
      <c r="AC1043" s="423"/>
      <c r="AD1043" s="73">
        <f>'Art. 121'!AF948</f>
        <v>0</v>
      </c>
      <c r="AE1043" s="153">
        <f>IF(AG1043=1,AK1043,AG1043)</f>
        <v>0</v>
      </c>
      <c r="AF1043" s="76">
        <f>IF(AD1043=2,1,IF(AD1043=1,0.5,IF(AD1043=0,0," ")))</f>
        <v>0</v>
      </c>
      <c r="AG1043" s="76">
        <f>IF(AND(AF1043&gt;=0,AF1043&lt;=2),1,"No aplica")</f>
        <v>1</v>
      </c>
      <c r="AH1043" s="163">
        <f>AD1043/(AG1043*2)</f>
        <v>0</v>
      </c>
      <c r="AI1043" s="95">
        <f>IF(AG1043=1,AG1043/$AG$1045,"No aplica")</f>
        <v>0.5</v>
      </c>
      <c r="AJ1043" s="95">
        <f>AF1043*AI1043</f>
        <v>0</v>
      </c>
      <c r="AK1043" s="95">
        <f>AJ1043*$AE$1011</f>
        <v>0</v>
      </c>
    </row>
    <row r="1044" spans="1:37" ht="30" customHeight="1" x14ac:dyDescent="0.2">
      <c r="A1044" s="434" t="s">
        <v>400</v>
      </c>
      <c r="B1044" s="434"/>
      <c r="C1044" s="434"/>
      <c r="D1044" s="434"/>
      <c r="E1044" s="434"/>
      <c r="F1044" s="434"/>
      <c r="G1044" s="434"/>
      <c r="H1044" s="434"/>
      <c r="I1044" s="434"/>
      <c r="J1044" s="434"/>
      <c r="K1044" s="434"/>
      <c r="L1044" s="434"/>
      <c r="M1044" s="434"/>
      <c r="N1044" s="434"/>
      <c r="O1044" s="434"/>
      <c r="P1044" s="434"/>
      <c r="Q1044" s="423"/>
      <c r="R1044" s="423"/>
      <c r="S1044" s="423"/>
      <c r="T1044" s="423"/>
      <c r="U1044" s="423"/>
      <c r="V1044" s="423"/>
      <c r="W1044" s="423"/>
      <c r="X1044" s="423"/>
      <c r="Y1044" s="423"/>
      <c r="Z1044" s="423"/>
      <c r="AA1044" s="423"/>
      <c r="AB1044" s="423"/>
      <c r="AC1044" s="423"/>
      <c r="AD1044" s="73">
        <f>'Art. 121'!AF949</f>
        <v>0</v>
      </c>
      <c r="AE1044" s="153">
        <f>IF(AG1044=1,AK1044,AG1044)</f>
        <v>0</v>
      </c>
      <c r="AF1044" s="76">
        <f>IF(AD1044=2,1,IF(AD1044=1,0.5,IF(AD1044=0,0," ")))</f>
        <v>0</v>
      </c>
      <c r="AG1044" s="76">
        <f>IF(AND(AF1044&gt;=0,AF1044&lt;=2),1,"No aplica")</f>
        <v>1</v>
      </c>
      <c r="AH1044" s="163">
        <f>AD1044/(AG1044*2)</f>
        <v>0</v>
      </c>
      <c r="AI1044" s="95">
        <f>IF(AG1044=1,AG1044/$AG$1045,"No aplica")</f>
        <v>0.5</v>
      </c>
      <c r="AJ1044" s="95">
        <f>AF1044*AI1044</f>
        <v>0</v>
      </c>
      <c r="AK1044" s="95">
        <f>AJ1044*$AE$1011</f>
        <v>0</v>
      </c>
    </row>
    <row r="1045" spans="1:37" ht="30" customHeight="1" x14ac:dyDescent="0.2">
      <c r="A1045" s="435" t="s">
        <v>970</v>
      </c>
      <c r="B1045" s="435"/>
      <c r="C1045" s="435"/>
      <c r="D1045" s="435"/>
      <c r="E1045" s="435"/>
      <c r="F1045" s="435"/>
      <c r="G1045" s="435"/>
      <c r="H1045" s="435"/>
      <c r="I1045" s="435"/>
      <c r="J1045" s="435"/>
      <c r="K1045" s="435"/>
      <c r="L1045" s="435"/>
      <c r="M1045" s="435"/>
      <c r="N1045" s="435"/>
      <c r="O1045" s="435"/>
      <c r="P1045" s="435"/>
      <c r="Q1045" s="435"/>
      <c r="R1045" s="435"/>
      <c r="S1045" s="435"/>
      <c r="T1045" s="435"/>
      <c r="U1045" s="435"/>
      <c r="V1045" s="435"/>
      <c r="W1045" s="435"/>
      <c r="X1045" s="435"/>
      <c r="Y1045" s="435"/>
      <c r="Z1045" s="435"/>
      <c r="AA1045" s="435"/>
      <c r="AB1045" s="435"/>
      <c r="AC1045" s="435"/>
      <c r="AD1045" s="435"/>
      <c r="AE1045" s="143">
        <f>SUM(AE1043:AE1044)</f>
        <v>0</v>
      </c>
      <c r="AG1045" s="74">
        <f>SUM(AG1043:AG1044)</f>
        <v>2</v>
      </c>
      <c r="AH1045" s="161"/>
      <c r="AI1045" s="136"/>
      <c r="AJ1045" s="136"/>
      <c r="AK1045" s="136"/>
    </row>
    <row r="1046" spans="1:37" ht="30" customHeight="1" x14ac:dyDescent="0.2">
      <c r="A1046" s="435" t="s">
        <v>971</v>
      </c>
      <c r="B1046" s="435"/>
      <c r="C1046" s="435"/>
      <c r="D1046" s="435"/>
      <c r="E1046" s="435"/>
      <c r="F1046" s="435"/>
      <c r="G1046" s="435"/>
      <c r="H1046" s="435"/>
      <c r="I1046" s="435"/>
      <c r="J1046" s="435"/>
      <c r="K1046" s="435"/>
      <c r="L1046" s="435"/>
      <c r="M1046" s="435"/>
      <c r="N1046" s="435"/>
      <c r="O1046" s="435"/>
      <c r="P1046" s="435"/>
      <c r="Q1046" s="435"/>
      <c r="R1046" s="435"/>
      <c r="S1046" s="435"/>
      <c r="T1046" s="435"/>
      <c r="U1046" s="435"/>
      <c r="V1046" s="435"/>
      <c r="W1046" s="435"/>
      <c r="X1046" s="435"/>
      <c r="Y1046" s="435"/>
      <c r="Z1046" s="435"/>
      <c r="AA1046" s="435"/>
      <c r="AB1046" s="435"/>
      <c r="AC1046" s="435"/>
      <c r="AD1046" s="435"/>
      <c r="AE1046" s="143">
        <f>AE1045/AE1011*100</f>
        <v>0</v>
      </c>
      <c r="AH1046" s="161"/>
      <c r="AI1046" s="136"/>
      <c r="AJ1046" s="136"/>
      <c r="AK1046" s="136"/>
    </row>
    <row r="1047" spans="1:37" ht="15" customHeight="1" x14ac:dyDescent="0.2">
      <c r="A1047" s="7"/>
      <c r="B1047" s="7"/>
      <c r="C1047" s="7"/>
      <c r="D1047" s="7"/>
      <c r="E1047" s="7"/>
      <c r="F1047" s="7"/>
      <c r="G1047" s="7"/>
      <c r="H1047" s="7"/>
      <c r="I1047" s="7"/>
      <c r="J1047" s="7"/>
      <c r="K1047" s="7"/>
      <c r="L1047" s="7"/>
      <c r="M1047" s="7"/>
      <c r="N1047" s="7"/>
      <c r="O1047" s="7"/>
      <c r="P1047" s="7"/>
      <c r="Q1047" s="38"/>
      <c r="R1047" s="7"/>
      <c r="S1047" s="7"/>
      <c r="T1047" s="7"/>
      <c r="U1047" s="7"/>
      <c r="V1047" s="7"/>
      <c r="W1047" s="7"/>
      <c r="X1047" s="7"/>
      <c r="Y1047" s="7"/>
      <c r="Z1047" s="7"/>
      <c r="AA1047" s="7"/>
      <c r="AB1047" s="7"/>
      <c r="AC1047" s="7"/>
      <c r="AD1047" s="7"/>
      <c r="AE1047" s="152"/>
      <c r="AH1047" s="161"/>
      <c r="AI1047" s="136"/>
      <c r="AJ1047" s="136"/>
      <c r="AK1047" s="136"/>
    </row>
    <row r="1048" spans="1:37" ht="15" customHeight="1" x14ac:dyDescent="0.2">
      <c r="A1048" s="7"/>
      <c r="B1048" s="7"/>
      <c r="C1048" s="7"/>
      <c r="D1048" s="7"/>
      <c r="E1048" s="7"/>
      <c r="F1048" s="7"/>
      <c r="G1048" s="7"/>
      <c r="H1048" s="7"/>
      <c r="I1048" s="7"/>
      <c r="J1048" s="7"/>
      <c r="K1048" s="7"/>
      <c r="L1048" s="7"/>
      <c r="M1048" s="7"/>
      <c r="N1048" s="7"/>
      <c r="O1048" s="7"/>
      <c r="P1048" s="7"/>
      <c r="Q1048" s="38"/>
      <c r="R1048" s="7"/>
      <c r="S1048" s="7"/>
      <c r="T1048" s="7"/>
      <c r="U1048" s="7"/>
      <c r="V1048" s="7"/>
      <c r="W1048" s="7"/>
      <c r="X1048" s="7"/>
      <c r="Y1048" s="7"/>
      <c r="Z1048" s="7"/>
      <c r="AA1048" s="7"/>
      <c r="AB1048" s="7"/>
      <c r="AC1048" s="7"/>
      <c r="AD1048" s="7"/>
      <c r="AE1048" s="152"/>
      <c r="AH1048" s="161"/>
      <c r="AI1048" s="136"/>
      <c r="AJ1048" s="136"/>
      <c r="AK1048" s="136"/>
    </row>
    <row r="1049" spans="1:37" ht="30" customHeight="1" x14ac:dyDescent="0.2">
      <c r="A1049" s="365" t="s">
        <v>485</v>
      </c>
      <c r="B1049" s="365"/>
      <c r="C1049" s="365"/>
      <c r="D1049" s="365"/>
      <c r="E1049" s="365"/>
      <c r="F1049" s="365"/>
      <c r="G1049" s="365"/>
      <c r="H1049" s="365"/>
      <c r="I1049" s="365"/>
      <c r="J1049" s="365"/>
      <c r="K1049" s="365"/>
      <c r="L1049" s="365"/>
      <c r="M1049" s="365"/>
      <c r="N1049" s="365"/>
      <c r="O1049" s="365"/>
      <c r="P1049" s="365"/>
      <c r="Q1049" s="365"/>
      <c r="R1049" s="365"/>
      <c r="S1049" s="365"/>
      <c r="T1049" s="365"/>
      <c r="U1049" s="365"/>
      <c r="V1049" s="365"/>
      <c r="W1049" s="365"/>
      <c r="X1049" s="365"/>
      <c r="Y1049" s="365"/>
      <c r="Z1049" s="365"/>
      <c r="AA1049" s="365"/>
      <c r="AB1049" s="365"/>
      <c r="AC1049" s="365"/>
      <c r="AD1049" s="365"/>
      <c r="AE1049" s="365"/>
      <c r="AH1049" s="161"/>
      <c r="AI1049" s="136"/>
      <c r="AJ1049" s="136"/>
      <c r="AK1049" s="136"/>
    </row>
    <row r="1050" spans="1:37" ht="15" customHeight="1" x14ac:dyDescent="0.2">
      <c r="A1050" s="281" t="s">
        <v>1385</v>
      </c>
      <c r="B1050" s="92"/>
      <c r="C1050" s="92"/>
      <c r="D1050" s="92"/>
      <c r="E1050" s="92"/>
      <c r="F1050" s="92"/>
      <c r="G1050" s="92"/>
      <c r="H1050" s="92"/>
      <c r="I1050" s="92"/>
      <c r="J1050" s="92"/>
      <c r="K1050" s="92"/>
      <c r="L1050" s="92"/>
      <c r="M1050" s="92"/>
      <c r="N1050" s="92"/>
      <c r="O1050" s="92"/>
      <c r="P1050" s="92"/>
      <c r="Q1050" s="92"/>
      <c r="R1050" s="92"/>
      <c r="S1050" s="92"/>
      <c r="T1050" s="92"/>
      <c r="U1050" s="92"/>
      <c r="V1050" s="92"/>
      <c r="W1050" s="92"/>
      <c r="X1050" s="92"/>
      <c r="Y1050" s="92"/>
      <c r="Z1050" s="92"/>
      <c r="AA1050" s="92"/>
      <c r="AB1050" s="92"/>
      <c r="AC1050" s="92"/>
      <c r="AD1050" s="92"/>
      <c r="AE1050" s="145"/>
      <c r="AH1050" s="161"/>
      <c r="AI1050" s="136"/>
      <c r="AJ1050" s="136"/>
      <c r="AK1050" s="136"/>
    </row>
    <row r="1051" spans="1:37" ht="15" customHeight="1" x14ac:dyDescent="0.2">
      <c r="A1051" s="20"/>
      <c r="B1051" s="20"/>
      <c r="C1051" s="20"/>
      <c r="D1051" s="20"/>
      <c r="E1051" s="20"/>
      <c r="F1051" s="20"/>
      <c r="G1051" s="20"/>
      <c r="H1051" s="20"/>
      <c r="I1051" s="20"/>
      <c r="J1051" s="20"/>
      <c r="K1051" s="20"/>
      <c r="L1051" s="20"/>
      <c r="M1051" s="20"/>
      <c r="N1051" s="20"/>
      <c r="O1051" s="20"/>
      <c r="P1051" s="20"/>
      <c r="Q1051" s="40"/>
      <c r="R1051" s="20"/>
      <c r="S1051" s="20"/>
      <c r="T1051" s="20"/>
      <c r="U1051" s="20"/>
      <c r="V1051" s="20"/>
      <c r="W1051" s="20"/>
      <c r="X1051" s="20"/>
      <c r="Y1051" s="20"/>
      <c r="Z1051" s="20"/>
      <c r="AA1051" s="20"/>
      <c r="AB1051" s="20"/>
      <c r="AC1051" s="20"/>
      <c r="AD1051" s="20"/>
      <c r="AE1051" s="149"/>
      <c r="AH1051" s="161"/>
      <c r="AI1051" s="136"/>
      <c r="AJ1051" s="136"/>
      <c r="AK1051" s="136"/>
    </row>
    <row r="1052" spans="1:37" ht="15" customHeight="1" x14ac:dyDescent="0.2">
      <c r="A1052" s="7"/>
      <c r="B1052" s="7"/>
      <c r="C1052" s="7"/>
      <c r="D1052" s="7"/>
      <c r="E1052" s="7"/>
      <c r="F1052" s="7"/>
      <c r="G1052" s="7"/>
      <c r="H1052" s="7"/>
      <c r="I1052" s="7"/>
      <c r="J1052" s="7"/>
      <c r="K1052" s="7"/>
      <c r="L1052" s="7"/>
      <c r="M1052" s="7"/>
      <c r="N1052" s="7"/>
      <c r="O1052" s="7"/>
      <c r="P1052" s="7"/>
      <c r="Q1052" s="38"/>
      <c r="R1052" s="7"/>
      <c r="S1052" s="7"/>
      <c r="T1052" s="7"/>
      <c r="U1052" s="7"/>
      <c r="V1052" s="7"/>
      <c r="W1052" s="7"/>
      <c r="X1052" s="7"/>
      <c r="Y1052" s="7"/>
      <c r="Z1052" s="7"/>
      <c r="AA1052" s="7"/>
      <c r="AB1052" s="7"/>
      <c r="AC1052" s="7"/>
      <c r="AD1052" s="7"/>
      <c r="AE1052" s="152"/>
      <c r="AH1052" s="161"/>
      <c r="AI1052" s="136"/>
      <c r="AJ1052" s="136"/>
      <c r="AK1052" s="136"/>
    </row>
    <row r="1053" spans="1:37" ht="45" customHeight="1" x14ac:dyDescent="0.2">
      <c r="A1053" s="365" t="s">
        <v>486</v>
      </c>
      <c r="B1053" s="365"/>
      <c r="C1053" s="365"/>
      <c r="D1053" s="365"/>
      <c r="E1053" s="365"/>
      <c r="F1053" s="365"/>
      <c r="G1053" s="365"/>
      <c r="H1053" s="365"/>
      <c r="I1053" s="365"/>
      <c r="J1053" s="365"/>
      <c r="K1053" s="365"/>
      <c r="L1053" s="365"/>
      <c r="M1053" s="365"/>
      <c r="N1053" s="365"/>
      <c r="O1053" s="365"/>
      <c r="P1053" s="365"/>
      <c r="Q1053" s="365"/>
      <c r="R1053" s="365"/>
      <c r="S1053" s="365"/>
      <c r="T1053" s="365"/>
      <c r="U1053" s="365"/>
      <c r="V1053" s="365"/>
      <c r="W1053" s="365"/>
      <c r="X1053" s="365"/>
      <c r="Y1053" s="365"/>
      <c r="Z1053" s="365"/>
      <c r="AA1053" s="365"/>
      <c r="AB1053" s="365"/>
      <c r="AC1053" s="365"/>
      <c r="AD1053" s="365"/>
      <c r="AE1053" s="365"/>
      <c r="AH1053" s="161"/>
      <c r="AI1053" s="136"/>
      <c r="AJ1053" s="136"/>
      <c r="AK1053" s="136"/>
    </row>
    <row r="1054" spans="1:37" ht="15" customHeight="1" x14ac:dyDescent="0.2">
      <c r="A1054" s="281" t="s">
        <v>1385</v>
      </c>
      <c r="B1054" s="92"/>
      <c r="C1054" s="92"/>
      <c r="D1054" s="92"/>
      <c r="E1054" s="92"/>
      <c r="F1054" s="92"/>
      <c r="G1054" s="92"/>
      <c r="H1054" s="92"/>
      <c r="I1054" s="92"/>
      <c r="J1054" s="92"/>
      <c r="K1054" s="92"/>
      <c r="L1054" s="92"/>
      <c r="M1054" s="92"/>
      <c r="N1054" s="92"/>
      <c r="O1054" s="92"/>
      <c r="P1054" s="92"/>
      <c r="Q1054" s="92"/>
      <c r="R1054" s="92"/>
      <c r="S1054" s="92"/>
      <c r="T1054" s="92"/>
      <c r="U1054" s="92"/>
      <c r="V1054" s="92"/>
      <c r="W1054" s="92"/>
      <c r="X1054" s="92"/>
      <c r="Y1054" s="92"/>
      <c r="Z1054" s="92"/>
      <c r="AA1054" s="92"/>
      <c r="AB1054" s="92"/>
      <c r="AC1054" s="92"/>
      <c r="AD1054" s="92"/>
      <c r="AE1054" s="145"/>
      <c r="AH1054" s="161"/>
      <c r="AI1054" s="136"/>
      <c r="AJ1054" s="136"/>
      <c r="AK1054" s="136"/>
    </row>
    <row r="1055" spans="1:37" ht="15" customHeight="1" x14ac:dyDescent="0.2">
      <c r="A1055" s="20"/>
      <c r="B1055" s="20"/>
      <c r="C1055" s="20"/>
      <c r="D1055" s="20"/>
      <c r="E1055" s="20"/>
      <c r="F1055" s="20"/>
      <c r="G1055" s="20"/>
      <c r="H1055" s="20"/>
      <c r="I1055" s="20"/>
      <c r="J1055" s="20"/>
      <c r="K1055" s="20"/>
      <c r="L1055" s="20"/>
      <c r="M1055" s="20"/>
      <c r="N1055" s="20"/>
      <c r="O1055" s="20"/>
      <c r="P1055" s="20"/>
      <c r="Q1055" s="40"/>
      <c r="R1055" s="20"/>
      <c r="S1055" s="20"/>
      <c r="T1055" s="20"/>
      <c r="U1055" s="20"/>
      <c r="V1055" s="20"/>
      <c r="W1055" s="20"/>
      <c r="X1055" s="20"/>
      <c r="Y1055" s="20"/>
      <c r="Z1055" s="20"/>
      <c r="AA1055" s="20"/>
      <c r="AB1055" s="20"/>
      <c r="AC1055" s="20"/>
      <c r="AD1055" s="20"/>
      <c r="AE1055" s="149"/>
      <c r="AH1055" s="161"/>
      <c r="AI1055" s="136"/>
      <c r="AJ1055" s="136"/>
      <c r="AK1055" s="136"/>
    </row>
    <row r="1056" spans="1:37" s="99" customFormat="1" ht="15" customHeight="1" thickBot="1" x14ac:dyDescent="0.25">
      <c r="A1056" s="98"/>
      <c r="B1056" s="98"/>
      <c r="C1056" s="98"/>
      <c r="D1056" s="98"/>
      <c r="E1056" s="98"/>
      <c r="F1056" s="98"/>
      <c r="G1056" s="98"/>
      <c r="H1056" s="98"/>
      <c r="I1056" s="98"/>
      <c r="J1056" s="98"/>
      <c r="K1056" s="98"/>
      <c r="L1056" s="98"/>
      <c r="M1056" s="98"/>
      <c r="N1056" s="98"/>
      <c r="O1056" s="98"/>
      <c r="P1056" s="98"/>
      <c r="Q1056" s="98"/>
      <c r="R1056" s="98"/>
      <c r="S1056" s="98"/>
      <c r="T1056" s="98"/>
      <c r="U1056" s="98"/>
      <c r="V1056" s="98"/>
      <c r="W1056" s="98"/>
      <c r="X1056" s="98"/>
      <c r="Y1056" s="98"/>
      <c r="Z1056" s="98"/>
      <c r="AA1056" s="98"/>
      <c r="AB1056" s="98"/>
      <c r="AC1056" s="98"/>
      <c r="AD1056" s="98"/>
      <c r="AE1056" s="154"/>
      <c r="AF1056" s="24"/>
      <c r="AG1056" s="74"/>
      <c r="AH1056" s="24"/>
      <c r="AI1056" s="24"/>
      <c r="AJ1056" s="24"/>
      <c r="AK1056" s="24"/>
    </row>
    <row r="1057" spans="1:37" s="99" customFormat="1" ht="15" customHeight="1" thickTop="1" thickBot="1" x14ac:dyDescent="0.25">
      <c r="A1057" s="100"/>
      <c r="B1057" s="100"/>
      <c r="C1057" s="100"/>
      <c r="D1057" s="100"/>
      <c r="E1057" s="100"/>
      <c r="F1057" s="100"/>
      <c r="G1057" s="100"/>
      <c r="H1057" s="100"/>
      <c r="I1057" s="100"/>
      <c r="J1057" s="100"/>
      <c r="K1057" s="100"/>
      <c r="L1057" s="100"/>
      <c r="M1057" s="100"/>
      <c r="N1057" s="100"/>
      <c r="O1057" s="100"/>
      <c r="P1057" s="100"/>
      <c r="Q1057" s="100"/>
      <c r="R1057" s="100"/>
      <c r="S1057" s="100"/>
      <c r="T1057" s="100"/>
      <c r="U1057" s="100"/>
      <c r="V1057" s="100"/>
      <c r="W1057" s="100"/>
      <c r="X1057" s="100"/>
      <c r="Y1057" s="100"/>
      <c r="Z1057" s="100"/>
      <c r="AA1057" s="100"/>
      <c r="AB1057" s="100"/>
      <c r="AC1057" s="100"/>
      <c r="AD1057" s="100"/>
      <c r="AE1057" s="155"/>
      <c r="AF1057" s="24"/>
      <c r="AG1057" s="74"/>
      <c r="AH1057" s="24"/>
      <c r="AI1057" s="24"/>
      <c r="AJ1057" s="24"/>
      <c r="AK1057" s="24"/>
    </row>
    <row r="1058" spans="1:37" s="99" customFormat="1" ht="15" customHeight="1" thickTop="1" thickBot="1" x14ac:dyDescent="0.25">
      <c r="A1058" s="24"/>
      <c r="B1058" s="24"/>
      <c r="C1058" s="24"/>
      <c r="D1058" s="24"/>
      <c r="E1058" s="24"/>
      <c r="F1058" s="24"/>
      <c r="G1058" s="24"/>
      <c r="H1058" s="24"/>
      <c r="I1058" s="24"/>
      <c r="J1058" s="24"/>
      <c r="K1058" s="24"/>
      <c r="L1058" s="24"/>
      <c r="M1058" s="24"/>
      <c r="N1058" s="24"/>
      <c r="O1058" s="24"/>
      <c r="P1058" s="24"/>
      <c r="Q1058" s="24"/>
      <c r="R1058" s="24"/>
      <c r="S1058" s="24"/>
      <c r="T1058" s="24"/>
      <c r="U1058" s="24"/>
      <c r="V1058" s="24"/>
      <c r="W1058" s="24"/>
      <c r="X1058" s="24"/>
      <c r="Y1058" s="24"/>
      <c r="Z1058" s="24"/>
      <c r="AA1058" s="24"/>
      <c r="AB1058" s="24"/>
      <c r="AC1058" s="24"/>
      <c r="AD1058" s="101" t="s">
        <v>972</v>
      </c>
      <c r="AE1058" s="156">
        <f>AE31+AE72+AE104+AE208+AE257+AE323+AE374+AE476+AE528+AE581+AE621+AE659+AE735+AE779+AE856+AE931+AE977+AE1025</f>
        <v>0</v>
      </c>
      <c r="AF1058" s="24"/>
      <c r="AG1058" s="102"/>
      <c r="AH1058" s="103"/>
      <c r="AI1058" s="103"/>
      <c r="AJ1058" s="103"/>
      <c r="AK1058" s="103"/>
    </row>
    <row r="1059" spans="1:37" s="99" customFormat="1" ht="15" customHeight="1" thickTop="1" thickBot="1" x14ac:dyDescent="0.25">
      <c r="A1059" s="24"/>
      <c r="B1059" s="24"/>
      <c r="C1059" s="24"/>
      <c r="D1059" s="24"/>
      <c r="E1059" s="24"/>
      <c r="F1059" s="24"/>
      <c r="G1059" s="24"/>
      <c r="H1059" s="24"/>
      <c r="I1059" s="24"/>
      <c r="J1059" s="24"/>
      <c r="K1059" s="24"/>
      <c r="L1059" s="24"/>
      <c r="M1059" s="24"/>
      <c r="N1059" s="24"/>
      <c r="O1059" s="24"/>
      <c r="P1059" s="24"/>
      <c r="Q1059" s="24"/>
      <c r="R1059" s="24"/>
      <c r="S1059" s="24"/>
      <c r="T1059" s="24"/>
      <c r="U1059" s="24"/>
      <c r="V1059" s="24"/>
      <c r="W1059" s="24"/>
      <c r="X1059" s="24"/>
      <c r="Y1059" s="24"/>
      <c r="Z1059" s="24"/>
      <c r="AA1059" s="24"/>
      <c r="AB1059" s="24"/>
      <c r="AC1059" s="24"/>
      <c r="AD1059" s="104"/>
      <c r="AE1059" s="157"/>
      <c r="AF1059" s="24"/>
      <c r="AG1059" s="103"/>
      <c r="AH1059" s="103"/>
      <c r="AI1059" s="24"/>
      <c r="AJ1059" s="103"/>
      <c r="AK1059" s="103"/>
    </row>
    <row r="1060" spans="1:37" s="99" customFormat="1" ht="15" customHeight="1" thickTop="1" thickBot="1" x14ac:dyDescent="0.25">
      <c r="A1060" s="24"/>
      <c r="B1060" s="24"/>
      <c r="C1060" s="24"/>
      <c r="D1060" s="24"/>
      <c r="E1060" s="24"/>
      <c r="F1060" s="24"/>
      <c r="G1060" s="24"/>
      <c r="H1060" s="24"/>
      <c r="I1060" s="24"/>
      <c r="J1060" s="24"/>
      <c r="K1060" s="24"/>
      <c r="L1060" s="24"/>
      <c r="M1060" s="24"/>
      <c r="N1060" s="24"/>
      <c r="O1060" s="24"/>
      <c r="P1060" s="24"/>
      <c r="Q1060" s="24"/>
      <c r="R1060" s="24"/>
      <c r="S1060" s="24"/>
      <c r="T1060" s="24"/>
      <c r="U1060" s="24"/>
      <c r="V1060" s="24"/>
      <c r="W1060" s="24"/>
      <c r="X1060" s="24"/>
      <c r="Y1060" s="24"/>
      <c r="Z1060" s="24"/>
      <c r="AA1060" s="24"/>
      <c r="AB1060" s="24"/>
      <c r="AC1060" s="24"/>
      <c r="AD1060" s="101" t="s">
        <v>973</v>
      </c>
      <c r="AE1060" s="156">
        <f>AE38+AE79+AE111+AE215+AE264+AE330+AE381+AE483+AE535+AE588+AE628+AE666+AE742+AE786+AE863+AE938+AE984+AE1032</f>
        <v>0</v>
      </c>
      <c r="AF1060" s="24"/>
      <c r="AG1060" s="102"/>
      <c r="AH1060" s="103"/>
      <c r="AI1060" s="103"/>
      <c r="AJ1060" s="103"/>
      <c r="AK1060" s="103"/>
    </row>
    <row r="1061" spans="1:37" s="99" customFormat="1" ht="15" customHeight="1" thickTop="1" thickBot="1" x14ac:dyDescent="0.25">
      <c r="A1061" s="24"/>
      <c r="B1061" s="24"/>
      <c r="C1061" s="24"/>
      <c r="D1061" s="24"/>
      <c r="E1061" s="24"/>
      <c r="F1061" s="24"/>
      <c r="G1061" s="24"/>
      <c r="H1061" s="24"/>
      <c r="I1061" s="24"/>
      <c r="J1061" s="24"/>
      <c r="K1061" s="24"/>
      <c r="L1061" s="24"/>
      <c r="M1061" s="24"/>
      <c r="N1061" s="24"/>
      <c r="O1061" s="24"/>
      <c r="P1061" s="24"/>
      <c r="Q1061" s="24"/>
      <c r="R1061" s="24"/>
      <c r="S1061" s="24"/>
      <c r="T1061" s="24"/>
      <c r="U1061" s="24"/>
      <c r="V1061" s="24"/>
      <c r="W1061" s="24"/>
      <c r="X1061" s="24"/>
      <c r="Y1061" s="24"/>
      <c r="Z1061" s="24"/>
      <c r="AA1061" s="24"/>
      <c r="AB1061" s="24"/>
      <c r="AC1061" s="24"/>
      <c r="AD1061" s="75"/>
      <c r="AE1061" s="158"/>
      <c r="AF1061" s="24"/>
      <c r="AG1061" s="74"/>
      <c r="AH1061" s="103"/>
      <c r="AI1061" s="24"/>
      <c r="AJ1061" s="24"/>
      <c r="AK1061" s="24"/>
    </row>
    <row r="1062" spans="1:37" s="99" customFormat="1" ht="15" customHeight="1" thickTop="1" thickBot="1" x14ac:dyDescent="0.25">
      <c r="A1062" s="24"/>
      <c r="B1062" s="24"/>
      <c r="C1062" s="24"/>
      <c r="D1062" s="24"/>
      <c r="E1062" s="24"/>
      <c r="F1062" s="24"/>
      <c r="G1062" s="24"/>
      <c r="H1062" s="24"/>
      <c r="I1062" s="24"/>
      <c r="J1062" s="24"/>
      <c r="K1062" s="24"/>
      <c r="L1062" s="24"/>
      <c r="M1062" s="24"/>
      <c r="N1062" s="24"/>
      <c r="O1062" s="24"/>
      <c r="P1062" s="24"/>
      <c r="Q1062" s="24"/>
      <c r="R1062" s="24"/>
      <c r="S1062" s="24"/>
      <c r="T1062" s="24"/>
      <c r="U1062" s="24"/>
      <c r="V1062" s="24"/>
      <c r="W1062" s="24"/>
      <c r="X1062" s="24"/>
      <c r="Y1062" s="24"/>
      <c r="Z1062" s="24"/>
      <c r="AA1062" s="24"/>
      <c r="AB1062" s="24"/>
      <c r="AC1062" s="24"/>
      <c r="AD1062" s="101" t="s">
        <v>974</v>
      </c>
      <c r="AE1062" s="156">
        <f>AE45+AE86+AE118+AE222+AE271+AE337+AE388+AE490+AE542+AE595+AE635+AE673+AE749+AE793+AE870+AE945+AE991+AE1039</f>
        <v>0</v>
      </c>
      <c r="AF1062" s="24"/>
      <c r="AG1062" s="102"/>
      <c r="AH1062" s="103"/>
      <c r="AI1062" s="103"/>
      <c r="AJ1062" s="103"/>
      <c r="AK1062" s="103"/>
    </row>
    <row r="1063" spans="1:37" s="99" customFormat="1" ht="15" customHeight="1" thickTop="1" thickBot="1" x14ac:dyDescent="0.25">
      <c r="A1063" s="24"/>
      <c r="B1063" s="24"/>
      <c r="C1063" s="24"/>
      <c r="D1063" s="24"/>
      <c r="E1063" s="24"/>
      <c r="F1063" s="24"/>
      <c r="G1063" s="24"/>
      <c r="H1063" s="24"/>
      <c r="I1063" s="24"/>
      <c r="J1063" s="24"/>
      <c r="K1063" s="24"/>
      <c r="L1063" s="24"/>
      <c r="M1063" s="24"/>
      <c r="N1063" s="24"/>
      <c r="O1063" s="24"/>
      <c r="P1063" s="24"/>
      <c r="Q1063" s="24"/>
      <c r="R1063" s="24"/>
      <c r="S1063" s="24"/>
      <c r="T1063" s="24"/>
      <c r="U1063" s="24"/>
      <c r="V1063" s="24"/>
      <c r="W1063" s="24"/>
      <c r="X1063" s="24"/>
      <c r="Y1063" s="24"/>
      <c r="Z1063" s="24"/>
      <c r="AA1063" s="24"/>
      <c r="AB1063" s="24"/>
      <c r="AC1063" s="24"/>
      <c r="AD1063" s="75"/>
      <c r="AE1063" s="158"/>
      <c r="AF1063" s="24"/>
      <c r="AG1063" s="74"/>
      <c r="AH1063" s="103"/>
      <c r="AI1063" s="24"/>
      <c r="AJ1063" s="24"/>
      <c r="AK1063" s="24"/>
    </row>
    <row r="1064" spans="1:37" s="99" customFormat="1" ht="15" customHeight="1" thickTop="1" thickBot="1" x14ac:dyDescent="0.25">
      <c r="A1064" s="24"/>
      <c r="B1064" s="24"/>
      <c r="C1064" s="24"/>
      <c r="D1064" s="24"/>
      <c r="E1064" s="24"/>
      <c r="F1064" s="24"/>
      <c r="G1064" s="24"/>
      <c r="H1064" s="24"/>
      <c r="I1064" s="24"/>
      <c r="J1064" s="24"/>
      <c r="K1064" s="24"/>
      <c r="L1064" s="24"/>
      <c r="M1064" s="24"/>
      <c r="N1064" s="24"/>
      <c r="O1064" s="24"/>
      <c r="P1064" s="24"/>
      <c r="Q1064" s="24"/>
      <c r="R1064" s="24"/>
      <c r="S1064" s="24"/>
      <c r="T1064" s="24"/>
      <c r="U1064" s="24"/>
      <c r="V1064" s="24"/>
      <c r="W1064" s="24"/>
      <c r="X1064" s="24"/>
      <c r="Y1064" s="24"/>
      <c r="Z1064" s="24"/>
      <c r="AA1064" s="24"/>
      <c r="AB1064" s="24"/>
      <c r="AC1064" s="24"/>
      <c r="AD1064" s="101" t="s">
        <v>975</v>
      </c>
      <c r="AE1064" s="156">
        <f>AE51+AE92+AE124+AE228+AE277+AE343+AE394+AE496+AE548+AE601+AE641+AE679+AE755+AE799+AE876+AE951+AE997+AE1045</f>
        <v>0</v>
      </c>
      <c r="AF1064" s="24"/>
      <c r="AG1064" s="102"/>
      <c r="AH1064" s="103"/>
      <c r="AI1064" s="103"/>
      <c r="AJ1064" s="103"/>
      <c r="AK1064" s="103"/>
    </row>
    <row r="1065" spans="1:37" s="99" customFormat="1" ht="15" customHeight="1" thickTop="1" thickBot="1" x14ac:dyDescent="0.25">
      <c r="A1065" s="24"/>
      <c r="B1065" s="24"/>
      <c r="C1065" s="24"/>
      <c r="D1065" s="24"/>
      <c r="E1065" s="24"/>
      <c r="F1065" s="24"/>
      <c r="G1065" s="24"/>
      <c r="H1065" s="24"/>
      <c r="I1065" s="24"/>
      <c r="J1065" s="24"/>
      <c r="K1065" s="24"/>
      <c r="L1065" s="24"/>
      <c r="M1065" s="24"/>
      <c r="N1065" s="24"/>
      <c r="O1065" s="24"/>
      <c r="P1065" s="24"/>
      <c r="Q1065" s="24"/>
      <c r="R1065" s="24"/>
      <c r="S1065" s="24"/>
      <c r="T1065" s="24"/>
      <c r="U1065" s="24"/>
      <c r="V1065" s="24"/>
      <c r="W1065" s="24"/>
      <c r="X1065" s="24"/>
      <c r="Y1065" s="24"/>
      <c r="Z1065" s="24"/>
      <c r="AA1065" s="24"/>
      <c r="AB1065" s="24"/>
      <c r="AC1065" s="24"/>
      <c r="AD1065" s="75"/>
      <c r="AE1065" s="158"/>
      <c r="AF1065" s="24"/>
      <c r="AG1065" s="74"/>
      <c r="AH1065" s="24"/>
      <c r="AI1065" s="24"/>
      <c r="AJ1065" s="24"/>
      <c r="AK1065" s="24"/>
    </row>
    <row r="1066" spans="1:37" s="99" customFormat="1" ht="15" customHeight="1" thickTop="1" thickBot="1" x14ac:dyDescent="0.25">
      <c r="A1066" s="24"/>
      <c r="B1066" s="24"/>
      <c r="C1066" s="24"/>
      <c r="D1066" s="24"/>
      <c r="E1066" s="24"/>
      <c r="F1066" s="24"/>
      <c r="G1066" s="24"/>
      <c r="H1066" s="24"/>
      <c r="I1066" s="24"/>
      <c r="J1066" s="24"/>
      <c r="K1066" s="24"/>
      <c r="L1066" s="24"/>
      <c r="M1066" s="24"/>
      <c r="N1066" s="24"/>
      <c r="O1066" s="24"/>
      <c r="P1066" s="24"/>
      <c r="Q1066" s="24"/>
      <c r="R1066" s="24"/>
      <c r="S1066" s="24"/>
      <c r="T1066" s="24"/>
      <c r="U1066" s="24"/>
      <c r="V1066" s="24"/>
      <c r="W1066" s="24"/>
      <c r="X1066" s="24"/>
      <c r="Y1066" s="24"/>
      <c r="Z1066" s="24"/>
      <c r="AA1066" s="24"/>
      <c r="AB1066" s="24"/>
      <c r="AC1066" s="24"/>
      <c r="AD1066" s="101" t="s">
        <v>976</v>
      </c>
      <c r="AE1066" s="156">
        <f>(AE1058*0.8)+(AE1060*0.1)+(AE1062*0.05)+(AE1064*0.05)</f>
        <v>0</v>
      </c>
      <c r="AF1066" s="24"/>
      <c r="AG1066" s="74"/>
      <c r="AH1066" s="24"/>
      <c r="AI1066" s="24"/>
      <c r="AJ1066" s="24"/>
      <c r="AK1066" s="24"/>
    </row>
    <row r="1067" spans="1:37" ht="13.5" thickTop="1" x14ac:dyDescent="0.2"/>
  </sheetData>
  <mergeCells count="816">
    <mergeCell ref="A1044:AC1044"/>
    <mergeCell ref="A1045:AD1045"/>
    <mergeCell ref="A1046:AD1046"/>
    <mergeCell ref="A1049:AE1049"/>
    <mergeCell ref="A1053:AE1053"/>
    <mergeCell ref="A1037:AC1037"/>
    <mergeCell ref="A1038:AC1038"/>
    <mergeCell ref="A1039:AD1039"/>
    <mergeCell ref="A1040:AD1040"/>
    <mergeCell ref="A1042:AC1042"/>
    <mergeCell ref="A1022:AC1022"/>
    <mergeCell ref="A1023:AC1023"/>
    <mergeCell ref="A1024:AC1024"/>
    <mergeCell ref="A1025:AD1025"/>
    <mergeCell ref="A1026:AD1026"/>
    <mergeCell ref="A1028:AC1028"/>
    <mergeCell ref="A1029:AC1029"/>
    <mergeCell ref="A1043:AC1043"/>
    <mergeCell ref="A1030:AC1030"/>
    <mergeCell ref="A1031:AC1031"/>
    <mergeCell ref="A1032:AD1032"/>
    <mergeCell ref="A1033:AD1033"/>
    <mergeCell ref="A1035:AC1035"/>
    <mergeCell ref="A1036:AC1036"/>
    <mergeCell ref="A1013:AC1013"/>
    <mergeCell ref="A1014:AC1014"/>
    <mergeCell ref="A1015:AC1015"/>
    <mergeCell ref="A1016:AC1016"/>
    <mergeCell ref="A1017:AC1017"/>
    <mergeCell ref="A1018:AC1018"/>
    <mergeCell ref="A1019:AC1019"/>
    <mergeCell ref="A1020:AC1020"/>
    <mergeCell ref="A1021:AC1021"/>
    <mergeCell ref="A994:AC994"/>
    <mergeCell ref="A995:AC995"/>
    <mergeCell ref="A996:AC996"/>
    <mergeCell ref="A997:AD997"/>
    <mergeCell ref="A998:AD998"/>
    <mergeCell ref="A1001:AE1001"/>
    <mergeCell ref="A1005:AE1005"/>
    <mergeCell ref="A1009:AE1009"/>
    <mergeCell ref="A1012:AC1012"/>
    <mergeCell ref="A983:AC983"/>
    <mergeCell ref="A984:AD984"/>
    <mergeCell ref="A985:AD985"/>
    <mergeCell ref="A987:AC987"/>
    <mergeCell ref="A988:AC988"/>
    <mergeCell ref="A989:AC989"/>
    <mergeCell ref="A990:AC990"/>
    <mergeCell ref="A991:AD991"/>
    <mergeCell ref="A992:AD992"/>
    <mergeCell ref="A973:AC973"/>
    <mergeCell ref="A974:AC974"/>
    <mergeCell ref="A975:AC975"/>
    <mergeCell ref="A976:AC976"/>
    <mergeCell ref="A977:AD977"/>
    <mergeCell ref="A978:AD978"/>
    <mergeCell ref="A980:AC980"/>
    <mergeCell ref="A981:AC981"/>
    <mergeCell ref="A982:AC982"/>
    <mergeCell ref="A951:AD951"/>
    <mergeCell ref="A952:AD952"/>
    <mergeCell ref="A955:AE955"/>
    <mergeCell ref="A959:AE959"/>
    <mergeCell ref="A963:AE963"/>
    <mergeCell ref="A967:AE967"/>
    <mergeCell ref="A970:AC970"/>
    <mergeCell ref="A971:AC971"/>
    <mergeCell ref="A972:AC972"/>
    <mergeCell ref="A941:AC941"/>
    <mergeCell ref="A942:AC942"/>
    <mergeCell ref="A943:AC943"/>
    <mergeCell ref="A944:AC944"/>
    <mergeCell ref="A945:AD945"/>
    <mergeCell ref="A946:AD946"/>
    <mergeCell ref="A948:AC948"/>
    <mergeCell ref="A949:AC949"/>
    <mergeCell ref="A950:AC950"/>
    <mergeCell ref="A930:AC930"/>
    <mergeCell ref="A931:AD931"/>
    <mergeCell ref="A932:AD932"/>
    <mergeCell ref="A934:AC934"/>
    <mergeCell ref="A935:AC935"/>
    <mergeCell ref="A936:AC936"/>
    <mergeCell ref="A937:AC937"/>
    <mergeCell ref="A938:AD938"/>
    <mergeCell ref="A939:AD939"/>
    <mergeCell ref="A921:AC921"/>
    <mergeCell ref="A922:AC922"/>
    <mergeCell ref="A923:AC923"/>
    <mergeCell ref="A924:AC924"/>
    <mergeCell ref="A925:AC925"/>
    <mergeCell ref="A926:AC926"/>
    <mergeCell ref="A927:AC927"/>
    <mergeCell ref="A928:AC928"/>
    <mergeCell ref="A929:AC929"/>
    <mergeCell ref="A912:AC912"/>
    <mergeCell ref="A913:AC913"/>
    <mergeCell ref="A914:AC914"/>
    <mergeCell ref="A915:AC915"/>
    <mergeCell ref="A916:AC916"/>
    <mergeCell ref="A917:AC917"/>
    <mergeCell ref="A918:AC918"/>
    <mergeCell ref="A919:AC919"/>
    <mergeCell ref="A920:AC920"/>
    <mergeCell ref="A903:AC903"/>
    <mergeCell ref="A904:AC904"/>
    <mergeCell ref="A905:AC905"/>
    <mergeCell ref="A906:AC906"/>
    <mergeCell ref="A907:AC907"/>
    <mergeCell ref="A908:AC908"/>
    <mergeCell ref="A909:AC909"/>
    <mergeCell ref="A910:AC910"/>
    <mergeCell ref="A911:AC911"/>
    <mergeCell ref="A894:AC894"/>
    <mergeCell ref="A895:AC895"/>
    <mergeCell ref="A896:AC896"/>
    <mergeCell ref="A897:AC897"/>
    <mergeCell ref="A898:AC898"/>
    <mergeCell ref="A899:AC899"/>
    <mergeCell ref="A900:AC900"/>
    <mergeCell ref="A901:AC901"/>
    <mergeCell ref="A902:AC902"/>
    <mergeCell ref="A880:AE880"/>
    <mergeCell ref="A884:AE884"/>
    <mergeCell ref="A887:AC887"/>
    <mergeCell ref="A888:AC888"/>
    <mergeCell ref="A889:AC889"/>
    <mergeCell ref="A890:AC890"/>
    <mergeCell ref="A891:AC891"/>
    <mergeCell ref="A892:AC892"/>
    <mergeCell ref="A893:AC893"/>
    <mergeCell ref="A868:AC868"/>
    <mergeCell ref="A869:AC869"/>
    <mergeCell ref="A870:AD870"/>
    <mergeCell ref="A871:AD871"/>
    <mergeCell ref="A873:AC873"/>
    <mergeCell ref="A874:AC874"/>
    <mergeCell ref="A875:AC875"/>
    <mergeCell ref="A876:AD876"/>
    <mergeCell ref="A877:AD877"/>
    <mergeCell ref="A857:AD857"/>
    <mergeCell ref="A859:AC859"/>
    <mergeCell ref="A860:AC860"/>
    <mergeCell ref="A861:AC861"/>
    <mergeCell ref="A862:AC862"/>
    <mergeCell ref="A863:AD863"/>
    <mergeCell ref="A864:AD864"/>
    <mergeCell ref="A866:AC866"/>
    <mergeCell ref="A867:AC867"/>
    <mergeCell ref="A848:AC848"/>
    <mergeCell ref="A849:AC849"/>
    <mergeCell ref="A850:AC850"/>
    <mergeCell ref="A851:AC851"/>
    <mergeCell ref="A852:AC852"/>
    <mergeCell ref="A853:AC853"/>
    <mergeCell ref="A854:AC854"/>
    <mergeCell ref="A855:AC855"/>
    <mergeCell ref="A856:AD856"/>
    <mergeCell ref="A839:AC839"/>
    <mergeCell ref="A840:AC840"/>
    <mergeCell ref="A841:AC841"/>
    <mergeCell ref="A842:AC842"/>
    <mergeCell ref="A843:AC843"/>
    <mergeCell ref="A844:AC844"/>
    <mergeCell ref="A845:AC845"/>
    <mergeCell ref="A846:AC846"/>
    <mergeCell ref="A847:AC847"/>
    <mergeCell ref="A830:AC830"/>
    <mergeCell ref="A831:AC831"/>
    <mergeCell ref="A832:AC832"/>
    <mergeCell ref="A833:AC833"/>
    <mergeCell ref="A834:AC834"/>
    <mergeCell ref="A835:AC835"/>
    <mergeCell ref="A836:AC836"/>
    <mergeCell ref="A837:AC837"/>
    <mergeCell ref="A838:AC838"/>
    <mergeCell ref="A819:AE819"/>
    <mergeCell ref="A822:AC822"/>
    <mergeCell ref="A823:AC823"/>
    <mergeCell ref="A824:AC824"/>
    <mergeCell ref="A825:AC825"/>
    <mergeCell ref="A826:AC826"/>
    <mergeCell ref="A827:AC827"/>
    <mergeCell ref="A828:AC828"/>
    <mergeCell ref="A829:AC829"/>
    <mergeCell ref="A796:AC796"/>
    <mergeCell ref="A797:AC797"/>
    <mergeCell ref="A798:AC798"/>
    <mergeCell ref="A799:AD799"/>
    <mergeCell ref="A800:AD800"/>
    <mergeCell ref="A803:AE803"/>
    <mergeCell ref="A807:AE807"/>
    <mergeCell ref="A811:AE811"/>
    <mergeCell ref="A815:AE815"/>
    <mergeCell ref="A785:AC785"/>
    <mergeCell ref="A786:AD786"/>
    <mergeCell ref="A787:AD787"/>
    <mergeCell ref="A789:AC789"/>
    <mergeCell ref="A790:AC790"/>
    <mergeCell ref="A791:AC791"/>
    <mergeCell ref="A792:AC792"/>
    <mergeCell ref="A793:AD793"/>
    <mergeCell ref="A794:AD794"/>
    <mergeCell ref="A775:AC775"/>
    <mergeCell ref="A776:AC776"/>
    <mergeCell ref="A777:AC777"/>
    <mergeCell ref="A778:AC778"/>
    <mergeCell ref="A779:AD779"/>
    <mergeCell ref="A780:AD780"/>
    <mergeCell ref="A782:AC782"/>
    <mergeCell ref="A783:AC783"/>
    <mergeCell ref="A784:AC784"/>
    <mergeCell ref="A766:AC766"/>
    <mergeCell ref="A767:AC767"/>
    <mergeCell ref="A768:AC768"/>
    <mergeCell ref="A769:AC769"/>
    <mergeCell ref="A770:AC770"/>
    <mergeCell ref="A771:AC771"/>
    <mergeCell ref="A772:AC772"/>
    <mergeCell ref="A773:AC773"/>
    <mergeCell ref="A774:AC774"/>
    <mergeCell ref="A749:AD749"/>
    <mergeCell ref="A750:AD750"/>
    <mergeCell ref="A752:AC752"/>
    <mergeCell ref="A753:AC753"/>
    <mergeCell ref="A754:AC754"/>
    <mergeCell ref="A755:AD755"/>
    <mergeCell ref="A756:AD756"/>
    <mergeCell ref="A759:AE759"/>
    <mergeCell ref="A763:AE763"/>
    <mergeCell ref="A739:AC739"/>
    <mergeCell ref="A740:AC740"/>
    <mergeCell ref="A741:AC741"/>
    <mergeCell ref="A742:AD742"/>
    <mergeCell ref="A743:AD743"/>
    <mergeCell ref="A745:AC745"/>
    <mergeCell ref="A746:AC746"/>
    <mergeCell ref="A747:AC747"/>
    <mergeCell ref="A748:AC748"/>
    <mergeCell ref="A729:AC729"/>
    <mergeCell ref="A730:AC730"/>
    <mergeCell ref="A731:AC731"/>
    <mergeCell ref="A732:AC732"/>
    <mergeCell ref="A733:AC733"/>
    <mergeCell ref="A734:AC734"/>
    <mergeCell ref="A735:AD735"/>
    <mergeCell ref="A736:AD736"/>
    <mergeCell ref="A738:AC738"/>
    <mergeCell ref="A720:AC720"/>
    <mergeCell ref="A721:AC721"/>
    <mergeCell ref="A722:AC722"/>
    <mergeCell ref="A723:AC723"/>
    <mergeCell ref="A724:AC724"/>
    <mergeCell ref="A725:AC725"/>
    <mergeCell ref="A726:AC726"/>
    <mergeCell ref="A727:AC727"/>
    <mergeCell ref="A728:AC728"/>
    <mergeCell ref="A711:AC711"/>
    <mergeCell ref="A712:AC712"/>
    <mergeCell ref="A713:AC713"/>
    <mergeCell ref="A714:AC714"/>
    <mergeCell ref="A715:AC715"/>
    <mergeCell ref="A716:AC716"/>
    <mergeCell ref="A717:AC717"/>
    <mergeCell ref="A718:AC718"/>
    <mergeCell ref="A719:AC719"/>
    <mergeCell ref="A702:AC702"/>
    <mergeCell ref="A703:AC703"/>
    <mergeCell ref="A704:AC704"/>
    <mergeCell ref="A705:AC705"/>
    <mergeCell ref="A706:AC706"/>
    <mergeCell ref="A707:AC707"/>
    <mergeCell ref="A708:AC708"/>
    <mergeCell ref="A709:AC709"/>
    <mergeCell ref="A710:AC710"/>
    <mergeCell ref="A680:AD680"/>
    <mergeCell ref="A683:AE683"/>
    <mergeCell ref="A687:AE687"/>
    <mergeCell ref="A691:AE691"/>
    <mergeCell ref="A695:AE695"/>
    <mergeCell ref="A698:AC698"/>
    <mergeCell ref="A699:AC699"/>
    <mergeCell ref="A700:AC700"/>
    <mergeCell ref="A701:AC701"/>
    <mergeCell ref="A670:AC670"/>
    <mergeCell ref="A671:AC671"/>
    <mergeCell ref="A672:AC672"/>
    <mergeCell ref="A673:AD673"/>
    <mergeCell ref="A674:AD674"/>
    <mergeCell ref="A676:AC676"/>
    <mergeCell ref="A677:AC677"/>
    <mergeCell ref="A678:AC678"/>
    <mergeCell ref="A679:AD679"/>
    <mergeCell ref="A659:AD659"/>
    <mergeCell ref="A660:AD660"/>
    <mergeCell ref="A662:AC662"/>
    <mergeCell ref="A663:AC663"/>
    <mergeCell ref="A664:AC664"/>
    <mergeCell ref="A665:AC665"/>
    <mergeCell ref="A666:AD666"/>
    <mergeCell ref="A667:AD667"/>
    <mergeCell ref="A669:AC669"/>
    <mergeCell ref="A650:AC650"/>
    <mergeCell ref="A651:AC651"/>
    <mergeCell ref="A652:AC652"/>
    <mergeCell ref="A653:AC653"/>
    <mergeCell ref="A654:AC654"/>
    <mergeCell ref="A655:AC655"/>
    <mergeCell ref="A656:AC656"/>
    <mergeCell ref="A657:AC657"/>
    <mergeCell ref="A658:AC658"/>
    <mergeCell ref="A636:AD636"/>
    <mergeCell ref="A638:AC638"/>
    <mergeCell ref="A639:AC639"/>
    <mergeCell ref="A640:AC640"/>
    <mergeCell ref="A641:AD641"/>
    <mergeCell ref="A642:AD642"/>
    <mergeCell ref="A645:AE645"/>
    <mergeCell ref="A648:AC648"/>
    <mergeCell ref="A649:AC649"/>
    <mergeCell ref="A626:AC626"/>
    <mergeCell ref="A627:AC627"/>
    <mergeCell ref="A628:AD628"/>
    <mergeCell ref="A629:AD629"/>
    <mergeCell ref="A631:AC631"/>
    <mergeCell ref="A632:AC632"/>
    <mergeCell ref="A633:AC633"/>
    <mergeCell ref="A634:AC634"/>
    <mergeCell ref="A635:AD635"/>
    <mergeCell ref="A616:AC616"/>
    <mergeCell ref="A617:AC617"/>
    <mergeCell ref="A618:AC618"/>
    <mergeCell ref="A619:AC619"/>
    <mergeCell ref="A620:AC620"/>
    <mergeCell ref="A621:AD621"/>
    <mergeCell ref="A622:AD622"/>
    <mergeCell ref="A624:AC624"/>
    <mergeCell ref="A625:AC625"/>
    <mergeCell ref="A600:AC600"/>
    <mergeCell ref="A601:AD601"/>
    <mergeCell ref="A602:AD602"/>
    <mergeCell ref="A605:AE605"/>
    <mergeCell ref="A609:AE609"/>
    <mergeCell ref="A612:AC612"/>
    <mergeCell ref="A613:AC613"/>
    <mergeCell ref="A614:AC614"/>
    <mergeCell ref="A615:AC615"/>
    <mergeCell ref="A589:AD589"/>
    <mergeCell ref="A591:AC591"/>
    <mergeCell ref="A592:AC592"/>
    <mergeCell ref="A593:AC593"/>
    <mergeCell ref="A594:AC594"/>
    <mergeCell ref="A595:AD595"/>
    <mergeCell ref="A596:AD596"/>
    <mergeCell ref="A598:AC598"/>
    <mergeCell ref="A599:AC599"/>
    <mergeCell ref="A579:AC579"/>
    <mergeCell ref="A580:AC580"/>
    <mergeCell ref="A581:AD581"/>
    <mergeCell ref="A582:AD582"/>
    <mergeCell ref="A584:AC584"/>
    <mergeCell ref="A585:AC585"/>
    <mergeCell ref="A586:AC586"/>
    <mergeCell ref="A587:AC587"/>
    <mergeCell ref="A588:AD588"/>
    <mergeCell ref="A570:AC570"/>
    <mergeCell ref="A571:AC571"/>
    <mergeCell ref="A572:AC572"/>
    <mergeCell ref="A573:AC573"/>
    <mergeCell ref="A574:AC574"/>
    <mergeCell ref="A575:AC575"/>
    <mergeCell ref="A576:AC576"/>
    <mergeCell ref="A577:AC577"/>
    <mergeCell ref="A578:AC578"/>
    <mergeCell ref="A556:AE556"/>
    <mergeCell ref="A560:AE560"/>
    <mergeCell ref="A563:AC563"/>
    <mergeCell ref="A564:AC564"/>
    <mergeCell ref="A565:AC565"/>
    <mergeCell ref="A566:AC566"/>
    <mergeCell ref="A567:AC567"/>
    <mergeCell ref="A568:AC568"/>
    <mergeCell ref="A569:AC569"/>
    <mergeCell ref="A541:AC541"/>
    <mergeCell ref="A542:AD542"/>
    <mergeCell ref="A543:AD543"/>
    <mergeCell ref="A545:AC545"/>
    <mergeCell ref="A546:AC546"/>
    <mergeCell ref="A547:AC547"/>
    <mergeCell ref="A548:AD548"/>
    <mergeCell ref="A549:AD549"/>
    <mergeCell ref="A552:AE552"/>
    <mergeCell ref="A531:AC531"/>
    <mergeCell ref="A532:AC532"/>
    <mergeCell ref="A533:AC533"/>
    <mergeCell ref="A534:AC534"/>
    <mergeCell ref="A535:AD535"/>
    <mergeCell ref="A536:AD536"/>
    <mergeCell ref="A538:AC538"/>
    <mergeCell ref="A539:AC539"/>
    <mergeCell ref="A540:AC540"/>
    <mergeCell ref="A521:AC521"/>
    <mergeCell ref="A522:AC522"/>
    <mergeCell ref="A523:AC523"/>
    <mergeCell ref="A524:AC524"/>
    <mergeCell ref="A525:AC525"/>
    <mergeCell ref="A526:AC526"/>
    <mergeCell ref="A527:AC527"/>
    <mergeCell ref="A528:AD528"/>
    <mergeCell ref="A529:AD529"/>
    <mergeCell ref="A512:AC512"/>
    <mergeCell ref="A513:AC513"/>
    <mergeCell ref="A514:AC514"/>
    <mergeCell ref="A515:AC515"/>
    <mergeCell ref="A516:AC516"/>
    <mergeCell ref="A517:AC517"/>
    <mergeCell ref="A518:AC518"/>
    <mergeCell ref="A519:AC519"/>
    <mergeCell ref="A520:AC520"/>
    <mergeCell ref="A503:AC503"/>
    <mergeCell ref="A504:AC504"/>
    <mergeCell ref="A505:AC505"/>
    <mergeCell ref="A506:AC506"/>
    <mergeCell ref="A507:AC507"/>
    <mergeCell ref="A508:AC508"/>
    <mergeCell ref="A509:AC509"/>
    <mergeCell ref="A510:AC510"/>
    <mergeCell ref="A511:AC511"/>
    <mergeCell ref="A489:AC489"/>
    <mergeCell ref="A490:AD490"/>
    <mergeCell ref="A491:AD491"/>
    <mergeCell ref="A493:AC493"/>
    <mergeCell ref="A494:AC494"/>
    <mergeCell ref="A495:AC495"/>
    <mergeCell ref="A496:AD496"/>
    <mergeCell ref="A497:AD497"/>
    <mergeCell ref="A500:AE500"/>
    <mergeCell ref="A479:AC479"/>
    <mergeCell ref="A480:AC480"/>
    <mergeCell ref="A481:AC481"/>
    <mergeCell ref="A482:AC482"/>
    <mergeCell ref="A483:AD483"/>
    <mergeCell ref="A484:AD484"/>
    <mergeCell ref="A486:AC486"/>
    <mergeCell ref="A487:AC487"/>
    <mergeCell ref="A488:AC488"/>
    <mergeCell ref="A469:AC469"/>
    <mergeCell ref="A470:AC470"/>
    <mergeCell ref="A471:AC471"/>
    <mergeCell ref="A472:AC472"/>
    <mergeCell ref="A473:AC473"/>
    <mergeCell ref="A474:AC474"/>
    <mergeCell ref="A475:AC475"/>
    <mergeCell ref="A476:AD476"/>
    <mergeCell ref="A477:AD477"/>
    <mergeCell ref="A460:AC460"/>
    <mergeCell ref="A461:AC461"/>
    <mergeCell ref="A462:AC462"/>
    <mergeCell ref="A463:AC463"/>
    <mergeCell ref="A464:AC464"/>
    <mergeCell ref="A465:AC465"/>
    <mergeCell ref="A466:AC466"/>
    <mergeCell ref="A467:AC467"/>
    <mergeCell ref="A468:AC468"/>
    <mergeCell ref="A451:AC451"/>
    <mergeCell ref="A452:AC452"/>
    <mergeCell ref="A453:AC453"/>
    <mergeCell ref="A454:AC454"/>
    <mergeCell ref="A455:AC455"/>
    <mergeCell ref="A456:AC456"/>
    <mergeCell ref="A457:AC457"/>
    <mergeCell ref="A458:AC458"/>
    <mergeCell ref="A459:AC459"/>
    <mergeCell ref="A442:AC442"/>
    <mergeCell ref="A443:AC443"/>
    <mergeCell ref="A444:AC444"/>
    <mergeCell ref="A445:AC445"/>
    <mergeCell ref="A446:AC446"/>
    <mergeCell ref="A447:AC447"/>
    <mergeCell ref="A448:AC448"/>
    <mergeCell ref="A449:AC449"/>
    <mergeCell ref="A450:AC450"/>
    <mergeCell ref="A433:AC433"/>
    <mergeCell ref="A434:AC434"/>
    <mergeCell ref="A435:AC435"/>
    <mergeCell ref="A436:AC436"/>
    <mergeCell ref="A437:AC437"/>
    <mergeCell ref="A438:AC438"/>
    <mergeCell ref="A439:AC439"/>
    <mergeCell ref="A440:AC440"/>
    <mergeCell ref="A441:AC441"/>
    <mergeCell ref="A424:AC424"/>
    <mergeCell ref="A425:AC425"/>
    <mergeCell ref="A426:AC426"/>
    <mergeCell ref="A427:AC427"/>
    <mergeCell ref="A428:AC428"/>
    <mergeCell ref="A429:AC429"/>
    <mergeCell ref="A430:AC430"/>
    <mergeCell ref="A431:AC431"/>
    <mergeCell ref="A432:AC432"/>
    <mergeCell ref="A410:AE410"/>
    <mergeCell ref="A414:AE414"/>
    <mergeCell ref="A417:AC417"/>
    <mergeCell ref="A418:AC418"/>
    <mergeCell ref="A419:AC419"/>
    <mergeCell ref="A420:AC420"/>
    <mergeCell ref="A421:AC421"/>
    <mergeCell ref="A422:AC422"/>
    <mergeCell ref="A423:AC423"/>
    <mergeCell ref="A389:AD389"/>
    <mergeCell ref="A391:AC391"/>
    <mergeCell ref="A392:AC392"/>
    <mergeCell ref="A393:AC393"/>
    <mergeCell ref="A394:AD394"/>
    <mergeCell ref="A395:AD395"/>
    <mergeCell ref="A398:AE398"/>
    <mergeCell ref="A402:AE402"/>
    <mergeCell ref="A406:AE406"/>
    <mergeCell ref="A379:AC379"/>
    <mergeCell ref="A380:AC380"/>
    <mergeCell ref="A381:AD381"/>
    <mergeCell ref="A382:AD382"/>
    <mergeCell ref="A384:AC384"/>
    <mergeCell ref="A385:AC385"/>
    <mergeCell ref="A386:AC386"/>
    <mergeCell ref="A387:AC387"/>
    <mergeCell ref="A388:AD388"/>
    <mergeCell ref="A369:AC369"/>
    <mergeCell ref="A370:AC370"/>
    <mergeCell ref="A371:AC371"/>
    <mergeCell ref="A372:AC372"/>
    <mergeCell ref="A373:AC373"/>
    <mergeCell ref="A374:AD374"/>
    <mergeCell ref="A375:AD375"/>
    <mergeCell ref="A377:AC377"/>
    <mergeCell ref="A378:AC378"/>
    <mergeCell ref="A360:AC360"/>
    <mergeCell ref="A361:AC361"/>
    <mergeCell ref="A362:AC362"/>
    <mergeCell ref="A363:AC363"/>
    <mergeCell ref="A364:AC364"/>
    <mergeCell ref="A365:AC365"/>
    <mergeCell ref="A366:AC366"/>
    <mergeCell ref="A367:AC367"/>
    <mergeCell ref="A368:AC368"/>
    <mergeCell ref="A351:AC351"/>
    <mergeCell ref="A352:AC352"/>
    <mergeCell ref="A353:AC353"/>
    <mergeCell ref="A354:AC354"/>
    <mergeCell ref="A355:AC355"/>
    <mergeCell ref="A356:AC356"/>
    <mergeCell ref="A357:AC357"/>
    <mergeCell ref="A358:AC358"/>
    <mergeCell ref="A359:AC359"/>
    <mergeCell ref="A337:AD337"/>
    <mergeCell ref="A338:AD338"/>
    <mergeCell ref="A340:AC340"/>
    <mergeCell ref="A341:AC341"/>
    <mergeCell ref="A342:AC342"/>
    <mergeCell ref="A343:AD343"/>
    <mergeCell ref="A344:AD344"/>
    <mergeCell ref="A347:AE347"/>
    <mergeCell ref="A350:AC350"/>
    <mergeCell ref="A327:AC327"/>
    <mergeCell ref="A328:AC328"/>
    <mergeCell ref="A329:AC329"/>
    <mergeCell ref="A330:AD330"/>
    <mergeCell ref="A331:AD331"/>
    <mergeCell ref="A333:AC333"/>
    <mergeCell ref="A334:AC334"/>
    <mergeCell ref="A335:AC335"/>
    <mergeCell ref="A336:AC336"/>
    <mergeCell ref="A317:AC317"/>
    <mergeCell ref="A318:AC318"/>
    <mergeCell ref="A319:AC319"/>
    <mergeCell ref="A320:AC320"/>
    <mergeCell ref="A321:AC321"/>
    <mergeCell ref="A322:AC322"/>
    <mergeCell ref="A323:AD323"/>
    <mergeCell ref="A324:AD324"/>
    <mergeCell ref="A326:AC326"/>
    <mergeCell ref="A308:AC308"/>
    <mergeCell ref="A309:AC309"/>
    <mergeCell ref="A310:AC310"/>
    <mergeCell ref="A311:AC311"/>
    <mergeCell ref="A312:AC312"/>
    <mergeCell ref="A313:AC313"/>
    <mergeCell ref="A314:AC314"/>
    <mergeCell ref="A315:AC315"/>
    <mergeCell ref="A316:AC316"/>
    <mergeCell ref="A297:AE297"/>
    <mergeCell ref="A300:AC300"/>
    <mergeCell ref="A301:AC301"/>
    <mergeCell ref="A302:AC302"/>
    <mergeCell ref="A303:AC303"/>
    <mergeCell ref="A304:AC304"/>
    <mergeCell ref="A305:AC305"/>
    <mergeCell ref="A306:AC306"/>
    <mergeCell ref="A307:AC307"/>
    <mergeCell ref="A274:AC274"/>
    <mergeCell ref="A275:AC275"/>
    <mergeCell ref="A276:AC276"/>
    <mergeCell ref="A277:AD277"/>
    <mergeCell ref="A278:AD278"/>
    <mergeCell ref="A281:AE281"/>
    <mergeCell ref="A285:AE285"/>
    <mergeCell ref="A289:AE289"/>
    <mergeCell ref="A293:AE293"/>
    <mergeCell ref="A263:AC263"/>
    <mergeCell ref="A264:AD264"/>
    <mergeCell ref="A265:AD265"/>
    <mergeCell ref="A267:AC267"/>
    <mergeCell ref="A268:AC268"/>
    <mergeCell ref="A269:AC269"/>
    <mergeCell ref="A270:AC270"/>
    <mergeCell ref="A271:AD271"/>
    <mergeCell ref="A272:AD272"/>
    <mergeCell ref="A253:AC253"/>
    <mergeCell ref="A254:AC254"/>
    <mergeCell ref="A255:AC255"/>
    <mergeCell ref="A256:AC256"/>
    <mergeCell ref="A257:AD257"/>
    <mergeCell ref="A258:AD258"/>
    <mergeCell ref="A260:AC260"/>
    <mergeCell ref="A261:AC261"/>
    <mergeCell ref="A262:AC262"/>
    <mergeCell ref="A236:AE236"/>
    <mergeCell ref="A240:AE240"/>
    <mergeCell ref="A244:AE244"/>
    <mergeCell ref="A247:AC247"/>
    <mergeCell ref="A248:AC248"/>
    <mergeCell ref="A249:AC249"/>
    <mergeCell ref="A250:AC250"/>
    <mergeCell ref="A251:AC251"/>
    <mergeCell ref="A252:AC252"/>
    <mergeCell ref="A221:AC221"/>
    <mergeCell ref="A222:AD222"/>
    <mergeCell ref="A223:AD223"/>
    <mergeCell ref="A225:AC225"/>
    <mergeCell ref="A226:AC226"/>
    <mergeCell ref="A227:AC227"/>
    <mergeCell ref="A228:AD228"/>
    <mergeCell ref="A229:AD229"/>
    <mergeCell ref="A232:AE232"/>
    <mergeCell ref="A211:AC211"/>
    <mergeCell ref="A212:AC212"/>
    <mergeCell ref="A213:AC213"/>
    <mergeCell ref="A214:AC214"/>
    <mergeCell ref="A215:AD215"/>
    <mergeCell ref="A216:AD216"/>
    <mergeCell ref="A218:AC218"/>
    <mergeCell ref="A219:AC219"/>
    <mergeCell ref="A220:AC220"/>
    <mergeCell ref="A201:AC201"/>
    <mergeCell ref="A202:AC202"/>
    <mergeCell ref="A203:AC203"/>
    <mergeCell ref="A204:AC204"/>
    <mergeCell ref="A205:AC205"/>
    <mergeCell ref="A206:AC206"/>
    <mergeCell ref="A207:AC207"/>
    <mergeCell ref="A208:AD208"/>
    <mergeCell ref="A209:AD209"/>
    <mergeCell ref="A192:AC192"/>
    <mergeCell ref="A193:AC193"/>
    <mergeCell ref="A194:AC194"/>
    <mergeCell ref="A195:AC195"/>
    <mergeCell ref="A196:AC196"/>
    <mergeCell ref="A197:AC197"/>
    <mergeCell ref="A198:AC198"/>
    <mergeCell ref="A199:AC199"/>
    <mergeCell ref="A200:AC200"/>
    <mergeCell ref="A183:AC183"/>
    <mergeCell ref="A184:AC184"/>
    <mergeCell ref="A185:AC185"/>
    <mergeCell ref="A186:AC186"/>
    <mergeCell ref="A187:AC187"/>
    <mergeCell ref="A188:AC188"/>
    <mergeCell ref="A189:AC189"/>
    <mergeCell ref="A190:AC190"/>
    <mergeCell ref="A191:AC191"/>
    <mergeCell ref="A174:AC174"/>
    <mergeCell ref="A175:AC175"/>
    <mergeCell ref="A176:AC176"/>
    <mergeCell ref="A177:AC177"/>
    <mergeCell ref="A178:AC178"/>
    <mergeCell ref="A179:AC179"/>
    <mergeCell ref="A180:AC180"/>
    <mergeCell ref="A181:AC181"/>
    <mergeCell ref="A182:AC182"/>
    <mergeCell ref="A165:AC165"/>
    <mergeCell ref="A166:AC166"/>
    <mergeCell ref="A167:AC167"/>
    <mergeCell ref="A168:AC168"/>
    <mergeCell ref="A169:AC169"/>
    <mergeCell ref="A170:AC170"/>
    <mergeCell ref="A171:AC171"/>
    <mergeCell ref="A172:AC172"/>
    <mergeCell ref="A173:AC173"/>
    <mergeCell ref="A156:AC156"/>
    <mergeCell ref="A157:AC157"/>
    <mergeCell ref="A158:AC158"/>
    <mergeCell ref="A159:AC159"/>
    <mergeCell ref="A160:AC160"/>
    <mergeCell ref="A161:AC161"/>
    <mergeCell ref="A162:AC162"/>
    <mergeCell ref="A163:AC163"/>
    <mergeCell ref="A164:AC164"/>
    <mergeCell ref="A125:AD125"/>
    <mergeCell ref="A128:AE128"/>
    <mergeCell ref="A132:AE132"/>
    <mergeCell ref="A136:AE136"/>
    <mergeCell ref="A140:AE140"/>
    <mergeCell ref="A144:AE144"/>
    <mergeCell ref="A148:AE148"/>
    <mergeCell ref="A152:AE152"/>
    <mergeCell ref="A155:AC155"/>
    <mergeCell ref="A115:AC115"/>
    <mergeCell ref="A116:AC116"/>
    <mergeCell ref="A117:AC117"/>
    <mergeCell ref="A118:AD118"/>
    <mergeCell ref="A119:AD119"/>
    <mergeCell ref="A121:AC121"/>
    <mergeCell ref="A122:AC122"/>
    <mergeCell ref="A123:AC123"/>
    <mergeCell ref="A124:AD124"/>
    <mergeCell ref="A104:AD104"/>
    <mergeCell ref="A105:AD105"/>
    <mergeCell ref="A107:AC107"/>
    <mergeCell ref="A108:AC108"/>
    <mergeCell ref="A109:AC109"/>
    <mergeCell ref="A110:AC110"/>
    <mergeCell ref="A111:AD111"/>
    <mergeCell ref="A112:AD112"/>
    <mergeCell ref="A114:AC114"/>
    <mergeCell ref="A92:AD92"/>
    <mergeCell ref="A93:AD93"/>
    <mergeCell ref="A96:AE96"/>
    <mergeCell ref="A98:AC98"/>
    <mergeCell ref="A99:AC99"/>
    <mergeCell ref="A100:AC100"/>
    <mergeCell ref="A101:AC101"/>
    <mergeCell ref="A102:AC102"/>
    <mergeCell ref="A103:AC103"/>
    <mergeCell ref="A82:AC82"/>
    <mergeCell ref="A83:AC83"/>
    <mergeCell ref="A84:AC84"/>
    <mergeCell ref="A85:AC85"/>
    <mergeCell ref="A86:AD86"/>
    <mergeCell ref="A87:AD87"/>
    <mergeCell ref="A89:AC89"/>
    <mergeCell ref="A90:AC90"/>
    <mergeCell ref="A91:AC91"/>
    <mergeCell ref="A71:AC71"/>
    <mergeCell ref="A72:AD72"/>
    <mergeCell ref="A73:AD73"/>
    <mergeCell ref="A75:AC75"/>
    <mergeCell ref="A76:AC76"/>
    <mergeCell ref="A77:AC77"/>
    <mergeCell ref="A78:AC78"/>
    <mergeCell ref="A79:AD79"/>
    <mergeCell ref="A80:AD80"/>
    <mergeCell ref="A62:AC62"/>
    <mergeCell ref="A63:AC63"/>
    <mergeCell ref="A64:AC64"/>
    <mergeCell ref="A65:AC65"/>
    <mergeCell ref="A66:AC66"/>
    <mergeCell ref="A67:AC67"/>
    <mergeCell ref="A68:AC68"/>
    <mergeCell ref="A69:AC69"/>
    <mergeCell ref="A70:AC70"/>
    <mergeCell ref="A49:AC49"/>
    <mergeCell ref="A50:AC50"/>
    <mergeCell ref="A51:AD51"/>
    <mergeCell ref="A52:AD52"/>
    <mergeCell ref="A55:AE55"/>
    <mergeCell ref="A58:AC58"/>
    <mergeCell ref="A59:AC59"/>
    <mergeCell ref="A60:AC60"/>
    <mergeCell ref="A61:AC61"/>
    <mergeCell ref="A38:AD38"/>
    <mergeCell ref="A39:AD39"/>
    <mergeCell ref="A41:AC41"/>
    <mergeCell ref="A42:AC42"/>
    <mergeCell ref="A43:AC43"/>
    <mergeCell ref="A44:AC44"/>
    <mergeCell ref="A45:AD45"/>
    <mergeCell ref="A46:AD46"/>
    <mergeCell ref="A48:AC48"/>
    <mergeCell ref="A28:AC28"/>
    <mergeCell ref="A29:AC29"/>
    <mergeCell ref="A30:AC30"/>
    <mergeCell ref="A31:AD31"/>
    <mergeCell ref="A32:AD32"/>
    <mergeCell ref="A34:AC34"/>
    <mergeCell ref="A35:AC35"/>
    <mergeCell ref="A36:AC36"/>
    <mergeCell ref="A37:AC37"/>
    <mergeCell ref="A14:B14"/>
    <mergeCell ref="A15:B15"/>
    <mergeCell ref="W17:AB17"/>
    <mergeCell ref="A19:AE19"/>
    <mergeCell ref="A21:AE21"/>
    <mergeCell ref="A24:AC24"/>
    <mergeCell ref="A25:AC25"/>
    <mergeCell ref="A26:AC26"/>
    <mergeCell ref="A27:AC27"/>
    <mergeCell ref="A2:AD2"/>
    <mergeCell ref="A3:AD3"/>
    <mergeCell ref="B5:AC5"/>
    <mergeCell ref="A9:B9"/>
    <mergeCell ref="C9:AC9"/>
    <mergeCell ref="A10:B10"/>
    <mergeCell ref="A11:B11"/>
    <mergeCell ref="A13:B13"/>
    <mergeCell ref="C13:AC13"/>
  </mergeCells>
  <pageMargins left="0.7" right="0.7" top="0.75" bottom="0.75" header="0.3" footer="0.3"/>
  <pageSetup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9"/>
  <sheetViews>
    <sheetView showGridLines="0" workbookViewId="0"/>
  </sheetViews>
  <sheetFormatPr baseColWidth="10" defaultRowHeight="18" customHeight="1" x14ac:dyDescent="0.2"/>
  <cols>
    <col min="1" max="1" width="19.7109375" customWidth="1"/>
    <col min="2" max="3" width="16.7109375" customWidth="1"/>
    <col min="4" max="4" width="1.7109375" customWidth="1"/>
    <col min="5" max="6" width="16.7109375" customWidth="1"/>
    <col min="7" max="7" width="1.7109375" customWidth="1"/>
    <col min="8" max="9" width="16.7109375" customWidth="1"/>
    <col min="10" max="10" width="1.7109375" customWidth="1"/>
    <col min="11" max="12" width="16.7109375" customWidth="1"/>
  </cols>
  <sheetData>
    <row r="1" spans="1:12" ht="18" customHeight="1" x14ac:dyDescent="0.2">
      <c r="A1" s="106"/>
      <c r="B1" s="106"/>
      <c r="C1" s="106"/>
      <c r="D1" s="106"/>
      <c r="E1" s="106"/>
      <c r="F1" s="71"/>
      <c r="G1" s="106"/>
      <c r="H1" s="106"/>
      <c r="I1" s="71"/>
      <c r="J1" s="106"/>
      <c r="K1" s="106"/>
      <c r="L1" s="71"/>
    </row>
    <row r="2" spans="1:12" ht="18" customHeight="1" x14ac:dyDescent="0.2">
      <c r="A2" s="453" t="s">
        <v>985</v>
      </c>
      <c r="B2" s="453"/>
      <c r="C2" s="453"/>
      <c r="D2" s="453"/>
      <c r="E2" s="453"/>
      <c r="F2" s="453"/>
      <c r="G2" s="453"/>
      <c r="H2" s="453"/>
      <c r="I2" s="453"/>
      <c r="J2" s="453"/>
      <c r="K2" s="453"/>
      <c r="L2" s="453"/>
    </row>
    <row r="3" spans="1:12" ht="18" customHeight="1" x14ac:dyDescent="0.2">
      <c r="A3" s="453" t="s">
        <v>1217</v>
      </c>
      <c r="B3" s="453"/>
      <c r="C3" s="453"/>
      <c r="D3" s="453"/>
      <c r="E3" s="453"/>
      <c r="F3" s="453"/>
      <c r="G3" s="453"/>
      <c r="H3" s="453"/>
      <c r="I3" s="453"/>
      <c r="J3" s="453"/>
      <c r="K3" s="453"/>
      <c r="L3" s="453"/>
    </row>
    <row r="4" spans="1:12" ht="18" customHeight="1" x14ac:dyDescent="0.2">
      <c r="A4" s="105"/>
      <c r="B4" s="105"/>
      <c r="C4" s="105"/>
      <c r="D4" s="105"/>
      <c r="E4" s="105"/>
      <c r="F4" s="105"/>
      <c r="G4" s="105"/>
      <c r="H4" s="105"/>
      <c r="I4" s="105"/>
      <c r="J4" s="105"/>
      <c r="K4" s="105"/>
      <c r="L4" s="105"/>
    </row>
    <row r="5" spans="1:12" ht="18" customHeight="1" x14ac:dyDescent="0.2">
      <c r="A5" s="454" t="str">
        <f>IGOF!C5</f>
        <v>Alianza de Tranviarios de México</v>
      </c>
      <c r="B5" s="454"/>
      <c r="C5" s="454"/>
      <c r="D5" s="454"/>
      <c r="E5" s="454"/>
      <c r="F5" s="454"/>
      <c r="G5" s="454"/>
      <c r="H5" s="454"/>
      <c r="I5" s="454"/>
      <c r="J5" s="454"/>
      <c r="K5" s="454"/>
      <c r="L5" s="454"/>
    </row>
    <row r="6" spans="1:12" ht="18" customHeight="1" x14ac:dyDescent="0.2">
      <c r="A6" s="106"/>
      <c r="B6" s="106"/>
      <c r="C6" s="106"/>
      <c r="D6" s="106"/>
      <c r="E6" s="106"/>
      <c r="F6" s="71"/>
      <c r="G6" s="106"/>
      <c r="H6" s="106"/>
      <c r="I6" s="71"/>
      <c r="J6" s="106"/>
      <c r="K6" s="106"/>
      <c r="L6" s="71"/>
    </row>
    <row r="7" spans="1:12" ht="18" customHeight="1" thickBot="1" x14ac:dyDescent="0.25">
      <c r="A7" s="106"/>
      <c r="B7" s="71"/>
      <c r="C7" s="107" t="s">
        <v>986</v>
      </c>
      <c r="D7" s="71"/>
      <c r="E7" s="106"/>
      <c r="F7" s="108"/>
      <c r="G7" s="71"/>
      <c r="H7" s="108"/>
      <c r="I7" s="71"/>
      <c r="J7" s="71"/>
      <c r="K7" s="71"/>
      <c r="L7" s="71"/>
    </row>
    <row r="8" spans="1:12" ht="18" customHeight="1" thickBot="1" x14ac:dyDescent="0.25">
      <c r="A8" s="71"/>
      <c r="B8" s="109"/>
      <c r="C8" s="110">
        <f>'Artículo 121 (cálculo PI)'!AC17</f>
        <v>18</v>
      </c>
      <c r="D8" s="108"/>
      <c r="E8" s="134"/>
      <c r="F8" s="111"/>
      <c r="G8" s="108"/>
      <c r="H8" s="111"/>
      <c r="I8" s="112"/>
      <c r="J8" s="108"/>
      <c r="K8" s="112"/>
      <c r="L8" s="112"/>
    </row>
    <row r="9" spans="1:12" ht="18" customHeight="1" thickBot="1" x14ac:dyDescent="0.25">
      <c r="A9" s="71"/>
      <c r="B9" s="106"/>
      <c r="C9" s="106"/>
      <c r="D9" s="106"/>
      <c r="E9" s="106"/>
      <c r="F9" s="71"/>
      <c r="G9" s="106"/>
      <c r="H9" s="106"/>
      <c r="I9" s="71"/>
      <c r="J9" s="106"/>
      <c r="K9" s="106"/>
      <c r="L9" s="71"/>
    </row>
    <row r="10" spans="1:12" ht="18" customHeight="1" thickBot="1" x14ac:dyDescent="0.25">
      <c r="A10" s="455" t="s">
        <v>516</v>
      </c>
      <c r="B10" s="457" t="s">
        <v>138</v>
      </c>
      <c r="C10" s="458"/>
      <c r="D10" s="113"/>
      <c r="E10" s="459" t="s">
        <v>139</v>
      </c>
      <c r="F10" s="460"/>
      <c r="G10" s="113"/>
      <c r="H10" s="459" t="s">
        <v>140</v>
      </c>
      <c r="I10" s="460"/>
      <c r="J10" s="113"/>
      <c r="K10" s="459" t="s">
        <v>141</v>
      </c>
      <c r="L10" s="460"/>
    </row>
    <row r="11" spans="1:12" ht="54" customHeight="1" thickBot="1" x14ac:dyDescent="0.25">
      <c r="A11" s="456"/>
      <c r="B11" s="114" t="s">
        <v>987</v>
      </c>
      <c r="C11" s="115" t="s">
        <v>988</v>
      </c>
      <c r="D11" s="116"/>
      <c r="E11" s="117" t="s">
        <v>987</v>
      </c>
      <c r="F11" s="118" t="s">
        <v>988</v>
      </c>
      <c r="G11" s="116"/>
      <c r="H11" s="117" t="s">
        <v>987</v>
      </c>
      <c r="I11" s="118" t="s">
        <v>988</v>
      </c>
      <c r="J11" s="116"/>
      <c r="K11" s="117" t="s">
        <v>987</v>
      </c>
      <c r="L11" s="118" t="s">
        <v>988</v>
      </c>
    </row>
    <row r="12" spans="1:12" s="124" customFormat="1" ht="18" customHeight="1" thickBot="1" x14ac:dyDescent="0.25">
      <c r="A12" s="119" t="s">
        <v>989</v>
      </c>
      <c r="B12" s="120">
        <f>'Artículo 121 (cálculo PI)'!AE31</f>
        <v>0</v>
      </c>
      <c r="C12" s="120">
        <f>(B12/(1/$C$8))</f>
        <v>0</v>
      </c>
      <c r="D12" s="121"/>
      <c r="E12" s="122">
        <f>'Artículo 121 (cálculo PI)'!AE38</f>
        <v>0</v>
      </c>
      <c r="F12" s="123">
        <f>(E12/(1/$C$8))</f>
        <v>0</v>
      </c>
      <c r="G12" s="111"/>
      <c r="H12" s="122">
        <f>'Artículo 121 (cálculo PI)'!AE45</f>
        <v>0</v>
      </c>
      <c r="I12" s="123">
        <f>(H12/(1/$C$8))</f>
        <v>0</v>
      </c>
      <c r="J12" s="111"/>
      <c r="K12" s="122">
        <f>'Artículo 121 (cálculo PI)'!AE51</f>
        <v>0</v>
      </c>
      <c r="L12" s="123">
        <f>(K12/(1/$C$8))</f>
        <v>0</v>
      </c>
    </row>
    <row r="13" spans="1:12" s="124" customFormat="1" ht="18" customHeight="1" thickBot="1" x14ac:dyDescent="0.25">
      <c r="A13" s="125" t="s">
        <v>990</v>
      </c>
      <c r="B13" s="126">
        <f>'Artículo 121 (cálculo PI)'!AE72</f>
        <v>0</v>
      </c>
      <c r="C13" s="126">
        <f>(B13/(1/$C$8))</f>
        <v>0</v>
      </c>
      <c r="D13" s="121"/>
      <c r="E13" s="127">
        <f>'Artículo 121 (cálculo PI)'!AE79</f>
        <v>0</v>
      </c>
      <c r="F13" s="128">
        <f>(E13/(1/$C$8))</f>
        <v>0</v>
      </c>
      <c r="G13" s="111"/>
      <c r="H13" s="127">
        <f>'Artículo 121 (cálculo PI)'!AE86</f>
        <v>0</v>
      </c>
      <c r="I13" s="128">
        <f>(H13/(1/$C$8))</f>
        <v>0</v>
      </c>
      <c r="J13" s="111"/>
      <c r="K13" s="127">
        <f>'Artículo 121 (cálculo PI)'!AE92</f>
        <v>0</v>
      </c>
      <c r="L13" s="128">
        <f>(K13/(1/$C$8))</f>
        <v>0</v>
      </c>
    </row>
    <row r="14" spans="1:12" s="124" customFormat="1" ht="18" customHeight="1" thickBot="1" x14ac:dyDescent="0.25">
      <c r="A14" s="119" t="s">
        <v>991</v>
      </c>
      <c r="B14" s="126">
        <f>'Artículo 121 (cálculo PI)'!AE104</f>
        <v>0</v>
      </c>
      <c r="C14" s="126">
        <f>(B14/(1/$C$8))</f>
        <v>0</v>
      </c>
      <c r="D14" s="121"/>
      <c r="E14" s="129">
        <f>'Artículo 121 (cálculo PI)'!AE111</f>
        <v>0</v>
      </c>
      <c r="F14" s="130">
        <f>(E14/(1/$C$8))</f>
        <v>0</v>
      </c>
      <c r="G14" s="111"/>
      <c r="H14" s="129">
        <f>'Artículo 121 (cálculo PI)'!AE118</f>
        <v>0</v>
      </c>
      <c r="I14" s="130">
        <f>(H14/(1/$C$8))</f>
        <v>0</v>
      </c>
      <c r="J14" s="111"/>
      <c r="K14" s="129">
        <f>'Artículo 121 (cálculo PI)'!AE124</f>
        <v>0</v>
      </c>
      <c r="L14" s="130">
        <f>(K14/(1/$C$8))</f>
        <v>0</v>
      </c>
    </row>
    <row r="15" spans="1:12" s="124" customFormat="1" ht="18" customHeight="1" thickBot="1" x14ac:dyDescent="0.25">
      <c r="A15" s="135" t="s">
        <v>992</v>
      </c>
      <c r="B15" s="169" t="s">
        <v>11</v>
      </c>
      <c r="C15" s="169" t="s">
        <v>11</v>
      </c>
      <c r="D15" s="111"/>
      <c r="E15" s="170" t="s">
        <v>11</v>
      </c>
      <c r="F15" s="171" t="s">
        <v>11</v>
      </c>
      <c r="G15" s="111"/>
      <c r="H15" s="170" t="s">
        <v>11</v>
      </c>
      <c r="I15" s="171" t="s">
        <v>11</v>
      </c>
      <c r="J15" s="111"/>
      <c r="K15" s="170" t="s">
        <v>11</v>
      </c>
      <c r="L15" s="171" t="s">
        <v>11</v>
      </c>
    </row>
    <row r="16" spans="1:12" s="124" customFormat="1" ht="18" customHeight="1" thickBot="1" x14ac:dyDescent="0.25">
      <c r="A16" s="168" t="s">
        <v>993</v>
      </c>
      <c r="B16" s="169" t="s">
        <v>11</v>
      </c>
      <c r="C16" s="169" t="s">
        <v>11</v>
      </c>
      <c r="D16" s="111"/>
      <c r="E16" s="170" t="s">
        <v>11</v>
      </c>
      <c r="F16" s="171" t="s">
        <v>11</v>
      </c>
      <c r="G16" s="111"/>
      <c r="H16" s="170" t="s">
        <v>11</v>
      </c>
      <c r="I16" s="171" t="s">
        <v>11</v>
      </c>
      <c r="J16" s="111"/>
      <c r="K16" s="170" t="s">
        <v>11</v>
      </c>
      <c r="L16" s="171" t="s">
        <v>11</v>
      </c>
    </row>
    <row r="17" spans="1:12" s="124" customFormat="1" ht="18" customHeight="1" thickBot="1" x14ac:dyDescent="0.25">
      <c r="A17" s="135" t="s">
        <v>994</v>
      </c>
      <c r="B17" s="169" t="s">
        <v>11</v>
      </c>
      <c r="C17" s="169" t="s">
        <v>11</v>
      </c>
      <c r="D17" s="111"/>
      <c r="E17" s="170" t="s">
        <v>11</v>
      </c>
      <c r="F17" s="171" t="s">
        <v>11</v>
      </c>
      <c r="G17" s="111"/>
      <c r="H17" s="170" t="s">
        <v>11</v>
      </c>
      <c r="I17" s="171" t="s">
        <v>11</v>
      </c>
      <c r="J17" s="111"/>
      <c r="K17" s="170" t="s">
        <v>11</v>
      </c>
      <c r="L17" s="171" t="s">
        <v>11</v>
      </c>
    </row>
    <row r="18" spans="1:12" s="124" customFormat="1" ht="18" customHeight="1" thickBot="1" x14ac:dyDescent="0.25">
      <c r="A18" s="168" t="s">
        <v>995</v>
      </c>
      <c r="B18" s="169" t="s">
        <v>11</v>
      </c>
      <c r="C18" s="169" t="s">
        <v>11</v>
      </c>
      <c r="D18" s="111"/>
      <c r="E18" s="170" t="s">
        <v>11</v>
      </c>
      <c r="F18" s="171" t="s">
        <v>11</v>
      </c>
      <c r="G18" s="111"/>
      <c r="H18" s="170" t="s">
        <v>11</v>
      </c>
      <c r="I18" s="171" t="s">
        <v>11</v>
      </c>
      <c r="J18" s="111"/>
      <c r="K18" s="170" t="s">
        <v>11</v>
      </c>
      <c r="L18" s="171" t="s">
        <v>11</v>
      </c>
    </row>
    <row r="19" spans="1:12" s="124" customFormat="1" ht="18" customHeight="1" thickBot="1" x14ac:dyDescent="0.25">
      <c r="A19" s="135" t="s">
        <v>996</v>
      </c>
      <c r="B19" s="169" t="s">
        <v>11</v>
      </c>
      <c r="C19" s="169" t="s">
        <v>11</v>
      </c>
      <c r="D19" s="111"/>
      <c r="E19" s="170" t="s">
        <v>11</v>
      </c>
      <c r="F19" s="171" t="s">
        <v>11</v>
      </c>
      <c r="G19" s="111"/>
      <c r="H19" s="170" t="s">
        <v>11</v>
      </c>
      <c r="I19" s="171" t="s">
        <v>11</v>
      </c>
      <c r="J19" s="111"/>
      <c r="K19" s="170" t="s">
        <v>11</v>
      </c>
      <c r="L19" s="171" t="s">
        <v>11</v>
      </c>
    </row>
    <row r="20" spans="1:12" s="124" customFormat="1" ht="18" customHeight="1" thickBot="1" x14ac:dyDescent="0.25">
      <c r="A20" s="168" t="s">
        <v>997</v>
      </c>
      <c r="B20" s="169" t="s">
        <v>11</v>
      </c>
      <c r="C20" s="169" t="s">
        <v>11</v>
      </c>
      <c r="D20" s="111"/>
      <c r="E20" s="170" t="s">
        <v>11</v>
      </c>
      <c r="F20" s="171" t="s">
        <v>11</v>
      </c>
      <c r="G20" s="111"/>
      <c r="H20" s="170" t="s">
        <v>11</v>
      </c>
      <c r="I20" s="171" t="s">
        <v>11</v>
      </c>
      <c r="J20" s="111"/>
      <c r="K20" s="170" t="s">
        <v>11</v>
      </c>
      <c r="L20" s="171" t="s">
        <v>11</v>
      </c>
    </row>
    <row r="21" spans="1:12" s="124" customFormat="1" ht="18" customHeight="1" thickBot="1" x14ac:dyDescent="0.25">
      <c r="A21" s="125" t="s">
        <v>998</v>
      </c>
      <c r="B21" s="126">
        <f>'Artículo 121 (cálculo PI)'!AE208</f>
        <v>0</v>
      </c>
      <c r="C21" s="126">
        <f>(B21/(1/$C$8))</f>
        <v>0</v>
      </c>
      <c r="D21" s="111"/>
      <c r="E21" s="129">
        <f>'Artículo 121 (cálculo PI)'!AE215</f>
        <v>0</v>
      </c>
      <c r="F21" s="130">
        <f>(E21/(1/$C$8))</f>
        <v>0</v>
      </c>
      <c r="G21" s="111"/>
      <c r="H21" s="129">
        <f>'Artículo 121 (cálculo PI)'!AE222</f>
        <v>0</v>
      </c>
      <c r="I21" s="130">
        <f>(H21/(1/$C$8))</f>
        <v>0</v>
      </c>
      <c r="J21" s="111"/>
      <c r="K21" s="129">
        <f>'Artículo 121 (cálculo PI)'!AE228</f>
        <v>0</v>
      </c>
      <c r="L21" s="130">
        <f>(K21/(1/$C$8))</f>
        <v>0</v>
      </c>
    </row>
    <row r="22" spans="1:12" s="124" customFormat="1" ht="18" customHeight="1" thickBot="1" x14ac:dyDescent="0.25">
      <c r="A22" s="168" t="s">
        <v>999</v>
      </c>
      <c r="B22" s="169" t="s">
        <v>11</v>
      </c>
      <c r="C22" s="169" t="s">
        <v>11</v>
      </c>
      <c r="D22" s="111"/>
      <c r="E22" s="170" t="s">
        <v>11</v>
      </c>
      <c r="F22" s="171" t="s">
        <v>11</v>
      </c>
      <c r="G22" s="111"/>
      <c r="H22" s="170" t="s">
        <v>11</v>
      </c>
      <c r="I22" s="171" t="s">
        <v>11</v>
      </c>
      <c r="J22" s="111"/>
      <c r="K22" s="170" t="s">
        <v>11</v>
      </c>
      <c r="L22" s="171" t="s">
        <v>11</v>
      </c>
    </row>
    <row r="23" spans="1:12" s="124" customFormat="1" ht="18" customHeight="1" thickBot="1" x14ac:dyDescent="0.25">
      <c r="A23" s="135" t="s">
        <v>1000</v>
      </c>
      <c r="B23" s="169" t="s">
        <v>11</v>
      </c>
      <c r="C23" s="169" t="s">
        <v>11</v>
      </c>
      <c r="D23" s="111"/>
      <c r="E23" s="170" t="s">
        <v>11</v>
      </c>
      <c r="F23" s="171" t="s">
        <v>11</v>
      </c>
      <c r="G23" s="111"/>
      <c r="H23" s="170" t="s">
        <v>11</v>
      </c>
      <c r="I23" s="171" t="s">
        <v>11</v>
      </c>
      <c r="J23" s="111"/>
      <c r="K23" s="170" t="s">
        <v>11</v>
      </c>
      <c r="L23" s="171" t="s">
        <v>11</v>
      </c>
    </row>
    <row r="24" spans="1:12" s="124" customFormat="1" ht="18" customHeight="1" thickBot="1" x14ac:dyDescent="0.25">
      <c r="A24" s="168" t="s">
        <v>1001</v>
      </c>
      <c r="B24" s="169" t="s">
        <v>11</v>
      </c>
      <c r="C24" s="169" t="s">
        <v>11</v>
      </c>
      <c r="D24" s="111"/>
      <c r="E24" s="170" t="s">
        <v>11</v>
      </c>
      <c r="F24" s="171" t="s">
        <v>11</v>
      </c>
      <c r="G24" s="111"/>
      <c r="H24" s="170" t="s">
        <v>11</v>
      </c>
      <c r="I24" s="171" t="s">
        <v>11</v>
      </c>
      <c r="J24" s="111"/>
      <c r="K24" s="170" t="s">
        <v>11</v>
      </c>
      <c r="L24" s="171" t="s">
        <v>11</v>
      </c>
    </row>
    <row r="25" spans="1:12" s="124" customFormat="1" ht="18" customHeight="1" thickBot="1" x14ac:dyDescent="0.25">
      <c r="A25" s="125" t="s">
        <v>1002</v>
      </c>
      <c r="B25" s="126">
        <f>'Artículo 121 (cálculo PI)'!AE257</f>
        <v>0</v>
      </c>
      <c r="C25" s="126">
        <f>(B25/(1/$C$8))</f>
        <v>0</v>
      </c>
      <c r="D25" s="111"/>
      <c r="E25" s="129">
        <f>'Artículo 121 (cálculo PI)'!AE264</f>
        <v>0</v>
      </c>
      <c r="F25" s="130">
        <f>(E25/(1/$C$8))</f>
        <v>0</v>
      </c>
      <c r="G25" s="111"/>
      <c r="H25" s="129">
        <f>'Artículo 121 (cálculo PI)'!AE271</f>
        <v>0</v>
      </c>
      <c r="I25" s="130">
        <f>(H25/(1/$C$8))</f>
        <v>0</v>
      </c>
      <c r="J25" s="111"/>
      <c r="K25" s="129">
        <f>'Artículo 121 (cálculo PI)'!AE277</f>
        <v>0</v>
      </c>
      <c r="L25" s="130">
        <f>(K25/(1/$C$8))</f>
        <v>0</v>
      </c>
    </row>
    <row r="26" spans="1:12" s="124" customFormat="1" ht="18" customHeight="1" thickBot="1" x14ac:dyDescent="0.25">
      <c r="A26" s="168" t="s">
        <v>1003</v>
      </c>
      <c r="B26" s="169" t="s">
        <v>11</v>
      </c>
      <c r="C26" s="169" t="s">
        <v>11</v>
      </c>
      <c r="D26" s="111"/>
      <c r="E26" s="170" t="s">
        <v>11</v>
      </c>
      <c r="F26" s="171" t="s">
        <v>11</v>
      </c>
      <c r="G26" s="111"/>
      <c r="H26" s="170" t="s">
        <v>11</v>
      </c>
      <c r="I26" s="171" t="s">
        <v>11</v>
      </c>
      <c r="J26" s="111"/>
      <c r="K26" s="170" t="s">
        <v>11</v>
      </c>
      <c r="L26" s="171" t="s">
        <v>11</v>
      </c>
    </row>
    <row r="27" spans="1:12" s="124" customFormat="1" ht="18" customHeight="1" thickBot="1" x14ac:dyDescent="0.25">
      <c r="A27" s="135" t="s">
        <v>1004</v>
      </c>
      <c r="B27" s="169" t="s">
        <v>11</v>
      </c>
      <c r="C27" s="169" t="s">
        <v>11</v>
      </c>
      <c r="D27" s="111"/>
      <c r="E27" s="170" t="s">
        <v>11</v>
      </c>
      <c r="F27" s="171" t="s">
        <v>11</v>
      </c>
      <c r="G27" s="111"/>
      <c r="H27" s="170" t="s">
        <v>11</v>
      </c>
      <c r="I27" s="171" t="s">
        <v>11</v>
      </c>
      <c r="J27" s="111"/>
      <c r="K27" s="170" t="s">
        <v>11</v>
      </c>
      <c r="L27" s="171" t="s">
        <v>11</v>
      </c>
    </row>
    <row r="28" spans="1:12" s="124" customFormat="1" ht="18" customHeight="1" thickBot="1" x14ac:dyDescent="0.25">
      <c r="A28" s="168" t="s">
        <v>1005</v>
      </c>
      <c r="B28" s="169" t="s">
        <v>11</v>
      </c>
      <c r="C28" s="169" t="s">
        <v>11</v>
      </c>
      <c r="D28" s="111"/>
      <c r="E28" s="170" t="s">
        <v>11</v>
      </c>
      <c r="F28" s="171" t="s">
        <v>11</v>
      </c>
      <c r="G28" s="111"/>
      <c r="H28" s="170" t="s">
        <v>11</v>
      </c>
      <c r="I28" s="171" t="s">
        <v>11</v>
      </c>
      <c r="J28" s="111"/>
      <c r="K28" s="170" t="s">
        <v>11</v>
      </c>
      <c r="L28" s="171" t="s">
        <v>11</v>
      </c>
    </row>
    <row r="29" spans="1:12" s="124" customFormat="1" ht="18" customHeight="1" thickBot="1" x14ac:dyDescent="0.25">
      <c r="A29" s="135" t="s">
        <v>1006</v>
      </c>
      <c r="B29" s="169" t="s">
        <v>11</v>
      </c>
      <c r="C29" s="169" t="s">
        <v>11</v>
      </c>
      <c r="D29" s="111"/>
      <c r="E29" s="170" t="s">
        <v>11</v>
      </c>
      <c r="F29" s="171" t="s">
        <v>11</v>
      </c>
      <c r="G29" s="111"/>
      <c r="H29" s="170" t="s">
        <v>11</v>
      </c>
      <c r="I29" s="171" t="s">
        <v>11</v>
      </c>
      <c r="J29" s="111"/>
      <c r="K29" s="170" t="s">
        <v>11</v>
      </c>
      <c r="L29" s="171" t="s">
        <v>11</v>
      </c>
    </row>
    <row r="30" spans="1:12" s="124" customFormat="1" ht="18" customHeight="1" thickBot="1" x14ac:dyDescent="0.25">
      <c r="A30" s="119" t="s">
        <v>1007</v>
      </c>
      <c r="B30" s="126">
        <f>'Artículo 121 (cálculo PI)'!AE323</f>
        <v>0</v>
      </c>
      <c r="C30" s="126">
        <f>(B30/(1/$C$8))</f>
        <v>0</v>
      </c>
      <c r="D30" s="111"/>
      <c r="E30" s="129">
        <f>'Artículo 121 (cálculo PI)'!AE330</f>
        <v>0</v>
      </c>
      <c r="F30" s="130">
        <f>(E30/(1/$C$8))</f>
        <v>0</v>
      </c>
      <c r="G30" s="111"/>
      <c r="H30" s="129">
        <f>'Artículo 121 (cálculo PI)'!AE337</f>
        <v>0</v>
      </c>
      <c r="I30" s="130">
        <f>(H30/(1/$C$8))</f>
        <v>0</v>
      </c>
      <c r="J30" s="111"/>
      <c r="K30" s="129">
        <f>'Artículo 121 (cálculo PI)'!AE343</f>
        <v>0</v>
      </c>
      <c r="L30" s="130">
        <f>(K30/(1/$C$8))</f>
        <v>0</v>
      </c>
    </row>
    <row r="31" spans="1:12" s="124" customFormat="1" ht="18" customHeight="1" thickBot="1" x14ac:dyDescent="0.25">
      <c r="A31" s="125" t="s">
        <v>1008</v>
      </c>
      <c r="B31" s="126">
        <f>'Artículo 121 (cálculo PI)'!AE374</f>
        <v>0</v>
      </c>
      <c r="C31" s="126">
        <f>(B31/(1/$C$8))</f>
        <v>0</v>
      </c>
      <c r="D31" s="111"/>
      <c r="E31" s="129">
        <f>'Artículo 121 (cálculo PI)'!AE381</f>
        <v>0</v>
      </c>
      <c r="F31" s="130">
        <f>(E31/(1/$C$8))</f>
        <v>0</v>
      </c>
      <c r="G31" s="111"/>
      <c r="H31" s="129">
        <f>'Artículo 121 (cálculo PI)'!AE388</f>
        <v>0</v>
      </c>
      <c r="I31" s="130">
        <f>(H31/(1/$C$8))</f>
        <v>0</v>
      </c>
      <c r="J31" s="111"/>
      <c r="K31" s="129">
        <f>'Artículo 121 (cálculo PI)'!AE394</f>
        <v>0</v>
      </c>
      <c r="L31" s="130">
        <f>(K31/(1/$C$8))</f>
        <v>0</v>
      </c>
    </row>
    <row r="32" spans="1:12" s="124" customFormat="1" ht="18" customHeight="1" thickBot="1" x14ac:dyDescent="0.25">
      <c r="A32" s="168" t="s">
        <v>1009</v>
      </c>
      <c r="B32" s="169" t="s">
        <v>11</v>
      </c>
      <c r="C32" s="169" t="s">
        <v>11</v>
      </c>
      <c r="D32" s="111"/>
      <c r="E32" s="170" t="s">
        <v>11</v>
      </c>
      <c r="F32" s="171" t="s">
        <v>11</v>
      </c>
      <c r="G32" s="111"/>
      <c r="H32" s="170" t="s">
        <v>11</v>
      </c>
      <c r="I32" s="171" t="s">
        <v>11</v>
      </c>
      <c r="J32" s="111"/>
      <c r="K32" s="170" t="s">
        <v>11</v>
      </c>
      <c r="L32" s="171" t="s">
        <v>11</v>
      </c>
    </row>
    <row r="33" spans="1:12" s="124" customFormat="1" ht="18" customHeight="1" thickBot="1" x14ac:dyDescent="0.25">
      <c r="A33" s="135" t="s">
        <v>1010</v>
      </c>
      <c r="B33" s="169" t="s">
        <v>11</v>
      </c>
      <c r="C33" s="169" t="s">
        <v>11</v>
      </c>
      <c r="D33" s="111"/>
      <c r="E33" s="170" t="s">
        <v>11</v>
      </c>
      <c r="F33" s="171" t="s">
        <v>11</v>
      </c>
      <c r="G33" s="111"/>
      <c r="H33" s="170" t="s">
        <v>11</v>
      </c>
      <c r="I33" s="171" t="s">
        <v>11</v>
      </c>
      <c r="J33" s="111"/>
      <c r="K33" s="170" t="s">
        <v>11</v>
      </c>
      <c r="L33" s="171" t="s">
        <v>11</v>
      </c>
    </row>
    <row r="34" spans="1:12" s="124" customFormat="1" ht="18" customHeight="1" thickBot="1" x14ac:dyDescent="0.25">
      <c r="A34" s="168" t="s">
        <v>1011</v>
      </c>
      <c r="B34" s="169" t="s">
        <v>11</v>
      </c>
      <c r="C34" s="169" t="s">
        <v>11</v>
      </c>
      <c r="D34" s="111"/>
      <c r="E34" s="170" t="s">
        <v>11</v>
      </c>
      <c r="F34" s="171" t="s">
        <v>11</v>
      </c>
      <c r="G34" s="111"/>
      <c r="H34" s="170" t="s">
        <v>11</v>
      </c>
      <c r="I34" s="171" t="s">
        <v>11</v>
      </c>
      <c r="J34" s="111"/>
      <c r="K34" s="170" t="s">
        <v>11</v>
      </c>
      <c r="L34" s="171" t="s">
        <v>11</v>
      </c>
    </row>
    <row r="35" spans="1:12" s="124" customFormat="1" ht="18" customHeight="1" thickBot="1" x14ac:dyDescent="0.25">
      <c r="A35" s="135" t="s">
        <v>1012</v>
      </c>
      <c r="B35" s="169" t="s">
        <v>11</v>
      </c>
      <c r="C35" s="169" t="s">
        <v>11</v>
      </c>
      <c r="D35" s="111"/>
      <c r="E35" s="170" t="s">
        <v>11</v>
      </c>
      <c r="F35" s="171" t="s">
        <v>11</v>
      </c>
      <c r="G35" s="111"/>
      <c r="H35" s="170" t="s">
        <v>11</v>
      </c>
      <c r="I35" s="171" t="s">
        <v>11</v>
      </c>
      <c r="J35" s="111"/>
      <c r="K35" s="170" t="s">
        <v>11</v>
      </c>
      <c r="L35" s="171" t="s">
        <v>11</v>
      </c>
    </row>
    <row r="36" spans="1:12" s="124" customFormat="1" ht="18" customHeight="1" thickBot="1" x14ac:dyDescent="0.25">
      <c r="A36" s="119" t="s">
        <v>1013</v>
      </c>
      <c r="B36" s="126">
        <f>'Artículo 121 (cálculo PI)'!AE476</f>
        <v>0</v>
      </c>
      <c r="C36" s="126">
        <f>(B36/(1/$C$8))</f>
        <v>0</v>
      </c>
      <c r="D36" s="111"/>
      <c r="E36" s="129">
        <f>'Artículo 121 (cálculo PI)'!AE483</f>
        <v>0</v>
      </c>
      <c r="F36" s="130">
        <f>(E36/(1/$C$8))</f>
        <v>0</v>
      </c>
      <c r="G36" s="111"/>
      <c r="H36" s="129">
        <f>'Artículo 121 (cálculo PI)'!AE490</f>
        <v>0</v>
      </c>
      <c r="I36" s="130">
        <f>(H36/(1/$C$8))</f>
        <v>0</v>
      </c>
      <c r="J36" s="111"/>
      <c r="K36" s="129">
        <f>'Artículo 121 (cálculo PI)'!AE496</f>
        <v>0</v>
      </c>
      <c r="L36" s="130">
        <f>(K36/(1/$C$8))</f>
        <v>0</v>
      </c>
    </row>
    <row r="37" spans="1:12" s="124" customFormat="1" ht="18" customHeight="1" thickBot="1" x14ac:dyDescent="0.25">
      <c r="A37" s="125" t="s">
        <v>1014</v>
      </c>
      <c r="B37" s="126">
        <f>'Artículo 121 (cálculo PI)'!AE528</f>
        <v>0</v>
      </c>
      <c r="C37" s="126">
        <f>(B37/(1/$C$8))</f>
        <v>0</v>
      </c>
      <c r="D37" s="111"/>
      <c r="E37" s="129">
        <f>'Artículo 121 (cálculo PI)'!AE535</f>
        <v>0</v>
      </c>
      <c r="F37" s="130">
        <f>(E37/(1/$C$8))</f>
        <v>0</v>
      </c>
      <c r="G37" s="111"/>
      <c r="H37" s="129">
        <f>'Artículo 121 (cálculo PI)'!AE542</f>
        <v>0</v>
      </c>
      <c r="I37" s="130">
        <f>(H37/(1/$C$8))</f>
        <v>0</v>
      </c>
      <c r="J37" s="111"/>
      <c r="K37" s="129">
        <f>'Artículo 121 (cálculo PI)'!AE548</f>
        <v>0</v>
      </c>
      <c r="L37" s="130">
        <f>(K37/(1/$C$8))</f>
        <v>0</v>
      </c>
    </row>
    <row r="38" spans="1:12" s="124" customFormat="1" ht="18" customHeight="1" thickBot="1" x14ac:dyDescent="0.25">
      <c r="A38" s="168" t="s">
        <v>1015</v>
      </c>
      <c r="B38" s="169" t="s">
        <v>11</v>
      </c>
      <c r="C38" s="169" t="s">
        <v>11</v>
      </c>
      <c r="D38" s="111"/>
      <c r="E38" s="170" t="s">
        <v>11</v>
      </c>
      <c r="F38" s="171" t="s">
        <v>11</v>
      </c>
      <c r="G38" s="111"/>
      <c r="H38" s="170" t="s">
        <v>11</v>
      </c>
      <c r="I38" s="171" t="s">
        <v>11</v>
      </c>
      <c r="J38" s="111"/>
      <c r="K38" s="170" t="s">
        <v>11</v>
      </c>
      <c r="L38" s="171" t="s">
        <v>11</v>
      </c>
    </row>
    <row r="39" spans="1:12" s="124" customFormat="1" ht="18" customHeight="1" thickBot="1" x14ac:dyDescent="0.25">
      <c r="A39" s="135" t="s">
        <v>1016</v>
      </c>
      <c r="B39" s="169" t="s">
        <v>11</v>
      </c>
      <c r="C39" s="169" t="s">
        <v>11</v>
      </c>
      <c r="D39" s="111"/>
      <c r="E39" s="170" t="s">
        <v>11</v>
      </c>
      <c r="F39" s="171" t="s">
        <v>11</v>
      </c>
      <c r="G39" s="111"/>
      <c r="H39" s="170" t="s">
        <v>11</v>
      </c>
      <c r="I39" s="171" t="s">
        <v>11</v>
      </c>
      <c r="J39" s="111"/>
      <c r="K39" s="170" t="s">
        <v>11</v>
      </c>
      <c r="L39" s="171" t="s">
        <v>11</v>
      </c>
    </row>
    <row r="40" spans="1:12" s="124" customFormat="1" ht="18" customHeight="1" thickBot="1" x14ac:dyDescent="0.25">
      <c r="A40" s="119" t="s">
        <v>1017</v>
      </c>
      <c r="B40" s="126">
        <f>'Artículo 121 (cálculo PI)'!AE581</f>
        <v>0</v>
      </c>
      <c r="C40" s="126">
        <f>(B40/(1/$C$8))</f>
        <v>0</v>
      </c>
      <c r="D40" s="111"/>
      <c r="E40" s="129">
        <f>'Artículo 121 (cálculo PI)'!AE588</f>
        <v>0</v>
      </c>
      <c r="F40" s="130">
        <f>(E40/(1/$C$8))</f>
        <v>0</v>
      </c>
      <c r="G40" s="111"/>
      <c r="H40" s="129">
        <f>'Artículo 121 (cálculo PI)'!AE595</f>
        <v>0</v>
      </c>
      <c r="I40" s="130">
        <f>(H40/(1/$C$8))</f>
        <v>0</v>
      </c>
      <c r="J40" s="111"/>
      <c r="K40" s="129">
        <f>'Artículo 121 (cálculo PI)'!AE601</f>
        <v>0</v>
      </c>
      <c r="L40" s="130">
        <f>(K40/(1/$C$8))</f>
        <v>0</v>
      </c>
    </row>
    <row r="41" spans="1:12" s="124" customFormat="1" ht="18" customHeight="1" thickBot="1" x14ac:dyDescent="0.25">
      <c r="A41" s="135" t="s">
        <v>1018</v>
      </c>
      <c r="B41" s="169" t="s">
        <v>11</v>
      </c>
      <c r="C41" s="169" t="s">
        <v>11</v>
      </c>
      <c r="D41" s="111"/>
      <c r="E41" s="170" t="s">
        <v>11</v>
      </c>
      <c r="F41" s="171" t="s">
        <v>11</v>
      </c>
      <c r="G41" s="111"/>
      <c r="H41" s="170" t="s">
        <v>11</v>
      </c>
      <c r="I41" s="171" t="s">
        <v>11</v>
      </c>
      <c r="J41" s="111"/>
      <c r="K41" s="170" t="s">
        <v>11</v>
      </c>
      <c r="L41" s="171" t="s">
        <v>11</v>
      </c>
    </row>
    <row r="42" spans="1:12" s="124" customFormat="1" ht="18" customHeight="1" thickBot="1" x14ac:dyDescent="0.25">
      <c r="A42" s="119" t="s">
        <v>1019</v>
      </c>
      <c r="B42" s="126">
        <f>'Artículo 121 (cálculo PI)'!AE621</f>
        <v>0</v>
      </c>
      <c r="C42" s="126">
        <f>(B42/(1/$C$8))</f>
        <v>0</v>
      </c>
      <c r="D42" s="111"/>
      <c r="E42" s="129">
        <f>'Artículo 121 (cálculo PI)'!AE628</f>
        <v>0</v>
      </c>
      <c r="F42" s="130">
        <f>(E42/(1/$C$8))</f>
        <v>0</v>
      </c>
      <c r="G42" s="111"/>
      <c r="H42" s="129">
        <f>'Artículo 121 (cálculo PI)'!AE635</f>
        <v>0</v>
      </c>
      <c r="I42" s="130">
        <f>(H42/(1/$C$8))</f>
        <v>0</v>
      </c>
      <c r="J42" s="111"/>
      <c r="K42" s="129">
        <f>'Artículo 121 (cálculo PI)'!AE641</f>
        <v>0</v>
      </c>
      <c r="L42" s="130">
        <f>(K42/(1/$C$8))</f>
        <v>0</v>
      </c>
    </row>
    <row r="43" spans="1:12" s="124" customFormat="1" ht="18" customHeight="1" thickBot="1" x14ac:dyDescent="0.25">
      <c r="A43" s="125" t="s">
        <v>1020</v>
      </c>
      <c r="B43" s="126">
        <f>'Artículo 121 (cálculo PI)'!AE659</f>
        <v>0</v>
      </c>
      <c r="C43" s="126">
        <f>(B43/(1/$C$8))</f>
        <v>0</v>
      </c>
      <c r="D43" s="111"/>
      <c r="E43" s="129">
        <f>'Artículo 121 (cálculo PI)'!AE666</f>
        <v>0</v>
      </c>
      <c r="F43" s="130">
        <f>(E43/(1/$C$8))</f>
        <v>0</v>
      </c>
      <c r="G43" s="111"/>
      <c r="H43" s="129">
        <f>'Artículo 121 (cálculo PI)'!AE673</f>
        <v>0</v>
      </c>
      <c r="I43" s="130">
        <f>(H43/(1/$C$8))</f>
        <v>0</v>
      </c>
      <c r="J43" s="111"/>
      <c r="K43" s="129">
        <f>'Artículo 121 (cálculo PI)'!AE679</f>
        <v>0</v>
      </c>
      <c r="L43" s="130">
        <f>(K43/(1/$C$8))</f>
        <v>0</v>
      </c>
    </row>
    <row r="44" spans="1:12" s="124" customFormat="1" ht="18" customHeight="1" thickBot="1" x14ac:dyDescent="0.25">
      <c r="A44" s="135" t="s">
        <v>1021</v>
      </c>
      <c r="B44" s="169" t="s">
        <v>11</v>
      </c>
      <c r="C44" s="169" t="s">
        <v>11</v>
      </c>
      <c r="D44" s="111"/>
      <c r="E44" s="170" t="s">
        <v>11</v>
      </c>
      <c r="F44" s="171" t="s">
        <v>11</v>
      </c>
      <c r="G44" s="111"/>
      <c r="H44" s="170" t="s">
        <v>11</v>
      </c>
      <c r="I44" s="171" t="s">
        <v>11</v>
      </c>
      <c r="J44" s="111"/>
      <c r="K44" s="170" t="s">
        <v>11</v>
      </c>
      <c r="L44" s="171" t="s">
        <v>11</v>
      </c>
    </row>
    <row r="45" spans="1:12" s="124" customFormat="1" ht="18" customHeight="1" thickBot="1" x14ac:dyDescent="0.25">
      <c r="A45" s="168" t="s">
        <v>1022</v>
      </c>
      <c r="B45" s="169" t="s">
        <v>11</v>
      </c>
      <c r="C45" s="169" t="s">
        <v>11</v>
      </c>
      <c r="D45" s="111"/>
      <c r="E45" s="170" t="s">
        <v>11</v>
      </c>
      <c r="F45" s="171" t="s">
        <v>11</v>
      </c>
      <c r="G45" s="111"/>
      <c r="H45" s="170" t="s">
        <v>11</v>
      </c>
      <c r="I45" s="171" t="s">
        <v>11</v>
      </c>
      <c r="J45" s="111"/>
      <c r="K45" s="170" t="s">
        <v>11</v>
      </c>
      <c r="L45" s="171" t="s">
        <v>11</v>
      </c>
    </row>
    <row r="46" spans="1:12" s="124" customFormat="1" ht="18" customHeight="1" thickBot="1" x14ac:dyDescent="0.25">
      <c r="A46" s="135" t="s">
        <v>1023</v>
      </c>
      <c r="B46" s="169" t="s">
        <v>11</v>
      </c>
      <c r="C46" s="169" t="s">
        <v>11</v>
      </c>
      <c r="D46" s="111"/>
      <c r="E46" s="170" t="s">
        <v>11</v>
      </c>
      <c r="F46" s="171" t="s">
        <v>11</v>
      </c>
      <c r="G46" s="111"/>
      <c r="H46" s="170" t="s">
        <v>11</v>
      </c>
      <c r="I46" s="171" t="s">
        <v>11</v>
      </c>
      <c r="J46" s="111"/>
      <c r="K46" s="170" t="s">
        <v>11</v>
      </c>
      <c r="L46" s="171" t="s">
        <v>11</v>
      </c>
    </row>
    <row r="47" spans="1:12" s="124" customFormat="1" ht="18" customHeight="1" thickBot="1" x14ac:dyDescent="0.25">
      <c r="A47" s="119" t="s">
        <v>1024</v>
      </c>
      <c r="B47" s="126">
        <f>'Artículo 121 (cálculo PI)'!AE735</f>
        <v>0</v>
      </c>
      <c r="C47" s="126">
        <f>(B47/(1/$C$8))</f>
        <v>0</v>
      </c>
      <c r="D47" s="111"/>
      <c r="E47" s="129">
        <f>'Artículo 121 (cálculo PI)'!AE742</f>
        <v>0</v>
      </c>
      <c r="F47" s="130">
        <f>(E47/(1/$C$8))</f>
        <v>0</v>
      </c>
      <c r="G47" s="111"/>
      <c r="H47" s="129">
        <f>'Artículo 121 (cálculo PI)'!AE749</f>
        <v>0</v>
      </c>
      <c r="I47" s="130">
        <f>(H47/(1/$C$8))</f>
        <v>0</v>
      </c>
      <c r="J47" s="111"/>
      <c r="K47" s="129">
        <f>'Artículo 121 (cálculo PI)'!AE755</f>
        <v>0</v>
      </c>
      <c r="L47" s="130">
        <f>(K47/(1/$C$8))</f>
        <v>0</v>
      </c>
    </row>
    <row r="48" spans="1:12" s="124" customFormat="1" ht="18" customHeight="1" thickBot="1" x14ac:dyDescent="0.25">
      <c r="A48" s="135" t="s">
        <v>1025</v>
      </c>
      <c r="B48" s="169" t="s">
        <v>11</v>
      </c>
      <c r="C48" s="169" t="s">
        <v>11</v>
      </c>
      <c r="D48" s="111"/>
      <c r="E48" s="170" t="s">
        <v>11</v>
      </c>
      <c r="F48" s="171" t="s">
        <v>11</v>
      </c>
      <c r="G48" s="111"/>
      <c r="H48" s="170" t="s">
        <v>11</v>
      </c>
      <c r="I48" s="171" t="s">
        <v>11</v>
      </c>
      <c r="J48" s="111"/>
      <c r="K48" s="170" t="s">
        <v>11</v>
      </c>
      <c r="L48" s="171" t="s">
        <v>11</v>
      </c>
    </row>
    <row r="49" spans="1:12" s="124" customFormat="1" ht="18" customHeight="1" thickBot="1" x14ac:dyDescent="0.25">
      <c r="A49" s="119" t="s">
        <v>1026</v>
      </c>
      <c r="B49" s="126">
        <f>'Artículo 121 (cálculo PI)'!AE779</f>
        <v>0</v>
      </c>
      <c r="C49" s="126">
        <f>(B49/(1/$C$8))</f>
        <v>0</v>
      </c>
      <c r="D49" s="111"/>
      <c r="E49" s="129">
        <f>'Artículo 121 (cálculo PI)'!AE786</f>
        <v>0</v>
      </c>
      <c r="F49" s="130">
        <f>(E49/(1/$C$8))</f>
        <v>0</v>
      </c>
      <c r="G49" s="111"/>
      <c r="H49" s="129">
        <f>'Artículo 121 (cálculo PI)'!AE793</f>
        <v>0</v>
      </c>
      <c r="I49" s="130">
        <f>(H49/(1/$C$8))</f>
        <v>0</v>
      </c>
      <c r="J49" s="111"/>
      <c r="K49" s="129">
        <f>'Artículo 121 (cálculo PI)'!AE799</f>
        <v>0</v>
      </c>
      <c r="L49" s="130">
        <f>(K49/(1/$C$8))</f>
        <v>0</v>
      </c>
    </row>
    <row r="50" spans="1:12" s="124" customFormat="1" ht="18" customHeight="1" thickBot="1" x14ac:dyDescent="0.25">
      <c r="A50" s="135" t="s">
        <v>1027</v>
      </c>
      <c r="B50" s="169" t="s">
        <v>11</v>
      </c>
      <c r="C50" s="169" t="s">
        <v>11</v>
      </c>
      <c r="D50" s="111"/>
      <c r="E50" s="170" t="s">
        <v>11</v>
      </c>
      <c r="F50" s="171" t="s">
        <v>11</v>
      </c>
      <c r="G50" s="111"/>
      <c r="H50" s="170" t="s">
        <v>11</v>
      </c>
      <c r="I50" s="171" t="s">
        <v>11</v>
      </c>
      <c r="J50" s="111"/>
      <c r="K50" s="170" t="s">
        <v>11</v>
      </c>
      <c r="L50" s="171" t="s">
        <v>11</v>
      </c>
    </row>
    <row r="51" spans="1:12" s="124" customFormat="1" ht="18" customHeight="1" thickBot="1" x14ac:dyDescent="0.25">
      <c r="A51" s="168" t="s">
        <v>1028</v>
      </c>
      <c r="B51" s="169" t="s">
        <v>11</v>
      </c>
      <c r="C51" s="169" t="s">
        <v>11</v>
      </c>
      <c r="D51" s="111"/>
      <c r="E51" s="170" t="s">
        <v>11</v>
      </c>
      <c r="F51" s="171" t="s">
        <v>11</v>
      </c>
      <c r="G51" s="111"/>
      <c r="H51" s="170" t="s">
        <v>11</v>
      </c>
      <c r="I51" s="171" t="s">
        <v>11</v>
      </c>
      <c r="J51" s="111"/>
      <c r="K51" s="170" t="s">
        <v>11</v>
      </c>
      <c r="L51" s="171" t="s">
        <v>11</v>
      </c>
    </row>
    <row r="52" spans="1:12" s="124" customFormat="1" ht="18" customHeight="1" thickBot="1" x14ac:dyDescent="0.25">
      <c r="A52" s="135" t="s">
        <v>1029</v>
      </c>
      <c r="B52" s="169" t="s">
        <v>11</v>
      </c>
      <c r="C52" s="169" t="s">
        <v>11</v>
      </c>
      <c r="D52" s="111"/>
      <c r="E52" s="170" t="s">
        <v>11</v>
      </c>
      <c r="F52" s="171" t="s">
        <v>11</v>
      </c>
      <c r="G52" s="111"/>
      <c r="H52" s="170" t="s">
        <v>11</v>
      </c>
      <c r="I52" s="171" t="s">
        <v>11</v>
      </c>
      <c r="J52" s="111"/>
      <c r="K52" s="170" t="s">
        <v>11</v>
      </c>
      <c r="L52" s="171" t="s">
        <v>11</v>
      </c>
    </row>
    <row r="53" spans="1:12" s="124" customFormat="1" ht="18" customHeight="1" thickBot="1" x14ac:dyDescent="0.25">
      <c r="A53" s="168" t="s">
        <v>1030</v>
      </c>
      <c r="B53" s="169" t="s">
        <v>11</v>
      </c>
      <c r="C53" s="169" t="s">
        <v>11</v>
      </c>
      <c r="D53" s="111"/>
      <c r="E53" s="170" t="s">
        <v>11</v>
      </c>
      <c r="F53" s="171" t="s">
        <v>11</v>
      </c>
      <c r="G53" s="111"/>
      <c r="H53" s="170" t="s">
        <v>11</v>
      </c>
      <c r="I53" s="171" t="s">
        <v>11</v>
      </c>
      <c r="J53" s="111"/>
      <c r="K53" s="170" t="s">
        <v>11</v>
      </c>
      <c r="L53" s="171" t="s">
        <v>11</v>
      </c>
    </row>
    <row r="54" spans="1:12" s="124" customFormat="1" ht="18" customHeight="1" thickBot="1" x14ac:dyDescent="0.25">
      <c r="A54" s="125" t="s">
        <v>1031</v>
      </c>
      <c r="B54" s="126">
        <f>'Artículo 121 (cálculo PI)'!AE856</f>
        <v>0</v>
      </c>
      <c r="C54" s="126">
        <f>(B54/(1/$C$8))</f>
        <v>0</v>
      </c>
      <c r="D54" s="111"/>
      <c r="E54" s="129">
        <f>'Artículo 121 (cálculo PI)'!AE863</f>
        <v>0</v>
      </c>
      <c r="F54" s="130">
        <f>(E54/(1/$C$8))</f>
        <v>0</v>
      </c>
      <c r="G54" s="111"/>
      <c r="H54" s="129">
        <f>'Artículo 121 (cálculo PI)'!AE870</f>
        <v>0</v>
      </c>
      <c r="I54" s="130">
        <f>(H54/(1/$C$8))</f>
        <v>0</v>
      </c>
      <c r="J54" s="111"/>
      <c r="K54" s="129">
        <f>'Artículo 121 (cálculo PI)'!AE876</f>
        <v>0</v>
      </c>
      <c r="L54" s="130">
        <f>(K54/(1/$C$8))</f>
        <v>0</v>
      </c>
    </row>
    <row r="55" spans="1:12" s="124" customFormat="1" ht="18" customHeight="1" thickBot="1" x14ac:dyDescent="0.25">
      <c r="A55" s="168" t="s">
        <v>1032</v>
      </c>
      <c r="B55" s="169" t="s">
        <v>11</v>
      </c>
      <c r="C55" s="169" t="s">
        <v>11</v>
      </c>
      <c r="D55" s="111"/>
      <c r="E55" s="170" t="s">
        <v>11</v>
      </c>
      <c r="F55" s="171" t="s">
        <v>11</v>
      </c>
      <c r="G55" s="111"/>
      <c r="H55" s="170" t="s">
        <v>11</v>
      </c>
      <c r="I55" s="171" t="s">
        <v>11</v>
      </c>
      <c r="J55" s="111"/>
      <c r="K55" s="170" t="s">
        <v>11</v>
      </c>
      <c r="L55" s="171" t="s">
        <v>11</v>
      </c>
    </row>
    <row r="56" spans="1:12" s="124" customFormat="1" ht="18" customHeight="1" thickBot="1" x14ac:dyDescent="0.25">
      <c r="A56" s="125" t="s">
        <v>1033</v>
      </c>
      <c r="B56" s="126">
        <f>'Artículo 121 (cálculo PI)'!AE931</f>
        <v>0</v>
      </c>
      <c r="C56" s="126">
        <f>(B56/(1/$C$8))</f>
        <v>0</v>
      </c>
      <c r="D56" s="111"/>
      <c r="E56" s="129">
        <f>'Artículo 121 (cálculo PI)'!AE938</f>
        <v>0</v>
      </c>
      <c r="F56" s="130">
        <f>(E56/(1/$C$8))</f>
        <v>0</v>
      </c>
      <c r="G56" s="111"/>
      <c r="H56" s="129">
        <f>'Artículo 121 (cálculo PI)'!AE945</f>
        <v>0</v>
      </c>
      <c r="I56" s="130">
        <f>(H56/(1/$C$8))</f>
        <v>0</v>
      </c>
      <c r="J56" s="111"/>
      <c r="K56" s="129">
        <f>'Artículo 121 (cálculo PI)'!AE951</f>
        <v>0</v>
      </c>
      <c r="L56" s="130">
        <f>(K56/(1/$C$8))</f>
        <v>0</v>
      </c>
    </row>
    <row r="57" spans="1:12" s="124" customFormat="1" ht="18" customHeight="1" thickBot="1" x14ac:dyDescent="0.25">
      <c r="A57" s="168" t="s">
        <v>1034</v>
      </c>
      <c r="B57" s="169" t="s">
        <v>11</v>
      </c>
      <c r="C57" s="169" t="s">
        <v>11</v>
      </c>
      <c r="D57" s="111"/>
      <c r="E57" s="170" t="s">
        <v>11</v>
      </c>
      <c r="F57" s="171" t="s">
        <v>11</v>
      </c>
      <c r="G57" s="111"/>
      <c r="H57" s="170" t="s">
        <v>11</v>
      </c>
      <c r="I57" s="171" t="s">
        <v>11</v>
      </c>
      <c r="J57" s="111"/>
      <c r="K57" s="170" t="s">
        <v>11</v>
      </c>
      <c r="L57" s="171" t="s">
        <v>11</v>
      </c>
    </row>
    <row r="58" spans="1:12" s="124" customFormat="1" ht="18" customHeight="1" thickBot="1" x14ac:dyDescent="0.25">
      <c r="A58" s="135" t="s">
        <v>1035</v>
      </c>
      <c r="B58" s="169" t="s">
        <v>11</v>
      </c>
      <c r="C58" s="169" t="s">
        <v>11</v>
      </c>
      <c r="D58" s="111"/>
      <c r="E58" s="170" t="s">
        <v>11</v>
      </c>
      <c r="F58" s="171" t="s">
        <v>11</v>
      </c>
      <c r="G58" s="111"/>
      <c r="H58" s="170" t="s">
        <v>11</v>
      </c>
      <c r="I58" s="171" t="s">
        <v>11</v>
      </c>
      <c r="J58" s="111"/>
      <c r="K58" s="170" t="s">
        <v>11</v>
      </c>
      <c r="L58" s="171" t="s">
        <v>11</v>
      </c>
    </row>
    <row r="59" spans="1:12" s="124" customFormat="1" ht="18" customHeight="1" thickBot="1" x14ac:dyDescent="0.25">
      <c r="A59" s="168" t="s">
        <v>1036</v>
      </c>
      <c r="B59" s="169" t="s">
        <v>11</v>
      </c>
      <c r="C59" s="169" t="s">
        <v>11</v>
      </c>
      <c r="D59" s="111"/>
      <c r="E59" s="170" t="s">
        <v>11</v>
      </c>
      <c r="F59" s="171" t="s">
        <v>11</v>
      </c>
      <c r="G59" s="111"/>
      <c r="H59" s="170" t="s">
        <v>11</v>
      </c>
      <c r="I59" s="171" t="s">
        <v>11</v>
      </c>
      <c r="J59" s="111"/>
      <c r="K59" s="170" t="s">
        <v>11</v>
      </c>
      <c r="L59" s="171" t="s">
        <v>11</v>
      </c>
    </row>
    <row r="60" spans="1:12" s="124" customFormat="1" ht="18" customHeight="1" thickBot="1" x14ac:dyDescent="0.25">
      <c r="A60" s="125" t="s">
        <v>1037</v>
      </c>
      <c r="B60" s="126">
        <f>'Artículo 121 (cálculo PI)'!AE977</f>
        <v>0</v>
      </c>
      <c r="C60" s="126">
        <f>(B60/(1/$C$8))</f>
        <v>0</v>
      </c>
      <c r="D60" s="111"/>
      <c r="E60" s="129">
        <f>'Artículo 121 (cálculo PI)'!AE984</f>
        <v>0</v>
      </c>
      <c r="F60" s="130">
        <f>(E60/(1/$C$8))</f>
        <v>0</v>
      </c>
      <c r="G60" s="111"/>
      <c r="H60" s="129">
        <f>'Artículo 121 (cálculo PI)'!AE991</f>
        <v>0</v>
      </c>
      <c r="I60" s="130">
        <f>(H60/(1/$C$8))</f>
        <v>0</v>
      </c>
      <c r="J60" s="111"/>
      <c r="K60" s="129">
        <f>'Artículo 121 (cálculo PI)'!AE997</f>
        <v>0</v>
      </c>
      <c r="L60" s="130">
        <f>(K60/(1/$C$8))</f>
        <v>0</v>
      </c>
    </row>
    <row r="61" spans="1:12" s="124" customFormat="1" ht="18" customHeight="1" thickBot="1" x14ac:dyDescent="0.25">
      <c r="A61" s="168" t="s">
        <v>1038</v>
      </c>
      <c r="B61" s="169" t="s">
        <v>11</v>
      </c>
      <c r="C61" s="169" t="s">
        <v>11</v>
      </c>
      <c r="D61" s="111"/>
      <c r="E61" s="170" t="s">
        <v>11</v>
      </c>
      <c r="F61" s="171" t="s">
        <v>11</v>
      </c>
      <c r="G61" s="111"/>
      <c r="H61" s="170" t="s">
        <v>11</v>
      </c>
      <c r="I61" s="171" t="s">
        <v>11</v>
      </c>
      <c r="J61" s="111"/>
      <c r="K61" s="170" t="s">
        <v>11</v>
      </c>
      <c r="L61" s="171" t="s">
        <v>11</v>
      </c>
    </row>
    <row r="62" spans="1:12" s="124" customFormat="1" ht="18" customHeight="1" thickBot="1" x14ac:dyDescent="0.25">
      <c r="A62" s="135" t="s">
        <v>1039</v>
      </c>
      <c r="B62" s="169" t="s">
        <v>11</v>
      </c>
      <c r="C62" s="169" t="s">
        <v>11</v>
      </c>
      <c r="D62" s="111"/>
      <c r="E62" s="170" t="s">
        <v>11</v>
      </c>
      <c r="F62" s="171" t="s">
        <v>11</v>
      </c>
      <c r="G62" s="111"/>
      <c r="H62" s="170" t="s">
        <v>11</v>
      </c>
      <c r="I62" s="171" t="s">
        <v>11</v>
      </c>
      <c r="J62" s="111"/>
      <c r="K62" s="170" t="s">
        <v>11</v>
      </c>
      <c r="L62" s="171" t="s">
        <v>11</v>
      </c>
    </row>
    <row r="63" spans="1:12" s="124" customFormat="1" ht="18" customHeight="1" thickBot="1" x14ac:dyDescent="0.25">
      <c r="A63" s="119" t="s">
        <v>1040</v>
      </c>
      <c r="B63" s="126">
        <f>'Artículo 121 (cálculo PI)'!AE1025</f>
        <v>0</v>
      </c>
      <c r="C63" s="126">
        <f>(B63/(1/$C$8))</f>
        <v>0</v>
      </c>
      <c r="D63" s="111"/>
      <c r="E63" s="129">
        <f>'Artículo 121 (cálculo PI)'!AE1032</f>
        <v>0</v>
      </c>
      <c r="F63" s="130">
        <f>(E63/(1/$C$8))</f>
        <v>0</v>
      </c>
      <c r="G63" s="111"/>
      <c r="H63" s="129">
        <f>'Artículo 121 (cálculo PI)'!AE1039</f>
        <v>0</v>
      </c>
      <c r="I63" s="130">
        <f>(H63/(1/$C$8))</f>
        <v>0</v>
      </c>
      <c r="J63" s="111"/>
      <c r="K63" s="129">
        <f>'Artículo 121 (cálculo PI)'!AE1045</f>
        <v>0</v>
      </c>
      <c r="L63" s="130">
        <f>(K63/(1/$C$8))</f>
        <v>0</v>
      </c>
    </row>
    <row r="64" spans="1:12" s="124" customFormat="1" ht="18" customHeight="1" thickBot="1" x14ac:dyDescent="0.25">
      <c r="A64" s="135" t="s">
        <v>1041</v>
      </c>
      <c r="B64" s="169" t="s">
        <v>11</v>
      </c>
      <c r="C64" s="169" t="s">
        <v>11</v>
      </c>
      <c r="D64" s="111"/>
      <c r="E64" s="170" t="s">
        <v>11</v>
      </c>
      <c r="F64" s="171" t="s">
        <v>11</v>
      </c>
      <c r="G64" s="111"/>
      <c r="H64" s="170" t="s">
        <v>11</v>
      </c>
      <c r="I64" s="171" t="s">
        <v>11</v>
      </c>
      <c r="J64" s="111"/>
      <c r="K64" s="170" t="s">
        <v>11</v>
      </c>
      <c r="L64" s="171" t="s">
        <v>11</v>
      </c>
    </row>
    <row r="65" spans="1:13" ht="18" customHeight="1" thickBot="1" x14ac:dyDescent="0.25">
      <c r="A65" s="168" t="s">
        <v>1042</v>
      </c>
      <c r="B65" s="169" t="s">
        <v>11</v>
      </c>
      <c r="C65" s="169" t="s">
        <v>11</v>
      </c>
      <c r="D65" s="111"/>
      <c r="E65" s="170" t="s">
        <v>11</v>
      </c>
      <c r="F65" s="171" t="s">
        <v>11</v>
      </c>
      <c r="G65" s="111"/>
      <c r="H65" s="170" t="s">
        <v>11</v>
      </c>
      <c r="I65" s="171" t="s">
        <v>11</v>
      </c>
      <c r="J65" s="111"/>
      <c r="K65" s="170" t="s">
        <v>11</v>
      </c>
      <c r="L65" s="171" t="s">
        <v>11</v>
      </c>
      <c r="M65" s="136"/>
    </row>
    <row r="66" spans="1:13" ht="6" customHeight="1" thickBot="1" x14ac:dyDescent="0.25">
      <c r="A66" s="71"/>
      <c r="B66" s="106"/>
      <c r="C66" s="106"/>
      <c r="D66" s="106"/>
      <c r="E66" s="106"/>
      <c r="F66" s="71"/>
      <c r="G66" s="106"/>
      <c r="H66" s="106"/>
      <c r="I66" s="71"/>
      <c r="J66" s="106"/>
      <c r="K66" s="106"/>
      <c r="L66" s="71"/>
    </row>
    <row r="67" spans="1:13" ht="18" customHeight="1" thickBot="1" x14ac:dyDescent="0.25">
      <c r="A67" s="133" t="s">
        <v>1043</v>
      </c>
      <c r="B67" s="132">
        <f>SUM(B12:B65)</f>
        <v>0</v>
      </c>
      <c r="C67" s="134"/>
      <c r="D67" s="134"/>
      <c r="E67" s="132">
        <f>SUM(E12:E65)</f>
        <v>0</v>
      </c>
      <c r="F67" s="71"/>
      <c r="G67" s="134"/>
      <c r="H67" s="132">
        <f>SUM(H12:H65)</f>
        <v>0</v>
      </c>
      <c r="I67" s="71"/>
      <c r="J67" s="134"/>
      <c r="K67" s="132">
        <f>SUM(K12:K65)</f>
        <v>0</v>
      </c>
      <c r="L67" s="71"/>
    </row>
    <row r="68" spans="1:13" ht="6" customHeight="1" thickBot="1" x14ac:dyDescent="0.25">
      <c r="A68" s="71"/>
      <c r="B68" s="106"/>
      <c r="C68" s="106"/>
      <c r="D68" s="106"/>
      <c r="E68" s="106"/>
      <c r="F68" s="71"/>
      <c r="G68" s="106"/>
      <c r="H68" s="106"/>
      <c r="I68" s="71"/>
      <c r="J68" s="106"/>
      <c r="K68" s="106"/>
      <c r="L68" s="71"/>
    </row>
    <row r="69" spans="1:13" ht="18" customHeight="1" thickBot="1" x14ac:dyDescent="0.25">
      <c r="A69" s="135" t="s">
        <v>1044</v>
      </c>
      <c r="B69" s="132">
        <f>(B67*0.8)+(E67*0.1)+(H67*0.05)+(K67*0.05)</f>
        <v>0</v>
      </c>
      <c r="C69" s="106"/>
      <c r="D69" s="106"/>
      <c r="E69" s="106"/>
      <c r="F69" s="71"/>
      <c r="G69" s="106"/>
      <c r="H69" s="106"/>
      <c r="I69" s="71"/>
      <c r="J69" s="106"/>
      <c r="K69" s="106"/>
      <c r="L69" s="71"/>
    </row>
  </sheetData>
  <mergeCells count="8">
    <mergeCell ref="A2:L2"/>
    <mergeCell ref="A5:L5"/>
    <mergeCell ref="A10:A11"/>
    <mergeCell ref="B10:C10"/>
    <mergeCell ref="E10:F10"/>
    <mergeCell ref="H10:I10"/>
    <mergeCell ref="K10:L10"/>
    <mergeCell ref="A3:L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9"/>
  <sheetViews>
    <sheetView showGridLines="0" workbookViewId="0"/>
  </sheetViews>
  <sheetFormatPr baseColWidth="10" defaultRowHeight="18" customHeight="1" x14ac:dyDescent="0.2"/>
  <cols>
    <col min="1" max="1" width="19.7109375" customWidth="1"/>
    <col min="2" max="3" width="16.7109375" customWidth="1"/>
    <col min="4" max="4" width="1.7109375" customWidth="1"/>
    <col min="5" max="6" width="16.7109375" customWidth="1"/>
    <col min="7" max="7" width="1.7109375" customWidth="1"/>
    <col min="8" max="9" width="16.7109375" customWidth="1"/>
    <col min="10" max="10" width="1.7109375" customWidth="1"/>
    <col min="11" max="12" width="16.7109375" customWidth="1"/>
  </cols>
  <sheetData>
    <row r="1" spans="1:12" ht="18" customHeight="1" x14ac:dyDescent="0.2">
      <c r="A1" s="106"/>
      <c r="B1" s="106"/>
      <c r="C1" s="106"/>
      <c r="D1" s="106"/>
      <c r="E1" s="106"/>
      <c r="F1" s="71"/>
      <c r="G1" s="106"/>
      <c r="H1" s="106"/>
      <c r="I1" s="71"/>
      <c r="J1" s="106"/>
      <c r="K1" s="106"/>
      <c r="L1" s="71"/>
    </row>
    <row r="2" spans="1:12" ht="18" customHeight="1" x14ac:dyDescent="0.2">
      <c r="A2" s="453" t="s">
        <v>985</v>
      </c>
      <c r="B2" s="453"/>
      <c r="C2" s="453"/>
      <c r="D2" s="453"/>
      <c r="E2" s="453"/>
      <c r="F2" s="453"/>
      <c r="G2" s="453"/>
      <c r="H2" s="453"/>
      <c r="I2" s="453"/>
      <c r="J2" s="453"/>
      <c r="K2" s="453"/>
      <c r="L2" s="453"/>
    </row>
    <row r="3" spans="1:12" ht="18" customHeight="1" x14ac:dyDescent="0.2">
      <c r="A3" s="453" t="s">
        <v>1247</v>
      </c>
      <c r="B3" s="453"/>
      <c r="C3" s="453"/>
      <c r="D3" s="453"/>
      <c r="E3" s="453"/>
      <c r="F3" s="453"/>
      <c r="G3" s="453"/>
      <c r="H3" s="453"/>
      <c r="I3" s="453"/>
      <c r="J3" s="453"/>
      <c r="K3" s="453"/>
      <c r="L3" s="453"/>
    </row>
    <row r="4" spans="1:12" ht="18" customHeight="1" x14ac:dyDescent="0.2">
      <c r="A4" s="105"/>
      <c r="B4" s="105"/>
      <c r="C4" s="105"/>
      <c r="D4" s="105"/>
      <c r="E4" s="105"/>
      <c r="F4" s="105"/>
      <c r="G4" s="105"/>
      <c r="H4" s="105"/>
      <c r="I4" s="105"/>
      <c r="J4" s="105"/>
      <c r="K4" s="105"/>
      <c r="L4" s="105"/>
    </row>
    <row r="5" spans="1:12" ht="18" customHeight="1" x14ac:dyDescent="0.2">
      <c r="A5" s="454" t="str">
        <f>IGOF!C5</f>
        <v>Alianza de Tranviarios de México</v>
      </c>
      <c r="B5" s="454"/>
      <c r="C5" s="454"/>
      <c r="D5" s="454"/>
      <c r="E5" s="454"/>
      <c r="F5" s="454"/>
      <c r="G5" s="454"/>
      <c r="H5" s="454"/>
      <c r="I5" s="454"/>
      <c r="J5" s="454"/>
      <c r="K5" s="454"/>
      <c r="L5" s="454"/>
    </row>
    <row r="6" spans="1:12" ht="18" customHeight="1" x14ac:dyDescent="0.2">
      <c r="A6" s="106"/>
      <c r="B6" s="106"/>
      <c r="C6" s="106"/>
      <c r="D6" s="106"/>
      <c r="E6" s="106"/>
      <c r="F6" s="71"/>
      <c r="G6" s="106"/>
      <c r="H6" s="106"/>
      <c r="I6" s="71"/>
      <c r="J6" s="106"/>
      <c r="K6" s="106"/>
      <c r="L6" s="71"/>
    </row>
    <row r="7" spans="1:12" ht="18" customHeight="1" thickBot="1" x14ac:dyDescent="0.25">
      <c r="A7" s="106"/>
      <c r="B7" s="71"/>
      <c r="C7" s="107" t="s">
        <v>986</v>
      </c>
      <c r="D7" s="71"/>
      <c r="E7" s="106"/>
      <c r="F7" s="108"/>
      <c r="G7" s="71"/>
      <c r="H7" s="108"/>
      <c r="I7" s="71"/>
      <c r="J7" s="71"/>
      <c r="K7" s="71"/>
      <c r="L7" s="71"/>
    </row>
    <row r="8" spans="1:12" ht="18" customHeight="1" thickBot="1" x14ac:dyDescent="0.25">
      <c r="A8" s="71"/>
      <c r="B8" s="109"/>
      <c r="C8" s="110">
        <f>'Artículo 121 (cálculo SIPOT)'!AC17</f>
        <v>18</v>
      </c>
      <c r="D8" s="108"/>
      <c r="E8" s="134"/>
      <c r="F8" s="111"/>
      <c r="G8" s="108"/>
      <c r="H8" s="111"/>
      <c r="I8" s="112"/>
      <c r="J8" s="108"/>
      <c r="K8" s="112"/>
      <c r="L8" s="112"/>
    </row>
    <row r="9" spans="1:12" ht="18" customHeight="1" thickBot="1" x14ac:dyDescent="0.25">
      <c r="A9" s="71"/>
      <c r="B9" s="106"/>
      <c r="C9" s="106"/>
      <c r="D9" s="106"/>
      <c r="E9" s="106"/>
      <c r="F9" s="71"/>
      <c r="G9" s="106"/>
      <c r="H9" s="106"/>
      <c r="I9" s="71"/>
      <c r="J9" s="106"/>
      <c r="K9" s="106"/>
      <c r="L9" s="71"/>
    </row>
    <row r="10" spans="1:12" ht="18" customHeight="1" thickBot="1" x14ac:dyDescent="0.25">
      <c r="A10" s="455" t="s">
        <v>516</v>
      </c>
      <c r="B10" s="457" t="s">
        <v>138</v>
      </c>
      <c r="C10" s="458"/>
      <c r="D10" s="113"/>
      <c r="E10" s="459" t="s">
        <v>139</v>
      </c>
      <c r="F10" s="460"/>
      <c r="G10" s="113"/>
      <c r="H10" s="459" t="s">
        <v>140</v>
      </c>
      <c r="I10" s="460"/>
      <c r="J10" s="113"/>
      <c r="K10" s="459" t="s">
        <v>141</v>
      </c>
      <c r="L10" s="460"/>
    </row>
    <row r="11" spans="1:12" ht="54" customHeight="1" thickBot="1" x14ac:dyDescent="0.25">
      <c r="A11" s="456"/>
      <c r="B11" s="114" t="s">
        <v>987</v>
      </c>
      <c r="C11" s="115" t="s">
        <v>988</v>
      </c>
      <c r="D11" s="116"/>
      <c r="E11" s="117" t="s">
        <v>987</v>
      </c>
      <c r="F11" s="118" t="s">
        <v>988</v>
      </c>
      <c r="G11" s="116"/>
      <c r="H11" s="117" t="s">
        <v>987</v>
      </c>
      <c r="I11" s="118" t="s">
        <v>988</v>
      </c>
      <c r="J11" s="116"/>
      <c r="K11" s="117" t="s">
        <v>987</v>
      </c>
      <c r="L11" s="118" t="s">
        <v>988</v>
      </c>
    </row>
    <row r="12" spans="1:12" s="124" customFormat="1" ht="18" customHeight="1" thickBot="1" x14ac:dyDescent="0.25">
      <c r="A12" s="119" t="s">
        <v>989</v>
      </c>
      <c r="B12" s="120">
        <f>'Artículo 121 (cálculo SIPOT)'!AE31</f>
        <v>0</v>
      </c>
      <c r="C12" s="120">
        <f>(B12/(1/$C$8))</f>
        <v>0</v>
      </c>
      <c r="D12" s="121"/>
      <c r="E12" s="122">
        <f>'Artículo 121 (cálculo SIPOT)'!AE38</f>
        <v>0</v>
      </c>
      <c r="F12" s="123">
        <f>(E12/(1/$C$8))</f>
        <v>0</v>
      </c>
      <c r="G12" s="111"/>
      <c r="H12" s="122">
        <f>'Artículo 121 (cálculo SIPOT)'!AE45</f>
        <v>0</v>
      </c>
      <c r="I12" s="123">
        <f>(H12/(1/$C$8))</f>
        <v>0</v>
      </c>
      <c r="J12" s="111"/>
      <c r="K12" s="122">
        <f>'Artículo 121 (cálculo SIPOT)'!AE51</f>
        <v>0</v>
      </c>
      <c r="L12" s="123">
        <f>(K12/(1/$C$8))</f>
        <v>0</v>
      </c>
    </row>
    <row r="13" spans="1:12" s="124" customFormat="1" ht="18" customHeight="1" thickBot="1" x14ac:dyDescent="0.25">
      <c r="A13" s="125" t="s">
        <v>990</v>
      </c>
      <c r="B13" s="126">
        <f>'Artículo 121 (cálculo SIPOT)'!AE72</f>
        <v>0</v>
      </c>
      <c r="C13" s="126">
        <f>(B13/(1/$C$8))</f>
        <v>0</v>
      </c>
      <c r="D13" s="121"/>
      <c r="E13" s="127">
        <f>'Artículo 121 (cálculo SIPOT)'!AE79</f>
        <v>0</v>
      </c>
      <c r="F13" s="128">
        <f>(E13/(1/$C$8))</f>
        <v>0</v>
      </c>
      <c r="G13" s="111"/>
      <c r="H13" s="127">
        <f>'Artículo 121 (cálculo SIPOT)'!AE86</f>
        <v>0</v>
      </c>
      <c r="I13" s="128">
        <f>(H13/(1/$C$8))</f>
        <v>0</v>
      </c>
      <c r="J13" s="111"/>
      <c r="K13" s="127">
        <f>'Artículo 121 (cálculo SIPOT)'!AE92</f>
        <v>0</v>
      </c>
      <c r="L13" s="128">
        <f>(K13/(1/$C$8))</f>
        <v>0</v>
      </c>
    </row>
    <row r="14" spans="1:12" s="124" customFormat="1" ht="18" customHeight="1" thickBot="1" x14ac:dyDescent="0.25">
      <c r="A14" s="119" t="s">
        <v>991</v>
      </c>
      <c r="B14" s="126">
        <f>'Artículo 121 (cálculo SIPOT)'!AE104</f>
        <v>0</v>
      </c>
      <c r="C14" s="126">
        <f>(B14/(1/$C$8))</f>
        <v>0</v>
      </c>
      <c r="D14" s="121"/>
      <c r="E14" s="129">
        <f>'Artículo 121 (cálculo SIPOT)'!AE111</f>
        <v>0</v>
      </c>
      <c r="F14" s="130">
        <f>(E14/(1/$C$8))</f>
        <v>0</v>
      </c>
      <c r="G14" s="111"/>
      <c r="H14" s="129">
        <f>'Artículo 121 (cálculo SIPOT)'!AE118</f>
        <v>0</v>
      </c>
      <c r="I14" s="130">
        <f>(H14/(1/$C$8))</f>
        <v>0</v>
      </c>
      <c r="J14" s="111"/>
      <c r="K14" s="129">
        <f>'Artículo 121 (cálculo SIPOT)'!AE124</f>
        <v>0</v>
      </c>
      <c r="L14" s="130">
        <f>(K14/(1/$C$8))</f>
        <v>0</v>
      </c>
    </row>
    <row r="15" spans="1:12" s="124" customFormat="1" ht="18" customHeight="1" thickBot="1" x14ac:dyDescent="0.25">
      <c r="A15" s="135" t="s">
        <v>992</v>
      </c>
      <c r="B15" s="169" t="s">
        <v>11</v>
      </c>
      <c r="C15" s="169" t="s">
        <v>11</v>
      </c>
      <c r="D15" s="111"/>
      <c r="E15" s="170" t="s">
        <v>11</v>
      </c>
      <c r="F15" s="171" t="s">
        <v>11</v>
      </c>
      <c r="G15" s="111"/>
      <c r="H15" s="170" t="s">
        <v>11</v>
      </c>
      <c r="I15" s="171" t="s">
        <v>11</v>
      </c>
      <c r="J15" s="111"/>
      <c r="K15" s="170" t="s">
        <v>11</v>
      </c>
      <c r="L15" s="171" t="s">
        <v>11</v>
      </c>
    </row>
    <row r="16" spans="1:12" s="124" customFormat="1" ht="18" customHeight="1" thickBot="1" x14ac:dyDescent="0.25">
      <c r="A16" s="168" t="s">
        <v>993</v>
      </c>
      <c r="B16" s="169" t="s">
        <v>11</v>
      </c>
      <c r="C16" s="169" t="s">
        <v>11</v>
      </c>
      <c r="D16" s="111"/>
      <c r="E16" s="170" t="s">
        <v>11</v>
      </c>
      <c r="F16" s="171" t="s">
        <v>11</v>
      </c>
      <c r="G16" s="111"/>
      <c r="H16" s="170" t="s">
        <v>11</v>
      </c>
      <c r="I16" s="171" t="s">
        <v>11</v>
      </c>
      <c r="J16" s="111"/>
      <c r="K16" s="170" t="s">
        <v>11</v>
      </c>
      <c r="L16" s="171" t="s">
        <v>11</v>
      </c>
    </row>
    <row r="17" spans="1:12" s="124" customFormat="1" ht="18" customHeight="1" thickBot="1" x14ac:dyDescent="0.25">
      <c r="A17" s="135" t="s">
        <v>994</v>
      </c>
      <c r="B17" s="169" t="s">
        <v>11</v>
      </c>
      <c r="C17" s="169" t="s">
        <v>11</v>
      </c>
      <c r="D17" s="111"/>
      <c r="E17" s="170" t="s">
        <v>11</v>
      </c>
      <c r="F17" s="171" t="s">
        <v>11</v>
      </c>
      <c r="G17" s="111"/>
      <c r="H17" s="170" t="s">
        <v>11</v>
      </c>
      <c r="I17" s="171" t="s">
        <v>11</v>
      </c>
      <c r="J17" s="111"/>
      <c r="K17" s="170" t="s">
        <v>11</v>
      </c>
      <c r="L17" s="171" t="s">
        <v>11</v>
      </c>
    </row>
    <row r="18" spans="1:12" s="124" customFormat="1" ht="18" customHeight="1" thickBot="1" x14ac:dyDescent="0.25">
      <c r="A18" s="168" t="s">
        <v>995</v>
      </c>
      <c r="B18" s="169" t="s">
        <v>11</v>
      </c>
      <c r="C18" s="169" t="s">
        <v>11</v>
      </c>
      <c r="D18" s="111"/>
      <c r="E18" s="170" t="s">
        <v>11</v>
      </c>
      <c r="F18" s="171" t="s">
        <v>11</v>
      </c>
      <c r="G18" s="111"/>
      <c r="H18" s="170" t="s">
        <v>11</v>
      </c>
      <c r="I18" s="171" t="s">
        <v>11</v>
      </c>
      <c r="J18" s="111"/>
      <c r="K18" s="170" t="s">
        <v>11</v>
      </c>
      <c r="L18" s="171" t="s">
        <v>11</v>
      </c>
    </row>
    <row r="19" spans="1:12" s="124" customFormat="1" ht="18" customHeight="1" thickBot="1" x14ac:dyDescent="0.25">
      <c r="A19" s="135" t="s">
        <v>996</v>
      </c>
      <c r="B19" s="169" t="s">
        <v>11</v>
      </c>
      <c r="C19" s="169" t="s">
        <v>11</v>
      </c>
      <c r="D19" s="111"/>
      <c r="E19" s="170" t="s">
        <v>11</v>
      </c>
      <c r="F19" s="171" t="s">
        <v>11</v>
      </c>
      <c r="G19" s="111"/>
      <c r="H19" s="170" t="s">
        <v>11</v>
      </c>
      <c r="I19" s="171" t="s">
        <v>11</v>
      </c>
      <c r="J19" s="111"/>
      <c r="K19" s="170" t="s">
        <v>11</v>
      </c>
      <c r="L19" s="171" t="s">
        <v>11</v>
      </c>
    </row>
    <row r="20" spans="1:12" s="124" customFormat="1" ht="18" customHeight="1" thickBot="1" x14ac:dyDescent="0.25">
      <c r="A20" s="168" t="s">
        <v>997</v>
      </c>
      <c r="B20" s="169" t="s">
        <v>11</v>
      </c>
      <c r="C20" s="169" t="s">
        <v>11</v>
      </c>
      <c r="D20" s="111"/>
      <c r="E20" s="170" t="s">
        <v>11</v>
      </c>
      <c r="F20" s="171" t="s">
        <v>11</v>
      </c>
      <c r="G20" s="111"/>
      <c r="H20" s="170" t="s">
        <v>11</v>
      </c>
      <c r="I20" s="171" t="s">
        <v>11</v>
      </c>
      <c r="J20" s="111"/>
      <c r="K20" s="170" t="s">
        <v>11</v>
      </c>
      <c r="L20" s="171" t="s">
        <v>11</v>
      </c>
    </row>
    <row r="21" spans="1:12" s="124" customFormat="1" ht="18" customHeight="1" thickBot="1" x14ac:dyDescent="0.25">
      <c r="A21" s="125" t="s">
        <v>998</v>
      </c>
      <c r="B21" s="126">
        <f>'Artículo 121 (cálculo SIPOT)'!AE208</f>
        <v>0</v>
      </c>
      <c r="C21" s="126">
        <f>(B21/(1/$C$8))</f>
        <v>0</v>
      </c>
      <c r="D21" s="111"/>
      <c r="E21" s="129">
        <f>'Artículo 121 (cálculo SIPOT)'!AE215</f>
        <v>0</v>
      </c>
      <c r="F21" s="130">
        <f>(E21/(1/$C$8))</f>
        <v>0</v>
      </c>
      <c r="G21" s="111"/>
      <c r="H21" s="129">
        <f>'Artículo 121 (cálculo SIPOT)'!AE222</f>
        <v>0</v>
      </c>
      <c r="I21" s="130">
        <f>(H21/(1/$C$8))</f>
        <v>0</v>
      </c>
      <c r="J21" s="111"/>
      <c r="K21" s="129">
        <f>'Artículo 121 (cálculo SIPOT)'!AE228</f>
        <v>0</v>
      </c>
      <c r="L21" s="130">
        <f>(K21/(1/$C$8))</f>
        <v>0</v>
      </c>
    </row>
    <row r="22" spans="1:12" s="124" customFormat="1" ht="18" customHeight="1" thickBot="1" x14ac:dyDescent="0.25">
      <c r="A22" s="168" t="s">
        <v>999</v>
      </c>
      <c r="B22" s="169" t="s">
        <v>11</v>
      </c>
      <c r="C22" s="169" t="s">
        <v>11</v>
      </c>
      <c r="D22" s="111"/>
      <c r="E22" s="170" t="s">
        <v>11</v>
      </c>
      <c r="F22" s="171" t="s">
        <v>11</v>
      </c>
      <c r="G22" s="111"/>
      <c r="H22" s="170" t="s">
        <v>11</v>
      </c>
      <c r="I22" s="171" t="s">
        <v>11</v>
      </c>
      <c r="J22" s="111"/>
      <c r="K22" s="170" t="s">
        <v>11</v>
      </c>
      <c r="L22" s="171" t="s">
        <v>11</v>
      </c>
    </row>
    <row r="23" spans="1:12" s="124" customFormat="1" ht="18" customHeight="1" thickBot="1" x14ac:dyDescent="0.25">
      <c r="A23" s="135" t="s">
        <v>1000</v>
      </c>
      <c r="B23" s="169" t="s">
        <v>11</v>
      </c>
      <c r="C23" s="169" t="s">
        <v>11</v>
      </c>
      <c r="D23" s="111"/>
      <c r="E23" s="170" t="s">
        <v>11</v>
      </c>
      <c r="F23" s="171" t="s">
        <v>11</v>
      </c>
      <c r="G23" s="111"/>
      <c r="H23" s="170" t="s">
        <v>11</v>
      </c>
      <c r="I23" s="171" t="s">
        <v>11</v>
      </c>
      <c r="J23" s="111"/>
      <c r="K23" s="170" t="s">
        <v>11</v>
      </c>
      <c r="L23" s="171" t="s">
        <v>11</v>
      </c>
    </row>
    <row r="24" spans="1:12" s="124" customFormat="1" ht="18" customHeight="1" thickBot="1" x14ac:dyDescent="0.25">
      <c r="A24" s="168" t="s">
        <v>1001</v>
      </c>
      <c r="B24" s="169" t="s">
        <v>11</v>
      </c>
      <c r="C24" s="169" t="s">
        <v>11</v>
      </c>
      <c r="D24" s="111"/>
      <c r="E24" s="170" t="s">
        <v>11</v>
      </c>
      <c r="F24" s="171" t="s">
        <v>11</v>
      </c>
      <c r="G24" s="111"/>
      <c r="H24" s="170" t="s">
        <v>11</v>
      </c>
      <c r="I24" s="171" t="s">
        <v>11</v>
      </c>
      <c r="J24" s="111"/>
      <c r="K24" s="170" t="s">
        <v>11</v>
      </c>
      <c r="L24" s="171" t="s">
        <v>11</v>
      </c>
    </row>
    <row r="25" spans="1:12" s="124" customFormat="1" ht="18" customHeight="1" thickBot="1" x14ac:dyDescent="0.25">
      <c r="A25" s="125" t="s">
        <v>1002</v>
      </c>
      <c r="B25" s="126">
        <f>'Artículo 121 (cálculo SIPOT)'!AE257</f>
        <v>0</v>
      </c>
      <c r="C25" s="126">
        <f>(B25/(1/$C$8))</f>
        <v>0</v>
      </c>
      <c r="D25" s="111"/>
      <c r="E25" s="129">
        <f>'Artículo 121 (cálculo SIPOT)'!AE264</f>
        <v>0</v>
      </c>
      <c r="F25" s="130">
        <f>(E25/(1/$C$8))</f>
        <v>0</v>
      </c>
      <c r="G25" s="111"/>
      <c r="H25" s="129">
        <f>'Artículo 121 (cálculo SIPOT)'!AE271</f>
        <v>0</v>
      </c>
      <c r="I25" s="130">
        <f>(H25/(1/$C$8))</f>
        <v>0</v>
      </c>
      <c r="J25" s="111"/>
      <c r="K25" s="129">
        <f>'Artículo 121 (cálculo SIPOT)'!AE277</f>
        <v>0</v>
      </c>
      <c r="L25" s="130">
        <f>(K25/(1/$C$8))</f>
        <v>0</v>
      </c>
    </row>
    <row r="26" spans="1:12" s="124" customFormat="1" ht="18" customHeight="1" thickBot="1" x14ac:dyDescent="0.25">
      <c r="A26" s="168" t="s">
        <v>1003</v>
      </c>
      <c r="B26" s="169" t="s">
        <v>11</v>
      </c>
      <c r="C26" s="169" t="s">
        <v>11</v>
      </c>
      <c r="D26" s="111"/>
      <c r="E26" s="170" t="s">
        <v>11</v>
      </c>
      <c r="F26" s="171" t="s">
        <v>11</v>
      </c>
      <c r="G26" s="111"/>
      <c r="H26" s="170" t="s">
        <v>11</v>
      </c>
      <c r="I26" s="171" t="s">
        <v>11</v>
      </c>
      <c r="J26" s="111"/>
      <c r="K26" s="170" t="s">
        <v>11</v>
      </c>
      <c r="L26" s="171" t="s">
        <v>11</v>
      </c>
    </row>
    <row r="27" spans="1:12" s="124" customFormat="1" ht="18" customHeight="1" thickBot="1" x14ac:dyDescent="0.25">
      <c r="A27" s="135" t="s">
        <v>1004</v>
      </c>
      <c r="B27" s="169" t="s">
        <v>11</v>
      </c>
      <c r="C27" s="169" t="s">
        <v>11</v>
      </c>
      <c r="D27" s="111"/>
      <c r="E27" s="170" t="s">
        <v>11</v>
      </c>
      <c r="F27" s="171" t="s">
        <v>11</v>
      </c>
      <c r="G27" s="111"/>
      <c r="H27" s="170" t="s">
        <v>11</v>
      </c>
      <c r="I27" s="171" t="s">
        <v>11</v>
      </c>
      <c r="J27" s="111"/>
      <c r="K27" s="170" t="s">
        <v>11</v>
      </c>
      <c r="L27" s="171" t="s">
        <v>11</v>
      </c>
    </row>
    <row r="28" spans="1:12" s="124" customFormat="1" ht="18" customHeight="1" thickBot="1" x14ac:dyDescent="0.25">
      <c r="A28" s="168" t="s">
        <v>1005</v>
      </c>
      <c r="B28" s="169" t="s">
        <v>11</v>
      </c>
      <c r="C28" s="169" t="s">
        <v>11</v>
      </c>
      <c r="D28" s="111"/>
      <c r="E28" s="170" t="s">
        <v>11</v>
      </c>
      <c r="F28" s="171" t="s">
        <v>11</v>
      </c>
      <c r="G28" s="111"/>
      <c r="H28" s="170" t="s">
        <v>11</v>
      </c>
      <c r="I28" s="171" t="s">
        <v>11</v>
      </c>
      <c r="J28" s="111"/>
      <c r="K28" s="170" t="s">
        <v>11</v>
      </c>
      <c r="L28" s="171" t="s">
        <v>11</v>
      </c>
    </row>
    <row r="29" spans="1:12" s="124" customFormat="1" ht="18" customHeight="1" thickBot="1" x14ac:dyDescent="0.25">
      <c r="A29" s="135" t="s">
        <v>1006</v>
      </c>
      <c r="B29" s="169" t="s">
        <v>11</v>
      </c>
      <c r="C29" s="169" t="s">
        <v>11</v>
      </c>
      <c r="D29" s="111"/>
      <c r="E29" s="170" t="s">
        <v>11</v>
      </c>
      <c r="F29" s="171" t="s">
        <v>11</v>
      </c>
      <c r="G29" s="111"/>
      <c r="H29" s="170" t="s">
        <v>11</v>
      </c>
      <c r="I29" s="171" t="s">
        <v>11</v>
      </c>
      <c r="J29" s="111"/>
      <c r="K29" s="170" t="s">
        <v>11</v>
      </c>
      <c r="L29" s="171" t="s">
        <v>11</v>
      </c>
    </row>
    <row r="30" spans="1:12" s="124" customFormat="1" ht="18" customHeight="1" thickBot="1" x14ac:dyDescent="0.25">
      <c r="A30" s="119" t="s">
        <v>1007</v>
      </c>
      <c r="B30" s="126">
        <f>'Artículo 121 (cálculo SIPOT)'!AE323</f>
        <v>0</v>
      </c>
      <c r="C30" s="126">
        <f>(B30/(1/$C$8))</f>
        <v>0</v>
      </c>
      <c r="D30" s="111"/>
      <c r="E30" s="129">
        <f>'Artículo 121 (cálculo SIPOT)'!AE330</f>
        <v>0</v>
      </c>
      <c r="F30" s="130">
        <f>(E30/(1/$C$8))</f>
        <v>0</v>
      </c>
      <c r="G30" s="111"/>
      <c r="H30" s="129">
        <f>'Artículo 121 (cálculo SIPOT)'!AE337</f>
        <v>0</v>
      </c>
      <c r="I30" s="130">
        <f>(H30/(1/$C$8))</f>
        <v>0</v>
      </c>
      <c r="J30" s="111"/>
      <c r="K30" s="129">
        <f>'Artículo 121 (cálculo SIPOT)'!AE343</f>
        <v>0</v>
      </c>
      <c r="L30" s="130">
        <f>(K30/(1/$C$8))</f>
        <v>0</v>
      </c>
    </row>
    <row r="31" spans="1:12" s="124" customFormat="1" ht="18" customHeight="1" thickBot="1" x14ac:dyDescent="0.25">
      <c r="A31" s="125" t="s">
        <v>1008</v>
      </c>
      <c r="B31" s="126">
        <f>'Artículo 121 (cálculo SIPOT)'!AE374</f>
        <v>0</v>
      </c>
      <c r="C31" s="126">
        <f>(B31/(1/$C$8))</f>
        <v>0</v>
      </c>
      <c r="D31" s="111"/>
      <c r="E31" s="129">
        <f>'Artículo 121 (cálculo SIPOT)'!AE381</f>
        <v>0</v>
      </c>
      <c r="F31" s="130">
        <f>(E31/(1/$C$8))</f>
        <v>0</v>
      </c>
      <c r="G31" s="111"/>
      <c r="H31" s="129">
        <f>'Artículo 121 (cálculo SIPOT)'!AE388</f>
        <v>0</v>
      </c>
      <c r="I31" s="130">
        <f>(H31/(1/$C$8))</f>
        <v>0</v>
      </c>
      <c r="J31" s="111"/>
      <c r="K31" s="129">
        <f>'Artículo 121 (cálculo SIPOT)'!AE394</f>
        <v>0</v>
      </c>
      <c r="L31" s="130">
        <f>(K31/(1/$C$8))</f>
        <v>0</v>
      </c>
    </row>
    <row r="32" spans="1:12" s="124" customFormat="1" ht="18" customHeight="1" thickBot="1" x14ac:dyDescent="0.25">
      <c r="A32" s="168" t="s">
        <v>1009</v>
      </c>
      <c r="B32" s="169" t="s">
        <v>11</v>
      </c>
      <c r="C32" s="169" t="s">
        <v>11</v>
      </c>
      <c r="D32" s="111"/>
      <c r="E32" s="170" t="s">
        <v>11</v>
      </c>
      <c r="F32" s="171" t="s">
        <v>11</v>
      </c>
      <c r="G32" s="111"/>
      <c r="H32" s="170" t="s">
        <v>11</v>
      </c>
      <c r="I32" s="171" t="s">
        <v>11</v>
      </c>
      <c r="J32" s="111"/>
      <c r="K32" s="170" t="s">
        <v>11</v>
      </c>
      <c r="L32" s="171" t="s">
        <v>11</v>
      </c>
    </row>
    <row r="33" spans="1:12" s="124" customFormat="1" ht="18" customHeight="1" thickBot="1" x14ac:dyDescent="0.25">
      <c r="A33" s="135" t="s">
        <v>1010</v>
      </c>
      <c r="B33" s="169" t="s">
        <v>11</v>
      </c>
      <c r="C33" s="169" t="s">
        <v>11</v>
      </c>
      <c r="D33" s="111"/>
      <c r="E33" s="170" t="s">
        <v>11</v>
      </c>
      <c r="F33" s="171" t="s">
        <v>11</v>
      </c>
      <c r="G33" s="111"/>
      <c r="H33" s="170" t="s">
        <v>11</v>
      </c>
      <c r="I33" s="171" t="s">
        <v>11</v>
      </c>
      <c r="J33" s="111"/>
      <c r="K33" s="170" t="s">
        <v>11</v>
      </c>
      <c r="L33" s="171" t="s">
        <v>11</v>
      </c>
    </row>
    <row r="34" spans="1:12" s="124" customFormat="1" ht="18" customHeight="1" thickBot="1" x14ac:dyDescent="0.25">
      <c r="A34" s="168" t="s">
        <v>1011</v>
      </c>
      <c r="B34" s="169" t="s">
        <v>11</v>
      </c>
      <c r="C34" s="169" t="s">
        <v>11</v>
      </c>
      <c r="D34" s="111"/>
      <c r="E34" s="170" t="s">
        <v>11</v>
      </c>
      <c r="F34" s="171" t="s">
        <v>11</v>
      </c>
      <c r="G34" s="111"/>
      <c r="H34" s="170" t="s">
        <v>11</v>
      </c>
      <c r="I34" s="171" t="s">
        <v>11</v>
      </c>
      <c r="J34" s="111"/>
      <c r="K34" s="170" t="s">
        <v>11</v>
      </c>
      <c r="L34" s="171" t="s">
        <v>11</v>
      </c>
    </row>
    <row r="35" spans="1:12" s="124" customFormat="1" ht="18" customHeight="1" thickBot="1" x14ac:dyDescent="0.25">
      <c r="A35" s="135" t="s">
        <v>1012</v>
      </c>
      <c r="B35" s="169" t="s">
        <v>11</v>
      </c>
      <c r="C35" s="169" t="s">
        <v>11</v>
      </c>
      <c r="D35" s="111"/>
      <c r="E35" s="170" t="s">
        <v>11</v>
      </c>
      <c r="F35" s="171" t="s">
        <v>11</v>
      </c>
      <c r="G35" s="111"/>
      <c r="H35" s="170" t="s">
        <v>11</v>
      </c>
      <c r="I35" s="171" t="s">
        <v>11</v>
      </c>
      <c r="J35" s="111"/>
      <c r="K35" s="170" t="s">
        <v>11</v>
      </c>
      <c r="L35" s="171" t="s">
        <v>11</v>
      </c>
    </row>
    <row r="36" spans="1:12" s="124" customFormat="1" ht="18" customHeight="1" thickBot="1" x14ac:dyDescent="0.25">
      <c r="A36" s="119" t="s">
        <v>1013</v>
      </c>
      <c r="B36" s="126">
        <f>'Artículo 121 (cálculo SIPOT)'!AE476</f>
        <v>0</v>
      </c>
      <c r="C36" s="126">
        <f>(B36/(1/$C$8))</f>
        <v>0</v>
      </c>
      <c r="D36" s="111"/>
      <c r="E36" s="129">
        <f>'Artículo 121 (cálculo SIPOT)'!AE483</f>
        <v>0</v>
      </c>
      <c r="F36" s="130">
        <f>(E36/(1/$C$8))</f>
        <v>0</v>
      </c>
      <c r="G36" s="111"/>
      <c r="H36" s="129">
        <f>'Artículo 121 (cálculo SIPOT)'!AE490</f>
        <v>0</v>
      </c>
      <c r="I36" s="130">
        <f>(H36/(1/$C$8))</f>
        <v>0</v>
      </c>
      <c r="J36" s="111"/>
      <c r="K36" s="129">
        <f>'Artículo 121 (cálculo SIPOT)'!AE496</f>
        <v>0</v>
      </c>
      <c r="L36" s="130">
        <f>(K36/(1/$C$8))</f>
        <v>0</v>
      </c>
    </row>
    <row r="37" spans="1:12" s="124" customFormat="1" ht="18" customHeight="1" thickBot="1" x14ac:dyDescent="0.25">
      <c r="A37" s="125" t="s">
        <v>1014</v>
      </c>
      <c r="B37" s="126">
        <f>'Artículo 121 (cálculo SIPOT)'!AE528</f>
        <v>0</v>
      </c>
      <c r="C37" s="126">
        <f>(B37/(1/$C$8))</f>
        <v>0</v>
      </c>
      <c r="D37" s="111"/>
      <c r="E37" s="129">
        <f>'Artículo 121 (cálculo SIPOT)'!AE535</f>
        <v>0</v>
      </c>
      <c r="F37" s="130">
        <f>(E37/(1/$C$8))</f>
        <v>0</v>
      </c>
      <c r="G37" s="111"/>
      <c r="H37" s="129">
        <f>'Artículo 121 (cálculo SIPOT)'!AE542</f>
        <v>0</v>
      </c>
      <c r="I37" s="130">
        <f>(H37/(1/$C$8))</f>
        <v>0</v>
      </c>
      <c r="J37" s="111"/>
      <c r="K37" s="129">
        <f>'Artículo 121 (cálculo SIPOT)'!AE548</f>
        <v>0</v>
      </c>
      <c r="L37" s="130">
        <f>(K37/(1/$C$8))</f>
        <v>0</v>
      </c>
    </row>
    <row r="38" spans="1:12" s="124" customFormat="1" ht="18" customHeight="1" thickBot="1" x14ac:dyDescent="0.25">
      <c r="A38" s="168" t="s">
        <v>1015</v>
      </c>
      <c r="B38" s="169" t="s">
        <v>11</v>
      </c>
      <c r="C38" s="169" t="s">
        <v>11</v>
      </c>
      <c r="D38" s="111"/>
      <c r="E38" s="170" t="s">
        <v>11</v>
      </c>
      <c r="F38" s="171" t="s">
        <v>11</v>
      </c>
      <c r="G38" s="111"/>
      <c r="H38" s="170" t="s">
        <v>11</v>
      </c>
      <c r="I38" s="171" t="s">
        <v>11</v>
      </c>
      <c r="J38" s="111"/>
      <c r="K38" s="170" t="s">
        <v>11</v>
      </c>
      <c r="L38" s="171" t="s">
        <v>11</v>
      </c>
    </row>
    <row r="39" spans="1:12" s="124" customFormat="1" ht="18" customHeight="1" thickBot="1" x14ac:dyDescent="0.25">
      <c r="A39" s="135" t="s">
        <v>1016</v>
      </c>
      <c r="B39" s="169" t="s">
        <v>11</v>
      </c>
      <c r="C39" s="169" t="s">
        <v>11</v>
      </c>
      <c r="D39" s="111"/>
      <c r="E39" s="170" t="s">
        <v>11</v>
      </c>
      <c r="F39" s="171" t="s">
        <v>11</v>
      </c>
      <c r="G39" s="111"/>
      <c r="H39" s="170" t="s">
        <v>11</v>
      </c>
      <c r="I39" s="171" t="s">
        <v>11</v>
      </c>
      <c r="J39" s="111"/>
      <c r="K39" s="170" t="s">
        <v>11</v>
      </c>
      <c r="L39" s="171" t="s">
        <v>11</v>
      </c>
    </row>
    <row r="40" spans="1:12" s="124" customFormat="1" ht="18" customHeight="1" thickBot="1" x14ac:dyDescent="0.25">
      <c r="A40" s="119" t="s">
        <v>1017</v>
      </c>
      <c r="B40" s="126">
        <f>'Artículo 121 (cálculo SIPOT)'!AE581</f>
        <v>0</v>
      </c>
      <c r="C40" s="126">
        <f>(B40/(1/$C$8))</f>
        <v>0</v>
      </c>
      <c r="D40" s="111"/>
      <c r="E40" s="129">
        <f>'Artículo 121 (cálculo SIPOT)'!AE588</f>
        <v>0</v>
      </c>
      <c r="F40" s="130">
        <f>(E40/(1/$C$8))</f>
        <v>0</v>
      </c>
      <c r="G40" s="111"/>
      <c r="H40" s="129">
        <f>'Artículo 121 (cálculo SIPOT)'!AE595</f>
        <v>0</v>
      </c>
      <c r="I40" s="130">
        <f>(H40/(1/$C$8))</f>
        <v>0</v>
      </c>
      <c r="J40" s="111"/>
      <c r="K40" s="129">
        <f>'Artículo 121 (cálculo SIPOT)'!AE601</f>
        <v>0</v>
      </c>
      <c r="L40" s="130">
        <f>(K40/(1/$C$8))</f>
        <v>0</v>
      </c>
    </row>
    <row r="41" spans="1:12" s="124" customFormat="1" ht="18" customHeight="1" thickBot="1" x14ac:dyDescent="0.25">
      <c r="A41" s="135" t="s">
        <v>1018</v>
      </c>
      <c r="B41" s="169" t="s">
        <v>11</v>
      </c>
      <c r="C41" s="169" t="s">
        <v>11</v>
      </c>
      <c r="D41" s="111"/>
      <c r="E41" s="170" t="s">
        <v>11</v>
      </c>
      <c r="F41" s="171" t="s">
        <v>11</v>
      </c>
      <c r="G41" s="111"/>
      <c r="H41" s="170" t="s">
        <v>11</v>
      </c>
      <c r="I41" s="171" t="s">
        <v>11</v>
      </c>
      <c r="J41" s="111"/>
      <c r="K41" s="170" t="s">
        <v>11</v>
      </c>
      <c r="L41" s="171" t="s">
        <v>11</v>
      </c>
    </row>
    <row r="42" spans="1:12" s="124" customFormat="1" ht="18" customHeight="1" thickBot="1" x14ac:dyDescent="0.25">
      <c r="A42" s="119" t="s">
        <v>1019</v>
      </c>
      <c r="B42" s="126">
        <f>'Artículo 121 (cálculo SIPOT)'!AE621</f>
        <v>0</v>
      </c>
      <c r="C42" s="126">
        <f>(B42/(1/$C$8))</f>
        <v>0</v>
      </c>
      <c r="D42" s="111"/>
      <c r="E42" s="129">
        <f>'Artículo 121 (cálculo SIPOT)'!AE628</f>
        <v>0</v>
      </c>
      <c r="F42" s="130">
        <f>(E42/(1/$C$8))</f>
        <v>0</v>
      </c>
      <c r="G42" s="111"/>
      <c r="H42" s="129">
        <f>'Artículo 121 (cálculo SIPOT)'!AE635</f>
        <v>0</v>
      </c>
      <c r="I42" s="130">
        <f>(H42/(1/$C$8))</f>
        <v>0</v>
      </c>
      <c r="J42" s="111"/>
      <c r="K42" s="129">
        <f>'Artículo 121 (cálculo SIPOT)'!AE641</f>
        <v>0</v>
      </c>
      <c r="L42" s="130">
        <f>(K42/(1/$C$8))</f>
        <v>0</v>
      </c>
    </row>
    <row r="43" spans="1:12" s="124" customFormat="1" ht="18" customHeight="1" thickBot="1" x14ac:dyDescent="0.25">
      <c r="A43" s="125" t="s">
        <v>1020</v>
      </c>
      <c r="B43" s="126">
        <f>'Artículo 121 (cálculo SIPOT)'!AE659</f>
        <v>0</v>
      </c>
      <c r="C43" s="126">
        <f>(B43/(1/$C$8))</f>
        <v>0</v>
      </c>
      <c r="D43" s="111"/>
      <c r="E43" s="129">
        <f>'Artículo 121 (cálculo SIPOT)'!AE666</f>
        <v>0</v>
      </c>
      <c r="F43" s="130">
        <f>(E43/(1/$C$8))</f>
        <v>0</v>
      </c>
      <c r="G43" s="111"/>
      <c r="H43" s="129">
        <f>'Artículo 121 (cálculo SIPOT)'!AE673</f>
        <v>0</v>
      </c>
      <c r="I43" s="130">
        <f>(H43/(1/$C$8))</f>
        <v>0</v>
      </c>
      <c r="J43" s="111"/>
      <c r="K43" s="129">
        <f>'Artículo 121 (cálculo SIPOT)'!AE679</f>
        <v>0</v>
      </c>
      <c r="L43" s="130">
        <f>(K43/(1/$C$8))</f>
        <v>0</v>
      </c>
    </row>
    <row r="44" spans="1:12" s="124" customFormat="1" ht="18" customHeight="1" thickBot="1" x14ac:dyDescent="0.25">
      <c r="A44" s="135" t="s">
        <v>1021</v>
      </c>
      <c r="B44" s="169" t="s">
        <v>11</v>
      </c>
      <c r="C44" s="169" t="s">
        <v>11</v>
      </c>
      <c r="D44" s="111"/>
      <c r="E44" s="170" t="s">
        <v>11</v>
      </c>
      <c r="F44" s="171" t="s">
        <v>11</v>
      </c>
      <c r="G44" s="111"/>
      <c r="H44" s="170" t="s">
        <v>11</v>
      </c>
      <c r="I44" s="171" t="s">
        <v>11</v>
      </c>
      <c r="J44" s="111"/>
      <c r="K44" s="170" t="s">
        <v>11</v>
      </c>
      <c r="L44" s="171" t="s">
        <v>11</v>
      </c>
    </row>
    <row r="45" spans="1:12" s="124" customFormat="1" ht="18" customHeight="1" thickBot="1" x14ac:dyDescent="0.25">
      <c r="A45" s="168" t="s">
        <v>1022</v>
      </c>
      <c r="B45" s="169" t="s">
        <v>11</v>
      </c>
      <c r="C45" s="169" t="s">
        <v>11</v>
      </c>
      <c r="D45" s="111"/>
      <c r="E45" s="170" t="s">
        <v>11</v>
      </c>
      <c r="F45" s="171" t="s">
        <v>11</v>
      </c>
      <c r="G45" s="111"/>
      <c r="H45" s="170" t="s">
        <v>11</v>
      </c>
      <c r="I45" s="171" t="s">
        <v>11</v>
      </c>
      <c r="J45" s="111"/>
      <c r="K45" s="170" t="s">
        <v>11</v>
      </c>
      <c r="L45" s="171" t="s">
        <v>11</v>
      </c>
    </row>
    <row r="46" spans="1:12" s="124" customFormat="1" ht="18" customHeight="1" thickBot="1" x14ac:dyDescent="0.25">
      <c r="A46" s="135" t="s">
        <v>1023</v>
      </c>
      <c r="B46" s="169" t="s">
        <v>11</v>
      </c>
      <c r="C46" s="169" t="s">
        <v>11</v>
      </c>
      <c r="D46" s="111"/>
      <c r="E46" s="170" t="s">
        <v>11</v>
      </c>
      <c r="F46" s="171" t="s">
        <v>11</v>
      </c>
      <c r="G46" s="111"/>
      <c r="H46" s="170" t="s">
        <v>11</v>
      </c>
      <c r="I46" s="171" t="s">
        <v>11</v>
      </c>
      <c r="J46" s="111"/>
      <c r="K46" s="170" t="s">
        <v>11</v>
      </c>
      <c r="L46" s="171" t="s">
        <v>11</v>
      </c>
    </row>
    <row r="47" spans="1:12" s="124" customFormat="1" ht="18" customHeight="1" thickBot="1" x14ac:dyDescent="0.25">
      <c r="A47" s="119" t="s">
        <v>1024</v>
      </c>
      <c r="B47" s="126">
        <f>'Artículo 121 (cálculo SIPOT)'!AE735</f>
        <v>0</v>
      </c>
      <c r="C47" s="126">
        <f>(B47/(1/$C$8))</f>
        <v>0</v>
      </c>
      <c r="D47" s="111"/>
      <c r="E47" s="129">
        <f>'Artículo 121 (cálculo SIPOT)'!AE742</f>
        <v>0</v>
      </c>
      <c r="F47" s="130">
        <f>(E47/(1/$C$8))</f>
        <v>0</v>
      </c>
      <c r="G47" s="111"/>
      <c r="H47" s="129">
        <f>'Artículo 121 (cálculo SIPOT)'!AE749</f>
        <v>0</v>
      </c>
      <c r="I47" s="130">
        <f>(H47/(1/$C$8))</f>
        <v>0</v>
      </c>
      <c r="J47" s="111"/>
      <c r="K47" s="129">
        <f>'Artículo 121 (cálculo SIPOT)'!AE755</f>
        <v>0</v>
      </c>
      <c r="L47" s="130">
        <f>(K47/(1/$C$8))</f>
        <v>0</v>
      </c>
    </row>
    <row r="48" spans="1:12" s="124" customFormat="1" ht="18" customHeight="1" thickBot="1" x14ac:dyDescent="0.25">
      <c r="A48" s="135" t="s">
        <v>1025</v>
      </c>
      <c r="B48" s="169" t="s">
        <v>11</v>
      </c>
      <c r="C48" s="169" t="s">
        <v>11</v>
      </c>
      <c r="D48" s="111"/>
      <c r="E48" s="170" t="s">
        <v>11</v>
      </c>
      <c r="F48" s="171" t="s">
        <v>11</v>
      </c>
      <c r="G48" s="111"/>
      <c r="H48" s="170" t="s">
        <v>11</v>
      </c>
      <c r="I48" s="171" t="s">
        <v>11</v>
      </c>
      <c r="J48" s="111"/>
      <c r="K48" s="170" t="s">
        <v>11</v>
      </c>
      <c r="L48" s="171" t="s">
        <v>11</v>
      </c>
    </row>
    <row r="49" spans="1:12" s="124" customFormat="1" ht="18" customHeight="1" thickBot="1" x14ac:dyDescent="0.25">
      <c r="A49" s="119" t="s">
        <v>1026</v>
      </c>
      <c r="B49" s="126">
        <f>'Artículo 121 (cálculo SIPOT)'!AE779</f>
        <v>0</v>
      </c>
      <c r="C49" s="126">
        <f>(B49/(1/$C$8))</f>
        <v>0</v>
      </c>
      <c r="D49" s="111"/>
      <c r="E49" s="129">
        <f>'Artículo 121 (cálculo SIPOT)'!AE786</f>
        <v>0</v>
      </c>
      <c r="F49" s="130">
        <f>(E49/(1/$C$8))</f>
        <v>0</v>
      </c>
      <c r="G49" s="111"/>
      <c r="H49" s="129">
        <f>'Artículo 121 (cálculo SIPOT)'!AE793</f>
        <v>0</v>
      </c>
      <c r="I49" s="130">
        <f>(H49/(1/$C$8))</f>
        <v>0</v>
      </c>
      <c r="J49" s="111"/>
      <c r="K49" s="129">
        <f>'Artículo 121 (cálculo SIPOT)'!AE799</f>
        <v>0</v>
      </c>
      <c r="L49" s="130">
        <f>(K49/(1/$C$8))</f>
        <v>0</v>
      </c>
    </row>
    <row r="50" spans="1:12" s="124" customFormat="1" ht="18" customHeight="1" thickBot="1" x14ac:dyDescent="0.25">
      <c r="A50" s="135" t="s">
        <v>1027</v>
      </c>
      <c r="B50" s="169" t="s">
        <v>11</v>
      </c>
      <c r="C50" s="169" t="s">
        <v>11</v>
      </c>
      <c r="D50" s="111"/>
      <c r="E50" s="170" t="s">
        <v>11</v>
      </c>
      <c r="F50" s="171" t="s">
        <v>11</v>
      </c>
      <c r="G50" s="111"/>
      <c r="H50" s="170" t="s">
        <v>11</v>
      </c>
      <c r="I50" s="171" t="s">
        <v>11</v>
      </c>
      <c r="J50" s="111"/>
      <c r="K50" s="170" t="s">
        <v>11</v>
      </c>
      <c r="L50" s="171" t="s">
        <v>11</v>
      </c>
    </row>
    <row r="51" spans="1:12" s="124" customFormat="1" ht="18" customHeight="1" thickBot="1" x14ac:dyDescent="0.25">
      <c r="A51" s="168" t="s">
        <v>1028</v>
      </c>
      <c r="B51" s="169" t="s">
        <v>11</v>
      </c>
      <c r="C51" s="169" t="s">
        <v>11</v>
      </c>
      <c r="D51" s="111"/>
      <c r="E51" s="170" t="s">
        <v>11</v>
      </c>
      <c r="F51" s="171" t="s">
        <v>11</v>
      </c>
      <c r="G51" s="111"/>
      <c r="H51" s="170" t="s">
        <v>11</v>
      </c>
      <c r="I51" s="171" t="s">
        <v>11</v>
      </c>
      <c r="J51" s="111"/>
      <c r="K51" s="170" t="s">
        <v>11</v>
      </c>
      <c r="L51" s="171" t="s">
        <v>11</v>
      </c>
    </row>
    <row r="52" spans="1:12" s="124" customFormat="1" ht="18" customHeight="1" thickBot="1" x14ac:dyDescent="0.25">
      <c r="A52" s="135" t="s">
        <v>1029</v>
      </c>
      <c r="B52" s="169" t="s">
        <v>11</v>
      </c>
      <c r="C52" s="169" t="s">
        <v>11</v>
      </c>
      <c r="D52" s="111"/>
      <c r="E52" s="170" t="s">
        <v>11</v>
      </c>
      <c r="F52" s="171" t="s">
        <v>11</v>
      </c>
      <c r="G52" s="111"/>
      <c r="H52" s="170" t="s">
        <v>11</v>
      </c>
      <c r="I52" s="171" t="s">
        <v>11</v>
      </c>
      <c r="J52" s="111"/>
      <c r="K52" s="170" t="s">
        <v>11</v>
      </c>
      <c r="L52" s="171" t="s">
        <v>11</v>
      </c>
    </row>
    <row r="53" spans="1:12" s="124" customFormat="1" ht="18" customHeight="1" thickBot="1" x14ac:dyDescent="0.25">
      <c r="A53" s="168" t="s">
        <v>1030</v>
      </c>
      <c r="B53" s="169" t="s">
        <v>11</v>
      </c>
      <c r="C53" s="169" t="s">
        <v>11</v>
      </c>
      <c r="D53" s="111"/>
      <c r="E53" s="170" t="s">
        <v>11</v>
      </c>
      <c r="F53" s="171" t="s">
        <v>11</v>
      </c>
      <c r="G53" s="111"/>
      <c r="H53" s="170" t="s">
        <v>11</v>
      </c>
      <c r="I53" s="171" t="s">
        <v>11</v>
      </c>
      <c r="J53" s="111"/>
      <c r="K53" s="170" t="s">
        <v>11</v>
      </c>
      <c r="L53" s="171" t="s">
        <v>11</v>
      </c>
    </row>
    <row r="54" spans="1:12" s="124" customFormat="1" ht="18" customHeight="1" thickBot="1" x14ac:dyDescent="0.25">
      <c r="A54" s="125" t="s">
        <v>1031</v>
      </c>
      <c r="B54" s="126">
        <f>'Artículo 121 (cálculo SIPOT)'!AE856</f>
        <v>0</v>
      </c>
      <c r="C54" s="126">
        <f>(B54/(1/$C$8))</f>
        <v>0</v>
      </c>
      <c r="D54" s="111"/>
      <c r="E54" s="129">
        <f>'Artículo 121 (cálculo SIPOT)'!AE863</f>
        <v>0</v>
      </c>
      <c r="F54" s="130">
        <f>(E54/(1/$C$8))</f>
        <v>0</v>
      </c>
      <c r="G54" s="111"/>
      <c r="H54" s="129">
        <f>'Artículo 121 (cálculo SIPOT)'!AE870</f>
        <v>0</v>
      </c>
      <c r="I54" s="130">
        <f>(H54/(1/$C$8))</f>
        <v>0</v>
      </c>
      <c r="J54" s="111"/>
      <c r="K54" s="129">
        <f>'Artículo 121 (cálculo SIPOT)'!AE876</f>
        <v>0</v>
      </c>
      <c r="L54" s="130">
        <f>(K54/(1/$C$8))</f>
        <v>0</v>
      </c>
    </row>
    <row r="55" spans="1:12" s="124" customFormat="1" ht="18" customHeight="1" thickBot="1" x14ac:dyDescent="0.25">
      <c r="A55" s="168" t="s">
        <v>1032</v>
      </c>
      <c r="B55" s="169" t="s">
        <v>11</v>
      </c>
      <c r="C55" s="169" t="s">
        <v>11</v>
      </c>
      <c r="D55" s="111"/>
      <c r="E55" s="170" t="s">
        <v>11</v>
      </c>
      <c r="F55" s="171" t="s">
        <v>11</v>
      </c>
      <c r="G55" s="111"/>
      <c r="H55" s="170" t="s">
        <v>11</v>
      </c>
      <c r="I55" s="171" t="s">
        <v>11</v>
      </c>
      <c r="J55" s="111"/>
      <c r="K55" s="170" t="s">
        <v>11</v>
      </c>
      <c r="L55" s="171" t="s">
        <v>11</v>
      </c>
    </row>
    <row r="56" spans="1:12" s="124" customFormat="1" ht="18" customHeight="1" thickBot="1" x14ac:dyDescent="0.25">
      <c r="A56" s="125" t="s">
        <v>1033</v>
      </c>
      <c r="B56" s="126">
        <f>'Artículo 121 (cálculo SIPOT)'!AE931</f>
        <v>0</v>
      </c>
      <c r="C56" s="126">
        <f>(B56/(1/$C$8))</f>
        <v>0</v>
      </c>
      <c r="D56" s="111"/>
      <c r="E56" s="129">
        <f>'Artículo 121 (cálculo SIPOT)'!AE938</f>
        <v>0</v>
      </c>
      <c r="F56" s="130">
        <f>(E56/(1/$C$8))</f>
        <v>0</v>
      </c>
      <c r="G56" s="111"/>
      <c r="H56" s="129">
        <f>'Artículo 121 (cálculo SIPOT)'!AE945</f>
        <v>0</v>
      </c>
      <c r="I56" s="130">
        <f>(H56/(1/$C$8))</f>
        <v>0</v>
      </c>
      <c r="J56" s="111"/>
      <c r="K56" s="129">
        <f>'Artículo 121 (cálculo SIPOT)'!AE951</f>
        <v>0</v>
      </c>
      <c r="L56" s="130">
        <f>(K56/(1/$C$8))</f>
        <v>0</v>
      </c>
    </row>
    <row r="57" spans="1:12" s="124" customFormat="1" ht="18" customHeight="1" thickBot="1" x14ac:dyDescent="0.25">
      <c r="A57" s="168" t="s">
        <v>1034</v>
      </c>
      <c r="B57" s="169" t="s">
        <v>11</v>
      </c>
      <c r="C57" s="169" t="s">
        <v>11</v>
      </c>
      <c r="D57" s="111"/>
      <c r="E57" s="170" t="s">
        <v>11</v>
      </c>
      <c r="F57" s="171" t="s">
        <v>11</v>
      </c>
      <c r="G57" s="111"/>
      <c r="H57" s="170" t="s">
        <v>11</v>
      </c>
      <c r="I57" s="171" t="s">
        <v>11</v>
      </c>
      <c r="J57" s="111"/>
      <c r="K57" s="170" t="s">
        <v>11</v>
      </c>
      <c r="L57" s="171" t="s">
        <v>11</v>
      </c>
    </row>
    <row r="58" spans="1:12" s="124" customFormat="1" ht="18" customHeight="1" thickBot="1" x14ac:dyDescent="0.25">
      <c r="A58" s="135" t="s">
        <v>1035</v>
      </c>
      <c r="B58" s="169" t="s">
        <v>11</v>
      </c>
      <c r="C58" s="169" t="s">
        <v>11</v>
      </c>
      <c r="D58" s="111"/>
      <c r="E58" s="170" t="s">
        <v>11</v>
      </c>
      <c r="F58" s="171" t="s">
        <v>11</v>
      </c>
      <c r="G58" s="111"/>
      <c r="H58" s="170" t="s">
        <v>11</v>
      </c>
      <c r="I58" s="171" t="s">
        <v>11</v>
      </c>
      <c r="J58" s="111"/>
      <c r="K58" s="170" t="s">
        <v>11</v>
      </c>
      <c r="L58" s="171" t="s">
        <v>11</v>
      </c>
    </row>
    <row r="59" spans="1:12" s="124" customFormat="1" ht="18" customHeight="1" thickBot="1" x14ac:dyDescent="0.25">
      <c r="A59" s="168" t="s">
        <v>1036</v>
      </c>
      <c r="B59" s="169" t="s">
        <v>11</v>
      </c>
      <c r="C59" s="169" t="s">
        <v>11</v>
      </c>
      <c r="D59" s="111"/>
      <c r="E59" s="170" t="s">
        <v>11</v>
      </c>
      <c r="F59" s="171" t="s">
        <v>11</v>
      </c>
      <c r="G59" s="111"/>
      <c r="H59" s="170" t="s">
        <v>11</v>
      </c>
      <c r="I59" s="171" t="s">
        <v>11</v>
      </c>
      <c r="J59" s="111"/>
      <c r="K59" s="170" t="s">
        <v>11</v>
      </c>
      <c r="L59" s="171" t="s">
        <v>11</v>
      </c>
    </row>
    <row r="60" spans="1:12" s="124" customFormat="1" ht="18" customHeight="1" thickBot="1" x14ac:dyDescent="0.25">
      <c r="A60" s="125" t="s">
        <v>1037</v>
      </c>
      <c r="B60" s="126">
        <f>'Artículo 121 (cálculo SIPOT)'!AE977</f>
        <v>0</v>
      </c>
      <c r="C60" s="126">
        <f>(B60/(1/$C$8))</f>
        <v>0</v>
      </c>
      <c r="D60" s="111"/>
      <c r="E60" s="129">
        <f>'Artículo 121 (cálculo SIPOT)'!AE984</f>
        <v>0</v>
      </c>
      <c r="F60" s="130">
        <f>(E60/(1/$C$8))</f>
        <v>0</v>
      </c>
      <c r="G60" s="111"/>
      <c r="H60" s="129">
        <f>'Artículo 121 (cálculo SIPOT)'!AE991</f>
        <v>0</v>
      </c>
      <c r="I60" s="130">
        <f>(H60/(1/$C$8))</f>
        <v>0</v>
      </c>
      <c r="J60" s="111"/>
      <c r="K60" s="129">
        <f>'Artículo 121 (cálculo SIPOT)'!AE997</f>
        <v>0</v>
      </c>
      <c r="L60" s="130">
        <f>(K60/(1/$C$8))</f>
        <v>0</v>
      </c>
    </row>
    <row r="61" spans="1:12" s="124" customFormat="1" ht="18" customHeight="1" thickBot="1" x14ac:dyDescent="0.25">
      <c r="A61" s="168" t="s">
        <v>1038</v>
      </c>
      <c r="B61" s="169" t="s">
        <v>11</v>
      </c>
      <c r="C61" s="169" t="s">
        <v>11</v>
      </c>
      <c r="D61" s="111"/>
      <c r="E61" s="170" t="s">
        <v>11</v>
      </c>
      <c r="F61" s="171" t="s">
        <v>11</v>
      </c>
      <c r="G61" s="111"/>
      <c r="H61" s="170" t="s">
        <v>11</v>
      </c>
      <c r="I61" s="171" t="s">
        <v>11</v>
      </c>
      <c r="J61" s="111"/>
      <c r="K61" s="170" t="s">
        <v>11</v>
      </c>
      <c r="L61" s="171" t="s">
        <v>11</v>
      </c>
    </row>
    <row r="62" spans="1:12" s="124" customFormat="1" ht="18" customHeight="1" thickBot="1" x14ac:dyDescent="0.25">
      <c r="A62" s="135" t="s">
        <v>1039</v>
      </c>
      <c r="B62" s="169" t="s">
        <v>11</v>
      </c>
      <c r="C62" s="169" t="s">
        <v>11</v>
      </c>
      <c r="D62" s="111"/>
      <c r="E62" s="170" t="s">
        <v>11</v>
      </c>
      <c r="F62" s="171" t="s">
        <v>11</v>
      </c>
      <c r="G62" s="111"/>
      <c r="H62" s="170" t="s">
        <v>11</v>
      </c>
      <c r="I62" s="171" t="s">
        <v>11</v>
      </c>
      <c r="J62" s="111"/>
      <c r="K62" s="170" t="s">
        <v>11</v>
      </c>
      <c r="L62" s="171" t="s">
        <v>11</v>
      </c>
    </row>
    <row r="63" spans="1:12" s="124" customFormat="1" ht="18" customHeight="1" thickBot="1" x14ac:dyDescent="0.25">
      <c r="A63" s="119" t="s">
        <v>1040</v>
      </c>
      <c r="B63" s="126">
        <f>'Artículo 121 (cálculo SIPOT)'!AE1025</f>
        <v>0</v>
      </c>
      <c r="C63" s="126">
        <f>(B63/(1/$C$8))</f>
        <v>0</v>
      </c>
      <c r="D63" s="111"/>
      <c r="E63" s="129">
        <f>'Artículo 121 (cálculo SIPOT)'!AE1032</f>
        <v>0</v>
      </c>
      <c r="F63" s="130">
        <f>(E63/(1/$C$8))</f>
        <v>0</v>
      </c>
      <c r="G63" s="111"/>
      <c r="H63" s="129">
        <f>'Artículo 121 (cálculo SIPOT)'!AE1039</f>
        <v>0</v>
      </c>
      <c r="I63" s="130">
        <f>(H63/(1/$C$8))</f>
        <v>0</v>
      </c>
      <c r="J63" s="111"/>
      <c r="K63" s="129">
        <f>'Artículo 121 (cálculo SIPOT)'!AE1045</f>
        <v>0</v>
      </c>
      <c r="L63" s="130">
        <f>(K63/(1/$C$8))</f>
        <v>0</v>
      </c>
    </row>
    <row r="64" spans="1:12" s="124" customFormat="1" ht="18" customHeight="1" thickBot="1" x14ac:dyDescent="0.25">
      <c r="A64" s="135" t="s">
        <v>1041</v>
      </c>
      <c r="B64" s="169" t="s">
        <v>11</v>
      </c>
      <c r="C64" s="169" t="s">
        <v>11</v>
      </c>
      <c r="D64" s="111"/>
      <c r="E64" s="170" t="s">
        <v>11</v>
      </c>
      <c r="F64" s="171" t="s">
        <v>11</v>
      </c>
      <c r="G64" s="111"/>
      <c r="H64" s="170" t="s">
        <v>11</v>
      </c>
      <c r="I64" s="171" t="s">
        <v>11</v>
      </c>
      <c r="J64" s="111"/>
      <c r="K64" s="170" t="s">
        <v>11</v>
      </c>
      <c r="L64" s="171" t="s">
        <v>11</v>
      </c>
    </row>
    <row r="65" spans="1:13" ht="18" customHeight="1" thickBot="1" x14ac:dyDescent="0.25">
      <c r="A65" s="168" t="s">
        <v>1042</v>
      </c>
      <c r="B65" s="169" t="s">
        <v>11</v>
      </c>
      <c r="C65" s="169" t="s">
        <v>11</v>
      </c>
      <c r="D65" s="111"/>
      <c r="E65" s="170" t="s">
        <v>11</v>
      </c>
      <c r="F65" s="171" t="s">
        <v>11</v>
      </c>
      <c r="G65" s="111"/>
      <c r="H65" s="170" t="s">
        <v>11</v>
      </c>
      <c r="I65" s="171" t="s">
        <v>11</v>
      </c>
      <c r="J65" s="111"/>
      <c r="K65" s="170" t="s">
        <v>11</v>
      </c>
      <c r="L65" s="171" t="s">
        <v>11</v>
      </c>
      <c r="M65" s="136"/>
    </row>
    <row r="66" spans="1:13" ht="6" customHeight="1" thickBot="1" x14ac:dyDescent="0.25">
      <c r="A66" s="71"/>
      <c r="B66" s="106"/>
      <c r="C66" s="106"/>
      <c r="D66" s="106"/>
      <c r="E66" s="106"/>
      <c r="F66" s="71"/>
      <c r="G66" s="106"/>
      <c r="H66" s="106"/>
      <c r="I66" s="71"/>
      <c r="J66" s="106"/>
      <c r="K66" s="106"/>
      <c r="L66" s="71"/>
    </row>
    <row r="67" spans="1:13" ht="18" customHeight="1" thickBot="1" x14ac:dyDescent="0.25">
      <c r="A67" s="133" t="s">
        <v>1043</v>
      </c>
      <c r="B67" s="132">
        <f>SUM(B12:B65)</f>
        <v>0</v>
      </c>
      <c r="C67" s="134"/>
      <c r="D67" s="134"/>
      <c r="E67" s="132">
        <f>SUM(E12:E65)</f>
        <v>0</v>
      </c>
      <c r="F67" s="71"/>
      <c r="G67" s="134"/>
      <c r="H67" s="132">
        <f>SUM(H12:H65)</f>
        <v>0</v>
      </c>
      <c r="I67" s="71"/>
      <c r="J67" s="134"/>
      <c r="K67" s="132">
        <f>SUM(K12:K65)</f>
        <v>0</v>
      </c>
      <c r="L67" s="71"/>
    </row>
    <row r="68" spans="1:13" ht="6" customHeight="1" thickBot="1" x14ac:dyDescent="0.25">
      <c r="A68" s="71"/>
      <c r="B68" s="106"/>
      <c r="C68" s="106"/>
      <c r="D68" s="106"/>
      <c r="E68" s="106"/>
      <c r="F68" s="71"/>
      <c r="G68" s="106"/>
      <c r="H68" s="106"/>
      <c r="I68" s="71"/>
      <c r="J68" s="106"/>
      <c r="K68" s="106"/>
      <c r="L68" s="71"/>
    </row>
    <row r="69" spans="1:13" ht="18" customHeight="1" thickBot="1" x14ac:dyDescent="0.25">
      <c r="A69" s="135" t="s">
        <v>1044</v>
      </c>
      <c r="B69" s="132">
        <f>(B67*0.8)+(E67*0.1)+(H67*0.05)+(K67*0.05)</f>
        <v>0</v>
      </c>
      <c r="C69" s="106"/>
      <c r="D69" s="106"/>
      <c r="E69" s="106"/>
      <c r="F69" s="71"/>
      <c r="G69" s="106"/>
      <c r="H69" s="106"/>
      <c r="I69" s="71"/>
      <c r="J69" s="106"/>
      <c r="K69" s="106"/>
      <c r="L69" s="71"/>
    </row>
  </sheetData>
  <mergeCells count="8">
    <mergeCell ref="A2:L2"/>
    <mergeCell ref="A5:L5"/>
    <mergeCell ref="A10:A11"/>
    <mergeCell ref="B10:C10"/>
    <mergeCell ref="E10:F10"/>
    <mergeCell ref="H10:I10"/>
    <mergeCell ref="K10:L10"/>
    <mergeCell ref="A3:L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370"/>
  <sheetViews>
    <sheetView showGridLines="0" zoomScaleNormal="100" zoomScaleSheetLayoutView="85" zoomScalePageLayoutView="50" workbookViewId="0">
      <selection activeCell="F2" sqref="F2:AE2"/>
    </sheetView>
  </sheetViews>
  <sheetFormatPr baseColWidth="10" defaultRowHeight="18" customHeight="1" x14ac:dyDescent="0.2"/>
  <cols>
    <col min="1" max="16" width="5.7109375" style="178" customWidth="1"/>
    <col min="17" max="17" width="12.7109375" style="42" customWidth="1"/>
    <col min="18" max="31" width="5.7109375" style="178" customWidth="1"/>
    <col min="32" max="32" width="12.7109375" style="42" customWidth="1"/>
    <col min="33" max="46" width="5.7109375" style="178" customWidth="1"/>
    <col min="47" max="16384" width="11.42578125" style="178"/>
  </cols>
  <sheetData>
    <row r="1" spans="1:54" customFormat="1" ht="21" customHeight="1" x14ac:dyDescent="0.2">
      <c r="A1" s="178"/>
      <c r="B1" s="80"/>
      <c r="C1" s="80"/>
      <c r="D1" s="178"/>
      <c r="E1" s="80"/>
      <c r="F1" s="358" t="s">
        <v>1641</v>
      </c>
      <c r="G1" s="358"/>
      <c r="H1" s="358"/>
      <c r="I1" s="358"/>
      <c r="J1" s="358"/>
      <c r="K1" s="358"/>
      <c r="L1" s="358"/>
      <c r="M1" s="358"/>
      <c r="N1" s="358"/>
      <c r="O1" s="358"/>
      <c r="P1" s="358"/>
      <c r="Q1" s="358"/>
      <c r="R1" s="358"/>
      <c r="S1" s="358"/>
      <c r="T1" s="358"/>
      <c r="U1" s="358"/>
      <c r="V1" s="358"/>
      <c r="W1" s="358"/>
      <c r="X1" s="358"/>
      <c r="Y1" s="358"/>
      <c r="Z1" s="358"/>
      <c r="AA1" s="358"/>
      <c r="AB1" s="358"/>
      <c r="AC1" s="358"/>
      <c r="AD1" s="358"/>
      <c r="AE1" s="358"/>
    </row>
    <row r="2" spans="1:54" customFormat="1" ht="21" customHeight="1" x14ac:dyDescent="0.2">
      <c r="A2" s="178"/>
      <c r="B2" s="80"/>
      <c r="C2" s="80"/>
      <c r="D2" s="178"/>
      <c r="E2" s="80"/>
      <c r="F2" s="358" t="s">
        <v>1676</v>
      </c>
      <c r="G2" s="358"/>
      <c r="H2" s="358"/>
      <c r="I2" s="358"/>
      <c r="J2" s="358"/>
      <c r="K2" s="358"/>
      <c r="L2" s="358"/>
      <c r="M2" s="358"/>
      <c r="N2" s="358"/>
      <c r="O2" s="358"/>
      <c r="P2" s="358"/>
      <c r="Q2" s="358"/>
      <c r="R2" s="358"/>
      <c r="S2" s="358"/>
      <c r="T2" s="358"/>
      <c r="U2" s="358"/>
      <c r="V2" s="358"/>
      <c r="W2" s="358"/>
      <c r="X2" s="358"/>
      <c r="Y2" s="358"/>
      <c r="Z2" s="358"/>
      <c r="AA2" s="358"/>
      <c r="AB2" s="358"/>
      <c r="AC2" s="358"/>
      <c r="AD2" s="358"/>
      <c r="AE2" s="358"/>
    </row>
    <row r="3" spans="1:54" customFormat="1" ht="42" customHeight="1" x14ac:dyDescent="0.2">
      <c r="A3" s="178"/>
      <c r="B3" s="61"/>
      <c r="C3" s="61"/>
      <c r="D3" s="178"/>
      <c r="E3" s="61"/>
      <c r="F3" s="359" t="s">
        <v>1659</v>
      </c>
      <c r="G3" s="359"/>
      <c r="H3" s="359"/>
      <c r="I3" s="359"/>
      <c r="J3" s="359"/>
      <c r="K3" s="359"/>
      <c r="L3" s="359"/>
      <c r="M3" s="359"/>
      <c r="N3" s="359"/>
      <c r="O3" s="359"/>
      <c r="P3" s="359"/>
      <c r="Q3" s="359"/>
      <c r="R3" s="359"/>
      <c r="S3" s="359"/>
      <c r="T3" s="359"/>
      <c r="U3" s="359"/>
      <c r="V3" s="359"/>
      <c r="W3" s="359"/>
      <c r="X3" s="359"/>
      <c r="Y3" s="359"/>
      <c r="Z3" s="359"/>
      <c r="AA3" s="359"/>
      <c r="AB3" s="359"/>
      <c r="AC3" s="359"/>
      <c r="AD3" s="359"/>
      <c r="AE3" s="359"/>
    </row>
    <row r="4" spans="1:54" customFormat="1" ht="21" customHeight="1" x14ac:dyDescent="0.2">
      <c r="A4" s="178"/>
      <c r="B4" s="61"/>
      <c r="C4" s="61"/>
      <c r="D4" s="178"/>
      <c r="E4" s="44"/>
      <c r="F4" s="44"/>
      <c r="G4" s="44"/>
      <c r="H4" s="44"/>
      <c r="I4" s="44"/>
      <c r="J4" s="44"/>
      <c r="K4" s="44"/>
      <c r="L4" s="44"/>
      <c r="M4" s="44"/>
      <c r="N4" s="44"/>
      <c r="O4" s="44"/>
      <c r="P4" s="44"/>
      <c r="Q4" s="44"/>
      <c r="R4" s="44"/>
      <c r="S4" s="44"/>
      <c r="T4" s="44"/>
      <c r="U4" s="44"/>
      <c r="V4" s="44"/>
      <c r="W4" s="44"/>
      <c r="X4" s="44"/>
      <c r="Y4" s="44"/>
      <c r="Z4" s="44"/>
      <c r="AA4" s="44"/>
      <c r="AB4" s="44"/>
      <c r="AC4" s="44"/>
      <c r="AD4" s="44"/>
      <c r="AE4" s="44"/>
    </row>
    <row r="5" spans="1:54" customFormat="1" ht="21" customHeight="1" x14ac:dyDescent="0.2">
      <c r="A5" s="178"/>
      <c r="B5" s="81"/>
      <c r="C5" s="81"/>
      <c r="D5" s="178"/>
      <c r="E5" s="81"/>
      <c r="F5" s="360" t="s">
        <v>1386</v>
      </c>
      <c r="G5" s="360"/>
      <c r="H5" s="360"/>
      <c r="I5" s="360"/>
      <c r="J5" s="360"/>
      <c r="K5" s="360"/>
      <c r="L5" s="360"/>
      <c r="M5" s="360"/>
      <c r="N5" s="360"/>
      <c r="O5" s="360"/>
      <c r="P5" s="360"/>
      <c r="Q5" s="360"/>
      <c r="R5" s="360"/>
      <c r="S5" s="360"/>
      <c r="T5" s="360"/>
      <c r="U5" s="360"/>
      <c r="V5" s="360"/>
      <c r="W5" s="360"/>
      <c r="X5" s="360"/>
      <c r="Y5" s="360"/>
      <c r="Z5" s="360"/>
      <c r="AA5" s="360"/>
      <c r="AB5" s="360"/>
      <c r="AC5" s="360"/>
      <c r="AD5" s="360"/>
      <c r="AE5" s="360"/>
    </row>
    <row r="6" spans="1:54" customFormat="1" ht="21" customHeight="1" x14ac:dyDescent="0.2">
      <c r="A6" s="19"/>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row>
    <row r="7" spans="1:54" customFormat="1" ht="21" customHeight="1" x14ac:dyDescent="0.2">
      <c r="F7" s="18"/>
      <c r="G7" s="18"/>
      <c r="H7" s="18"/>
      <c r="Q7" s="37"/>
    </row>
    <row r="8" spans="1:54" s="54" customFormat="1" ht="18" customHeight="1" thickBot="1" x14ac:dyDescent="0.25">
      <c r="A8" s="55"/>
      <c r="B8" s="55"/>
      <c r="C8" s="55"/>
      <c r="D8" s="55"/>
      <c r="E8" s="55"/>
      <c r="F8" s="55"/>
      <c r="G8" s="10" t="s">
        <v>129</v>
      </c>
      <c r="H8" s="412" t="str">
        <f>IGOF!C5</f>
        <v>Alianza de Tranviarios de México</v>
      </c>
      <c r="I8" s="412"/>
      <c r="J8" s="412"/>
      <c r="K8" s="412"/>
      <c r="L8" s="412"/>
      <c r="M8" s="412"/>
      <c r="N8" s="412"/>
      <c r="O8" s="412"/>
      <c r="P8" s="412"/>
      <c r="Q8" s="412"/>
      <c r="R8" s="412"/>
      <c r="S8" s="412"/>
      <c r="T8" s="412"/>
      <c r="U8" s="412"/>
      <c r="V8" s="412"/>
      <c r="W8" s="412"/>
      <c r="X8" s="412"/>
      <c r="Y8" s="412"/>
      <c r="Z8" s="412"/>
      <c r="AA8" s="412"/>
      <c r="AB8" s="412"/>
      <c r="AC8" s="412"/>
      <c r="AD8" s="412"/>
      <c r="AE8" s="412"/>
      <c r="AF8"/>
      <c r="AG8"/>
      <c r="AH8"/>
      <c r="AI8"/>
      <c r="AJ8"/>
      <c r="AK8"/>
      <c r="AL8"/>
      <c r="AM8"/>
      <c r="AN8"/>
      <c r="AO8"/>
      <c r="AP8"/>
      <c r="AQ8"/>
      <c r="AR8"/>
      <c r="AS8"/>
      <c r="AT8"/>
    </row>
    <row r="9" spans="1:54" s="54" customFormat="1" ht="18" customHeight="1" x14ac:dyDescent="0.2">
      <c r="A9" s="55"/>
      <c r="B9" s="55"/>
      <c r="C9" s="55"/>
      <c r="D9" s="55"/>
      <c r="E9" s="55"/>
      <c r="F9" s="55"/>
      <c r="G9" s="10"/>
      <c r="H9" s="234"/>
      <c r="I9" s="234"/>
      <c r="J9" s="234"/>
      <c r="K9" s="234"/>
      <c r="L9" s="234"/>
      <c r="M9" s="234"/>
      <c r="N9" s="234"/>
      <c r="O9" s="234"/>
      <c r="P9" s="234"/>
      <c r="Q9" s="234"/>
      <c r="R9" s="234"/>
      <c r="S9" s="234"/>
      <c r="T9" s="234"/>
      <c r="U9" s="234"/>
      <c r="V9" s="234"/>
      <c r="W9" s="234"/>
      <c r="X9" s="234"/>
      <c r="Y9" s="234"/>
      <c r="Z9" s="234"/>
      <c r="AA9" s="234"/>
      <c r="AB9" s="234"/>
      <c r="AC9" s="234"/>
      <c r="AD9" s="234"/>
      <c r="AE9" s="234"/>
      <c r="AF9"/>
      <c r="AG9"/>
      <c r="AH9"/>
      <c r="AI9"/>
      <c r="AJ9"/>
      <c r="AK9"/>
      <c r="AL9"/>
      <c r="AM9"/>
      <c r="AN9"/>
      <c r="AO9"/>
      <c r="AP9"/>
      <c r="AQ9"/>
      <c r="AR9"/>
      <c r="AS9"/>
      <c r="AT9"/>
    </row>
    <row r="10" spans="1:54" s="54" customFormat="1" ht="18" customHeight="1" x14ac:dyDescent="0.2">
      <c r="A10" s="51"/>
      <c r="B10" s="51"/>
      <c r="C10" s="51"/>
      <c r="D10" s="51"/>
      <c r="E10" s="55"/>
      <c r="F10" s="59"/>
      <c r="G10" s="59"/>
      <c r="H10" s="59"/>
      <c r="I10" s="59"/>
      <c r="J10" s="59"/>
      <c r="K10" s="59"/>
      <c r="L10" s="59"/>
      <c r="M10" s="59"/>
      <c r="N10" s="59"/>
      <c r="O10" s="59"/>
      <c r="P10" s="59"/>
      <c r="Q10" s="59"/>
      <c r="R10" s="59"/>
      <c r="S10" s="59"/>
      <c r="T10" s="59"/>
      <c r="U10" s="59"/>
      <c r="V10" s="59"/>
      <c r="W10" s="59"/>
      <c r="X10" s="59"/>
      <c r="Y10" s="59"/>
      <c r="Z10" s="59"/>
      <c r="AA10" s="59"/>
      <c r="AB10" s="59"/>
      <c r="AC10" s="59"/>
      <c r="AD10" s="59"/>
      <c r="AE10" s="59"/>
      <c r="AF10"/>
      <c r="AG10"/>
      <c r="AH10"/>
      <c r="AI10"/>
      <c r="AJ10"/>
      <c r="AK10"/>
      <c r="AL10"/>
      <c r="AM10"/>
      <c r="AN10"/>
      <c r="AO10"/>
      <c r="AP10"/>
      <c r="AQ10"/>
      <c r="AR10"/>
      <c r="AS10"/>
      <c r="AT10"/>
    </row>
    <row r="11" spans="1:54" customFormat="1" ht="18" customHeight="1" thickBot="1" x14ac:dyDescent="0.25">
      <c r="D11" s="3"/>
      <c r="E11" s="3"/>
      <c r="F11" s="3"/>
      <c r="G11" s="2" t="s">
        <v>1642</v>
      </c>
      <c r="H11" s="392" t="s">
        <v>1655</v>
      </c>
      <c r="I11" s="392"/>
      <c r="J11" s="5" t="s">
        <v>0</v>
      </c>
      <c r="K11" s="393" t="s">
        <v>1675</v>
      </c>
      <c r="L11" s="393"/>
      <c r="M11" s="5" t="s">
        <v>0</v>
      </c>
      <c r="N11" s="390">
        <v>2019</v>
      </c>
      <c r="O11" s="390"/>
      <c r="P11" s="1"/>
      <c r="Q11" s="37"/>
      <c r="V11" s="2"/>
      <c r="W11" s="2" t="s">
        <v>1643</v>
      </c>
      <c r="X11" s="392" t="s">
        <v>1655</v>
      </c>
      <c r="Y11" s="392"/>
      <c r="Z11" s="5" t="s">
        <v>0</v>
      </c>
      <c r="AA11" s="393" t="s">
        <v>1675</v>
      </c>
      <c r="AB11" s="393"/>
      <c r="AC11" s="5" t="s">
        <v>0</v>
      </c>
      <c r="AD11" s="390">
        <v>2019</v>
      </c>
      <c r="AE11" s="390"/>
    </row>
    <row r="12" spans="1:54" customFormat="1" ht="18" customHeight="1" x14ac:dyDescent="0.2">
      <c r="C12" s="4"/>
      <c r="D12" s="4"/>
      <c r="E12" s="4"/>
      <c r="F12" s="4"/>
      <c r="G12" s="3"/>
      <c r="H12" s="391" t="s">
        <v>1</v>
      </c>
      <c r="I12" s="391"/>
      <c r="J12" s="6"/>
      <c r="K12" s="391" t="s">
        <v>2</v>
      </c>
      <c r="L12" s="391"/>
      <c r="M12" s="6"/>
      <c r="N12" s="391" t="s">
        <v>3</v>
      </c>
      <c r="O12" s="391"/>
      <c r="P12" s="1"/>
      <c r="Q12" s="37"/>
      <c r="X12" s="391" t="s">
        <v>1</v>
      </c>
      <c r="Y12" s="391"/>
      <c r="Z12" s="6"/>
      <c r="AA12" s="391" t="s">
        <v>2</v>
      </c>
      <c r="AB12" s="391"/>
      <c r="AC12" s="6"/>
      <c r="AD12" s="391" t="s">
        <v>3</v>
      </c>
      <c r="AE12" s="391"/>
    </row>
    <row r="13" spans="1:54" customFormat="1" ht="18" customHeight="1" x14ac:dyDescent="0.2">
      <c r="C13" s="4"/>
      <c r="D13" s="4"/>
      <c r="E13" s="4"/>
      <c r="F13" s="4"/>
      <c r="G13" s="3"/>
      <c r="H13" s="50"/>
      <c r="I13" s="50"/>
      <c r="J13" s="6"/>
      <c r="K13" s="50"/>
      <c r="L13" s="50"/>
      <c r="M13" s="6"/>
      <c r="N13" s="50"/>
      <c r="O13" s="50"/>
      <c r="P13" s="1"/>
      <c r="Q13" s="37"/>
      <c r="X13" s="50"/>
      <c r="Y13" s="50"/>
      <c r="Z13" s="6"/>
      <c r="AA13" s="50"/>
      <c r="AB13" s="50"/>
      <c r="AC13" s="6"/>
      <c r="AD13" s="50"/>
      <c r="AE13" s="50"/>
    </row>
    <row r="14" spans="1:54" customFormat="1" ht="18" customHeight="1" x14ac:dyDescent="0.2">
      <c r="C14" s="4"/>
      <c r="D14" s="4"/>
      <c r="E14" s="4"/>
      <c r="F14" s="4"/>
      <c r="G14" s="3"/>
      <c r="H14" s="50"/>
      <c r="I14" s="50"/>
      <c r="J14" s="6"/>
      <c r="K14" s="50"/>
      <c r="L14" s="50"/>
      <c r="M14" s="6"/>
      <c r="N14" s="50"/>
      <c r="O14" s="50"/>
      <c r="P14" s="1"/>
      <c r="Q14" s="37"/>
      <c r="X14" s="50"/>
      <c r="Y14" s="50"/>
      <c r="Z14" s="6"/>
      <c r="AA14" s="50"/>
      <c r="AB14" s="50"/>
      <c r="AC14" s="6"/>
      <c r="AD14" s="50"/>
      <c r="AE14" s="50"/>
    </row>
    <row r="15" spans="1:54" s="226" customFormat="1" ht="18" customHeight="1" x14ac:dyDescent="0.25">
      <c r="A15" s="411" t="s">
        <v>1217</v>
      </c>
      <c r="B15" s="411"/>
      <c r="C15" s="411"/>
      <c r="D15" s="411"/>
      <c r="E15" s="411"/>
      <c r="F15" s="411"/>
      <c r="G15" s="411"/>
      <c r="H15" s="411"/>
      <c r="I15" s="411"/>
      <c r="J15" s="411"/>
      <c r="K15" s="411"/>
      <c r="L15" s="411"/>
      <c r="M15" s="411"/>
      <c r="N15" s="411"/>
      <c r="O15" s="411"/>
      <c r="P15" s="411"/>
      <c r="Q15" s="411"/>
      <c r="R15" s="411"/>
      <c r="S15" s="411"/>
      <c r="T15" s="411"/>
      <c r="U15" s="411"/>
      <c r="V15" s="411"/>
      <c r="W15" s="411"/>
      <c r="X15" s="411"/>
      <c r="Y15" s="411"/>
      <c r="Z15" s="411"/>
      <c r="AA15" s="411"/>
      <c r="AB15" s="411"/>
      <c r="AC15" s="411"/>
      <c r="AD15" s="411"/>
      <c r="AE15" s="411"/>
      <c r="AF15"/>
      <c r="AG15"/>
      <c r="AH15"/>
      <c r="AI15"/>
      <c r="AJ15"/>
      <c r="AK15"/>
      <c r="AL15"/>
      <c r="AM15"/>
      <c r="AN15"/>
      <c r="AO15"/>
      <c r="AP15"/>
      <c r="AQ15"/>
      <c r="AR15"/>
      <c r="AS15"/>
      <c r="AT15"/>
      <c r="AU15"/>
      <c r="AV15"/>
      <c r="AW15"/>
      <c r="AX15"/>
      <c r="AY15"/>
      <c r="AZ15"/>
      <c r="BA15"/>
      <c r="BB15"/>
    </row>
    <row r="16" spans="1:54" customFormat="1" ht="18" customHeight="1" x14ac:dyDescent="0.2">
      <c r="C16" s="4"/>
      <c r="D16" s="4"/>
      <c r="E16" s="4"/>
      <c r="F16" s="4"/>
      <c r="G16" s="3"/>
      <c r="H16" s="50"/>
      <c r="I16" s="50"/>
      <c r="J16" s="6"/>
      <c r="K16" s="50"/>
      <c r="L16" s="50"/>
      <c r="M16" s="6"/>
      <c r="N16" s="50"/>
      <c r="O16" s="50"/>
      <c r="P16" s="1"/>
      <c r="Q16" s="37"/>
      <c r="W16" s="50"/>
      <c r="X16" s="50"/>
      <c r="Y16" s="6"/>
      <c r="Z16" s="50"/>
      <c r="AA16" s="50"/>
      <c r="AB16" s="6"/>
      <c r="AC16" s="50"/>
      <c r="AD16" s="50"/>
    </row>
    <row r="17" spans="1:54" s="54" customFormat="1" ht="36" customHeight="1" thickBot="1" x14ac:dyDescent="0.25">
      <c r="A17" s="388" t="s">
        <v>1387</v>
      </c>
      <c r="B17" s="388"/>
      <c r="C17" s="388"/>
      <c r="D17" s="388"/>
      <c r="E17" s="388"/>
      <c r="F17" s="388"/>
      <c r="G17" s="388"/>
      <c r="H17" s="389">
        <f>'Artículo 137 (cálculo PI)'!AE412</f>
        <v>0</v>
      </c>
      <c r="I17" s="389"/>
      <c r="J17" s="308"/>
      <c r="K17" s="308"/>
      <c r="L17" s="309"/>
      <c r="M17" s="388" t="s">
        <v>1388</v>
      </c>
      <c r="N17" s="388"/>
      <c r="O17" s="388"/>
      <c r="P17" s="388"/>
      <c r="Q17" s="388"/>
      <c r="R17" s="389">
        <f>'Artículo 137 (cálculo PI)'!AE414</f>
        <v>0</v>
      </c>
      <c r="S17" s="389"/>
      <c r="T17" s="310"/>
      <c r="U17" s="310"/>
      <c r="V17" s="310"/>
      <c r="W17" s="388" t="s">
        <v>1389</v>
      </c>
      <c r="X17" s="388"/>
      <c r="Y17" s="388"/>
      <c r="Z17" s="388"/>
      <c r="AA17" s="388"/>
      <c r="AB17" s="388"/>
      <c r="AC17" s="388"/>
      <c r="AD17" s="413">
        <f>'Artículo 137 (cálculo PI)'!AE416</f>
        <v>0</v>
      </c>
      <c r="AE17" s="413"/>
      <c r="AF17"/>
      <c r="AG17"/>
      <c r="AH17"/>
      <c r="AI17"/>
      <c r="AJ17"/>
      <c r="AK17"/>
      <c r="AL17"/>
      <c r="AM17"/>
      <c r="AN17"/>
      <c r="AO17"/>
      <c r="AP17"/>
      <c r="AQ17"/>
      <c r="AR17"/>
      <c r="AS17"/>
      <c r="AT17"/>
    </row>
    <row r="18" spans="1:54" s="54" customFormat="1" ht="18" customHeight="1" x14ac:dyDescent="0.2">
      <c r="A18" s="310"/>
      <c r="B18" s="313"/>
      <c r="C18" s="313"/>
      <c r="D18" s="313"/>
      <c r="E18" s="313"/>
      <c r="F18" s="310"/>
      <c r="G18" s="321"/>
      <c r="H18" s="311"/>
      <c r="I18" s="311"/>
      <c r="J18" s="308"/>
      <c r="K18" s="308"/>
      <c r="L18" s="309"/>
      <c r="M18" s="313"/>
      <c r="N18" s="313"/>
      <c r="O18" s="310"/>
      <c r="P18" s="321"/>
      <c r="Q18" s="311"/>
      <c r="R18" s="310"/>
      <c r="S18" s="310"/>
      <c r="T18" s="310"/>
      <c r="U18" s="310"/>
      <c r="V18" s="310"/>
      <c r="W18" s="310"/>
      <c r="X18" s="310"/>
      <c r="Y18" s="310"/>
      <c r="Z18" s="310"/>
      <c r="AA18" s="310"/>
      <c r="AB18" s="310"/>
      <c r="AC18" s="310"/>
      <c r="AD18" s="310"/>
      <c r="AE18" s="310"/>
      <c r="AF18"/>
      <c r="AG18"/>
      <c r="AH18"/>
      <c r="AI18"/>
      <c r="AJ18"/>
      <c r="AK18"/>
      <c r="AL18"/>
      <c r="AM18"/>
      <c r="AN18"/>
      <c r="AO18"/>
      <c r="AP18"/>
      <c r="AQ18"/>
      <c r="AR18"/>
      <c r="AS18"/>
      <c r="AT18"/>
    </row>
    <row r="19" spans="1:54" s="54" customFormat="1" ht="36" customHeight="1" thickBot="1" x14ac:dyDescent="0.25">
      <c r="A19" s="388" t="s">
        <v>1390</v>
      </c>
      <c r="B19" s="388"/>
      <c r="C19" s="388"/>
      <c r="D19" s="388"/>
      <c r="E19" s="388"/>
      <c r="F19" s="388"/>
      <c r="G19" s="388"/>
      <c r="H19" s="389">
        <f>'Artículo 137 (cálculo PI)'!AE418</f>
        <v>0</v>
      </c>
      <c r="I19" s="389"/>
      <c r="J19" s="308"/>
      <c r="K19" s="308"/>
      <c r="L19" s="309"/>
      <c r="M19" s="388" t="s">
        <v>1391</v>
      </c>
      <c r="N19" s="388"/>
      <c r="O19" s="388"/>
      <c r="P19" s="388"/>
      <c r="Q19" s="388"/>
      <c r="R19" s="389">
        <f>'Artículo 137 (cálculo PI)'!AE420</f>
        <v>0</v>
      </c>
      <c r="S19" s="389"/>
      <c r="T19" s="313"/>
      <c r="U19" s="314"/>
      <c r="V19" s="308"/>
      <c r="W19" s="310"/>
      <c r="X19" s="310"/>
      <c r="Y19" s="310"/>
      <c r="Z19" s="310"/>
      <c r="AA19" s="310"/>
      <c r="AB19" s="310"/>
      <c r="AC19" s="310"/>
      <c r="AD19" s="310"/>
      <c r="AE19" s="310"/>
      <c r="AF19"/>
      <c r="AG19"/>
      <c r="AH19"/>
      <c r="AI19"/>
      <c r="AJ19"/>
      <c r="AK19"/>
      <c r="AL19"/>
      <c r="AM19"/>
      <c r="AN19"/>
      <c r="AO19"/>
      <c r="AP19"/>
      <c r="AQ19"/>
      <c r="AR19"/>
      <c r="AS19"/>
      <c r="AT19"/>
    </row>
    <row r="20" spans="1:54" s="54" customFormat="1" ht="18" customHeight="1" x14ac:dyDescent="0.2">
      <c r="A20" s="307"/>
      <c r="B20" s="307"/>
      <c r="C20" s="307"/>
      <c r="D20" s="307"/>
      <c r="E20" s="307"/>
      <c r="F20" s="307"/>
      <c r="G20" s="307"/>
      <c r="H20" s="311"/>
      <c r="I20" s="311"/>
      <c r="J20" s="308"/>
      <c r="K20" s="308"/>
      <c r="L20" s="309"/>
      <c r="M20" s="307"/>
      <c r="N20" s="307"/>
      <c r="O20" s="307"/>
      <c r="P20" s="307"/>
      <c r="Q20" s="307"/>
      <c r="R20" s="311"/>
      <c r="S20" s="311"/>
      <c r="T20" s="313"/>
      <c r="U20" s="314"/>
      <c r="V20" s="308"/>
      <c r="W20" s="310"/>
      <c r="X20" s="310"/>
      <c r="Y20" s="310"/>
      <c r="Z20" s="310"/>
      <c r="AA20" s="310"/>
      <c r="AB20" s="310"/>
      <c r="AC20" s="310"/>
      <c r="AD20" s="310"/>
      <c r="AE20" s="310"/>
      <c r="AF20"/>
      <c r="AG20"/>
      <c r="AH20"/>
      <c r="AI20"/>
      <c r="AJ20"/>
      <c r="AK20"/>
      <c r="AL20"/>
      <c r="AM20"/>
      <c r="AN20"/>
      <c r="AO20"/>
      <c r="AP20"/>
      <c r="AQ20"/>
      <c r="AR20"/>
      <c r="AS20"/>
      <c r="AT20"/>
      <c r="AU20"/>
      <c r="AV20"/>
      <c r="AW20"/>
      <c r="AX20"/>
      <c r="AY20"/>
      <c r="AZ20"/>
      <c r="BA20"/>
      <c r="BB20"/>
    </row>
    <row r="21" spans="1:54" customFormat="1" ht="18" customHeight="1" x14ac:dyDescent="0.2">
      <c r="A21" s="136"/>
      <c r="B21" s="136"/>
      <c r="C21" s="315"/>
      <c r="D21" s="315"/>
      <c r="E21" s="315"/>
      <c r="F21" s="315"/>
      <c r="G21" s="316"/>
      <c r="H21" s="317"/>
      <c r="I21" s="317"/>
      <c r="J21" s="318"/>
      <c r="K21" s="317"/>
      <c r="L21" s="317"/>
      <c r="M21" s="318"/>
      <c r="N21" s="317"/>
      <c r="O21" s="317"/>
      <c r="P21" s="319"/>
      <c r="Q21" s="320"/>
      <c r="R21" s="136"/>
      <c r="S21" s="136"/>
      <c r="T21" s="136"/>
      <c r="U21" s="136"/>
      <c r="V21" s="136"/>
      <c r="W21" s="136"/>
      <c r="X21" s="317"/>
      <c r="Y21" s="317"/>
      <c r="Z21" s="318"/>
      <c r="AA21" s="317"/>
      <c r="AB21" s="317"/>
      <c r="AC21" s="318"/>
      <c r="AD21" s="317"/>
      <c r="AE21" s="317"/>
    </row>
    <row r="22" spans="1:54" s="226" customFormat="1" ht="18" customHeight="1" x14ac:dyDescent="0.25">
      <c r="A22" s="414" t="s">
        <v>1247</v>
      </c>
      <c r="B22" s="414"/>
      <c r="C22" s="414"/>
      <c r="D22" s="414"/>
      <c r="E22" s="414"/>
      <c r="F22" s="414"/>
      <c r="G22" s="414"/>
      <c r="H22" s="414"/>
      <c r="I22" s="414"/>
      <c r="J22" s="414"/>
      <c r="K22" s="414"/>
      <c r="L22" s="414"/>
      <c r="M22" s="414"/>
      <c r="N22" s="414"/>
      <c r="O22" s="414"/>
      <c r="P22" s="414"/>
      <c r="Q22" s="414"/>
      <c r="R22" s="414"/>
      <c r="S22" s="414"/>
      <c r="T22" s="414"/>
      <c r="U22" s="414"/>
      <c r="V22" s="414"/>
      <c r="W22" s="414"/>
      <c r="X22" s="414"/>
      <c r="Y22" s="414"/>
      <c r="Z22" s="414"/>
      <c r="AA22" s="414"/>
      <c r="AB22" s="414"/>
      <c r="AC22" s="414"/>
      <c r="AD22" s="414"/>
      <c r="AE22" s="414"/>
      <c r="AF22"/>
      <c r="AG22"/>
      <c r="AH22"/>
      <c r="AI22"/>
      <c r="AJ22"/>
      <c r="AK22"/>
      <c r="AL22"/>
      <c r="AM22"/>
      <c r="AN22"/>
      <c r="AO22"/>
      <c r="AP22"/>
      <c r="AQ22"/>
      <c r="AR22"/>
      <c r="AS22"/>
      <c r="AT22"/>
      <c r="AU22"/>
      <c r="AV22"/>
      <c r="AW22"/>
      <c r="AX22"/>
      <c r="AY22"/>
      <c r="AZ22"/>
      <c r="BA22"/>
      <c r="BB22"/>
    </row>
    <row r="23" spans="1:54" customFormat="1" ht="18" customHeight="1" x14ac:dyDescent="0.2">
      <c r="A23" s="136"/>
      <c r="B23" s="136"/>
      <c r="C23" s="315"/>
      <c r="D23" s="315"/>
      <c r="E23" s="315"/>
      <c r="F23" s="315"/>
      <c r="G23" s="316"/>
      <c r="H23" s="317"/>
      <c r="I23" s="317"/>
      <c r="J23" s="318"/>
      <c r="K23" s="317"/>
      <c r="L23" s="317"/>
      <c r="M23" s="318"/>
      <c r="N23" s="317"/>
      <c r="O23" s="317"/>
      <c r="P23" s="319"/>
      <c r="Q23" s="320"/>
      <c r="R23" s="136"/>
      <c r="S23" s="136"/>
      <c r="T23" s="136"/>
      <c r="U23" s="136"/>
      <c r="V23" s="136"/>
      <c r="W23" s="317"/>
      <c r="X23" s="317"/>
      <c r="Y23" s="318"/>
      <c r="Z23" s="317"/>
      <c r="AA23" s="317"/>
      <c r="AB23" s="318"/>
      <c r="AC23" s="317"/>
      <c r="AD23" s="317"/>
      <c r="AE23" s="136"/>
    </row>
    <row r="24" spans="1:54" s="54" customFormat="1" ht="36" customHeight="1" thickBot="1" x14ac:dyDescent="0.25">
      <c r="A24" s="388" t="s">
        <v>1387</v>
      </c>
      <c r="B24" s="388"/>
      <c r="C24" s="388"/>
      <c r="D24" s="388"/>
      <c r="E24" s="388"/>
      <c r="F24" s="388"/>
      <c r="G24" s="388"/>
      <c r="H24" s="389">
        <f>'Artículo 137 (cálculo SIPOT)'!AE412</f>
        <v>0</v>
      </c>
      <c r="I24" s="389"/>
      <c r="J24" s="308"/>
      <c r="K24" s="308"/>
      <c r="L24" s="309"/>
      <c r="M24" s="388" t="s">
        <v>1388</v>
      </c>
      <c r="N24" s="388"/>
      <c r="O24" s="388"/>
      <c r="P24" s="388"/>
      <c r="Q24" s="388"/>
      <c r="R24" s="389">
        <f>'Artículo 137 (cálculo SIPOT)'!AE414</f>
        <v>0</v>
      </c>
      <c r="S24" s="389"/>
      <c r="T24" s="310"/>
      <c r="U24" s="310"/>
      <c r="V24" s="310"/>
      <c r="W24" s="388" t="s">
        <v>1389</v>
      </c>
      <c r="X24" s="388"/>
      <c r="Y24" s="388"/>
      <c r="Z24" s="388"/>
      <c r="AA24" s="388"/>
      <c r="AB24" s="388"/>
      <c r="AC24" s="388"/>
      <c r="AD24" s="413">
        <f>'Artículo 137 (cálculo SIPOT)'!AE416</f>
        <v>0</v>
      </c>
      <c r="AE24" s="413"/>
      <c r="AF24"/>
      <c r="AG24"/>
      <c r="AH24"/>
      <c r="AI24"/>
      <c r="AJ24"/>
      <c r="AK24"/>
      <c r="AL24"/>
      <c r="AM24"/>
      <c r="AN24"/>
      <c r="AO24"/>
      <c r="AP24"/>
      <c r="AQ24"/>
      <c r="AR24"/>
      <c r="AS24"/>
      <c r="AT24"/>
      <c r="AU24"/>
      <c r="AV24"/>
      <c r="AW24"/>
      <c r="AX24"/>
      <c r="AY24"/>
      <c r="AZ24"/>
      <c r="BA24"/>
      <c r="BB24"/>
    </row>
    <row r="25" spans="1:54" s="54" customFormat="1" ht="18" customHeight="1" x14ac:dyDescent="0.2">
      <c r="A25" s="307"/>
      <c r="B25" s="307"/>
      <c r="C25" s="307"/>
      <c r="D25" s="307"/>
      <c r="E25" s="307"/>
      <c r="F25" s="307"/>
      <c r="G25" s="307"/>
      <c r="H25" s="311"/>
      <c r="I25" s="311"/>
      <c r="J25" s="308"/>
      <c r="K25" s="308"/>
      <c r="L25" s="309"/>
      <c r="M25" s="307"/>
      <c r="N25" s="307"/>
      <c r="O25" s="307"/>
      <c r="P25" s="307"/>
      <c r="Q25" s="307"/>
      <c r="R25" s="311"/>
      <c r="S25" s="311"/>
      <c r="T25" s="310"/>
      <c r="U25" s="310"/>
      <c r="V25" s="310"/>
      <c r="W25" s="307"/>
      <c r="X25" s="307"/>
      <c r="Y25" s="307"/>
      <c r="Z25" s="307"/>
      <c r="AA25" s="307"/>
      <c r="AB25" s="307"/>
      <c r="AC25" s="307"/>
      <c r="AD25" s="312"/>
      <c r="AE25" s="312"/>
      <c r="AF25"/>
      <c r="AG25"/>
      <c r="AH25"/>
      <c r="AI25"/>
      <c r="AJ25"/>
      <c r="AK25"/>
      <c r="AL25"/>
      <c r="AM25"/>
      <c r="AN25"/>
      <c r="AO25"/>
      <c r="AP25"/>
      <c r="AQ25"/>
      <c r="AR25"/>
      <c r="AS25"/>
      <c r="AT25"/>
      <c r="AU25"/>
      <c r="AV25"/>
      <c r="AW25"/>
      <c r="AX25"/>
      <c r="AY25"/>
      <c r="AZ25"/>
      <c r="BA25"/>
      <c r="BB25"/>
    </row>
    <row r="26" spans="1:54" s="54" customFormat="1" ht="36" customHeight="1" thickBot="1" x14ac:dyDescent="0.25">
      <c r="A26" s="388" t="s">
        <v>1390</v>
      </c>
      <c r="B26" s="388"/>
      <c r="C26" s="388"/>
      <c r="D26" s="388"/>
      <c r="E26" s="388"/>
      <c r="F26" s="388"/>
      <c r="G26" s="388"/>
      <c r="H26" s="389">
        <f>'Artículo 137 (cálculo SIPOT)'!AE418</f>
        <v>0</v>
      </c>
      <c r="I26" s="389"/>
      <c r="J26" s="308"/>
      <c r="K26" s="308"/>
      <c r="L26" s="309"/>
      <c r="M26" s="388" t="s">
        <v>1391</v>
      </c>
      <c r="N26" s="388"/>
      <c r="O26" s="388"/>
      <c r="P26" s="388"/>
      <c r="Q26" s="388"/>
      <c r="R26" s="389">
        <f>'Artículo 137 (cálculo SIPOT)'!AE420</f>
        <v>0</v>
      </c>
      <c r="S26" s="389"/>
      <c r="T26" s="313"/>
      <c r="U26" s="314"/>
      <c r="V26" s="308"/>
      <c r="W26" s="310"/>
      <c r="X26" s="310"/>
      <c r="Y26" s="310"/>
      <c r="Z26" s="310"/>
      <c r="AA26" s="310"/>
      <c r="AB26" s="310"/>
      <c r="AC26" s="310"/>
      <c r="AD26" s="310"/>
      <c r="AE26" s="310"/>
      <c r="AF26"/>
      <c r="AG26"/>
      <c r="AH26"/>
      <c r="AI26"/>
      <c r="AJ26"/>
      <c r="AK26"/>
      <c r="AL26"/>
      <c r="AM26"/>
      <c r="AN26"/>
      <c r="AO26"/>
      <c r="AP26"/>
      <c r="AQ26"/>
      <c r="AR26"/>
      <c r="AS26"/>
      <c r="AT26"/>
      <c r="AU26"/>
      <c r="AV26"/>
      <c r="AW26"/>
      <c r="AX26"/>
      <c r="AY26"/>
      <c r="AZ26"/>
      <c r="BA26"/>
      <c r="BB26"/>
    </row>
    <row r="27" spans="1:54" s="54" customFormat="1" ht="18" customHeight="1" x14ac:dyDescent="0.2">
      <c r="A27" s="51"/>
      <c r="B27" s="51"/>
      <c r="C27" s="51"/>
      <c r="D27" s="51"/>
      <c r="E27" s="51"/>
      <c r="F27" s="51"/>
      <c r="G27" s="51"/>
      <c r="H27" s="56"/>
      <c r="I27" s="56"/>
      <c r="J27" s="52"/>
      <c r="K27" s="52"/>
      <c r="L27" s="53"/>
      <c r="M27" s="51"/>
      <c r="N27" s="51"/>
      <c r="O27" s="51"/>
      <c r="P27" s="51"/>
      <c r="Q27" s="51"/>
      <c r="R27" s="56"/>
      <c r="S27" s="56"/>
      <c r="T27" s="57"/>
      <c r="U27" s="58"/>
      <c r="V27" s="59"/>
      <c r="AF27"/>
      <c r="AG27"/>
      <c r="AH27"/>
      <c r="AI27"/>
      <c r="AJ27"/>
      <c r="AK27"/>
      <c r="AL27"/>
      <c r="AM27"/>
      <c r="AN27"/>
      <c r="AO27"/>
      <c r="AP27"/>
      <c r="AQ27"/>
      <c r="AR27"/>
      <c r="AS27"/>
      <c r="AT27"/>
    </row>
    <row r="28" spans="1:54" s="54" customFormat="1" ht="18" customHeight="1" x14ac:dyDescent="0.2">
      <c r="C28" s="51"/>
      <c r="D28" s="51"/>
      <c r="E28" s="51"/>
      <c r="F28" s="51"/>
      <c r="G28" s="55"/>
      <c r="H28" s="179"/>
      <c r="I28" s="179"/>
      <c r="J28" s="180"/>
      <c r="K28" s="179"/>
      <c r="L28" s="179"/>
      <c r="M28" s="180"/>
      <c r="N28" s="179"/>
      <c r="O28" s="179"/>
      <c r="Q28" s="59"/>
      <c r="R28" s="59"/>
      <c r="S28" s="59"/>
      <c r="T28" s="59"/>
      <c r="U28" s="59"/>
      <c r="V28" s="59"/>
      <c r="W28" s="59"/>
      <c r="X28" s="59"/>
      <c r="Y28" s="59"/>
      <c r="Z28" s="59"/>
      <c r="AA28" s="59"/>
      <c r="AB28" s="59"/>
      <c r="AC28" s="59"/>
      <c r="AD28" s="59"/>
      <c r="AE28" s="59"/>
      <c r="AF28"/>
      <c r="AG28"/>
      <c r="AH28"/>
      <c r="AI28"/>
      <c r="AJ28"/>
      <c r="AK28"/>
      <c r="AL28"/>
      <c r="AM28"/>
      <c r="AN28"/>
      <c r="AO28"/>
      <c r="AP28"/>
      <c r="AQ28"/>
      <c r="AR28"/>
      <c r="AS28"/>
      <c r="AT28"/>
    </row>
    <row r="29" spans="1:54" s="54" customFormat="1" ht="54" customHeight="1" x14ac:dyDescent="0.2">
      <c r="A29" s="461" t="s">
        <v>1392</v>
      </c>
      <c r="B29" s="461"/>
      <c r="C29" s="461"/>
      <c r="D29" s="461"/>
      <c r="E29" s="461"/>
      <c r="F29" s="461"/>
      <c r="G29" s="461"/>
      <c r="H29" s="461"/>
      <c r="I29" s="461"/>
      <c r="J29" s="461"/>
      <c r="K29" s="461"/>
      <c r="L29" s="461"/>
      <c r="M29" s="461"/>
      <c r="N29" s="461"/>
      <c r="O29" s="461"/>
      <c r="P29" s="461"/>
      <c r="Q29" s="461"/>
      <c r="R29" s="461"/>
      <c r="S29" s="461"/>
      <c r="T29" s="461"/>
      <c r="U29" s="461"/>
      <c r="V29" s="461"/>
      <c r="W29" s="461"/>
      <c r="X29" s="461"/>
      <c r="Y29" s="461"/>
      <c r="Z29" s="461"/>
      <c r="AA29" s="461"/>
      <c r="AB29" s="461"/>
      <c r="AC29" s="461"/>
      <c r="AD29" s="461"/>
      <c r="AE29" s="461"/>
      <c r="AF29"/>
      <c r="AG29"/>
      <c r="AH29"/>
      <c r="AI29"/>
      <c r="AJ29"/>
      <c r="AK29"/>
      <c r="AL29"/>
      <c r="AM29"/>
      <c r="AN29"/>
      <c r="AO29"/>
      <c r="AP29"/>
      <c r="AQ29"/>
      <c r="AR29"/>
      <c r="AS29"/>
      <c r="AT29"/>
    </row>
    <row r="30" spans="1:54" s="24" customFormat="1" ht="18" customHeight="1" x14ac:dyDescent="0.2">
      <c r="Q30" s="42"/>
      <c r="AF30"/>
      <c r="AG30"/>
      <c r="AH30"/>
      <c r="AI30"/>
      <c r="AJ30"/>
      <c r="AK30"/>
      <c r="AL30"/>
      <c r="AM30"/>
      <c r="AN30"/>
      <c r="AO30"/>
      <c r="AP30"/>
      <c r="AQ30"/>
      <c r="AR30"/>
      <c r="AS30"/>
      <c r="AT30"/>
    </row>
    <row r="31" spans="1:54" s="24" customFormat="1" ht="72" customHeight="1" x14ac:dyDescent="0.2">
      <c r="A31" s="383" t="s">
        <v>1393</v>
      </c>
      <c r="B31" s="383"/>
      <c r="C31" s="383"/>
      <c r="D31" s="383"/>
      <c r="E31" s="383"/>
      <c r="F31" s="383"/>
      <c r="G31" s="383"/>
      <c r="H31" s="383"/>
      <c r="I31" s="383"/>
      <c r="J31" s="383"/>
      <c r="K31" s="383"/>
      <c r="L31" s="383"/>
      <c r="M31" s="383"/>
      <c r="N31" s="383"/>
      <c r="O31" s="383"/>
      <c r="P31" s="383"/>
      <c r="Q31" s="383"/>
      <c r="R31" s="383"/>
      <c r="S31" s="383"/>
      <c r="T31" s="383"/>
      <c r="U31" s="383"/>
      <c r="V31" s="383"/>
      <c r="W31" s="383"/>
      <c r="X31" s="383"/>
      <c r="Y31" s="383"/>
      <c r="Z31" s="383"/>
      <c r="AA31" s="383"/>
      <c r="AB31" s="383"/>
      <c r="AC31" s="383"/>
      <c r="AD31" s="383"/>
      <c r="AE31" s="383"/>
      <c r="AF31"/>
      <c r="AG31"/>
      <c r="AH31"/>
      <c r="AI31"/>
      <c r="AJ31"/>
      <c r="AK31"/>
      <c r="AL31"/>
      <c r="AM31"/>
      <c r="AN31"/>
      <c r="AO31"/>
      <c r="AP31"/>
      <c r="AQ31"/>
      <c r="AR31"/>
      <c r="AS31"/>
      <c r="AT31"/>
    </row>
    <row r="32" spans="1:54" s="24" customFormat="1" ht="18" customHeight="1" x14ac:dyDescent="0.2">
      <c r="A32" s="280" t="s">
        <v>1385</v>
      </c>
      <c r="B32" s="280"/>
      <c r="C32" s="280"/>
      <c r="D32" s="280"/>
      <c r="E32" s="280"/>
      <c r="F32" s="280"/>
      <c r="G32" s="280"/>
      <c r="H32" s="280"/>
      <c r="I32" s="280"/>
      <c r="J32" s="280"/>
      <c r="K32" s="280"/>
      <c r="L32" s="280"/>
      <c r="M32" s="280"/>
      <c r="N32" s="280"/>
      <c r="O32" s="280"/>
      <c r="P32" s="280"/>
      <c r="Q32" s="280"/>
      <c r="R32" s="280"/>
      <c r="S32" s="280"/>
      <c r="T32" s="280"/>
      <c r="U32" s="280"/>
      <c r="V32" s="280"/>
      <c r="W32" s="280"/>
      <c r="X32" s="280"/>
      <c r="Y32" s="280"/>
      <c r="Z32" s="280"/>
      <c r="AA32" s="280"/>
      <c r="AB32" s="280"/>
      <c r="AC32" s="20"/>
      <c r="AD32" s="20"/>
      <c r="AE32" s="20"/>
      <c r="AF32" s="40"/>
      <c r="AG32" s="20"/>
      <c r="AH32" s="20"/>
      <c r="AI32" s="20"/>
      <c r="AJ32" s="20"/>
      <c r="AK32" s="20"/>
      <c r="AL32" s="20"/>
      <c r="AM32" s="20"/>
      <c r="AN32" s="20"/>
      <c r="AO32" s="20"/>
      <c r="AP32" s="20"/>
      <c r="AQ32" s="20"/>
      <c r="AR32" s="20"/>
      <c r="AS32" s="20"/>
      <c r="AT32" s="20"/>
    </row>
    <row r="33" spans="1:46" s="24" customFormat="1" ht="18" customHeight="1" x14ac:dyDescent="0.2">
      <c r="A33" s="15"/>
      <c r="B33" s="21"/>
      <c r="C33" s="21"/>
      <c r="D33" s="21"/>
      <c r="E33" s="21"/>
      <c r="F33" s="21"/>
      <c r="G33" s="21"/>
      <c r="H33" s="21"/>
      <c r="I33" s="21"/>
      <c r="J33" s="21"/>
      <c r="K33" s="21"/>
      <c r="L33" s="21"/>
      <c r="M33" s="21"/>
      <c r="N33" s="21"/>
      <c r="O33" s="21"/>
      <c r="P33" s="21"/>
      <c r="Q33" s="41"/>
      <c r="R33" s="21"/>
      <c r="S33" s="21"/>
      <c r="T33" s="21"/>
      <c r="U33" s="21"/>
      <c r="V33" s="21"/>
      <c r="W33" s="21"/>
      <c r="X33" s="21"/>
      <c r="Y33" s="21"/>
      <c r="Z33" s="21"/>
      <c r="AA33" s="21"/>
      <c r="AB33" s="21"/>
      <c r="AC33" s="21"/>
      <c r="AD33" s="21"/>
      <c r="AE33" s="21"/>
      <c r="AF33"/>
      <c r="AG33"/>
      <c r="AH33"/>
      <c r="AI33"/>
      <c r="AJ33"/>
      <c r="AK33"/>
      <c r="AL33"/>
      <c r="AM33"/>
      <c r="AN33"/>
      <c r="AO33"/>
      <c r="AP33"/>
      <c r="AQ33"/>
      <c r="AR33"/>
      <c r="AS33"/>
      <c r="AT33"/>
    </row>
    <row r="34" spans="1:46" s="24" customFormat="1" ht="18" customHeight="1" x14ac:dyDescent="0.2">
      <c r="Q34" s="42"/>
      <c r="AF34" s="42"/>
    </row>
    <row r="35" spans="1:46" s="24" customFormat="1" ht="144" customHeight="1" x14ac:dyDescent="0.2">
      <c r="A35" s="383" t="s">
        <v>1395</v>
      </c>
      <c r="B35" s="383"/>
      <c r="C35" s="383"/>
      <c r="D35" s="383"/>
      <c r="E35" s="383"/>
      <c r="F35" s="383"/>
      <c r="G35" s="383"/>
      <c r="H35" s="383"/>
      <c r="I35" s="383"/>
      <c r="J35" s="383"/>
      <c r="K35" s="383"/>
      <c r="L35" s="383"/>
      <c r="M35" s="383"/>
      <c r="N35" s="383"/>
      <c r="O35" s="383"/>
      <c r="P35" s="383"/>
      <c r="Q35" s="383"/>
      <c r="R35" s="383"/>
      <c r="S35" s="383"/>
      <c r="T35" s="383"/>
      <c r="U35" s="383"/>
      <c r="V35" s="383"/>
      <c r="W35" s="383"/>
      <c r="X35" s="383"/>
      <c r="Y35" s="383"/>
      <c r="Z35" s="383"/>
      <c r="AA35" s="383"/>
      <c r="AB35" s="383"/>
      <c r="AC35" s="383"/>
      <c r="AD35" s="383"/>
      <c r="AE35" s="383"/>
    </row>
    <row r="36" spans="1:46" s="24" customFormat="1" ht="18" customHeight="1" x14ac:dyDescent="0.2">
      <c r="A36" s="20"/>
      <c r="B36" s="20"/>
      <c r="C36" s="20"/>
      <c r="D36" s="20"/>
      <c r="E36" s="20"/>
      <c r="F36" s="20"/>
      <c r="G36" s="20"/>
      <c r="H36" s="20"/>
      <c r="I36" s="20"/>
      <c r="J36" s="20"/>
      <c r="K36" s="20"/>
      <c r="L36" s="20"/>
      <c r="M36" s="20"/>
      <c r="N36" s="20"/>
      <c r="O36" s="20"/>
      <c r="P36" s="20"/>
      <c r="Q36" s="40"/>
      <c r="R36" s="20"/>
      <c r="S36" s="20"/>
      <c r="T36" s="20"/>
      <c r="U36" s="20"/>
      <c r="V36" s="20"/>
      <c r="W36" s="20"/>
      <c r="X36" s="20"/>
      <c r="Y36" s="20"/>
      <c r="Z36" s="20"/>
      <c r="AA36" s="20"/>
      <c r="AB36" s="20"/>
      <c r="AC36" s="20"/>
      <c r="AD36" s="20"/>
      <c r="AE36" s="20"/>
      <c r="AF36" s="40"/>
      <c r="AG36" s="20"/>
      <c r="AH36" s="20"/>
      <c r="AI36" s="20"/>
      <c r="AJ36" s="20"/>
      <c r="AK36" s="20"/>
      <c r="AL36" s="20"/>
      <c r="AM36" s="20"/>
      <c r="AN36" s="20"/>
      <c r="AO36" s="20"/>
      <c r="AP36" s="20"/>
      <c r="AQ36" s="20"/>
      <c r="AR36" s="20"/>
      <c r="AS36" s="20"/>
      <c r="AT36" s="20"/>
    </row>
    <row r="37" spans="1:46" s="24" customFormat="1" ht="18" customHeight="1" x14ac:dyDescent="0.2">
      <c r="A37" s="15" t="s">
        <v>6</v>
      </c>
      <c r="B37" s="21"/>
      <c r="C37" s="21"/>
      <c r="D37" s="21"/>
      <c r="E37" s="21"/>
      <c r="F37" s="21"/>
      <c r="G37" s="21"/>
      <c r="H37" s="21"/>
      <c r="I37" s="21"/>
      <c r="J37" s="21"/>
      <c r="K37" s="21"/>
      <c r="L37" s="21"/>
      <c r="M37" s="21"/>
      <c r="N37" s="21"/>
      <c r="O37" s="21"/>
      <c r="P37" s="21"/>
      <c r="Q37" s="41"/>
      <c r="R37" s="21"/>
      <c r="S37" s="21"/>
      <c r="T37" s="21"/>
      <c r="U37" s="21"/>
      <c r="V37" s="21"/>
      <c r="W37" s="21"/>
      <c r="X37" s="21"/>
      <c r="Y37" s="21"/>
      <c r="Z37" s="21"/>
      <c r="AA37" s="21"/>
      <c r="AB37" s="21"/>
      <c r="AC37" s="21"/>
      <c r="AD37" s="21"/>
      <c r="AE37" s="21"/>
      <c r="AF37" s="41"/>
      <c r="AG37" s="21"/>
      <c r="AH37" s="21"/>
      <c r="AI37" s="21"/>
      <c r="AJ37" s="21"/>
      <c r="AK37" s="21"/>
      <c r="AL37" s="21"/>
      <c r="AM37" s="21"/>
      <c r="AN37" s="21"/>
      <c r="AO37" s="21"/>
      <c r="AP37" s="21"/>
      <c r="AQ37" s="21"/>
      <c r="AR37" s="21"/>
      <c r="AS37" s="21"/>
      <c r="AT37" s="21"/>
    </row>
    <row r="38" spans="1:46" s="24" customFormat="1" ht="18" customHeight="1" x14ac:dyDescent="0.2">
      <c r="Q38" s="42"/>
      <c r="AF38" s="42"/>
    </row>
    <row r="39" spans="1:46" s="24" customFormat="1" ht="63" customHeight="1" thickBot="1" x14ac:dyDescent="0.25">
      <c r="A39" s="377" t="s">
        <v>1396</v>
      </c>
      <c r="B39" s="377"/>
      <c r="C39" s="377"/>
      <c r="D39" s="377"/>
      <c r="E39" s="377"/>
      <c r="F39" s="377"/>
      <c r="G39" s="377"/>
      <c r="H39" s="377"/>
      <c r="I39" s="377"/>
      <c r="J39" s="377"/>
      <c r="K39" s="377"/>
      <c r="L39" s="377"/>
      <c r="M39" s="377"/>
      <c r="N39" s="377"/>
      <c r="O39" s="377"/>
      <c r="P39" s="377"/>
      <c r="Q39" s="377"/>
      <c r="V39" s="373"/>
      <c r="W39" s="373"/>
      <c r="X39" s="373"/>
      <c r="Y39" s="373"/>
      <c r="Z39" s="373"/>
      <c r="AA39" s="373"/>
      <c r="AB39" s="373"/>
      <c r="AC39" s="373"/>
      <c r="AD39" s="373"/>
      <c r="AE39" s="373"/>
      <c r="AK39" s="373"/>
      <c r="AL39" s="373"/>
      <c r="AM39" s="373"/>
      <c r="AN39" s="373"/>
      <c r="AO39" s="373"/>
      <c r="AP39" s="373"/>
      <c r="AQ39" s="373"/>
      <c r="AR39" s="373"/>
      <c r="AS39" s="373"/>
      <c r="AT39" s="373"/>
    </row>
    <row r="40" spans="1:46" s="24" customFormat="1" ht="18" customHeight="1" thickTop="1" thickBot="1" x14ac:dyDescent="0.25">
      <c r="A40" s="374" t="s">
        <v>138</v>
      </c>
      <c r="B40" s="375"/>
      <c r="C40" s="375"/>
      <c r="D40" s="375"/>
      <c r="E40" s="375"/>
      <c r="F40" s="375"/>
      <c r="G40" s="375"/>
      <c r="H40" s="375"/>
      <c r="I40" s="375"/>
      <c r="J40" s="375"/>
      <c r="K40" s="375"/>
      <c r="L40" s="375"/>
      <c r="M40" s="375"/>
      <c r="N40" s="375"/>
      <c r="O40" s="375"/>
      <c r="P40" s="375"/>
      <c r="Q40" s="275" t="s">
        <v>4</v>
      </c>
      <c r="R40" s="375" t="s">
        <v>1384</v>
      </c>
      <c r="S40" s="375"/>
      <c r="T40" s="375"/>
      <c r="U40" s="375"/>
      <c r="V40" s="375"/>
      <c r="W40" s="375"/>
      <c r="X40" s="375"/>
      <c r="Y40" s="375"/>
      <c r="Z40" s="375"/>
      <c r="AA40" s="375"/>
      <c r="AB40" s="375"/>
      <c r="AC40" s="375"/>
      <c r="AD40" s="375"/>
      <c r="AE40" s="376"/>
      <c r="AF40" s="279" t="s">
        <v>4</v>
      </c>
      <c r="AG40" s="462" t="s">
        <v>1384</v>
      </c>
      <c r="AH40" s="462"/>
      <c r="AI40" s="462"/>
      <c r="AJ40" s="462"/>
      <c r="AK40" s="462"/>
      <c r="AL40" s="462"/>
      <c r="AM40" s="462"/>
      <c r="AN40" s="462"/>
      <c r="AO40" s="462"/>
      <c r="AP40" s="462"/>
      <c r="AQ40" s="462"/>
      <c r="AR40" s="462"/>
      <c r="AS40" s="462"/>
      <c r="AT40" s="463"/>
    </row>
    <row r="41" spans="1:46" s="24" customFormat="1" ht="63" customHeight="1" thickTop="1" thickBot="1" x14ac:dyDescent="0.25">
      <c r="A41" s="364" t="s">
        <v>1397</v>
      </c>
      <c r="B41" s="364"/>
      <c r="C41" s="364"/>
      <c r="D41" s="364"/>
      <c r="E41" s="364"/>
      <c r="F41" s="364"/>
      <c r="G41" s="364"/>
      <c r="H41" s="364"/>
      <c r="I41" s="364"/>
      <c r="J41" s="364"/>
      <c r="K41" s="364"/>
      <c r="L41" s="364"/>
      <c r="M41" s="364"/>
      <c r="N41" s="364"/>
      <c r="O41" s="364"/>
      <c r="P41" s="364"/>
      <c r="Q41" s="22">
        <v>0</v>
      </c>
      <c r="R41" s="464" t="s">
        <v>1660</v>
      </c>
      <c r="S41" s="465"/>
      <c r="T41" s="465"/>
      <c r="U41" s="465"/>
      <c r="V41" s="465"/>
      <c r="W41" s="465"/>
      <c r="X41" s="465"/>
      <c r="Y41" s="465"/>
      <c r="Z41" s="465"/>
      <c r="AA41" s="465"/>
      <c r="AB41" s="465"/>
      <c r="AC41" s="465"/>
      <c r="AD41" s="465"/>
      <c r="AE41" s="465"/>
      <c r="AF41" s="17">
        <v>0</v>
      </c>
      <c r="AG41" s="466" t="s">
        <v>1660</v>
      </c>
      <c r="AH41" s="467"/>
      <c r="AI41" s="467"/>
      <c r="AJ41" s="467"/>
      <c r="AK41" s="467"/>
      <c r="AL41" s="467"/>
      <c r="AM41" s="467"/>
      <c r="AN41" s="467"/>
      <c r="AO41" s="467"/>
      <c r="AP41" s="467"/>
      <c r="AQ41" s="467"/>
      <c r="AR41" s="467"/>
      <c r="AS41" s="467"/>
      <c r="AT41" s="467"/>
    </row>
    <row r="42" spans="1:46" s="24" customFormat="1" ht="63" customHeight="1" thickTop="1" thickBot="1" x14ac:dyDescent="0.25">
      <c r="A42" s="364" t="s">
        <v>1398</v>
      </c>
      <c r="B42" s="364"/>
      <c r="C42" s="364"/>
      <c r="D42" s="364"/>
      <c r="E42" s="364"/>
      <c r="F42" s="364"/>
      <c r="G42" s="364"/>
      <c r="H42" s="364"/>
      <c r="I42" s="364"/>
      <c r="J42" s="364"/>
      <c r="K42" s="364"/>
      <c r="L42" s="364"/>
      <c r="M42" s="364"/>
      <c r="N42" s="364"/>
      <c r="O42" s="364"/>
      <c r="P42" s="364"/>
      <c r="Q42" s="22">
        <v>0</v>
      </c>
      <c r="R42" s="468" t="s">
        <v>1661</v>
      </c>
      <c r="S42" s="469"/>
      <c r="T42" s="469"/>
      <c r="U42" s="469"/>
      <c r="V42" s="469"/>
      <c r="W42" s="469"/>
      <c r="X42" s="469"/>
      <c r="Y42" s="469"/>
      <c r="Z42" s="469"/>
      <c r="AA42" s="469"/>
      <c r="AB42" s="469"/>
      <c r="AC42" s="469"/>
      <c r="AD42" s="469"/>
      <c r="AE42" s="469"/>
      <c r="AF42" s="17">
        <v>0</v>
      </c>
      <c r="AG42" s="362" t="s">
        <v>1661</v>
      </c>
      <c r="AH42" s="363"/>
      <c r="AI42" s="363"/>
      <c r="AJ42" s="363"/>
      <c r="AK42" s="363"/>
      <c r="AL42" s="363"/>
      <c r="AM42" s="363"/>
      <c r="AN42" s="363"/>
      <c r="AO42" s="363"/>
      <c r="AP42" s="363"/>
      <c r="AQ42" s="363"/>
      <c r="AR42" s="363"/>
      <c r="AS42" s="363"/>
      <c r="AT42" s="363"/>
    </row>
    <row r="43" spans="1:46" s="24" customFormat="1" ht="63" customHeight="1" thickTop="1" thickBot="1" x14ac:dyDescent="0.25">
      <c r="A43" s="364" t="s">
        <v>1399</v>
      </c>
      <c r="B43" s="364"/>
      <c r="C43" s="364"/>
      <c r="D43" s="364"/>
      <c r="E43" s="364"/>
      <c r="F43" s="364"/>
      <c r="G43" s="364"/>
      <c r="H43" s="364"/>
      <c r="I43" s="364"/>
      <c r="J43" s="364"/>
      <c r="K43" s="364"/>
      <c r="L43" s="364"/>
      <c r="M43" s="364"/>
      <c r="N43" s="364"/>
      <c r="O43" s="364"/>
      <c r="P43" s="364"/>
      <c r="Q43" s="22">
        <v>0</v>
      </c>
      <c r="R43" s="468" t="s">
        <v>1661</v>
      </c>
      <c r="S43" s="469"/>
      <c r="T43" s="469"/>
      <c r="U43" s="469"/>
      <c r="V43" s="469"/>
      <c r="W43" s="469"/>
      <c r="X43" s="469"/>
      <c r="Y43" s="469"/>
      <c r="Z43" s="469"/>
      <c r="AA43" s="469"/>
      <c r="AB43" s="469"/>
      <c r="AC43" s="469"/>
      <c r="AD43" s="469"/>
      <c r="AE43" s="469"/>
      <c r="AF43" s="17">
        <v>0</v>
      </c>
      <c r="AG43" s="362" t="s">
        <v>1661</v>
      </c>
      <c r="AH43" s="363"/>
      <c r="AI43" s="363"/>
      <c r="AJ43" s="363"/>
      <c r="AK43" s="363"/>
      <c r="AL43" s="363"/>
      <c r="AM43" s="363"/>
      <c r="AN43" s="363"/>
      <c r="AO43" s="363"/>
      <c r="AP43" s="363"/>
      <c r="AQ43" s="363"/>
      <c r="AR43" s="363"/>
      <c r="AS43" s="363"/>
      <c r="AT43" s="363"/>
    </row>
    <row r="44" spans="1:46" s="24" customFormat="1" ht="63" customHeight="1" thickTop="1" thickBot="1" x14ac:dyDescent="0.25">
      <c r="A44" s="364" t="s">
        <v>1400</v>
      </c>
      <c r="B44" s="364"/>
      <c r="C44" s="364"/>
      <c r="D44" s="364"/>
      <c r="E44" s="364"/>
      <c r="F44" s="364"/>
      <c r="G44" s="364"/>
      <c r="H44" s="364"/>
      <c r="I44" s="364"/>
      <c r="J44" s="364"/>
      <c r="K44" s="364"/>
      <c r="L44" s="364"/>
      <c r="M44" s="364"/>
      <c r="N44" s="364"/>
      <c r="O44" s="364"/>
      <c r="P44" s="364"/>
      <c r="Q44" s="22">
        <v>0</v>
      </c>
      <c r="R44" s="468" t="s">
        <v>1661</v>
      </c>
      <c r="S44" s="469"/>
      <c r="T44" s="469"/>
      <c r="U44" s="469"/>
      <c r="V44" s="469"/>
      <c r="W44" s="469"/>
      <c r="X44" s="469"/>
      <c r="Y44" s="469"/>
      <c r="Z44" s="469"/>
      <c r="AA44" s="469"/>
      <c r="AB44" s="469"/>
      <c r="AC44" s="469"/>
      <c r="AD44" s="469"/>
      <c r="AE44" s="469"/>
      <c r="AF44" s="17">
        <v>0</v>
      </c>
      <c r="AG44" s="362" t="s">
        <v>1661</v>
      </c>
      <c r="AH44" s="363"/>
      <c r="AI44" s="363"/>
      <c r="AJ44" s="363"/>
      <c r="AK44" s="363"/>
      <c r="AL44" s="363"/>
      <c r="AM44" s="363"/>
      <c r="AN44" s="363"/>
      <c r="AO44" s="363"/>
      <c r="AP44" s="363"/>
      <c r="AQ44" s="363"/>
      <c r="AR44" s="363"/>
      <c r="AS44" s="363"/>
      <c r="AT44" s="363"/>
    </row>
    <row r="45" spans="1:46" s="24" customFormat="1" ht="63" customHeight="1" thickTop="1" thickBot="1" x14ac:dyDescent="0.25">
      <c r="A45" s="364" t="s">
        <v>1401</v>
      </c>
      <c r="B45" s="364"/>
      <c r="C45" s="364"/>
      <c r="D45" s="364"/>
      <c r="E45" s="364"/>
      <c r="F45" s="364"/>
      <c r="G45" s="364"/>
      <c r="H45" s="364"/>
      <c r="I45" s="364"/>
      <c r="J45" s="364"/>
      <c r="K45" s="364"/>
      <c r="L45" s="364"/>
      <c r="M45" s="364"/>
      <c r="N45" s="364"/>
      <c r="O45" s="364"/>
      <c r="P45" s="364"/>
      <c r="Q45" s="22">
        <v>0</v>
      </c>
      <c r="R45" s="468" t="s">
        <v>1661</v>
      </c>
      <c r="S45" s="469"/>
      <c r="T45" s="469"/>
      <c r="U45" s="469"/>
      <c r="V45" s="469"/>
      <c r="W45" s="469"/>
      <c r="X45" s="469"/>
      <c r="Y45" s="469"/>
      <c r="Z45" s="469"/>
      <c r="AA45" s="469"/>
      <c r="AB45" s="469"/>
      <c r="AC45" s="469"/>
      <c r="AD45" s="469"/>
      <c r="AE45" s="469"/>
      <c r="AF45" s="17">
        <v>0</v>
      </c>
      <c r="AG45" s="362" t="s">
        <v>1661</v>
      </c>
      <c r="AH45" s="363"/>
      <c r="AI45" s="363"/>
      <c r="AJ45" s="363"/>
      <c r="AK45" s="363"/>
      <c r="AL45" s="363"/>
      <c r="AM45" s="363"/>
      <c r="AN45" s="363"/>
      <c r="AO45" s="363"/>
      <c r="AP45" s="363"/>
      <c r="AQ45" s="363"/>
      <c r="AR45" s="363"/>
      <c r="AS45" s="363"/>
      <c r="AT45" s="363"/>
    </row>
    <row r="46" spans="1:46" s="24" customFormat="1" ht="63" customHeight="1" thickTop="1" thickBot="1" x14ac:dyDescent="0.25">
      <c r="A46" s="364" t="s">
        <v>1402</v>
      </c>
      <c r="B46" s="364"/>
      <c r="C46" s="364"/>
      <c r="D46" s="364"/>
      <c r="E46" s="364"/>
      <c r="F46" s="364"/>
      <c r="G46" s="364"/>
      <c r="H46" s="364"/>
      <c r="I46" s="364"/>
      <c r="J46" s="364"/>
      <c r="K46" s="364"/>
      <c r="L46" s="364"/>
      <c r="M46" s="364"/>
      <c r="N46" s="364"/>
      <c r="O46" s="364"/>
      <c r="P46" s="364"/>
      <c r="Q46" s="22">
        <v>0</v>
      </c>
      <c r="R46" s="468" t="s">
        <v>1661</v>
      </c>
      <c r="S46" s="469"/>
      <c r="T46" s="469"/>
      <c r="U46" s="469"/>
      <c r="V46" s="469"/>
      <c r="W46" s="469"/>
      <c r="X46" s="469"/>
      <c r="Y46" s="469"/>
      <c r="Z46" s="469"/>
      <c r="AA46" s="469"/>
      <c r="AB46" s="469"/>
      <c r="AC46" s="469"/>
      <c r="AD46" s="469"/>
      <c r="AE46" s="469"/>
      <c r="AF46" s="17">
        <v>0</v>
      </c>
      <c r="AG46" s="362" t="s">
        <v>1661</v>
      </c>
      <c r="AH46" s="363"/>
      <c r="AI46" s="363"/>
      <c r="AJ46" s="363"/>
      <c r="AK46" s="363"/>
      <c r="AL46" s="363"/>
      <c r="AM46" s="363"/>
      <c r="AN46" s="363"/>
      <c r="AO46" s="363"/>
      <c r="AP46" s="363"/>
      <c r="AQ46" s="363"/>
      <c r="AR46" s="363"/>
      <c r="AS46" s="363"/>
      <c r="AT46" s="363"/>
    </row>
    <row r="47" spans="1:46" s="24" customFormat="1" ht="63" customHeight="1" thickTop="1" thickBot="1" x14ac:dyDescent="0.25">
      <c r="A47" s="364" t="s">
        <v>1403</v>
      </c>
      <c r="B47" s="364"/>
      <c r="C47" s="364"/>
      <c r="D47" s="364"/>
      <c r="E47" s="364"/>
      <c r="F47" s="364"/>
      <c r="G47" s="364"/>
      <c r="H47" s="364"/>
      <c r="I47" s="364"/>
      <c r="J47" s="364"/>
      <c r="K47" s="364"/>
      <c r="L47" s="364"/>
      <c r="M47" s="364"/>
      <c r="N47" s="364"/>
      <c r="O47" s="364"/>
      <c r="P47" s="364"/>
      <c r="Q47" s="22">
        <v>0</v>
      </c>
      <c r="R47" s="468" t="s">
        <v>1661</v>
      </c>
      <c r="S47" s="469"/>
      <c r="T47" s="469"/>
      <c r="U47" s="469"/>
      <c r="V47" s="469"/>
      <c r="W47" s="469"/>
      <c r="X47" s="469"/>
      <c r="Y47" s="469"/>
      <c r="Z47" s="469"/>
      <c r="AA47" s="469"/>
      <c r="AB47" s="469"/>
      <c r="AC47" s="469"/>
      <c r="AD47" s="469"/>
      <c r="AE47" s="469"/>
      <c r="AF47" s="17">
        <v>0</v>
      </c>
      <c r="AG47" s="362" t="s">
        <v>1661</v>
      </c>
      <c r="AH47" s="363"/>
      <c r="AI47" s="363"/>
      <c r="AJ47" s="363"/>
      <c r="AK47" s="363"/>
      <c r="AL47" s="363"/>
      <c r="AM47" s="363"/>
      <c r="AN47" s="363"/>
      <c r="AO47" s="363"/>
      <c r="AP47" s="363"/>
      <c r="AQ47" s="363"/>
      <c r="AR47" s="363"/>
      <c r="AS47" s="363"/>
      <c r="AT47" s="363"/>
    </row>
    <row r="48" spans="1:46" s="24" customFormat="1" ht="63" customHeight="1" thickTop="1" thickBot="1" x14ac:dyDescent="0.25">
      <c r="A48" s="364" t="s">
        <v>1404</v>
      </c>
      <c r="B48" s="364"/>
      <c r="C48" s="364"/>
      <c r="D48" s="364"/>
      <c r="E48" s="364"/>
      <c r="F48" s="364"/>
      <c r="G48" s="364"/>
      <c r="H48" s="364"/>
      <c r="I48" s="364"/>
      <c r="J48" s="364"/>
      <c r="K48" s="364"/>
      <c r="L48" s="364"/>
      <c r="M48" s="364"/>
      <c r="N48" s="364"/>
      <c r="O48" s="364"/>
      <c r="P48" s="364"/>
      <c r="Q48" s="22">
        <v>0</v>
      </c>
      <c r="R48" s="468" t="s">
        <v>1661</v>
      </c>
      <c r="S48" s="469"/>
      <c r="T48" s="469"/>
      <c r="U48" s="469"/>
      <c r="V48" s="469"/>
      <c r="W48" s="469"/>
      <c r="X48" s="469"/>
      <c r="Y48" s="469"/>
      <c r="Z48" s="469"/>
      <c r="AA48" s="469"/>
      <c r="AB48" s="469"/>
      <c r="AC48" s="469"/>
      <c r="AD48" s="469"/>
      <c r="AE48" s="469"/>
      <c r="AF48" s="17">
        <v>0</v>
      </c>
      <c r="AG48" s="362" t="s">
        <v>1661</v>
      </c>
      <c r="AH48" s="363"/>
      <c r="AI48" s="363"/>
      <c r="AJ48" s="363"/>
      <c r="AK48" s="363"/>
      <c r="AL48" s="363"/>
      <c r="AM48" s="363"/>
      <c r="AN48" s="363"/>
      <c r="AO48" s="363"/>
      <c r="AP48" s="363"/>
      <c r="AQ48" s="363"/>
      <c r="AR48" s="363"/>
      <c r="AS48" s="363"/>
      <c r="AT48" s="363"/>
    </row>
    <row r="49" spans="1:46" s="24" customFormat="1" ht="63" customHeight="1" thickTop="1" thickBot="1" x14ac:dyDescent="0.25">
      <c r="A49" s="364" t="s">
        <v>1405</v>
      </c>
      <c r="B49" s="364"/>
      <c r="C49" s="364"/>
      <c r="D49" s="364"/>
      <c r="E49" s="364"/>
      <c r="F49" s="364"/>
      <c r="G49" s="364"/>
      <c r="H49" s="364"/>
      <c r="I49" s="364"/>
      <c r="J49" s="364"/>
      <c r="K49" s="364"/>
      <c r="L49" s="364"/>
      <c r="M49" s="364"/>
      <c r="N49" s="364"/>
      <c r="O49" s="364"/>
      <c r="P49" s="364"/>
      <c r="Q49" s="22">
        <v>0</v>
      </c>
      <c r="R49" s="468" t="s">
        <v>1661</v>
      </c>
      <c r="S49" s="469"/>
      <c r="T49" s="469"/>
      <c r="U49" s="469"/>
      <c r="V49" s="469"/>
      <c r="W49" s="469"/>
      <c r="X49" s="469"/>
      <c r="Y49" s="469"/>
      <c r="Z49" s="469"/>
      <c r="AA49" s="469"/>
      <c r="AB49" s="469"/>
      <c r="AC49" s="469"/>
      <c r="AD49" s="469"/>
      <c r="AE49" s="469"/>
      <c r="AF49" s="17">
        <v>0</v>
      </c>
      <c r="AG49" s="362" t="s">
        <v>1661</v>
      </c>
      <c r="AH49" s="363"/>
      <c r="AI49" s="363"/>
      <c r="AJ49" s="363"/>
      <c r="AK49" s="363"/>
      <c r="AL49" s="363"/>
      <c r="AM49" s="363"/>
      <c r="AN49" s="363"/>
      <c r="AO49" s="363"/>
      <c r="AP49" s="363"/>
      <c r="AQ49" s="363"/>
      <c r="AR49" s="363"/>
      <c r="AS49" s="363"/>
      <c r="AT49" s="363"/>
    </row>
    <row r="50" spans="1:46" s="24" customFormat="1" ht="63" customHeight="1" thickTop="1" thickBot="1" x14ac:dyDescent="0.25">
      <c r="A50" s="364" t="s">
        <v>1406</v>
      </c>
      <c r="B50" s="364"/>
      <c r="C50" s="364"/>
      <c r="D50" s="364"/>
      <c r="E50" s="364"/>
      <c r="F50" s="364"/>
      <c r="G50" s="364"/>
      <c r="H50" s="364"/>
      <c r="I50" s="364"/>
      <c r="J50" s="364"/>
      <c r="K50" s="364"/>
      <c r="L50" s="364"/>
      <c r="M50" s="364"/>
      <c r="N50" s="364"/>
      <c r="O50" s="364"/>
      <c r="P50" s="364"/>
      <c r="Q50" s="22">
        <v>0</v>
      </c>
      <c r="R50" s="468" t="s">
        <v>1661</v>
      </c>
      <c r="S50" s="469"/>
      <c r="T50" s="469"/>
      <c r="U50" s="469"/>
      <c r="V50" s="469"/>
      <c r="W50" s="469"/>
      <c r="X50" s="469"/>
      <c r="Y50" s="469"/>
      <c r="Z50" s="469"/>
      <c r="AA50" s="469"/>
      <c r="AB50" s="469"/>
      <c r="AC50" s="469"/>
      <c r="AD50" s="469"/>
      <c r="AE50" s="469"/>
      <c r="AF50" s="17">
        <v>0</v>
      </c>
      <c r="AG50" s="362" t="s">
        <v>1661</v>
      </c>
      <c r="AH50" s="363"/>
      <c r="AI50" s="363"/>
      <c r="AJ50" s="363"/>
      <c r="AK50" s="363"/>
      <c r="AL50" s="363"/>
      <c r="AM50" s="363"/>
      <c r="AN50" s="363"/>
      <c r="AO50" s="363"/>
      <c r="AP50" s="363"/>
      <c r="AQ50" s="363"/>
      <c r="AR50" s="363"/>
      <c r="AS50" s="363"/>
      <c r="AT50" s="363"/>
    </row>
    <row r="51" spans="1:46" s="24" customFormat="1" ht="63" customHeight="1" thickTop="1" thickBot="1" x14ac:dyDescent="0.25">
      <c r="A51" s="364" t="s">
        <v>1407</v>
      </c>
      <c r="B51" s="364"/>
      <c r="C51" s="364"/>
      <c r="D51" s="364"/>
      <c r="E51" s="364"/>
      <c r="F51" s="364"/>
      <c r="G51" s="364"/>
      <c r="H51" s="364"/>
      <c r="I51" s="364"/>
      <c r="J51" s="364"/>
      <c r="K51" s="364"/>
      <c r="L51" s="364"/>
      <c r="M51" s="364"/>
      <c r="N51" s="364"/>
      <c r="O51" s="364"/>
      <c r="P51" s="364"/>
      <c r="Q51" s="22">
        <v>0</v>
      </c>
      <c r="R51" s="468" t="s">
        <v>1661</v>
      </c>
      <c r="S51" s="469"/>
      <c r="T51" s="469"/>
      <c r="U51" s="469"/>
      <c r="V51" s="469"/>
      <c r="W51" s="469"/>
      <c r="X51" s="469"/>
      <c r="Y51" s="469"/>
      <c r="Z51" s="469"/>
      <c r="AA51" s="469"/>
      <c r="AB51" s="469"/>
      <c r="AC51" s="469"/>
      <c r="AD51" s="469"/>
      <c r="AE51" s="469"/>
      <c r="AF51" s="17">
        <v>0</v>
      </c>
      <c r="AG51" s="362" t="s">
        <v>1661</v>
      </c>
      <c r="AH51" s="363"/>
      <c r="AI51" s="363"/>
      <c r="AJ51" s="363"/>
      <c r="AK51" s="363"/>
      <c r="AL51" s="363"/>
      <c r="AM51" s="363"/>
      <c r="AN51" s="363"/>
      <c r="AO51" s="363"/>
      <c r="AP51" s="363"/>
      <c r="AQ51" s="363"/>
      <c r="AR51" s="363"/>
      <c r="AS51" s="363"/>
      <c r="AT51" s="363"/>
    </row>
    <row r="52" spans="1:46" s="24" customFormat="1" ht="63" customHeight="1" thickTop="1" thickBot="1" x14ac:dyDescent="0.25">
      <c r="A52" s="364" t="s">
        <v>1408</v>
      </c>
      <c r="B52" s="364"/>
      <c r="C52" s="364"/>
      <c r="D52" s="364"/>
      <c r="E52" s="364"/>
      <c r="F52" s="364"/>
      <c r="G52" s="364"/>
      <c r="H52" s="364"/>
      <c r="I52" s="364"/>
      <c r="J52" s="364"/>
      <c r="K52" s="364"/>
      <c r="L52" s="364"/>
      <c r="M52" s="364"/>
      <c r="N52" s="364"/>
      <c r="O52" s="364"/>
      <c r="P52" s="364"/>
      <c r="Q52" s="22">
        <v>0</v>
      </c>
      <c r="R52" s="468" t="s">
        <v>1661</v>
      </c>
      <c r="S52" s="469"/>
      <c r="T52" s="469"/>
      <c r="U52" s="469"/>
      <c r="V52" s="469"/>
      <c r="W52" s="469"/>
      <c r="X52" s="469"/>
      <c r="Y52" s="469"/>
      <c r="Z52" s="469"/>
      <c r="AA52" s="469"/>
      <c r="AB52" s="469"/>
      <c r="AC52" s="469"/>
      <c r="AD52" s="469"/>
      <c r="AE52" s="469"/>
      <c r="AF52" s="17">
        <v>0</v>
      </c>
      <c r="AG52" s="362" t="s">
        <v>1661</v>
      </c>
      <c r="AH52" s="363"/>
      <c r="AI52" s="363"/>
      <c r="AJ52" s="363"/>
      <c r="AK52" s="363"/>
      <c r="AL52" s="363"/>
      <c r="AM52" s="363"/>
      <c r="AN52" s="363"/>
      <c r="AO52" s="363"/>
      <c r="AP52" s="363"/>
      <c r="AQ52" s="363"/>
      <c r="AR52" s="363"/>
      <c r="AS52" s="363"/>
      <c r="AT52" s="363"/>
    </row>
    <row r="53" spans="1:46" s="24" customFormat="1" ht="63" customHeight="1" thickTop="1" thickBot="1" x14ac:dyDescent="0.25">
      <c r="A53" s="364" t="s">
        <v>1409</v>
      </c>
      <c r="B53" s="364"/>
      <c r="C53" s="364"/>
      <c r="D53" s="364"/>
      <c r="E53" s="364"/>
      <c r="F53" s="364"/>
      <c r="G53" s="364"/>
      <c r="H53" s="364"/>
      <c r="I53" s="364"/>
      <c r="J53" s="364"/>
      <c r="K53" s="364"/>
      <c r="L53" s="364"/>
      <c r="M53" s="364"/>
      <c r="N53" s="364"/>
      <c r="O53" s="364"/>
      <c r="P53" s="364"/>
      <c r="Q53" s="22">
        <v>0</v>
      </c>
      <c r="R53" s="468" t="s">
        <v>1661</v>
      </c>
      <c r="S53" s="469"/>
      <c r="T53" s="469"/>
      <c r="U53" s="469"/>
      <c r="V53" s="469"/>
      <c r="W53" s="469"/>
      <c r="X53" s="469"/>
      <c r="Y53" s="469"/>
      <c r="Z53" s="469"/>
      <c r="AA53" s="469"/>
      <c r="AB53" s="469"/>
      <c r="AC53" s="469"/>
      <c r="AD53" s="469"/>
      <c r="AE53" s="469"/>
      <c r="AF53" s="17">
        <v>0</v>
      </c>
      <c r="AG53" s="362" t="s">
        <v>1661</v>
      </c>
      <c r="AH53" s="363"/>
      <c r="AI53" s="363"/>
      <c r="AJ53" s="363"/>
      <c r="AK53" s="363"/>
      <c r="AL53" s="363"/>
      <c r="AM53" s="363"/>
      <c r="AN53" s="363"/>
      <c r="AO53" s="363"/>
      <c r="AP53" s="363"/>
      <c r="AQ53" s="363"/>
      <c r="AR53" s="363"/>
      <c r="AS53" s="363"/>
      <c r="AT53" s="363"/>
    </row>
    <row r="54" spans="1:46" s="24" customFormat="1" ht="84" customHeight="1" thickTop="1" thickBot="1" x14ac:dyDescent="0.25">
      <c r="A54" s="364" t="s">
        <v>1410</v>
      </c>
      <c r="B54" s="364"/>
      <c r="C54" s="364"/>
      <c r="D54" s="364"/>
      <c r="E54" s="364"/>
      <c r="F54" s="364"/>
      <c r="G54" s="364"/>
      <c r="H54" s="364"/>
      <c r="I54" s="364"/>
      <c r="J54" s="364"/>
      <c r="K54" s="364"/>
      <c r="L54" s="364"/>
      <c r="M54" s="364"/>
      <c r="N54" s="364"/>
      <c r="O54" s="364"/>
      <c r="P54" s="364"/>
      <c r="Q54" s="22">
        <v>0</v>
      </c>
      <c r="R54" s="468" t="s">
        <v>1661</v>
      </c>
      <c r="S54" s="469"/>
      <c r="T54" s="469"/>
      <c r="U54" s="469"/>
      <c r="V54" s="469"/>
      <c r="W54" s="469"/>
      <c r="X54" s="469"/>
      <c r="Y54" s="469"/>
      <c r="Z54" s="469"/>
      <c r="AA54" s="469"/>
      <c r="AB54" s="469"/>
      <c r="AC54" s="469"/>
      <c r="AD54" s="469"/>
      <c r="AE54" s="469"/>
      <c r="AF54" s="17">
        <v>0</v>
      </c>
      <c r="AG54" s="362" t="s">
        <v>1661</v>
      </c>
      <c r="AH54" s="363"/>
      <c r="AI54" s="363"/>
      <c r="AJ54" s="363"/>
      <c r="AK54" s="363"/>
      <c r="AL54" s="363"/>
      <c r="AM54" s="363"/>
      <c r="AN54" s="363"/>
      <c r="AO54" s="363"/>
      <c r="AP54" s="363"/>
      <c r="AQ54" s="363"/>
      <c r="AR54" s="363"/>
      <c r="AS54" s="363"/>
      <c r="AT54" s="363"/>
    </row>
    <row r="55" spans="1:46" s="24" customFormat="1" ht="63" customHeight="1" thickTop="1" thickBot="1" x14ac:dyDescent="0.25">
      <c r="A55" s="364" t="s">
        <v>1411</v>
      </c>
      <c r="B55" s="364"/>
      <c r="C55" s="364"/>
      <c r="D55" s="364"/>
      <c r="E55" s="364"/>
      <c r="F55" s="364"/>
      <c r="G55" s="364"/>
      <c r="H55" s="364"/>
      <c r="I55" s="364"/>
      <c r="J55" s="364"/>
      <c r="K55" s="364"/>
      <c r="L55" s="364"/>
      <c r="M55" s="364"/>
      <c r="N55" s="364"/>
      <c r="O55" s="364"/>
      <c r="P55" s="364"/>
      <c r="Q55" s="22">
        <v>0</v>
      </c>
      <c r="R55" s="468" t="s">
        <v>1661</v>
      </c>
      <c r="S55" s="469"/>
      <c r="T55" s="469"/>
      <c r="U55" s="469"/>
      <c r="V55" s="469"/>
      <c r="W55" s="469"/>
      <c r="X55" s="469"/>
      <c r="Y55" s="469"/>
      <c r="Z55" s="469"/>
      <c r="AA55" s="469"/>
      <c r="AB55" s="469"/>
      <c r="AC55" s="469"/>
      <c r="AD55" s="469"/>
      <c r="AE55" s="469"/>
      <c r="AF55" s="17">
        <v>0</v>
      </c>
      <c r="AG55" s="362" t="s">
        <v>1661</v>
      </c>
      <c r="AH55" s="363"/>
      <c r="AI55" s="363"/>
      <c r="AJ55" s="363"/>
      <c r="AK55" s="363"/>
      <c r="AL55" s="363"/>
      <c r="AM55" s="363"/>
      <c r="AN55" s="363"/>
      <c r="AO55" s="363"/>
      <c r="AP55" s="363"/>
      <c r="AQ55" s="363"/>
      <c r="AR55" s="363"/>
      <c r="AS55" s="363"/>
      <c r="AT55" s="363"/>
    </row>
    <row r="56" spans="1:46" s="24" customFormat="1" ht="63" customHeight="1" thickTop="1" thickBot="1" x14ac:dyDescent="0.25">
      <c r="A56" s="364" t="s">
        <v>1412</v>
      </c>
      <c r="B56" s="364"/>
      <c r="C56" s="364"/>
      <c r="D56" s="364"/>
      <c r="E56" s="364"/>
      <c r="F56" s="364"/>
      <c r="G56" s="364"/>
      <c r="H56" s="364"/>
      <c r="I56" s="364"/>
      <c r="J56" s="364"/>
      <c r="K56" s="364"/>
      <c r="L56" s="364"/>
      <c r="M56" s="364"/>
      <c r="N56" s="364"/>
      <c r="O56" s="364"/>
      <c r="P56" s="364"/>
      <c r="Q56" s="22">
        <v>0</v>
      </c>
      <c r="R56" s="468" t="s">
        <v>1661</v>
      </c>
      <c r="S56" s="469"/>
      <c r="T56" s="469"/>
      <c r="U56" s="469"/>
      <c r="V56" s="469"/>
      <c r="W56" s="469"/>
      <c r="X56" s="469"/>
      <c r="Y56" s="469"/>
      <c r="Z56" s="469"/>
      <c r="AA56" s="469"/>
      <c r="AB56" s="469"/>
      <c r="AC56" s="469"/>
      <c r="AD56" s="469"/>
      <c r="AE56" s="469"/>
      <c r="AF56" s="17">
        <v>0</v>
      </c>
      <c r="AG56" s="362" t="s">
        <v>1661</v>
      </c>
      <c r="AH56" s="363"/>
      <c r="AI56" s="363"/>
      <c r="AJ56" s="363"/>
      <c r="AK56" s="363"/>
      <c r="AL56" s="363"/>
      <c r="AM56" s="363"/>
      <c r="AN56" s="363"/>
      <c r="AO56" s="363"/>
      <c r="AP56" s="363"/>
      <c r="AQ56" s="363"/>
      <c r="AR56" s="363"/>
      <c r="AS56" s="363"/>
      <c r="AT56" s="363"/>
    </row>
    <row r="57" spans="1:46" s="24" customFormat="1" ht="63" customHeight="1" thickTop="1" thickBot="1" x14ac:dyDescent="0.25">
      <c r="A57" s="364" t="s">
        <v>1413</v>
      </c>
      <c r="B57" s="364"/>
      <c r="C57" s="364"/>
      <c r="D57" s="364"/>
      <c r="E57" s="364"/>
      <c r="F57" s="364"/>
      <c r="G57" s="364"/>
      <c r="H57" s="364"/>
      <c r="I57" s="364"/>
      <c r="J57" s="364"/>
      <c r="K57" s="364"/>
      <c r="L57" s="364"/>
      <c r="M57" s="364"/>
      <c r="N57" s="364"/>
      <c r="O57" s="364"/>
      <c r="P57" s="364"/>
      <c r="Q57" s="22">
        <v>0</v>
      </c>
      <c r="R57" s="468" t="s">
        <v>1661</v>
      </c>
      <c r="S57" s="469"/>
      <c r="T57" s="469"/>
      <c r="U57" s="469"/>
      <c r="V57" s="469"/>
      <c r="W57" s="469"/>
      <c r="X57" s="469"/>
      <c r="Y57" s="469"/>
      <c r="Z57" s="469"/>
      <c r="AA57" s="469"/>
      <c r="AB57" s="469"/>
      <c r="AC57" s="469"/>
      <c r="AD57" s="469"/>
      <c r="AE57" s="469"/>
      <c r="AF57" s="17">
        <v>0</v>
      </c>
      <c r="AG57" s="362" t="s">
        <v>1661</v>
      </c>
      <c r="AH57" s="363"/>
      <c r="AI57" s="363"/>
      <c r="AJ57" s="363"/>
      <c r="AK57" s="363"/>
      <c r="AL57" s="363"/>
      <c r="AM57" s="363"/>
      <c r="AN57" s="363"/>
      <c r="AO57" s="363"/>
      <c r="AP57" s="363"/>
      <c r="AQ57" s="363"/>
      <c r="AR57" s="363"/>
      <c r="AS57" s="363"/>
      <c r="AT57" s="363"/>
    </row>
    <row r="58" spans="1:46" s="24" customFormat="1" ht="63" customHeight="1" thickTop="1" thickBot="1" x14ac:dyDescent="0.25">
      <c r="A58" s="364" t="s">
        <v>1414</v>
      </c>
      <c r="B58" s="364"/>
      <c r="C58" s="364"/>
      <c r="D58" s="364"/>
      <c r="E58" s="364"/>
      <c r="F58" s="364"/>
      <c r="G58" s="364"/>
      <c r="H58" s="364"/>
      <c r="I58" s="364"/>
      <c r="J58" s="364"/>
      <c r="K58" s="364"/>
      <c r="L58" s="364"/>
      <c r="M58" s="364"/>
      <c r="N58" s="364"/>
      <c r="O58" s="364"/>
      <c r="P58" s="364"/>
      <c r="Q58" s="22">
        <v>0</v>
      </c>
      <c r="R58" s="468" t="s">
        <v>1661</v>
      </c>
      <c r="S58" s="469"/>
      <c r="T58" s="469"/>
      <c r="U58" s="469"/>
      <c r="V58" s="469"/>
      <c r="W58" s="469"/>
      <c r="X58" s="469"/>
      <c r="Y58" s="469"/>
      <c r="Z58" s="469"/>
      <c r="AA58" s="469"/>
      <c r="AB58" s="469"/>
      <c r="AC58" s="469"/>
      <c r="AD58" s="469"/>
      <c r="AE58" s="469"/>
      <c r="AF58" s="17">
        <v>0</v>
      </c>
      <c r="AG58" s="362" t="s">
        <v>1661</v>
      </c>
      <c r="AH58" s="363"/>
      <c r="AI58" s="363"/>
      <c r="AJ58" s="363"/>
      <c r="AK58" s="363"/>
      <c r="AL58" s="363"/>
      <c r="AM58" s="363"/>
      <c r="AN58" s="363"/>
      <c r="AO58" s="363"/>
      <c r="AP58" s="363"/>
      <c r="AQ58" s="363"/>
      <c r="AR58" s="363"/>
      <c r="AS58" s="363"/>
      <c r="AT58" s="363"/>
    </row>
    <row r="59" spans="1:46" s="24" customFormat="1" ht="63" customHeight="1" thickTop="1" thickBot="1" x14ac:dyDescent="0.25">
      <c r="A59" s="364" t="s">
        <v>1415</v>
      </c>
      <c r="B59" s="364"/>
      <c r="C59" s="364"/>
      <c r="D59" s="364"/>
      <c r="E59" s="364"/>
      <c r="F59" s="364"/>
      <c r="G59" s="364"/>
      <c r="H59" s="364"/>
      <c r="I59" s="364"/>
      <c r="J59" s="364"/>
      <c r="K59" s="364"/>
      <c r="L59" s="364"/>
      <c r="M59" s="364"/>
      <c r="N59" s="364"/>
      <c r="O59" s="364"/>
      <c r="P59" s="364"/>
      <c r="Q59" s="22">
        <v>0</v>
      </c>
      <c r="R59" s="468" t="s">
        <v>1661</v>
      </c>
      <c r="S59" s="469"/>
      <c r="T59" s="469"/>
      <c r="U59" s="469"/>
      <c r="V59" s="469"/>
      <c r="W59" s="469"/>
      <c r="X59" s="469"/>
      <c r="Y59" s="469"/>
      <c r="Z59" s="469"/>
      <c r="AA59" s="469"/>
      <c r="AB59" s="469"/>
      <c r="AC59" s="469"/>
      <c r="AD59" s="469"/>
      <c r="AE59" s="469"/>
      <c r="AF59" s="17">
        <v>0</v>
      </c>
      <c r="AG59" s="362" t="s">
        <v>1661</v>
      </c>
      <c r="AH59" s="363"/>
      <c r="AI59" s="363"/>
      <c r="AJ59" s="363"/>
      <c r="AK59" s="363"/>
      <c r="AL59" s="363"/>
      <c r="AM59" s="363"/>
      <c r="AN59" s="363"/>
      <c r="AO59" s="363"/>
      <c r="AP59" s="363"/>
      <c r="AQ59" s="363"/>
      <c r="AR59" s="363"/>
      <c r="AS59" s="363"/>
      <c r="AT59" s="363"/>
    </row>
    <row r="60" spans="1:46" s="24" customFormat="1" ht="84" customHeight="1" thickTop="1" thickBot="1" x14ac:dyDescent="0.25">
      <c r="A60" s="364" t="s">
        <v>697</v>
      </c>
      <c r="B60" s="364"/>
      <c r="C60" s="364"/>
      <c r="D60" s="364"/>
      <c r="E60" s="364"/>
      <c r="F60" s="364"/>
      <c r="G60" s="364"/>
      <c r="H60" s="364"/>
      <c r="I60" s="364"/>
      <c r="J60" s="364"/>
      <c r="K60" s="364"/>
      <c r="L60" s="364"/>
      <c r="M60" s="364"/>
      <c r="N60" s="364"/>
      <c r="O60" s="364"/>
      <c r="P60" s="364"/>
      <c r="Q60" s="22">
        <v>0</v>
      </c>
      <c r="R60" s="468" t="s">
        <v>1661</v>
      </c>
      <c r="S60" s="469"/>
      <c r="T60" s="469"/>
      <c r="U60" s="469"/>
      <c r="V60" s="469"/>
      <c r="W60" s="469"/>
      <c r="X60" s="469"/>
      <c r="Y60" s="469"/>
      <c r="Z60" s="469"/>
      <c r="AA60" s="469"/>
      <c r="AB60" s="469"/>
      <c r="AC60" s="469"/>
      <c r="AD60" s="469"/>
      <c r="AE60" s="469"/>
      <c r="AF60" s="17">
        <v>0</v>
      </c>
      <c r="AG60" s="362" t="s">
        <v>1661</v>
      </c>
      <c r="AH60" s="363"/>
      <c r="AI60" s="363"/>
      <c r="AJ60" s="363"/>
      <c r="AK60" s="363"/>
      <c r="AL60" s="363"/>
      <c r="AM60" s="363"/>
      <c r="AN60" s="363"/>
      <c r="AO60" s="363"/>
      <c r="AP60" s="363"/>
      <c r="AQ60" s="363"/>
      <c r="AR60" s="363"/>
      <c r="AS60" s="363"/>
      <c r="AT60" s="363"/>
    </row>
    <row r="61" spans="1:46" s="24" customFormat="1" ht="63" customHeight="1" thickTop="1" thickBot="1" x14ac:dyDescent="0.25">
      <c r="A61" s="364" t="s">
        <v>1416</v>
      </c>
      <c r="B61" s="364"/>
      <c r="C61" s="364"/>
      <c r="D61" s="364"/>
      <c r="E61" s="364"/>
      <c r="F61" s="364"/>
      <c r="G61" s="364"/>
      <c r="H61" s="364"/>
      <c r="I61" s="364"/>
      <c r="J61" s="364"/>
      <c r="K61" s="364"/>
      <c r="L61" s="364"/>
      <c r="M61" s="364"/>
      <c r="N61" s="364"/>
      <c r="O61" s="364"/>
      <c r="P61" s="364"/>
      <c r="Q61" s="22">
        <v>0</v>
      </c>
      <c r="R61" s="468" t="s">
        <v>1661</v>
      </c>
      <c r="S61" s="469"/>
      <c r="T61" s="469"/>
      <c r="U61" s="469"/>
      <c r="V61" s="469"/>
      <c r="W61" s="469"/>
      <c r="X61" s="469"/>
      <c r="Y61" s="469"/>
      <c r="Z61" s="469"/>
      <c r="AA61" s="469"/>
      <c r="AB61" s="469"/>
      <c r="AC61" s="469"/>
      <c r="AD61" s="469"/>
      <c r="AE61" s="469"/>
      <c r="AF61" s="17">
        <v>0</v>
      </c>
      <c r="AG61" s="362" t="s">
        <v>1661</v>
      </c>
      <c r="AH61" s="363"/>
      <c r="AI61" s="363"/>
      <c r="AJ61" s="363"/>
      <c r="AK61" s="363"/>
      <c r="AL61" s="363"/>
      <c r="AM61" s="363"/>
      <c r="AN61" s="363"/>
      <c r="AO61" s="363"/>
      <c r="AP61" s="363"/>
      <c r="AQ61" s="363"/>
      <c r="AR61" s="363"/>
      <c r="AS61" s="363"/>
      <c r="AT61" s="363"/>
    </row>
    <row r="62" spans="1:46" s="24" customFormat="1" ht="63" customHeight="1" thickTop="1" thickBot="1" x14ac:dyDescent="0.25">
      <c r="A62" s="364" t="s">
        <v>1417</v>
      </c>
      <c r="B62" s="364"/>
      <c r="C62" s="364"/>
      <c r="D62" s="364"/>
      <c r="E62" s="364"/>
      <c r="F62" s="364"/>
      <c r="G62" s="364"/>
      <c r="H62" s="364"/>
      <c r="I62" s="364"/>
      <c r="J62" s="364"/>
      <c r="K62" s="364"/>
      <c r="L62" s="364"/>
      <c r="M62" s="364"/>
      <c r="N62" s="364"/>
      <c r="O62" s="364"/>
      <c r="P62" s="364"/>
      <c r="Q62" s="22">
        <v>0</v>
      </c>
      <c r="R62" s="468" t="s">
        <v>1661</v>
      </c>
      <c r="S62" s="469"/>
      <c r="T62" s="469"/>
      <c r="U62" s="469"/>
      <c r="V62" s="469"/>
      <c r="W62" s="469"/>
      <c r="X62" s="469"/>
      <c r="Y62" s="469"/>
      <c r="Z62" s="469"/>
      <c r="AA62" s="469"/>
      <c r="AB62" s="469"/>
      <c r="AC62" s="469"/>
      <c r="AD62" s="469"/>
      <c r="AE62" s="469"/>
      <c r="AF62" s="17">
        <v>0</v>
      </c>
      <c r="AG62" s="362" t="s">
        <v>1661</v>
      </c>
      <c r="AH62" s="363"/>
      <c r="AI62" s="363"/>
      <c r="AJ62" s="363"/>
      <c r="AK62" s="363"/>
      <c r="AL62" s="363"/>
      <c r="AM62" s="363"/>
      <c r="AN62" s="363"/>
      <c r="AO62" s="363"/>
      <c r="AP62" s="363"/>
      <c r="AQ62" s="363"/>
      <c r="AR62" s="363"/>
      <c r="AS62" s="363"/>
      <c r="AT62" s="363"/>
    </row>
    <row r="63" spans="1:46" s="24" customFormat="1" ht="63" customHeight="1" thickTop="1" thickBot="1" x14ac:dyDescent="0.25">
      <c r="A63" s="364" t="s">
        <v>1418</v>
      </c>
      <c r="B63" s="364"/>
      <c r="C63" s="364"/>
      <c r="D63" s="364"/>
      <c r="E63" s="364"/>
      <c r="F63" s="364"/>
      <c r="G63" s="364"/>
      <c r="H63" s="364"/>
      <c r="I63" s="364"/>
      <c r="J63" s="364"/>
      <c r="K63" s="364"/>
      <c r="L63" s="364"/>
      <c r="M63" s="364"/>
      <c r="N63" s="364"/>
      <c r="O63" s="364"/>
      <c r="P63" s="364"/>
      <c r="Q63" s="22">
        <v>0</v>
      </c>
      <c r="R63" s="468" t="s">
        <v>1661</v>
      </c>
      <c r="S63" s="469"/>
      <c r="T63" s="469"/>
      <c r="U63" s="469"/>
      <c r="V63" s="469"/>
      <c r="W63" s="469"/>
      <c r="X63" s="469"/>
      <c r="Y63" s="469"/>
      <c r="Z63" s="469"/>
      <c r="AA63" s="469"/>
      <c r="AB63" s="469"/>
      <c r="AC63" s="469"/>
      <c r="AD63" s="469"/>
      <c r="AE63" s="469"/>
      <c r="AF63" s="17">
        <v>0</v>
      </c>
      <c r="AG63" s="362" t="s">
        <v>1661</v>
      </c>
      <c r="AH63" s="363"/>
      <c r="AI63" s="363"/>
      <c r="AJ63" s="363"/>
      <c r="AK63" s="363"/>
      <c r="AL63" s="363"/>
      <c r="AM63" s="363"/>
      <c r="AN63" s="363"/>
      <c r="AO63" s="363"/>
      <c r="AP63" s="363"/>
      <c r="AQ63" s="363"/>
      <c r="AR63" s="363"/>
      <c r="AS63" s="363"/>
      <c r="AT63" s="363"/>
    </row>
    <row r="64" spans="1:46" s="24" customFormat="1" ht="18" customHeight="1" thickTop="1" thickBot="1" x14ac:dyDescent="0.25">
      <c r="Q64" s="47"/>
      <c r="AF64" s="47"/>
    </row>
    <row r="65" spans="1:46" s="24" customFormat="1" ht="18" customHeight="1" thickTop="1" thickBot="1" x14ac:dyDescent="0.25">
      <c r="A65" s="368" t="s">
        <v>139</v>
      </c>
      <c r="B65" s="369"/>
      <c r="C65" s="369"/>
      <c r="D65" s="369"/>
      <c r="E65" s="369"/>
      <c r="F65" s="369"/>
      <c r="G65" s="369"/>
      <c r="H65" s="369"/>
      <c r="I65" s="369"/>
      <c r="J65" s="369"/>
      <c r="K65" s="369"/>
      <c r="L65" s="369"/>
      <c r="M65" s="369"/>
      <c r="N65" s="369"/>
      <c r="O65" s="369"/>
      <c r="P65" s="369"/>
      <c r="Q65" s="274" t="s">
        <v>4</v>
      </c>
      <c r="R65" s="369" t="s">
        <v>1384</v>
      </c>
      <c r="S65" s="369"/>
      <c r="T65" s="369"/>
      <c r="U65" s="369"/>
      <c r="V65" s="369"/>
      <c r="W65" s="369"/>
      <c r="X65" s="369"/>
      <c r="Y65" s="369"/>
      <c r="Z65" s="369"/>
      <c r="AA65" s="369"/>
      <c r="AB65" s="369"/>
      <c r="AC65" s="369"/>
      <c r="AD65" s="369"/>
      <c r="AE65" s="470"/>
      <c r="AF65" s="278" t="s">
        <v>4</v>
      </c>
      <c r="AG65" s="471" t="s">
        <v>1384</v>
      </c>
      <c r="AH65" s="471"/>
      <c r="AI65" s="471"/>
      <c r="AJ65" s="471"/>
      <c r="AK65" s="471"/>
      <c r="AL65" s="471"/>
      <c r="AM65" s="471"/>
      <c r="AN65" s="471"/>
      <c r="AO65" s="471"/>
      <c r="AP65" s="471"/>
      <c r="AQ65" s="471"/>
      <c r="AR65" s="471"/>
      <c r="AS65" s="471"/>
      <c r="AT65" s="472"/>
    </row>
    <row r="66" spans="1:46" s="24" customFormat="1" ht="63" customHeight="1" thickTop="1" thickBot="1" x14ac:dyDescent="0.25">
      <c r="A66" s="364" t="s">
        <v>726</v>
      </c>
      <c r="B66" s="364"/>
      <c r="C66" s="364"/>
      <c r="D66" s="364"/>
      <c r="E66" s="364"/>
      <c r="F66" s="364"/>
      <c r="G66" s="364"/>
      <c r="H66" s="364"/>
      <c r="I66" s="364"/>
      <c r="J66" s="364"/>
      <c r="K66" s="364"/>
      <c r="L66" s="364"/>
      <c r="M66" s="364"/>
      <c r="N66" s="364"/>
      <c r="O66" s="364"/>
      <c r="P66" s="364"/>
      <c r="Q66" s="22">
        <v>0</v>
      </c>
      <c r="R66" s="381" t="s">
        <v>1671</v>
      </c>
      <c r="S66" s="382"/>
      <c r="T66" s="382"/>
      <c r="U66" s="382"/>
      <c r="V66" s="382"/>
      <c r="W66" s="382"/>
      <c r="X66" s="382"/>
      <c r="Y66" s="382"/>
      <c r="Z66" s="382"/>
      <c r="AA66" s="382"/>
      <c r="AB66" s="382"/>
      <c r="AC66" s="382"/>
      <c r="AD66" s="382"/>
      <c r="AE66" s="382"/>
      <c r="AF66" s="17">
        <v>0</v>
      </c>
      <c r="AG66" s="366" t="s">
        <v>1671</v>
      </c>
      <c r="AH66" s="367"/>
      <c r="AI66" s="367"/>
      <c r="AJ66" s="367"/>
      <c r="AK66" s="367"/>
      <c r="AL66" s="367"/>
      <c r="AM66" s="367"/>
      <c r="AN66" s="367"/>
      <c r="AO66" s="367"/>
      <c r="AP66" s="367"/>
      <c r="AQ66" s="367"/>
      <c r="AR66" s="367"/>
      <c r="AS66" s="367"/>
      <c r="AT66" s="367"/>
    </row>
    <row r="67" spans="1:46" s="24" customFormat="1" ht="63" customHeight="1" thickTop="1" thickBot="1" x14ac:dyDescent="0.25">
      <c r="A67" s="364" t="s">
        <v>1419</v>
      </c>
      <c r="B67" s="364"/>
      <c r="C67" s="364"/>
      <c r="D67" s="364"/>
      <c r="E67" s="364"/>
      <c r="F67" s="364"/>
      <c r="G67" s="364"/>
      <c r="H67" s="364"/>
      <c r="I67" s="364"/>
      <c r="J67" s="364"/>
      <c r="K67" s="364"/>
      <c r="L67" s="364"/>
      <c r="M67" s="364"/>
      <c r="N67" s="364"/>
      <c r="O67" s="364"/>
      <c r="P67" s="364"/>
      <c r="Q67" s="22">
        <v>0</v>
      </c>
      <c r="R67" s="468" t="s">
        <v>1661</v>
      </c>
      <c r="S67" s="469"/>
      <c r="T67" s="469"/>
      <c r="U67" s="469"/>
      <c r="V67" s="469"/>
      <c r="W67" s="469"/>
      <c r="X67" s="469"/>
      <c r="Y67" s="469"/>
      <c r="Z67" s="469"/>
      <c r="AA67" s="469"/>
      <c r="AB67" s="469"/>
      <c r="AC67" s="469"/>
      <c r="AD67" s="469"/>
      <c r="AE67" s="469"/>
      <c r="AF67" s="17">
        <v>0</v>
      </c>
      <c r="AG67" s="362" t="s">
        <v>1661</v>
      </c>
      <c r="AH67" s="363"/>
      <c r="AI67" s="363"/>
      <c r="AJ67" s="363"/>
      <c r="AK67" s="363"/>
      <c r="AL67" s="363"/>
      <c r="AM67" s="363"/>
      <c r="AN67" s="363"/>
      <c r="AO67" s="363"/>
      <c r="AP67" s="363"/>
      <c r="AQ67" s="363"/>
      <c r="AR67" s="363"/>
      <c r="AS67" s="363"/>
      <c r="AT67" s="363"/>
    </row>
    <row r="68" spans="1:46" s="24" customFormat="1" ht="63" customHeight="1" thickTop="1" thickBot="1" x14ac:dyDescent="0.25">
      <c r="A68" s="364" t="s">
        <v>1420</v>
      </c>
      <c r="B68" s="364"/>
      <c r="C68" s="364"/>
      <c r="D68" s="364"/>
      <c r="E68" s="364"/>
      <c r="F68" s="364"/>
      <c r="G68" s="364"/>
      <c r="H68" s="364"/>
      <c r="I68" s="364"/>
      <c r="J68" s="364"/>
      <c r="K68" s="364"/>
      <c r="L68" s="364"/>
      <c r="M68" s="364"/>
      <c r="N68" s="364"/>
      <c r="O68" s="364"/>
      <c r="P68" s="364"/>
      <c r="Q68" s="22">
        <v>0</v>
      </c>
      <c r="R68" s="381" t="s">
        <v>1664</v>
      </c>
      <c r="S68" s="382"/>
      <c r="T68" s="382"/>
      <c r="U68" s="382"/>
      <c r="V68" s="382"/>
      <c r="W68" s="382"/>
      <c r="X68" s="382"/>
      <c r="Y68" s="382"/>
      <c r="Z68" s="382"/>
      <c r="AA68" s="382"/>
      <c r="AB68" s="382"/>
      <c r="AC68" s="382"/>
      <c r="AD68" s="382"/>
      <c r="AE68" s="382"/>
      <c r="AF68" s="17">
        <v>0</v>
      </c>
      <c r="AG68" s="366" t="s">
        <v>1664</v>
      </c>
      <c r="AH68" s="367"/>
      <c r="AI68" s="367"/>
      <c r="AJ68" s="367"/>
      <c r="AK68" s="367"/>
      <c r="AL68" s="367"/>
      <c r="AM68" s="367"/>
      <c r="AN68" s="367"/>
      <c r="AO68" s="367"/>
      <c r="AP68" s="367"/>
      <c r="AQ68" s="367"/>
      <c r="AR68" s="367"/>
      <c r="AS68" s="367"/>
      <c r="AT68" s="367"/>
    </row>
    <row r="69" spans="1:46" s="24" customFormat="1" ht="18" customHeight="1" thickTop="1" thickBot="1" x14ac:dyDescent="0.25">
      <c r="Q69" s="42"/>
      <c r="AF69" s="42"/>
    </row>
    <row r="70" spans="1:46" s="24" customFormat="1" ht="18" customHeight="1" thickTop="1" thickBot="1" x14ac:dyDescent="0.25">
      <c r="A70" s="368" t="s">
        <v>140</v>
      </c>
      <c r="B70" s="369"/>
      <c r="C70" s="369"/>
      <c r="D70" s="369"/>
      <c r="E70" s="369"/>
      <c r="F70" s="369"/>
      <c r="G70" s="369"/>
      <c r="H70" s="369"/>
      <c r="I70" s="369"/>
      <c r="J70" s="369"/>
      <c r="K70" s="369"/>
      <c r="L70" s="369"/>
      <c r="M70" s="369"/>
      <c r="N70" s="369"/>
      <c r="O70" s="369"/>
      <c r="P70" s="369"/>
      <c r="Q70" s="274" t="s">
        <v>4</v>
      </c>
      <c r="R70" s="369" t="s">
        <v>1384</v>
      </c>
      <c r="S70" s="369"/>
      <c r="T70" s="369"/>
      <c r="U70" s="369"/>
      <c r="V70" s="369"/>
      <c r="W70" s="369"/>
      <c r="X70" s="369"/>
      <c r="Y70" s="369"/>
      <c r="Z70" s="369"/>
      <c r="AA70" s="369"/>
      <c r="AB70" s="369"/>
      <c r="AC70" s="369"/>
      <c r="AD70" s="369"/>
      <c r="AE70" s="470"/>
      <c r="AF70" s="278" t="s">
        <v>4</v>
      </c>
      <c r="AG70" s="471" t="s">
        <v>1384</v>
      </c>
      <c r="AH70" s="471"/>
      <c r="AI70" s="471"/>
      <c r="AJ70" s="471"/>
      <c r="AK70" s="471"/>
      <c r="AL70" s="471"/>
      <c r="AM70" s="471"/>
      <c r="AN70" s="471"/>
      <c r="AO70" s="471"/>
      <c r="AP70" s="471"/>
      <c r="AQ70" s="471"/>
      <c r="AR70" s="471"/>
      <c r="AS70" s="471"/>
      <c r="AT70" s="472"/>
    </row>
    <row r="71" spans="1:46" s="24" customFormat="1" ht="63" customHeight="1" thickTop="1" thickBot="1" x14ac:dyDescent="0.25">
      <c r="A71" s="364" t="s">
        <v>731</v>
      </c>
      <c r="B71" s="364"/>
      <c r="C71" s="364"/>
      <c r="D71" s="364"/>
      <c r="E71" s="364"/>
      <c r="F71" s="364"/>
      <c r="G71" s="364"/>
      <c r="H71" s="364"/>
      <c r="I71" s="364"/>
      <c r="J71" s="364"/>
      <c r="K71" s="364"/>
      <c r="L71" s="364"/>
      <c r="M71" s="364"/>
      <c r="N71" s="364"/>
      <c r="O71" s="364"/>
      <c r="P71" s="364"/>
      <c r="Q71" s="22">
        <v>0</v>
      </c>
      <c r="R71" s="381" t="s">
        <v>1665</v>
      </c>
      <c r="S71" s="382"/>
      <c r="T71" s="382"/>
      <c r="U71" s="382"/>
      <c r="V71" s="382"/>
      <c r="W71" s="382"/>
      <c r="X71" s="382"/>
      <c r="Y71" s="382"/>
      <c r="Z71" s="382"/>
      <c r="AA71" s="382"/>
      <c r="AB71" s="382"/>
      <c r="AC71" s="382"/>
      <c r="AD71" s="382"/>
      <c r="AE71" s="382"/>
      <c r="AF71" s="17">
        <v>0</v>
      </c>
      <c r="AG71" s="366" t="s">
        <v>1665</v>
      </c>
      <c r="AH71" s="367"/>
      <c r="AI71" s="367"/>
      <c r="AJ71" s="367"/>
      <c r="AK71" s="367"/>
      <c r="AL71" s="367"/>
      <c r="AM71" s="367"/>
      <c r="AN71" s="367"/>
      <c r="AO71" s="367"/>
      <c r="AP71" s="367"/>
      <c r="AQ71" s="367"/>
      <c r="AR71" s="367"/>
      <c r="AS71" s="367"/>
      <c r="AT71" s="367"/>
    </row>
    <row r="72" spans="1:46" s="24" customFormat="1" ht="63" customHeight="1" thickTop="1" thickBot="1" x14ac:dyDescent="0.25">
      <c r="A72" s="364" t="s">
        <v>1421</v>
      </c>
      <c r="B72" s="364"/>
      <c r="C72" s="364"/>
      <c r="D72" s="364"/>
      <c r="E72" s="364"/>
      <c r="F72" s="364"/>
      <c r="G72" s="364"/>
      <c r="H72" s="364"/>
      <c r="I72" s="364"/>
      <c r="J72" s="364"/>
      <c r="K72" s="364"/>
      <c r="L72" s="364"/>
      <c r="M72" s="364"/>
      <c r="N72" s="364"/>
      <c r="O72" s="364"/>
      <c r="P72" s="364"/>
      <c r="Q72" s="22">
        <v>0</v>
      </c>
      <c r="R72" s="381" t="s">
        <v>1672</v>
      </c>
      <c r="S72" s="382"/>
      <c r="T72" s="382"/>
      <c r="U72" s="382"/>
      <c r="V72" s="382"/>
      <c r="W72" s="382"/>
      <c r="X72" s="382"/>
      <c r="Y72" s="382"/>
      <c r="Z72" s="382"/>
      <c r="AA72" s="382"/>
      <c r="AB72" s="382"/>
      <c r="AC72" s="382"/>
      <c r="AD72" s="382"/>
      <c r="AE72" s="382"/>
      <c r="AF72" s="17">
        <v>0</v>
      </c>
      <c r="AG72" s="366" t="s">
        <v>1672</v>
      </c>
      <c r="AH72" s="367"/>
      <c r="AI72" s="367"/>
      <c r="AJ72" s="367"/>
      <c r="AK72" s="367"/>
      <c r="AL72" s="367"/>
      <c r="AM72" s="367"/>
      <c r="AN72" s="367"/>
      <c r="AO72" s="367"/>
      <c r="AP72" s="367"/>
      <c r="AQ72" s="367"/>
      <c r="AR72" s="367"/>
      <c r="AS72" s="367"/>
      <c r="AT72" s="367"/>
    </row>
    <row r="73" spans="1:46" s="24" customFormat="1" ht="63" customHeight="1" thickTop="1" thickBot="1" x14ac:dyDescent="0.25">
      <c r="A73" s="364" t="s">
        <v>1422</v>
      </c>
      <c r="B73" s="364"/>
      <c r="C73" s="364"/>
      <c r="D73" s="364"/>
      <c r="E73" s="364"/>
      <c r="F73" s="364"/>
      <c r="G73" s="364"/>
      <c r="H73" s="364"/>
      <c r="I73" s="364"/>
      <c r="J73" s="364"/>
      <c r="K73" s="364"/>
      <c r="L73" s="364"/>
      <c r="M73" s="364"/>
      <c r="N73" s="364"/>
      <c r="O73" s="364"/>
      <c r="P73" s="364"/>
      <c r="Q73" s="22">
        <v>0</v>
      </c>
      <c r="R73" s="381" t="s">
        <v>1670</v>
      </c>
      <c r="S73" s="382"/>
      <c r="T73" s="382"/>
      <c r="U73" s="382"/>
      <c r="V73" s="382"/>
      <c r="W73" s="382"/>
      <c r="X73" s="382"/>
      <c r="Y73" s="382"/>
      <c r="Z73" s="382"/>
      <c r="AA73" s="382"/>
      <c r="AB73" s="382"/>
      <c r="AC73" s="382"/>
      <c r="AD73" s="382"/>
      <c r="AE73" s="382"/>
      <c r="AF73" s="17">
        <v>0</v>
      </c>
      <c r="AG73" s="366" t="s">
        <v>1670</v>
      </c>
      <c r="AH73" s="367"/>
      <c r="AI73" s="367"/>
      <c r="AJ73" s="367"/>
      <c r="AK73" s="367"/>
      <c r="AL73" s="367"/>
      <c r="AM73" s="367"/>
      <c r="AN73" s="367"/>
      <c r="AO73" s="367"/>
      <c r="AP73" s="367"/>
      <c r="AQ73" s="367"/>
      <c r="AR73" s="367"/>
      <c r="AS73" s="367"/>
      <c r="AT73" s="367"/>
    </row>
    <row r="74" spans="1:46" s="24" customFormat="1" ht="18" customHeight="1" thickTop="1" thickBot="1" x14ac:dyDescent="0.25">
      <c r="Q74" s="42"/>
      <c r="AF74" s="42"/>
    </row>
    <row r="75" spans="1:46" s="24" customFormat="1" ht="18" customHeight="1" thickTop="1" thickBot="1" x14ac:dyDescent="0.25">
      <c r="A75" s="368" t="s">
        <v>141</v>
      </c>
      <c r="B75" s="369"/>
      <c r="C75" s="369"/>
      <c r="D75" s="369"/>
      <c r="E75" s="369"/>
      <c r="F75" s="369"/>
      <c r="G75" s="369"/>
      <c r="H75" s="369"/>
      <c r="I75" s="369"/>
      <c r="J75" s="369"/>
      <c r="K75" s="369"/>
      <c r="L75" s="369"/>
      <c r="M75" s="369"/>
      <c r="N75" s="369"/>
      <c r="O75" s="369"/>
      <c r="P75" s="369"/>
      <c r="Q75" s="274" t="s">
        <v>4</v>
      </c>
      <c r="R75" s="369" t="s">
        <v>1384</v>
      </c>
      <c r="S75" s="369"/>
      <c r="T75" s="369"/>
      <c r="U75" s="369"/>
      <c r="V75" s="369"/>
      <c r="W75" s="369"/>
      <c r="X75" s="369"/>
      <c r="Y75" s="369"/>
      <c r="Z75" s="369"/>
      <c r="AA75" s="369"/>
      <c r="AB75" s="369"/>
      <c r="AC75" s="369"/>
      <c r="AD75" s="369"/>
      <c r="AE75" s="470"/>
      <c r="AF75" s="278" t="s">
        <v>4</v>
      </c>
      <c r="AG75" s="471" t="s">
        <v>1384</v>
      </c>
      <c r="AH75" s="471"/>
      <c r="AI75" s="471"/>
      <c r="AJ75" s="471"/>
      <c r="AK75" s="471"/>
      <c r="AL75" s="471"/>
      <c r="AM75" s="471"/>
      <c r="AN75" s="471"/>
      <c r="AO75" s="471"/>
      <c r="AP75" s="471"/>
      <c r="AQ75" s="471"/>
      <c r="AR75" s="471"/>
      <c r="AS75" s="471"/>
      <c r="AT75" s="472"/>
    </row>
    <row r="76" spans="1:46" s="24" customFormat="1" ht="63" customHeight="1" thickTop="1" thickBot="1" x14ac:dyDescent="0.25">
      <c r="A76" s="364" t="s">
        <v>1423</v>
      </c>
      <c r="B76" s="364"/>
      <c r="C76" s="364"/>
      <c r="D76" s="364"/>
      <c r="E76" s="364"/>
      <c r="F76" s="364"/>
      <c r="G76" s="364"/>
      <c r="H76" s="364"/>
      <c r="I76" s="364"/>
      <c r="J76" s="364"/>
      <c r="K76" s="364"/>
      <c r="L76" s="364"/>
      <c r="M76" s="364"/>
      <c r="N76" s="364"/>
      <c r="O76" s="364"/>
      <c r="P76" s="364"/>
      <c r="Q76" s="22">
        <v>0</v>
      </c>
      <c r="R76" s="381" t="s">
        <v>1669</v>
      </c>
      <c r="S76" s="382"/>
      <c r="T76" s="382"/>
      <c r="U76" s="382"/>
      <c r="V76" s="382"/>
      <c r="W76" s="382"/>
      <c r="X76" s="382"/>
      <c r="Y76" s="382"/>
      <c r="Z76" s="382"/>
      <c r="AA76" s="382"/>
      <c r="AB76" s="382"/>
      <c r="AC76" s="382"/>
      <c r="AD76" s="382"/>
      <c r="AE76" s="382"/>
      <c r="AF76" s="17">
        <v>0</v>
      </c>
      <c r="AG76" s="366" t="s">
        <v>1668</v>
      </c>
      <c r="AH76" s="367"/>
      <c r="AI76" s="367"/>
      <c r="AJ76" s="367"/>
      <c r="AK76" s="367"/>
      <c r="AL76" s="367"/>
      <c r="AM76" s="367"/>
      <c r="AN76" s="367"/>
      <c r="AO76" s="367"/>
      <c r="AP76" s="367"/>
      <c r="AQ76" s="367"/>
      <c r="AR76" s="367"/>
      <c r="AS76" s="367"/>
      <c r="AT76" s="367"/>
    </row>
    <row r="77" spans="1:46" s="24" customFormat="1" ht="63" customHeight="1" thickTop="1" thickBot="1" x14ac:dyDescent="0.25">
      <c r="A77" s="364" t="s">
        <v>734</v>
      </c>
      <c r="B77" s="364"/>
      <c r="C77" s="364"/>
      <c r="D77" s="364"/>
      <c r="E77" s="364"/>
      <c r="F77" s="364"/>
      <c r="G77" s="364"/>
      <c r="H77" s="364"/>
      <c r="I77" s="364"/>
      <c r="J77" s="364"/>
      <c r="K77" s="364"/>
      <c r="L77" s="364"/>
      <c r="M77" s="364"/>
      <c r="N77" s="364"/>
      <c r="O77" s="364"/>
      <c r="P77" s="364"/>
      <c r="Q77" s="22">
        <v>0</v>
      </c>
      <c r="R77" s="468" t="s">
        <v>1661</v>
      </c>
      <c r="S77" s="469"/>
      <c r="T77" s="469"/>
      <c r="U77" s="469"/>
      <c r="V77" s="469"/>
      <c r="W77" s="469"/>
      <c r="X77" s="469"/>
      <c r="Y77" s="469"/>
      <c r="Z77" s="469"/>
      <c r="AA77" s="469"/>
      <c r="AB77" s="469"/>
      <c r="AC77" s="469"/>
      <c r="AD77" s="469"/>
      <c r="AE77" s="469"/>
      <c r="AF77" s="17">
        <v>0</v>
      </c>
      <c r="AG77" s="362" t="s">
        <v>1661</v>
      </c>
      <c r="AH77" s="363"/>
      <c r="AI77" s="363"/>
      <c r="AJ77" s="363"/>
      <c r="AK77" s="363"/>
      <c r="AL77" s="363"/>
      <c r="AM77" s="363"/>
      <c r="AN77" s="363"/>
      <c r="AO77" s="363"/>
      <c r="AP77" s="363"/>
      <c r="AQ77" s="363"/>
      <c r="AR77" s="363"/>
      <c r="AS77" s="363"/>
      <c r="AT77" s="363"/>
    </row>
    <row r="78" spans="1:46" s="24" customFormat="1" ht="18" customHeight="1" thickTop="1" x14ac:dyDescent="0.2">
      <c r="Q78" s="42"/>
      <c r="AF78" s="42"/>
    </row>
    <row r="79" spans="1:46" s="24" customFormat="1" ht="18" customHeight="1" x14ac:dyDescent="0.2">
      <c r="Q79" s="42"/>
      <c r="AF79" s="42"/>
    </row>
    <row r="80" spans="1:46" s="24" customFormat="1" ht="36" customHeight="1" x14ac:dyDescent="0.2">
      <c r="A80" s="383" t="s">
        <v>1424</v>
      </c>
      <c r="B80" s="383"/>
      <c r="C80" s="383"/>
      <c r="D80" s="383"/>
      <c r="E80" s="383"/>
      <c r="F80" s="383"/>
      <c r="G80" s="383"/>
      <c r="H80" s="383"/>
      <c r="I80" s="383"/>
      <c r="J80" s="383"/>
      <c r="K80" s="383"/>
      <c r="L80" s="383"/>
      <c r="M80" s="383"/>
      <c r="N80" s="383"/>
      <c r="O80" s="383"/>
      <c r="P80" s="383"/>
      <c r="Q80" s="383"/>
      <c r="R80" s="383"/>
      <c r="S80" s="383"/>
      <c r="T80" s="383"/>
      <c r="U80" s="383"/>
      <c r="V80" s="383"/>
      <c r="W80" s="383"/>
      <c r="X80" s="383"/>
      <c r="Y80" s="383"/>
      <c r="Z80" s="383"/>
      <c r="AA80" s="383"/>
      <c r="AB80" s="383"/>
      <c r="AC80" s="383"/>
      <c r="AD80" s="383"/>
      <c r="AE80" s="383"/>
    </row>
    <row r="81" spans="1:46" s="24" customFormat="1" ht="18" customHeight="1" x14ac:dyDescent="0.2">
      <c r="A81" s="20"/>
      <c r="B81" s="20"/>
      <c r="C81" s="20"/>
      <c r="D81" s="20"/>
      <c r="E81" s="20"/>
      <c r="F81" s="20"/>
      <c r="G81" s="20"/>
      <c r="H81" s="20"/>
      <c r="I81" s="20"/>
      <c r="J81" s="20"/>
      <c r="K81" s="20"/>
      <c r="L81" s="20"/>
      <c r="M81" s="20"/>
      <c r="N81" s="20"/>
      <c r="O81" s="20"/>
      <c r="P81" s="20"/>
      <c r="Q81" s="40"/>
      <c r="R81" s="20"/>
      <c r="S81" s="20"/>
      <c r="T81" s="20"/>
      <c r="U81" s="20"/>
      <c r="V81" s="20"/>
      <c r="W81" s="20"/>
      <c r="X81" s="20"/>
      <c r="Y81" s="20"/>
      <c r="Z81" s="20"/>
      <c r="AA81" s="20"/>
      <c r="AB81" s="20"/>
      <c r="AC81" s="20"/>
      <c r="AD81" s="20"/>
      <c r="AE81" s="20"/>
      <c r="AF81" s="40"/>
      <c r="AG81" s="20"/>
      <c r="AH81" s="20"/>
      <c r="AI81" s="20"/>
      <c r="AJ81" s="20"/>
      <c r="AK81" s="20"/>
      <c r="AL81" s="20"/>
      <c r="AM81" s="20"/>
      <c r="AN81" s="20"/>
      <c r="AO81" s="20"/>
      <c r="AP81" s="20"/>
      <c r="AQ81" s="20"/>
      <c r="AR81" s="20"/>
      <c r="AS81" s="20"/>
      <c r="AT81" s="20"/>
    </row>
    <row r="82" spans="1:46" s="24" customFormat="1" ht="18" customHeight="1" x14ac:dyDescent="0.2">
      <c r="A82" s="15" t="s">
        <v>6</v>
      </c>
      <c r="B82" s="21"/>
      <c r="C82" s="21"/>
      <c r="D82" s="21"/>
      <c r="E82" s="21"/>
      <c r="F82" s="21"/>
      <c r="G82" s="21"/>
      <c r="H82" s="21"/>
      <c r="I82" s="21"/>
      <c r="J82" s="21"/>
      <c r="K82" s="21"/>
      <c r="L82" s="21"/>
      <c r="M82" s="21"/>
      <c r="N82" s="21"/>
      <c r="O82" s="21"/>
      <c r="P82" s="21"/>
      <c r="Q82" s="41"/>
      <c r="R82" s="21"/>
      <c r="S82" s="21"/>
      <c r="T82" s="21"/>
      <c r="U82" s="21"/>
      <c r="V82" s="21"/>
      <c r="W82" s="21"/>
      <c r="X82" s="21"/>
      <c r="Y82" s="21"/>
      <c r="Z82" s="21"/>
      <c r="AA82" s="21"/>
      <c r="AB82" s="21"/>
      <c r="AC82" s="21"/>
      <c r="AD82" s="21"/>
      <c r="AE82" s="21"/>
      <c r="AF82" s="41"/>
      <c r="AG82" s="21"/>
      <c r="AH82" s="21"/>
      <c r="AI82" s="21"/>
      <c r="AJ82" s="21"/>
      <c r="AK82" s="21"/>
      <c r="AL82" s="21"/>
      <c r="AM82" s="21"/>
      <c r="AN82" s="21"/>
      <c r="AO82" s="21"/>
      <c r="AP82" s="21"/>
      <c r="AQ82" s="21"/>
      <c r="AR82" s="21"/>
      <c r="AS82" s="21"/>
      <c r="AT82" s="21"/>
    </row>
    <row r="83" spans="1:46" s="24" customFormat="1" ht="18" customHeight="1" x14ac:dyDescent="0.2">
      <c r="Q83" s="42"/>
      <c r="AF83" s="42"/>
    </row>
    <row r="84" spans="1:46" s="24" customFormat="1" ht="63" customHeight="1" thickBot="1" x14ac:dyDescent="0.25">
      <c r="A84" s="377" t="s">
        <v>1425</v>
      </c>
      <c r="B84" s="377"/>
      <c r="C84" s="377"/>
      <c r="D84" s="377"/>
      <c r="E84" s="377"/>
      <c r="F84" s="377"/>
      <c r="G84" s="377"/>
      <c r="H84" s="377"/>
      <c r="I84" s="377"/>
      <c r="J84" s="377"/>
      <c r="K84" s="377"/>
      <c r="L84" s="377"/>
      <c r="M84" s="377"/>
      <c r="N84" s="377"/>
      <c r="O84" s="377"/>
      <c r="P84" s="377"/>
      <c r="Q84" s="377"/>
      <c r="V84" s="373"/>
      <c r="W84" s="373"/>
      <c r="X84" s="373"/>
      <c r="Y84" s="373"/>
      <c r="Z84" s="373"/>
      <c r="AA84" s="373"/>
      <c r="AB84" s="373"/>
      <c r="AC84" s="373"/>
      <c r="AD84" s="373"/>
      <c r="AE84" s="373"/>
      <c r="AK84" s="373"/>
      <c r="AL84" s="373"/>
      <c r="AM84" s="373"/>
      <c r="AN84" s="373"/>
      <c r="AO84" s="373"/>
      <c r="AP84" s="373"/>
      <c r="AQ84" s="373"/>
      <c r="AR84" s="373"/>
      <c r="AS84" s="373"/>
      <c r="AT84" s="373"/>
    </row>
    <row r="85" spans="1:46" s="24" customFormat="1" ht="18" customHeight="1" thickTop="1" thickBot="1" x14ac:dyDescent="0.25">
      <c r="A85" s="374" t="s">
        <v>138</v>
      </c>
      <c r="B85" s="375"/>
      <c r="C85" s="375"/>
      <c r="D85" s="375"/>
      <c r="E85" s="375"/>
      <c r="F85" s="375"/>
      <c r="G85" s="375"/>
      <c r="H85" s="375"/>
      <c r="I85" s="375"/>
      <c r="J85" s="375"/>
      <c r="K85" s="375"/>
      <c r="L85" s="375"/>
      <c r="M85" s="375"/>
      <c r="N85" s="375"/>
      <c r="O85" s="375"/>
      <c r="P85" s="375"/>
      <c r="Q85" s="275" t="s">
        <v>4</v>
      </c>
      <c r="R85" s="375" t="s">
        <v>1384</v>
      </c>
      <c r="S85" s="375"/>
      <c r="T85" s="375"/>
      <c r="U85" s="375"/>
      <c r="V85" s="375"/>
      <c r="W85" s="375"/>
      <c r="X85" s="375"/>
      <c r="Y85" s="375"/>
      <c r="Z85" s="375"/>
      <c r="AA85" s="375"/>
      <c r="AB85" s="375"/>
      <c r="AC85" s="375"/>
      <c r="AD85" s="375"/>
      <c r="AE85" s="376"/>
      <c r="AF85" s="279" t="s">
        <v>4</v>
      </c>
      <c r="AG85" s="462" t="s">
        <v>1384</v>
      </c>
      <c r="AH85" s="462"/>
      <c r="AI85" s="462"/>
      <c r="AJ85" s="462"/>
      <c r="AK85" s="462"/>
      <c r="AL85" s="462"/>
      <c r="AM85" s="462"/>
      <c r="AN85" s="462"/>
      <c r="AO85" s="462"/>
      <c r="AP85" s="462"/>
      <c r="AQ85" s="462"/>
      <c r="AR85" s="462"/>
      <c r="AS85" s="462"/>
      <c r="AT85" s="463"/>
    </row>
    <row r="86" spans="1:46" s="24" customFormat="1" ht="63" customHeight="1" thickTop="1" thickBot="1" x14ac:dyDescent="0.25">
      <c r="A86" s="364" t="s">
        <v>1426</v>
      </c>
      <c r="B86" s="364"/>
      <c r="C86" s="364"/>
      <c r="D86" s="364"/>
      <c r="E86" s="364"/>
      <c r="F86" s="364"/>
      <c r="G86" s="364"/>
      <c r="H86" s="364"/>
      <c r="I86" s="364"/>
      <c r="J86" s="364"/>
      <c r="K86" s="364"/>
      <c r="L86" s="364"/>
      <c r="M86" s="364"/>
      <c r="N86" s="364"/>
      <c r="O86" s="364"/>
      <c r="P86" s="364"/>
      <c r="Q86" s="22">
        <v>0</v>
      </c>
      <c r="R86" s="381" t="s">
        <v>1660</v>
      </c>
      <c r="S86" s="382"/>
      <c r="T86" s="382"/>
      <c r="U86" s="382"/>
      <c r="V86" s="382"/>
      <c r="W86" s="382"/>
      <c r="X86" s="382"/>
      <c r="Y86" s="382"/>
      <c r="Z86" s="382"/>
      <c r="AA86" s="382"/>
      <c r="AB86" s="382"/>
      <c r="AC86" s="382"/>
      <c r="AD86" s="382"/>
      <c r="AE86" s="382"/>
      <c r="AF86" s="17">
        <v>0</v>
      </c>
      <c r="AG86" s="366" t="s">
        <v>1660</v>
      </c>
      <c r="AH86" s="367"/>
      <c r="AI86" s="367"/>
      <c r="AJ86" s="367"/>
      <c r="AK86" s="367"/>
      <c r="AL86" s="367"/>
      <c r="AM86" s="367"/>
      <c r="AN86" s="367"/>
      <c r="AO86" s="367"/>
      <c r="AP86" s="367"/>
      <c r="AQ86" s="367"/>
      <c r="AR86" s="367"/>
      <c r="AS86" s="367"/>
      <c r="AT86" s="367"/>
    </row>
    <row r="87" spans="1:46" s="24" customFormat="1" ht="63" customHeight="1" thickTop="1" thickBot="1" x14ac:dyDescent="0.25">
      <c r="A87" s="364" t="s">
        <v>353</v>
      </c>
      <c r="B87" s="364"/>
      <c r="C87" s="364"/>
      <c r="D87" s="364"/>
      <c r="E87" s="364"/>
      <c r="F87" s="364"/>
      <c r="G87" s="364"/>
      <c r="H87" s="364"/>
      <c r="I87" s="364"/>
      <c r="J87" s="364"/>
      <c r="K87" s="364"/>
      <c r="L87" s="364"/>
      <c r="M87" s="364"/>
      <c r="N87" s="364"/>
      <c r="O87" s="364"/>
      <c r="P87" s="364"/>
      <c r="Q87" s="22">
        <v>0</v>
      </c>
      <c r="R87" s="468" t="s">
        <v>1661</v>
      </c>
      <c r="S87" s="469"/>
      <c r="T87" s="469"/>
      <c r="U87" s="469"/>
      <c r="V87" s="469"/>
      <c r="W87" s="469"/>
      <c r="X87" s="469"/>
      <c r="Y87" s="469"/>
      <c r="Z87" s="469"/>
      <c r="AA87" s="469"/>
      <c r="AB87" s="469"/>
      <c r="AC87" s="469"/>
      <c r="AD87" s="469"/>
      <c r="AE87" s="469"/>
      <c r="AF87" s="17">
        <v>0</v>
      </c>
      <c r="AG87" s="362" t="s">
        <v>1661</v>
      </c>
      <c r="AH87" s="363"/>
      <c r="AI87" s="363"/>
      <c r="AJ87" s="363"/>
      <c r="AK87" s="363"/>
      <c r="AL87" s="363"/>
      <c r="AM87" s="363"/>
      <c r="AN87" s="363"/>
      <c r="AO87" s="363"/>
      <c r="AP87" s="363"/>
      <c r="AQ87" s="363"/>
      <c r="AR87" s="363"/>
      <c r="AS87" s="363"/>
      <c r="AT87" s="363"/>
    </row>
    <row r="88" spans="1:46" s="24" customFormat="1" ht="63" customHeight="1" thickTop="1" thickBot="1" x14ac:dyDescent="0.25">
      <c r="A88" s="364" t="s">
        <v>1427</v>
      </c>
      <c r="B88" s="364"/>
      <c r="C88" s="364"/>
      <c r="D88" s="364"/>
      <c r="E88" s="364"/>
      <c r="F88" s="364"/>
      <c r="G88" s="364"/>
      <c r="H88" s="364"/>
      <c r="I88" s="364"/>
      <c r="J88" s="364"/>
      <c r="K88" s="364"/>
      <c r="L88" s="364"/>
      <c r="M88" s="364"/>
      <c r="N88" s="364"/>
      <c r="O88" s="364"/>
      <c r="P88" s="364"/>
      <c r="Q88" s="22">
        <v>0</v>
      </c>
      <c r="R88" s="468" t="s">
        <v>1661</v>
      </c>
      <c r="S88" s="469"/>
      <c r="T88" s="469"/>
      <c r="U88" s="469"/>
      <c r="V88" s="469"/>
      <c r="W88" s="469"/>
      <c r="X88" s="469"/>
      <c r="Y88" s="469"/>
      <c r="Z88" s="469"/>
      <c r="AA88" s="469"/>
      <c r="AB88" s="469"/>
      <c r="AC88" s="469"/>
      <c r="AD88" s="469"/>
      <c r="AE88" s="469"/>
      <c r="AF88" s="17">
        <v>0</v>
      </c>
      <c r="AG88" s="362" t="s">
        <v>1661</v>
      </c>
      <c r="AH88" s="363"/>
      <c r="AI88" s="363"/>
      <c r="AJ88" s="363"/>
      <c r="AK88" s="363"/>
      <c r="AL88" s="363"/>
      <c r="AM88" s="363"/>
      <c r="AN88" s="363"/>
      <c r="AO88" s="363"/>
      <c r="AP88" s="363"/>
      <c r="AQ88" s="363"/>
      <c r="AR88" s="363"/>
      <c r="AS88" s="363"/>
      <c r="AT88" s="363"/>
    </row>
    <row r="89" spans="1:46" s="24" customFormat="1" ht="63" customHeight="1" thickTop="1" thickBot="1" x14ac:dyDescent="0.25">
      <c r="A89" s="364" t="s">
        <v>1428</v>
      </c>
      <c r="B89" s="364"/>
      <c r="C89" s="364"/>
      <c r="D89" s="364"/>
      <c r="E89" s="364"/>
      <c r="F89" s="364"/>
      <c r="G89" s="364"/>
      <c r="H89" s="364"/>
      <c r="I89" s="364"/>
      <c r="J89" s="364"/>
      <c r="K89" s="364"/>
      <c r="L89" s="364"/>
      <c r="M89" s="364"/>
      <c r="N89" s="364"/>
      <c r="O89" s="364"/>
      <c r="P89" s="364"/>
      <c r="Q89" s="22">
        <v>0</v>
      </c>
      <c r="R89" s="468" t="s">
        <v>1661</v>
      </c>
      <c r="S89" s="469"/>
      <c r="T89" s="469"/>
      <c r="U89" s="469"/>
      <c r="V89" s="469"/>
      <c r="W89" s="469"/>
      <c r="X89" s="469"/>
      <c r="Y89" s="469"/>
      <c r="Z89" s="469"/>
      <c r="AA89" s="469"/>
      <c r="AB89" s="469"/>
      <c r="AC89" s="469"/>
      <c r="AD89" s="469"/>
      <c r="AE89" s="469"/>
      <c r="AF89" s="17">
        <v>0</v>
      </c>
      <c r="AG89" s="362" t="s">
        <v>1661</v>
      </c>
      <c r="AH89" s="363"/>
      <c r="AI89" s="363"/>
      <c r="AJ89" s="363"/>
      <c r="AK89" s="363"/>
      <c r="AL89" s="363"/>
      <c r="AM89" s="363"/>
      <c r="AN89" s="363"/>
      <c r="AO89" s="363"/>
      <c r="AP89" s="363"/>
      <c r="AQ89" s="363"/>
      <c r="AR89" s="363"/>
      <c r="AS89" s="363"/>
      <c r="AT89" s="363"/>
    </row>
    <row r="90" spans="1:46" s="24" customFormat="1" ht="63" customHeight="1" thickTop="1" thickBot="1" x14ac:dyDescent="0.25">
      <c r="A90" s="364" t="s">
        <v>1429</v>
      </c>
      <c r="B90" s="364"/>
      <c r="C90" s="364"/>
      <c r="D90" s="364"/>
      <c r="E90" s="364"/>
      <c r="F90" s="364"/>
      <c r="G90" s="364"/>
      <c r="H90" s="364"/>
      <c r="I90" s="364"/>
      <c r="J90" s="364"/>
      <c r="K90" s="364"/>
      <c r="L90" s="364"/>
      <c r="M90" s="364"/>
      <c r="N90" s="364"/>
      <c r="O90" s="364"/>
      <c r="P90" s="364"/>
      <c r="Q90" s="22">
        <v>0</v>
      </c>
      <c r="R90" s="468" t="s">
        <v>1661</v>
      </c>
      <c r="S90" s="469"/>
      <c r="T90" s="469"/>
      <c r="U90" s="469"/>
      <c r="V90" s="469"/>
      <c r="W90" s="469"/>
      <c r="X90" s="469"/>
      <c r="Y90" s="469"/>
      <c r="Z90" s="469"/>
      <c r="AA90" s="469"/>
      <c r="AB90" s="469"/>
      <c r="AC90" s="469"/>
      <c r="AD90" s="469"/>
      <c r="AE90" s="469"/>
      <c r="AF90" s="17">
        <v>0</v>
      </c>
      <c r="AG90" s="362" t="s">
        <v>1661</v>
      </c>
      <c r="AH90" s="363"/>
      <c r="AI90" s="363"/>
      <c r="AJ90" s="363"/>
      <c r="AK90" s="363"/>
      <c r="AL90" s="363"/>
      <c r="AM90" s="363"/>
      <c r="AN90" s="363"/>
      <c r="AO90" s="363"/>
      <c r="AP90" s="363"/>
      <c r="AQ90" s="363"/>
      <c r="AR90" s="363"/>
      <c r="AS90" s="363"/>
      <c r="AT90" s="363"/>
    </row>
    <row r="91" spans="1:46" s="24" customFormat="1" ht="63" customHeight="1" thickTop="1" thickBot="1" x14ac:dyDescent="0.25">
      <c r="A91" s="364" t="s">
        <v>1430</v>
      </c>
      <c r="B91" s="364"/>
      <c r="C91" s="364"/>
      <c r="D91" s="364"/>
      <c r="E91" s="364"/>
      <c r="F91" s="364"/>
      <c r="G91" s="364"/>
      <c r="H91" s="364"/>
      <c r="I91" s="364"/>
      <c r="J91" s="364"/>
      <c r="K91" s="364"/>
      <c r="L91" s="364"/>
      <c r="M91" s="364"/>
      <c r="N91" s="364"/>
      <c r="O91" s="364"/>
      <c r="P91" s="364"/>
      <c r="Q91" s="22">
        <v>0</v>
      </c>
      <c r="R91" s="468" t="s">
        <v>1661</v>
      </c>
      <c r="S91" s="469"/>
      <c r="T91" s="469"/>
      <c r="U91" s="469"/>
      <c r="V91" s="469"/>
      <c r="W91" s="469"/>
      <c r="X91" s="469"/>
      <c r="Y91" s="469"/>
      <c r="Z91" s="469"/>
      <c r="AA91" s="469"/>
      <c r="AB91" s="469"/>
      <c r="AC91" s="469"/>
      <c r="AD91" s="469"/>
      <c r="AE91" s="469"/>
      <c r="AF91" s="17">
        <v>0</v>
      </c>
      <c r="AG91" s="362" t="s">
        <v>1661</v>
      </c>
      <c r="AH91" s="363"/>
      <c r="AI91" s="363"/>
      <c r="AJ91" s="363"/>
      <c r="AK91" s="363"/>
      <c r="AL91" s="363"/>
      <c r="AM91" s="363"/>
      <c r="AN91" s="363"/>
      <c r="AO91" s="363"/>
      <c r="AP91" s="363"/>
      <c r="AQ91" s="363"/>
      <c r="AR91" s="363"/>
      <c r="AS91" s="363"/>
      <c r="AT91" s="363"/>
    </row>
    <row r="92" spans="1:46" s="24" customFormat="1" ht="63" customHeight="1" thickTop="1" thickBot="1" x14ac:dyDescent="0.25">
      <c r="A92" s="364" t="s">
        <v>1431</v>
      </c>
      <c r="B92" s="364"/>
      <c r="C92" s="364"/>
      <c r="D92" s="364"/>
      <c r="E92" s="364"/>
      <c r="F92" s="364"/>
      <c r="G92" s="364"/>
      <c r="H92" s="364"/>
      <c r="I92" s="364"/>
      <c r="J92" s="364"/>
      <c r="K92" s="364"/>
      <c r="L92" s="364"/>
      <c r="M92" s="364"/>
      <c r="N92" s="364"/>
      <c r="O92" s="364"/>
      <c r="P92" s="364"/>
      <c r="Q92" s="22">
        <v>0</v>
      </c>
      <c r="R92" s="468" t="s">
        <v>1661</v>
      </c>
      <c r="S92" s="469"/>
      <c r="T92" s="469"/>
      <c r="U92" s="469"/>
      <c r="V92" s="469"/>
      <c r="W92" s="469"/>
      <c r="X92" s="469"/>
      <c r="Y92" s="469"/>
      <c r="Z92" s="469"/>
      <c r="AA92" s="469"/>
      <c r="AB92" s="469"/>
      <c r="AC92" s="469"/>
      <c r="AD92" s="469"/>
      <c r="AE92" s="469"/>
      <c r="AF92" s="17">
        <v>0</v>
      </c>
      <c r="AG92" s="362" t="s">
        <v>1661</v>
      </c>
      <c r="AH92" s="363"/>
      <c r="AI92" s="363"/>
      <c r="AJ92" s="363"/>
      <c r="AK92" s="363"/>
      <c r="AL92" s="363"/>
      <c r="AM92" s="363"/>
      <c r="AN92" s="363"/>
      <c r="AO92" s="363"/>
      <c r="AP92" s="363"/>
      <c r="AQ92" s="363"/>
      <c r="AR92" s="363"/>
      <c r="AS92" s="363"/>
      <c r="AT92" s="363"/>
    </row>
    <row r="93" spans="1:46" s="24" customFormat="1" ht="63" customHeight="1" thickTop="1" thickBot="1" x14ac:dyDescent="0.25">
      <c r="A93" s="364" t="s">
        <v>1432</v>
      </c>
      <c r="B93" s="364"/>
      <c r="C93" s="364"/>
      <c r="D93" s="364"/>
      <c r="E93" s="364"/>
      <c r="F93" s="364"/>
      <c r="G93" s="364"/>
      <c r="H93" s="364"/>
      <c r="I93" s="364"/>
      <c r="J93" s="364"/>
      <c r="K93" s="364"/>
      <c r="L93" s="364"/>
      <c r="M93" s="364"/>
      <c r="N93" s="364"/>
      <c r="O93" s="364"/>
      <c r="P93" s="364"/>
      <c r="Q93" s="22">
        <v>0</v>
      </c>
      <c r="R93" s="468" t="s">
        <v>1661</v>
      </c>
      <c r="S93" s="469"/>
      <c r="T93" s="469"/>
      <c r="U93" s="469"/>
      <c r="V93" s="469"/>
      <c r="W93" s="469"/>
      <c r="X93" s="469"/>
      <c r="Y93" s="469"/>
      <c r="Z93" s="469"/>
      <c r="AA93" s="469"/>
      <c r="AB93" s="469"/>
      <c r="AC93" s="469"/>
      <c r="AD93" s="469"/>
      <c r="AE93" s="469"/>
      <c r="AF93" s="17">
        <v>0</v>
      </c>
      <c r="AG93" s="362" t="s">
        <v>1661</v>
      </c>
      <c r="AH93" s="363"/>
      <c r="AI93" s="363"/>
      <c r="AJ93" s="363"/>
      <c r="AK93" s="363"/>
      <c r="AL93" s="363"/>
      <c r="AM93" s="363"/>
      <c r="AN93" s="363"/>
      <c r="AO93" s="363"/>
      <c r="AP93" s="363"/>
      <c r="AQ93" s="363"/>
      <c r="AR93" s="363"/>
      <c r="AS93" s="363"/>
      <c r="AT93" s="363"/>
    </row>
    <row r="94" spans="1:46" s="24" customFormat="1" ht="63" customHeight="1" thickTop="1" thickBot="1" x14ac:dyDescent="0.25">
      <c r="A94" s="364" t="s">
        <v>1433</v>
      </c>
      <c r="B94" s="364"/>
      <c r="C94" s="364"/>
      <c r="D94" s="364"/>
      <c r="E94" s="364"/>
      <c r="F94" s="364"/>
      <c r="G94" s="364"/>
      <c r="H94" s="364"/>
      <c r="I94" s="364"/>
      <c r="J94" s="364"/>
      <c r="K94" s="364"/>
      <c r="L94" s="364"/>
      <c r="M94" s="364"/>
      <c r="N94" s="364"/>
      <c r="O94" s="364"/>
      <c r="P94" s="364"/>
      <c r="Q94" s="22">
        <v>0</v>
      </c>
      <c r="R94" s="468" t="s">
        <v>1661</v>
      </c>
      <c r="S94" s="469"/>
      <c r="T94" s="469"/>
      <c r="U94" s="469"/>
      <c r="V94" s="469"/>
      <c r="W94" s="469"/>
      <c r="X94" s="469"/>
      <c r="Y94" s="469"/>
      <c r="Z94" s="469"/>
      <c r="AA94" s="469"/>
      <c r="AB94" s="469"/>
      <c r="AC94" s="469"/>
      <c r="AD94" s="469"/>
      <c r="AE94" s="469"/>
      <c r="AF94" s="17">
        <v>0</v>
      </c>
      <c r="AG94" s="362" t="s">
        <v>1661</v>
      </c>
      <c r="AH94" s="363"/>
      <c r="AI94" s="363"/>
      <c r="AJ94" s="363"/>
      <c r="AK94" s="363"/>
      <c r="AL94" s="363"/>
      <c r="AM94" s="363"/>
      <c r="AN94" s="363"/>
      <c r="AO94" s="363"/>
      <c r="AP94" s="363"/>
      <c r="AQ94" s="363"/>
      <c r="AR94" s="363"/>
      <c r="AS94" s="363"/>
      <c r="AT94" s="363"/>
    </row>
    <row r="95" spans="1:46" s="24" customFormat="1" ht="63" customHeight="1" thickTop="1" thickBot="1" x14ac:dyDescent="0.25">
      <c r="A95" s="364" t="s">
        <v>1434</v>
      </c>
      <c r="B95" s="364"/>
      <c r="C95" s="364"/>
      <c r="D95" s="364"/>
      <c r="E95" s="364"/>
      <c r="F95" s="364"/>
      <c r="G95" s="364"/>
      <c r="H95" s="364"/>
      <c r="I95" s="364"/>
      <c r="J95" s="364"/>
      <c r="K95" s="364"/>
      <c r="L95" s="364"/>
      <c r="M95" s="364"/>
      <c r="N95" s="364"/>
      <c r="O95" s="364"/>
      <c r="P95" s="364"/>
      <c r="Q95" s="22">
        <v>0</v>
      </c>
      <c r="R95" s="468" t="s">
        <v>1661</v>
      </c>
      <c r="S95" s="469"/>
      <c r="T95" s="469"/>
      <c r="U95" s="469"/>
      <c r="V95" s="469"/>
      <c r="W95" s="469"/>
      <c r="X95" s="469"/>
      <c r="Y95" s="469"/>
      <c r="Z95" s="469"/>
      <c r="AA95" s="469"/>
      <c r="AB95" s="469"/>
      <c r="AC95" s="469"/>
      <c r="AD95" s="469"/>
      <c r="AE95" s="469"/>
      <c r="AF95" s="17">
        <v>0</v>
      </c>
      <c r="AG95" s="362" t="s">
        <v>1661</v>
      </c>
      <c r="AH95" s="363"/>
      <c r="AI95" s="363"/>
      <c r="AJ95" s="363"/>
      <c r="AK95" s="363"/>
      <c r="AL95" s="363"/>
      <c r="AM95" s="363"/>
      <c r="AN95" s="363"/>
      <c r="AO95" s="363"/>
      <c r="AP95" s="363"/>
      <c r="AQ95" s="363"/>
      <c r="AR95" s="363"/>
      <c r="AS95" s="363"/>
      <c r="AT95" s="363"/>
    </row>
    <row r="96" spans="1:46" s="24" customFormat="1" ht="78" customHeight="1" thickTop="1" thickBot="1" x14ac:dyDescent="0.25">
      <c r="A96" s="364" t="s">
        <v>1435</v>
      </c>
      <c r="B96" s="364"/>
      <c r="C96" s="364"/>
      <c r="D96" s="364"/>
      <c r="E96" s="364"/>
      <c r="F96" s="364"/>
      <c r="G96" s="364"/>
      <c r="H96" s="364"/>
      <c r="I96" s="364"/>
      <c r="J96" s="364"/>
      <c r="K96" s="364"/>
      <c r="L96" s="364"/>
      <c r="M96" s="364"/>
      <c r="N96" s="364"/>
      <c r="O96" s="364"/>
      <c r="P96" s="364"/>
      <c r="Q96" s="22">
        <v>0</v>
      </c>
      <c r="R96" s="468" t="s">
        <v>1661</v>
      </c>
      <c r="S96" s="469"/>
      <c r="T96" s="469"/>
      <c r="U96" s="469"/>
      <c r="V96" s="469"/>
      <c r="W96" s="469"/>
      <c r="X96" s="469"/>
      <c r="Y96" s="469"/>
      <c r="Z96" s="469"/>
      <c r="AA96" s="469"/>
      <c r="AB96" s="469"/>
      <c r="AC96" s="469"/>
      <c r="AD96" s="469"/>
      <c r="AE96" s="469"/>
      <c r="AF96" s="17">
        <v>0</v>
      </c>
      <c r="AG96" s="362" t="s">
        <v>1661</v>
      </c>
      <c r="AH96" s="363"/>
      <c r="AI96" s="363"/>
      <c r="AJ96" s="363"/>
      <c r="AK96" s="363"/>
      <c r="AL96" s="363"/>
      <c r="AM96" s="363"/>
      <c r="AN96" s="363"/>
      <c r="AO96" s="363"/>
      <c r="AP96" s="363"/>
      <c r="AQ96" s="363"/>
      <c r="AR96" s="363"/>
      <c r="AS96" s="363"/>
      <c r="AT96" s="363"/>
    </row>
    <row r="97" spans="1:46" s="24" customFormat="1" ht="63" customHeight="1" thickTop="1" thickBot="1" x14ac:dyDescent="0.25">
      <c r="A97" s="364" t="s">
        <v>1436</v>
      </c>
      <c r="B97" s="364"/>
      <c r="C97" s="364"/>
      <c r="D97" s="364"/>
      <c r="E97" s="364"/>
      <c r="F97" s="364"/>
      <c r="G97" s="364"/>
      <c r="H97" s="364"/>
      <c r="I97" s="364"/>
      <c r="J97" s="364"/>
      <c r="K97" s="364"/>
      <c r="L97" s="364"/>
      <c r="M97" s="364"/>
      <c r="N97" s="364"/>
      <c r="O97" s="364"/>
      <c r="P97" s="364"/>
      <c r="Q97" s="22">
        <v>0</v>
      </c>
      <c r="R97" s="468" t="s">
        <v>1661</v>
      </c>
      <c r="S97" s="469"/>
      <c r="T97" s="469"/>
      <c r="U97" s="469"/>
      <c r="V97" s="469"/>
      <c r="W97" s="469"/>
      <c r="X97" s="469"/>
      <c r="Y97" s="469"/>
      <c r="Z97" s="469"/>
      <c r="AA97" s="469"/>
      <c r="AB97" s="469"/>
      <c r="AC97" s="469"/>
      <c r="AD97" s="469"/>
      <c r="AE97" s="469"/>
      <c r="AF97" s="17">
        <v>0</v>
      </c>
      <c r="AG97" s="362" t="s">
        <v>1661</v>
      </c>
      <c r="AH97" s="363"/>
      <c r="AI97" s="363"/>
      <c r="AJ97" s="363"/>
      <c r="AK97" s="363"/>
      <c r="AL97" s="363"/>
      <c r="AM97" s="363"/>
      <c r="AN97" s="363"/>
      <c r="AO97" s="363"/>
      <c r="AP97" s="363"/>
      <c r="AQ97" s="363"/>
      <c r="AR97" s="363"/>
      <c r="AS97" s="363"/>
      <c r="AT97" s="363"/>
    </row>
    <row r="98" spans="1:46" s="24" customFormat="1" ht="63" customHeight="1" thickTop="1" thickBot="1" x14ac:dyDescent="0.25">
      <c r="A98" s="364" t="s">
        <v>1437</v>
      </c>
      <c r="B98" s="364"/>
      <c r="C98" s="364"/>
      <c r="D98" s="364"/>
      <c r="E98" s="364"/>
      <c r="F98" s="364"/>
      <c r="G98" s="364"/>
      <c r="H98" s="364"/>
      <c r="I98" s="364"/>
      <c r="J98" s="364"/>
      <c r="K98" s="364"/>
      <c r="L98" s="364"/>
      <c r="M98" s="364"/>
      <c r="N98" s="364"/>
      <c r="O98" s="364"/>
      <c r="P98" s="364"/>
      <c r="Q98" s="22">
        <v>0</v>
      </c>
      <c r="R98" s="468" t="s">
        <v>1661</v>
      </c>
      <c r="S98" s="469"/>
      <c r="T98" s="469"/>
      <c r="U98" s="469"/>
      <c r="V98" s="469"/>
      <c r="W98" s="469"/>
      <c r="X98" s="469"/>
      <c r="Y98" s="469"/>
      <c r="Z98" s="469"/>
      <c r="AA98" s="469"/>
      <c r="AB98" s="469"/>
      <c r="AC98" s="469"/>
      <c r="AD98" s="469"/>
      <c r="AE98" s="469"/>
      <c r="AF98" s="17">
        <v>0</v>
      </c>
      <c r="AG98" s="362" t="s">
        <v>1661</v>
      </c>
      <c r="AH98" s="363"/>
      <c r="AI98" s="363"/>
      <c r="AJ98" s="363"/>
      <c r="AK98" s="363"/>
      <c r="AL98" s="363"/>
      <c r="AM98" s="363"/>
      <c r="AN98" s="363"/>
      <c r="AO98" s="363"/>
      <c r="AP98" s="363"/>
      <c r="AQ98" s="363"/>
      <c r="AR98" s="363"/>
      <c r="AS98" s="363"/>
      <c r="AT98" s="363"/>
    </row>
    <row r="99" spans="1:46" s="24" customFormat="1" ht="18" customHeight="1" thickTop="1" thickBot="1" x14ac:dyDescent="0.25">
      <c r="Q99" s="44"/>
      <c r="AF99" s="44"/>
    </row>
    <row r="100" spans="1:46" s="24" customFormat="1" ht="18" customHeight="1" thickTop="1" thickBot="1" x14ac:dyDescent="0.25">
      <c r="A100" s="368" t="s">
        <v>139</v>
      </c>
      <c r="B100" s="369"/>
      <c r="C100" s="369"/>
      <c r="D100" s="369"/>
      <c r="E100" s="369"/>
      <c r="F100" s="369"/>
      <c r="G100" s="369"/>
      <c r="H100" s="369"/>
      <c r="I100" s="369"/>
      <c r="J100" s="369"/>
      <c r="K100" s="369"/>
      <c r="L100" s="369"/>
      <c r="M100" s="369"/>
      <c r="N100" s="369"/>
      <c r="O100" s="369"/>
      <c r="P100" s="369"/>
      <c r="Q100" s="322" t="s">
        <v>4</v>
      </c>
      <c r="R100" s="369" t="s">
        <v>1384</v>
      </c>
      <c r="S100" s="369"/>
      <c r="T100" s="369"/>
      <c r="U100" s="369"/>
      <c r="V100" s="369"/>
      <c r="W100" s="369"/>
      <c r="X100" s="369"/>
      <c r="Y100" s="369"/>
      <c r="Z100" s="369"/>
      <c r="AA100" s="369"/>
      <c r="AB100" s="369"/>
      <c r="AC100" s="369"/>
      <c r="AD100" s="369"/>
      <c r="AE100" s="470"/>
      <c r="AF100" s="325" t="s">
        <v>4</v>
      </c>
      <c r="AG100" s="471" t="s">
        <v>1384</v>
      </c>
      <c r="AH100" s="471"/>
      <c r="AI100" s="471"/>
      <c r="AJ100" s="471"/>
      <c r="AK100" s="471"/>
      <c r="AL100" s="471"/>
      <c r="AM100" s="471"/>
      <c r="AN100" s="471"/>
      <c r="AO100" s="471"/>
      <c r="AP100" s="471"/>
      <c r="AQ100" s="471"/>
      <c r="AR100" s="471"/>
      <c r="AS100" s="471"/>
      <c r="AT100" s="472"/>
    </row>
    <row r="101" spans="1:46" s="24" customFormat="1" ht="63" customHeight="1" thickTop="1" thickBot="1" x14ac:dyDescent="0.25">
      <c r="A101" s="364" t="s">
        <v>1438</v>
      </c>
      <c r="B101" s="364"/>
      <c r="C101" s="364"/>
      <c r="D101" s="364"/>
      <c r="E101" s="364"/>
      <c r="F101" s="364"/>
      <c r="G101" s="364"/>
      <c r="H101" s="364"/>
      <c r="I101" s="364"/>
      <c r="J101" s="364"/>
      <c r="K101" s="364"/>
      <c r="L101" s="364"/>
      <c r="M101" s="364"/>
      <c r="N101" s="364"/>
      <c r="O101" s="364"/>
      <c r="P101" s="364"/>
      <c r="Q101" s="22">
        <v>0</v>
      </c>
      <c r="R101" s="381" t="s">
        <v>1671</v>
      </c>
      <c r="S101" s="382"/>
      <c r="T101" s="382"/>
      <c r="U101" s="382"/>
      <c r="V101" s="382"/>
      <c r="W101" s="382"/>
      <c r="X101" s="382"/>
      <c r="Y101" s="382"/>
      <c r="Z101" s="382"/>
      <c r="AA101" s="382"/>
      <c r="AB101" s="382"/>
      <c r="AC101" s="382"/>
      <c r="AD101" s="382"/>
      <c r="AE101" s="382"/>
      <c r="AF101" s="17">
        <v>0</v>
      </c>
      <c r="AG101" s="366" t="s">
        <v>1671</v>
      </c>
      <c r="AH101" s="367"/>
      <c r="AI101" s="367"/>
      <c r="AJ101" s="367"/>
      <c r="AK101" s="367"/>
      <c r="AL101" s="367"/>
      <c r="AM101" s="367"/>
      <c r="AN101" s="367"/>
      <c r="AO101" s="367"/>
      <c r="AP101" s="367"/>
      <c r="AQ101" s="367"/>
      <c r="AR101" s="367"/>
      <c r="AS101" s="367"/>
      <c r="AT101" s="367"/>
    </row>
    <row r="102" spans="1:46" s="24" customFormat="1" ht="63" customHeight="1" thickTop="1" thickBot="1" x14ac:dyDescent="0.25">
      <c r="A102" s="364" t="s">
        <v>1439</v>
      </c>
      <c r="B102" s="364"/>
      <c r="C102" s="364"/>
      <c r="D102" s="364"/>
      <c r="E102" s="364"/>
      <c r="F102" s="364"/>
      <c r="G102" s="364"/>
      <c r="H102" s="364"/>
      <c r="I102" s="364"/>
      <c r="J102" s="364"/>
      <c r="K102" s="364"/>
      <c r="L102" s="364"/>
      <c r="M102" s="364"/>
      <c r="N102" s="364"/>
      <c r="O102" s="364"/>
      <c r="P102" s="364"/>
      <c r="Q102" s="22">
        <v>0</v>
      </c>
      <c r="R102" s="468" t="s">
        <v>1661</v>
      </c>
      <c r="S102" s="469"/>
      <c r="T102" s="469"/>
      <c r="U102" s="469"/>
      <c r="V102" s="469"/>
      <c r="W102" s="469"/>
      <c r="X102" s="469"/>
      <c r="Y102" s="469"/>
      <c r="Z102" s="469"/>
      <c r="AA102" s="469"/>
      <c r="AB102" s="469"/>
      <c r="AC102" s="469"/>
      <c r="AD102" s="469"/>
      <c r="AE102" s="469"/>
      <c r="AF102" s="17">
        <v>0</v>
      </c>
      <c r="AG102" s="362" t="s">
        <v>1661</v>
      </c>
      <c r="AH102" s="363"/>
      <c r="AI102" s="363"/>
      <c r="AJ102" s="363"/>
      <c r="AK102" s="363"/>
      <c r="AL102" s="363"/>
      <c r="AM102" s="363"/>
      <c r="AN102" s="363"/>
      <c r="AO102" s="363"/>
      <c r="AP102" s="363"/>
      <c r="AQ102" s="363"/>
      <c r="AR102" s="363"/>
      <c r="AS102" s="363"/>
      <c r="AT102" s="363"/>
    </row>
    <row r="103" spans="1:46" s="24" customFormat="1" ht="63" customHeight="1" thickTop="1" thickBot="1" x14ac:dyDescent="0.25">
      <c r="A103" s="364" t="s">
        <v>1440</v>
      </c>
      <c r="B103" s="364"/>
      <c r="C103" s="364"/>
      <c r="D103" s="364"/>
      <c r="E103" s="364"/>
      <c r="F103" s="364"/>
      <c r="G103" s="364"/>
      <c r="H103" s="364"/>
      <c r="I103" s="364"/>
      <c r="J103" s="364"/>
      <c r="K103" s="364"/>
      <c r="L103" s="364"/>
      <c r="M103" s="364"/>
      <c r="N103" s="364"/>
      <c r="O103" s="364"/>
      <c r="P103" s="364"/>
      <c r="Q103" s="22">
        <v>0</v>
      </c>
      <c r="R103" s="381" t="s">
        <v>1664</v>
      </c>
      <c r="S103" s="382"/>
      <c r="T103" s="382"/>
      <c r="U103" s="382"/>
      <c r="V103" s="382"/>
      <c r="W103" s="382"/>
      <c r="X103" s="382"/>
      <c r="Y103" s="382"/>
      <c r="Z103" s="382"/>
      <c r="AA103" s="382"/>
      <c r="AB103" s="382"/>
      <c r="AC103" s="382"/>
      <c r="AD103" s="382"/>
      <c r="AE103" s="382"/>
      <c r="AF103" s="17">
        <v>0</v>
      </c>
      <c r="AG103" s="366" t="s">
        <v>1664</v>
      </c>
      <c r="AH103" s="367"/>
      <c r="AI103" s="367"/>
      <c r="AJ103" s="367"/>
      <c r="AK103" s="367"/>
      <c r="AL103" s="367"/>
      <c r="AM103" s="367"/>
      <c r="AN103" s="367"/>
      <c r="AO103" s="367"/>
      <c r="AP103" s="367"/>
      <c r="AQ103" s="367"/>
      <c r="AR103" s="367"/>
      <c r="AS103" s="367"/>
      <c r="AT103" s="367"/>
    </row>
    <row r="104" spans="1:46" s="24" customFormat="1" ht="18" customHeight="1" thickTop="1" thickBot="1" x14ac:dyDescent="0.25">
      <c r="Q104" s="42"/>
      <c r="AF104" s="42"/>
    </row>
    <row r="105" spans="1:46" s="24" customFormat="1" ht="18" customHeight="1" thickTop="1" thickBot="1" x14ac:dyDescent="0.25">
      <c r="A105" s="368" t="s">
        <v>140</v>
      </c>
      <c r="B105" s="369"/>
      <c r="C105" s="369"/>
      <c r="D105" s="369"/>
      <c r="E105" s="369"/>
      <c r="F105" s="369"/>
      <c r="G105" s="369"/>
      <c r="H105" s="369"/>
      <c r="I105" s="369"/>
      <c r="J105" s="369"/>
      <c r="K105" s="369"/>
      <c r="L105" s="369"/>
      <c r="M105" s="369"/>
      <c r="N105" s="369"/>
      <c r="O105" s="369"/>
      <c r="P105" s="369"/>
      <c r="Q105" s="322" t="s">
        <v>4</v>
      </c>
      <c r="R105" s="369" t="s">
        <v>1384</v>
      </c>
      <c r="S105" s="369"/>
      <c r="T105" s="369"/>
      <c r="U105" s="369"/>
      <c r="V105" s="369"/>
      <c r="W105" s="369"/>
      <c r="X105" s="369"/>
      <c r="Y105" s="369"/>
      <c r="Z105" s="369"/>
      <c r="AA105" s="369"/>
      <c r="AB105" s="369"/>
      <c r="AC105" s="369"/>
      <c r="AD105" s="369"/>
      <c r="AE105" s="470"/>
      <c r="AF105" s="325" t="s">
        <v>4</v>
      </c>
      <c r="AG105" s="471" t="s">
        <v>1384</v>
      </c>
      <c r="AH105" s="471"/>
      <c r="AI105" s="471"/>
      <c r="AJ105" s="471"/>
      <c r="AK105" s="471"/>
      <c r="AL105" s="471"/>
      <c r="AM105" s="471"/>
      <c r="AN105" s="471"/>
      <c r="AO105" s="471"/>
      <c r="AP105" s="471"/>
      <c r="AQ105" s="471"/>
      <c r="AR105" s="471"/>
      <c r="AS105" s="471"/>
      <c r="AT105" s="472"/>
    </row>
    <row r="106" spans="1:46" s="24" customFormat="1" ht="63" customHeight="1" thickTop="1" thickBot="1" x14ac:dyDescent="0.25">
      <c r="A106" s="364" t="s">
        <v>119</v>
      </c>
      <c r="B106" s="364"/>
      <c r="C106" s="364"/>
      <c r="D106" s="364"/>
      <c r="E106" s="364"/>
      <c r="F106" s="364"/>
      <c r="G106" s="364"/>
      <c r="H106" s="364"/>
      <c r="I106" s="364"/>
      <c r="J106" s="364"/>
      <c r="K106" s="364"/>
      <c r="L106" s="364"/>
      <c r="M106" s="364"/>
      <c r="N106" s="364"/>
      <c r="O106" s="364"/>
      <c r="P106" s="364"/>
      <c r="Q106" s="22">
        <v>0</v>
      </c>
      <c r="R106" s="381" t="s">
        <v>1665</v>
      </c>
      <c r="S106" s="382"/>
      <c r="T106" s="382"/>
      <c r="U106" s="382"/>
      <c r="V106" s="382"/>
      <c r="W106" s="382"/>
      <c r="X106" s="382"/>
      <c r="Y106" s="382"/>
      <c r="Z106" s="382"/>
      <c r="AA106" s="382"/>
      <c r="AB106" s="382"/>
      <c r="AC106" s="382"/>
      <c r="AD106" s="382"/>
      <c r="AE106" s="382"/>
      <c r="AF106" s="17">
        <v>0</v>
      </c>
      <c r="AG106" s="366" t="s">
        <v>1665</v>
      </c>
      <c r="AH106" s="367"/>
      <c r="AI106" s="367"/>
      <c r="AJ106" s="367"/>
      <c r="AK106" s="367"/>
      <c r="AL106" s="367"/>
      <c r="AM106" s="367"/>
      <c r="AN106" s="367"/>
      <c r="AO106" s="367"/>
      <c r="AP106" s="367"/>
      <c r="AQ106" s="367"/>
      <c r="AR106" s="367"/>
      <c r="AS106" s="367"/>
      <c r="AT106" s="367"/>
    </row>
    <row r="107" spans="1:46" s="24" customFormat="1" ht="63" customHeight="1" thickTop="1" thickBot="1" x14ac:dyDescent="0.25">
      <c r="A107" s="364" t="s">
        <v>489</v>
      </c>
      <c r="B107" s="364"/>
      <c r="C107" s="364"/>
      <c r="D107" s="364"/>
      <c r="E107" s="364"/>
      <c r="F107" s="364"/>
      <c r="G107" s="364"/>
      <c r="H107" s="364"/>
      <c r="I107" s="364"/>
      <c r="J107" s="364"/>
      <c r="K107" s="364"/>
      <c r="L107" s="364"/>
      <c r="M107" s="364"/>
      <c r="N107" s="364"/>
      <c r="O107" s="364"/>
      <c r="P107" s="364"/>
      <c r="Q107" s="22">
        <v>0</v>
      </c>
      <c r="R107" s="381" t="s">
        <v>1672</v>
      </c>
      <c r="S107" s="382"/>
      <c r="T107" s="382"/>
      <c r="U107" s="382"/>
      <c r="V107" s="382"/>
      <c r="W107" s="382"/>
      <c r="X107" s="382"/>
      <c r="Y107" s="382"/>
      <c r="Z107" s="382"/>
      <c r="AA107" s="382"/>
      <c r="AB107" s="382"/>
      <c r="AC107" s="382"/>
      <c r="AD107" s="382"/>
      <c r="AE107" s="382"/>
      <c r="AF107" s="17">
        <v>0</v>
      </c>
      <c r="AG107" s="366" t="s">
        <v>1672</v>
      </c>
      <c r="AH107" s="367"/>
      <c r="AI107" s="367"/>
      <c r="AJ107" s="367"/>
      <c r="AK107" s="367"/>
      <c r="AL107" s="367"/>
      <c r="AM107" s="367"/>
      <c r="AN107" s="367"/>
      <c r="AO107" s="367"/>
      <c r="AP107" s="367"/>
      <c r="AQ107" s="367"/>
      <c r="AR107" s="367"/>
      <c r="AS107" s="367"/>
      <c r="AT107" s="367"/>
    </row>
    <row r="108" spans="1:46" s="24" customFormat="1" ht="63" customHeight="1" thickTop="1" thickBot="1" x14ac:dyDescent="0.25">
      <c r="A108" s="364" t="s">
        <v>1441</v>
      </c>
      <c r="B108" s="364"/>
      <c r="C108" s="364"/>
      <c r="D108" s="364"/>
      <c r="E108" s="364"/>
      <c r="F108" s="364"/>
      <c r="G108" s="364"/>
      <c r="H108" s="364"/>
      <c r="I108" s="364"/>
      <c r="J108" s="364"/>
      <c r="K108" s="364"/>
      <c r="L108" s="364"/>
      <c r="M108" s="364"/>
      <c r="N108" s="364"/>
      <c r="O108" s="364"/>
      <c r="P108" s="364"/>
      <c r="Q108" s="22">
        <v>0</v>
      </c>
      <c r="R108" s="381" t="s">
        <v>1670</v>
      </c>
      <c r="S108" s="382"/>
      <c r="T108" s="382"/>
      <c r="U108" s="382"/>
      <c r="V108" s="382"/>
      <c r="W108" s="382"/>
      <c r="X108" s="382"/>
      <c r="Y108" s="382"/>
      <c r="Z108" s="382"/>
      <c r="AA108" s="382"/>
      <c r="AB108" s="382"/>
      <c r="AC108" s="382"/>
      <c r="AD108" s="382"/>
      <c r="AE108" s="382"/>
      <c r="AF108" s="17">
        <v>0</v>
      </c>
      <c r="AG108" s="366" t="s">
        <v>1670</v>
      </c>
      <c r="AH108" s="367"/>
      <c r="AI108" s="367"/>
      <c r="AJ108" s="367"/>
      <c r="AK108" s="367"/>
      <c r="AL108" s="367"/>
      <c r="AM108" s="367"/>
      <c r="AN108" s="367"/>
      <c r="AO108" s="367"/>
      <c r="AP108" s="367"/>
      <c r="AQ108" s="367"/>
      <c r="AR108" s="367"/>
      <c r="AS108" s="367"/>
      <c r="AT108" s="367"/>
    </row>
    <row r="109" spans="1:46" s="24" customFormat="1" ht="18" customHeight="1" thickTop="1" thickBot="1" x14ac:dyDescent="0.25">
      <c r="Q109" s="42"/>
      <c r="AF109" s="42"/>
    </row>
    <row r="110" spans="1:46" s="24" customFormat="1" ht="18" customHeight="1" thickTop="1" thickBot="1" x14ac:dyDescent="0.25">
      <c r="A110" s="368" t="s">
        <v>141</v>
      </c>
      <c r="B110" s="369"/>
      <c r="C110" s="369"/>
      <c r="D110" s="369"/>
      <c r="E110" s="369"/>
      <c r="F110" s="369"/>
      <c r="G110" s="369"/>
      <c r="H110" s="369"/>
      <c r="I110" s="369"/>
      <c r="J110" s="369"/>
      <c r="K110" s="369"/>
      <c r="L110" s="369"/>
      <c r="M110" s="369"/>
      <c r="N110" s="369"/>
      <c r="O110" s="369"/>
      <c r="P110" s="369"/>
      <c r="Q110" s="322" t="s">
        <v>4</v>
      </c>
      <c r="R110" s="369" t="s">
        <v>1384</v>
      </c>
      <c r="S110" s="369"/>
      <c r="T110" s="369"/>
      <c r="U110" s="369"/>
      <c r="V110" s="369"/>
      <c r="W110" s="369"/>
      <c r="X110" s="369"/>
      <c r="Y110" s="369"/>
      <c r="Z110" s="369"/>
      <c r="AA110" s="369"/>
      <c r="AB110" s="369"/>
      <c r="AC110" s="369"/>
      <c r="AD110" s="369"/>
      <c r="AE110" s="470"/>
      <c r="AF110" s="325" t="s">
        <v>4</v>
      </c>
      <c r="AG110" s="471" t="s">
        <v>1384</v>
      </c>
      <c r="AH110" s="471"/>
      <c r="AI110" s="471"/>
      <c r="AJ110" s="471"/>
      <c r="AK110" s="471"/>
      <c r="AL110" s="471"/>
      <c r="AM110" s="471"/>
      <c r="AN110" s="471"/>
      <c r="AO110" s="471"/>
      <c r="AP110" s="471"/>
      <c r="AQ110" s="471"/>
      <c r="AR110" s="471"/>
      <c r="AS110" s="471"/>
      <c r="AT110" s="472"/>
    </row>
    <row r="111" spans="1:46" s="24" customFormat="1" ht="63" customHeight="1" thickTop="1" thickBot="1" x14ac:dyDescent="0.25">
      <c r="A111" s="364" t="s">
        <v>1442</v>
      </c>
      <c r="B111" s="364"/>
      <c r="C111" s="364"/>
      <c r="D111" s="364"/>
      <c r="E111" s="364"/>
      <c r="F111" s="364"/>
      <c r="G111" s="364"/>
      <c r="H111" s="364"/>
      <c r="I111" s="364"/>
      <c r="J111" s="364"/>
      <c r="K111" s="364"/>
      <c r="L111" s="364"/>
      <c r="M111" s="364"/>
      <c r="N111" s="364"/>
      <c r="O111" s="364"/>
      <c r="P111" s="364"/>
      <c r="Q111" s="22">
        <v>0</v>
      </c>
      <c r="R111" s="381" t="s">
        <v>1669</v>
      </c>
      <c r="S111" s="382"/>
      <c r="T111" s="382"/>
      <c r="U111" s="382"/>
      <c r="V111" s="382"/>
      <c r="W111" s="382"/>
      <c r="X111" s="382"/>
      <c r="Y111" s="382"/>
      <c r="Z111" s="382"/>
      <c r="AA111" s="382"/>
      <c r="AB111" s="382"/>
      <c r="AC111" s="382"/>
      <c r="AD111" s="382"/>
      <c r="AE111" s="382"/>
      <c r="AF111" s="17">
        <v>0</v>
      </c>
      <c r="AG111" s="366" t="s">
        <v>1668</v>
      </c>
      <c r="AH111" s="367"/>
      <c r="AI111" s="367"/>
      <c r="AJ111" s="367"/>
      <c r="AK111" s="367"/>
      <c r="AL111" s="367"/>
      <c r="AM111" s="367"/>
      <c r="AN111" s="367"/>
      <c r="AO111" s="367"/>
      <c r="AP111" s="367"/>
      <c r="AQ111" s="367"/>
      <c r="AR111" s="367"/>
      <c r="AS111" s="367"/>
      <c r="AT111" s="367"/>
    </row>
    <row r="112" spans="1:46" s="24" customFormat="1" ht="63" customHeight="1" thickTop="1" thickBot="1" x14ac:dyDescent="0.25">
      <c r="A112" s="364" t="s">
        <v>120</v>
      </c>
      <c r="B112" s="364"/>
      <c r="C112" s="364"/>
      <c r="D112" s="364"/>
      <c r="E112" s="364"/>
      <c r="F112" s="364"/>
      <c r="G112" s="364"/>
      <c r="H112" s="364"/>
      <c r="I112" s="364"/>
      <c r="J112" s="364"/>
      <c r="K112" s="364"/>
      <c r="L112" s="364"/>
      <c r="M112" s="364"/>
      <c r="N112" s="364"/>
      <c r="O112" s="364"/>
      <c r="P112" s="364"/>
      <c r="Q112" s="22">
        <v>0</v>
      </c>
      <c r="R112" s="468" t="s">
        <v>1661</v>
      </c>
      <c r="S112" s="469"/>
      <c r="T112" s="469"/>
      <c r="U112" s="469"/>
      <c r="V112" s="469"/>
      <c r="W112" s="469"/>
      <c r="X112" s="469"/>
      <c r="Y112" s="469"/>
      <c r="Z112" s="469"/>
      <c r="AA112" s="469"/>
      <c r="AB112" s="469"/>
      <c r="AC112" s="469"/>
      <c r="AD112" s="469"/>
      <c r="AE112" s="469"/>
      <c r="AF112" s="17">
        <v>0</v>
      </c>
      <c r="AG112" s="362" t="s">
        <v>1661</v>
      </c>
      <c r="AH112" s="363"/>
      <c r="AI112" s="363"/>
      <c r="AJ112" s="363"/>
      <c r="AK112" s="363"/>
      <c r="AL112" s="363"/>
      <c r="AM112" s="363"/>
      <c r="AN112" s="363"/>
      <c r="AO112" s="363"/>
      <c r="AP112" s="363"/>
      <c r="AQ112" s="363"/>
      <c r="AR112" s="363"/>
      <c r="AS112" s="363"/>
      <c r="AT112" s="363"/>
    </row>
    <row r="113" spans="1:46" s="24" customFormat="1" ht="18" customHeight="1" thickTop="1" x14ac:dyDescent="0.2">
      <c r="Q113" s="42"/>
      <c r="AF113" s="42"/>
    </row>
    <row r="114" spans="1:46" s="24" customFormat="1" ht="18" customHeight="1" x14ac:dyDescent="0.2">
      <c r="Q114" s="42"/>
      <c r="AF114" s="42"/>
    </row>
    <row r="115" spans="1:46" s="24" customFormat="1" ht="36" customHeight="1" x14ac:dyDescent="0.2">
      <c r="A115" s="383" t="s">
        <v>1443</v>
      </c>
      <c r="B115" s="383"/>
      <c r="C115" s="383"/>
      <c r="D115" s="383"/>
      <c r="E115" s="383"/>
      <c r="F115" s="383"/>
      <c r="G115" s="383"/>
      <c r="H115" s="383"/>
      <c r="I115" s="383"/>
      <c r="J115" s="383"/>
      <c r="K115" s="383"/>
      <c r="L115" s="383"/>
      <c r="M115" s="383"/>
      <c r="N115" s="383"/>
      <c r="O115" s="383"/>
      <c r="P115" s="383"/>
      <c r="Q115" s="383"/>
      <c r="R115" s="383"/>
      <c r="S115" s="383"/>
      <c r="T115" s="383"/>
      <c r="U115" s="383"/>
      <c r="V115" s="383"/>
      <c r="W115" s="383"/>
      <c r="X115" s="383"/>
      <c r="Y115" s="383"/>
      <c r="Z115" s="383"/>
      <c r="AA115" s="383"/>
      <c r="AB115" s="383"/>
      <c r="AC115" s="383"/>
      <c r="AD115" s="383"/>
      <c r="AE115" s="383"/>
    </row>
    <row r="116" spans="1:46" s="24" customFormat="1" ht="18" customHeight="1" x14ac:dyDescent="0.2">
      <c r="A116" s="20"/>
      <c r="B116" s="20"/>
      <c r="C116" s="20"/>
      <c r="D116" s="20"/>
      <c r="E116" s="20"/>
      <c r="F116" s="20"/>
      <c r="G116" s="20"/>
      <c r="H116" s="20"/>
      <c r="I116" s="20"/>
      <c r="J116" s="20"/>
      <c r="K116" s="20"/>
      <c r="L116" s="20"/>
      <c r="M116" s="20"/>
      <c r="N116" s="20"/>
      <c r="O116" s="20"/>
      <c r="P116" s="20"/>
      <c r="Q116" s="40"/>
      <c r="R116" s="20"/>
      <c r="S116" s="20"/>
      <c r="T116" s="20"/>
      <c r="U116" s="20"/>
      <c r="V116" s="20"/>
      <c r="W116" s="20"/>
      <c r="X116" s="20"/>
      <c r="Y116" s="20"/>
      <c r="Z116" s="20"/>
      <c r="AA116" s="20"/>
      <c r="AB116" s="20"/>
      <c r="AC116" s="20"/>
      <c r="AD116" s="20"/>
      <c r="AE116" s="20"/>
      <c r="AF116" s="40"/>
      <c r="AG116" s="20"/>
      <c r="AH116" s="20"/>
      <c r="AI116" s="20"/>
      <c r="AJ116" s="20"/>
      <c r="AK116" s="20"/>
      <c r="AL116" s="20"/>
      <c r="AM116" s="20"/>
      <c r="AN116" s="20"/>
      <c r="AO116" s="20"/>
      <c r="AP116" s="20"/>
      <c r="AQ116" s="20"/>
      <c r="AR116" s="20"/>
      <c r="AS116" s="20"/>
      <c r="AT116" s="20"/>
    </row>
    <row r="117" spans="1:46" s="24" customFormat="1" ht="18" customHeight="1" x14ac:dyDescent="0.2">
      <c r="A117" s="15" t="s">
        <v>6</v>
      </c>
      <c r="B117" s="21"/>
      <c r="C117" s="21"/>
      <c r="D117" s="21"/>
      <c r="E117" s="21"/>
      <c r="F117" s="21"/>
      <c r="G117" s="21"/>
      <c r="H117" s="21"/>
      <c r="I117" s="21"/>
      <c r="J117" s="21"/>
      <c r="K117" s="21"/>
      <c r="L117" s="21"/>
      <c r="M117" s="21"/>
      <c r="N117" s="21"/>
      <c r="O117" s="21"/>
      <c r="P117" s="21"/>
      <c r="Q117" s="41"/>
      <c r="R117" s="21"/>
      <c r="S117" s="21"/>
      <c r="T117" s="21"/>
      <c r="U117" s="21"/>
      <c r="V117" s="21"/>
      <c r="W117" s="21"/>
      <c r="X117" s="21"/>
      <c r="Y117" s="21"/>
      <c r="Z117" s="21"/>
      <c r="AA117" s="21"/>
      <c r="AB117" s="21"/>
      <c r="AC117" s="21"/>
      <c r="AD117" s="21"/>
      <c r="AE117" s="21"/>
      <c r="AF117" s="41"/>
      <c r="AG117" s="21"/>
      <c r="AH117" s="21"/>
      <c r="AI117" s="21"/>
      <c r="AJ117" s="21"/>
      <c r="AK117" s="21"/>
      <c r="AL117" s="21"/>
      <c r="AM117" s="21"/>
      <c r="AN117" s="21"/>
      <c r="AO117" s="21"/>
      <c r="AP117" s="21"/>
      <c r="AQ117" s="21"/>
      <c r="AR117" s="21"/>
      <c r="AS117" s="21"/>
      <c r="AT117" s="21"/>
    </row>
    <row r="118" spans="1:46" s="24" customFormat="1" ht="18" customHeight="1" x14ac:dyDescent="0.2">
      <c r="Q118" s="42"/>
      <c r="AF118" s="42"/>
    </row>
    <row r="119" spans="1:46" s="24" customFormat="1" ht="78" customHeight="1" thickBot="1" x14ac:dyDescent="0.25">
      <c r="A119" s="377" t="s">
        <v>1444</v>
      </c>
      <c r="B119" s="377"/>
      <c r="C119" s="377"/>
      <c r="D119" s="377"/>
      <c r="E119" s="377"/>
      <c r="F119" s="377"/>
      <c r="G119" s="377"/>
      <c r="H119" s="377"/>
      <c r="I119" s="377"/>
      <c r="J119" s="377"/>
      <c r="K119" s="377"/>
      <c r="L119" s="377"/>
      <c r="M119" s="377"/>
      <c r="N119" s="377"/>
      <c r="O119" s="377"/>
      <c r="P119" s="377"/>
      <c r="Q119" s="377"/>
      <c r="V119" s="373"/>
      <c r="W119" s="373"/>
      <c r="X119" s="373"/>
      <c r="Y119" s="373"/>
      <c r="Z119" s="373"/>
      <c r="AA119" s="373"/>
      <c r="AB119" s="373"/>
      <c r="AC119" s="373"/>
      <c r="AD119" s="373"/>
      <c r="AE119" s="373"/>
      <c r="AK119" s="373"/>
      <c r="AL119" s="373"/>
      <c r="AM119" s="373"/>
      <c r="AN119" s="373"/>
      <c r="AO119" s="373"/>
      <c r="AP119" s="373"/>
      <c r="AQ119" s="373"/>
      <c r="AR119" s="373"/>
      <c r="AS119" s="373"/>
      <c r="AT119" s="373"/>
    </row>
    <row r="120" spans="1:46" s="24" customFormat="1" ht="18" customHeight="1" thickTop="1" thickBot="1" x14ac:dyDescent="0.25">
      <c r="A120" s="374" t="s">
        <v>138</v>
      </c>
      <c r="B120" s="375"/>
      <c r="C120" s="375"/>
      <c r="D120" s="375"/>
      <c r="E120" s="375"/>
      <c r="F120" s="375"/>
      <c r="G120" s="375"/>
      <c r="H120" s="375"/>
      <c r="I120" s="375"/>
      <c r="J120" s="375"/>
      <c r="K120" s="375"/>
      <c r="L120" s="375"/>
      <c r="M120" s="375"/>
      <c r="N120" s="375"/>
      <c r="O120" s="375"/>
      <c r="P120" s="375"/>
      <c r="Q120" s="275" t="s">
        <v>4</v>
      </c>
      <c r="R120" s="375" t="s">
        <v>1384</v>
      </c>
      <c r="S120" s="375"/>
      <c r="T120" s="375"/>
      <c r="U120" s="375"/>
      <c r="V120" s="375"/>
      <c r="W120" s="375"/>
      <c r="X120" s="375"/>
      <c r="Y120" s="375"/>
      <c r="Z120" s="375"/>
      <c r="AA120" s="375"/>
      <c r="AB120" s="375"/>
      <c r="AC120" s="375"/>
      <c r="AD120" s="375"/>
      <c r="AE120" s="376"/>
      <c r="AF120" s="279" t="s">
        <v>4</v>
      </c>
      <c r="AG120" s="462" t="s">
        <v>1384</v>
      </c>
      <c r="AH120" s="462"/>
      <c r="AI120" s="462"/>
      <c r="AJ120" s="462"/>
      <c r="AK120" s="462"/>
      <c r="AL120" s="462"/>
      <c r="AM120" s="462"/>
      <c r="AN120" s="462"/>
      <c r="AO120" s="462"/>
      <c r="AP120" s="462"/>
      <c r="AQ120" s="462"/>
      <c r="AR120" s="462"/>
      <c r="AS120" s="462"/>
      <c r="AT120" s="463"/>
    </row>
    <row r="121" spans="1:46" s="24" customFormat="1" ht="63" customHeight="1" thickTop="1" thickBot="1" x14ac:dyDescent="0.25">
      <c r="A121" s="364" t="s">
        <v>7</v>
      </c>
      <c r="B121" s="364"/>
      <c r="C121" s="364"/>
      <c r="D121" s="364"/>
      <c r="E121" s="364"/>
      <c r="F121" s="364"/>
      <c r="G121" s="364"/>
      <c r="H121" s="364"/>
      <c r="I121" s="364"/>
      <c r="J121" s="364"/>
      <c r="K121" s="364"/>
      <c r="L121" s="364"/>
      <c r="M121" s="364"/>
      <c r="N121" s="364"/>
      <c r="O121" s="364"/>
      <c r="P121" s="364"/>
      <c r="Q121" s="22">
        <v>0</v>
      </c>
      <c r="R121" s="381" t="s">
        <v>1660</v>
      </c>
      <c r="S121" s="382"/>
      <c r="T121" s="382"/>
      <c r="U121" s="382"/>
      <c r="V121" s="382"/>
      <c r="W121" s="382"/>
      <c r="X121" s="382"/>
      <c r="Y121" s="382"/>
      <c r="Z121" s="382"/>
      <c r="AA121" s="382"/>
      <c r="AB121" s="382"/>
      <c r="AC121" s="382"/>
      <c r="AD121" s="382"/>
      <c r="AE121" s="382"/>
      <c r="AF121" s="17">
        <v>0</v>
      </c>
      <c r="AG121" s="366" t="s">
        <v>1660</v>
      </c>
      <c r="AH121" s="367"/>
      <c r="AI121" s="367"/>
      <c r="AJ121" s="367"/>
      <c r="AK121" s="367"/>
      <c r="AL121" s="367"/>
      <c r="AM121" s="367"/>
      <c r="AN121" s="367"/>
      <c r="AO121" s="367"/>
      <c r="AP121" s="367"/>
      <c r="AQ121" s="367"/>
      <c r="AR121" s="367"/>
      <c r="AS121" s="367"/>
      <c r="AT121" s="367"/>
    </row>
    <row r="122" spans="1:46" s="24" customFormat="1" ht="63" customHeight="1" thickTop="1" thickBot="1" x14ac:dyDescent="0.25">
      <c r="A122" s="361" t="s">
        <v>353</v>
      </c>
      <c r="B122" s="361"/>
      <c r="C122" s="361"/>
      <c r="D122" s="361"/>
      <c r="E122" s="361"/>
      <c r="F122" s="361"/>
      <c r="G122" s="361"/>
      <c r="H122" s="361"/>
      <c r="I122" s="361"/>
      <c r="J122" s="361"/>
      <c r="K122" s="361"/>
      <c r="L122" s="361"/>
      <c r="M122" s="361"/>
      <c r="N122" s="361"/>
      <c r="O122" s="361"/>
      <c r="P122" s="361"/>
      <c r="Q122" s="22">
        <v>0</v>
      </c>
      <c r="R122" s="468" t="s">
        <v>1661</v>
      </c>
      <c r="S122" s="469"/>
      <c r="T122" s="469"/>
      <c r="U122" s="469"/>
      <c r="V122" s="469"/>
      <c r="W122" s="469"/>
      <c r="X122" s="469"/>
      <c r="Y122" s="469"/>
      <c r="Z122" s="469"/>
      <c r="AA122" s="469"/>
      <c r="AB122" s="469"/>
      <c r="AC122" s="469"/>
      <c r="AD122" s="469"/>
      <c r="AE122" s="469"/>
      <c r="AF122" s="17">
        <v>0</v>
      </c>
      <c r="AG122" s="362" t="s">
        <v>1661</v>
      </c>
      <c r="AH122" s="363"/>
      <c r="AI122" s="363"/>
      <c r="AJ122" s="363"/>
      <c r="AK122" s="363"/>
      <c r="AL122" s="363"/>
      <c r="AM122" s="363"/>
      <c r="AN122" s="363"/>
      <c r="AO122" s="363"/>
      <c r="AP122" s="363"/>
      <c r="AQ122" s="363"/>
      <c r="AR122" s="363"/>
      <c r="AS122" s="363"/>
      <c r="AT122" s="363"/>
    </row>
    <row r="123" spans="1:46" s="24" customFormat="1" ht="63" customHeight="1" thickTop="1" thickBot="1" x14ac:dyDescent="0.25">
      <c r="A123" s="364" t="s">
        <v>1427</v>
      </c>
      <c r="B123" s="364"/>
      <c r="C123" s="364"/>
      <c r="D123" s="364"/>
      <c r="E123" s="364"/>
      <c r="F123" s="364"/>
      <c r="G123" s="364"/>
      <c r="H123" s="364"/>
      <c r="I123" s="364"/>
      <c r="J123" s="364"/>
      <c r="K123" s="364"/>
      <c r="L123" s="364"/>
      <c r="M123" s="364"/>
      <c r="N123" s="364"/>
      <c r="O123" s="364"/>
      <c r="P123" s="364"/>
      <c r="Q123" s="22">
        <v>0</v>
      </c>
      <c r="R123" s="468" t="s">
        <v>1661</v>
      </c>
      <c r="S123" s="469"/>
      <c r="T123" s="469"/>
      <c r="U123" s="469"/>
      <c r="V123" s="469"/>
      <c r="W123" s="469"/>
      <c r="X123" s="469"/>
      <c r="Y123" s="469"/>
      <c r="Z123" s="469"/>
      <c r="AA123" s="469"/>
      <c r="AB123" s="469"/>
      <c r="AC123" s="469"/>
      <c r="AD123" s="469"/>
      <c r="AE123" s="469"/>
      <c r="AF123" s="17">
        <v>0</v>
      </c>
      <c r="AG123" s="362" t="s">
        <v>1661</v>
      </c>
      <c r="AH123" s="363"/>
      <c r="AI123" s="363"/>
      <c r="AJ123" s="363"/>
      <c r="AK123" s="363"/>
      <c r="AL123" s="363"/>
      <c r="AM123" s="363"/>
      <c r="AN123" s="363"/>
      <c r="AO123" s="363"/>
      <c r="AP123" s="363"/>
      <c r="AQ123" s="363"/>
      <c r="AR123" s="363"/>
      <c r="AS123" s="363"/>
      <c r="AT123" s="363"/>
    </row>
    <row r="124" spans="1:46" s="24" customFormat="1" ht="63" customHeight="1" thickTop="1" thickBot="1" x14ac:dyDescent="0.25">
      <c r="A124" s="361" t="s">
        <v>1445</v>
      </c>
      <c r="B124" s="361"/>
      <c r="C124" s="361"/>
      <c r="D124" s="361"/>
      <c r="E124" s="361"/>
      <c r="F124" s="361"/>
      <c r="G124" s="361"/>
      <c r="H124" s="361"/>
      <c r="I124" s="361"/>
      <c r="J124" s="361"/>
      <c r="K124" s="361"/>
      <c r="L124" s="361"/>
      <c r="M124" s="361"/>
      <c r="N124" s="361"/>
      <c r="O124" s="361"/>
      <c r="P124" s="361"/>
      <c r="Q124" s="22">
        <v>0</v>
      </c>
      <c r="R124" s="468" t="s">
        <v>1661</v>
      </c>
      <c r="S124" s="469"/>
      <c r="T124" s="469"/>
      <c r="U124" s="469"/>
      <c r="V124" s="469"/>
      <c r="W124" s="469"/>
      <c r="X124" s="469"/>
      <c r="Y124" s="469"/>
      <c r="Z124" s="469"/>
      <c r="AA124" s="469"/>
      <c r="AB124" s="469"/>
      <c r="AC124" s="469"/>
      <c r="AD124" s="469"/>
      <c r="AE124" s="469"/>
      <c r="AF124" s="17">
        <v>0</v>
      </c>
      <c r="AG124" s="362" t="s">
        <v>1661</v>
      </c>
      <c r="AH124" s="363"/>
      <c r="AI124" s="363"/>
      <c r="AJ124" s="363"/>
      <c r="AK124" s="363"/>
      <c r="AL124" s="363"/>
      <c r="AM124" s="363"/>
      <c r="AN124" s="363"/>
      <c r="AO124" s="363"/>
      <c r="AP124" s="363"/>
      <c r="AQ124" s="363"/>
      <c r="AR124" s="363"/>
      <c r="AS124" s="363"/>
      <c r="AT124" s="363"/>
    </row>
    <row r="125" spans="1:46" s="24" customFormat="1" ht="63" customHeight="1" thickTop="1" thickBot="1" x14ac:dyDescent="0.25">
      <c r="A125" s="364" t="s">
        <v>1429</v>
      </c>
      <c r="B125" s="364"/>
      <c r="C125" s="364"/>
      <c r="D125" s="364"/>
      <c r="E125" s="364"/>
      <c r="F125" s="364"/>
      <c r="G125" s="364"/>
      <c r="H125" s="364"/>
      <c r="I125" s="364"/>
      <c r="J125" s="364"/>
      <c r="K125" s="364"/>
      <c r="L125" s="364"/>
      <c r="M125" s="364"/>
      <c r="N125" s="364"/>
      <c r="O125" s="364"/>
      <c r="P125" s="364"/>
      <c r="Q125" s="22">
        <v>0</v>
      </c>
      <c r="R125" s="468" t="s">
        <v>1661</v>
      </c>
      <c r="S125" s="469"/>
      <c r="T125" s="469"/>
      <c r="U125" s="469"/>
      <c r="V125" s="469"/>
      <c r="W125" s="469"/>
      <c r="X125" s="469"/>
      <c r="Y125" s="469"/>
      <c r="Z125" s="469"/>
      <c r="AA125" s="469"/>
      <c r="AB125" s="469"/>
      <c r="AC125" s="469"/>
      <c r="AD125" s="469"/>
      <c r="AE125" s="469"/>
      <c r="AF125" s="17">
        <v>0</v>
      </c>
      <c r="AG125" s="362" t="s">
        <v>1661</v>
      </c>
      <c r="AH125" s="363"/>
      <c r="AI125" s="363"/>
      <c r="AJ125" s="363"/>
      <c r="AK125" s="363"/>
      <c r="AL125" s="363"/>
      <c r="AM125" s="363"/>
      <c r="AN125" s="363"/>
      <c r="AO125" s="363"/>
      <c r="AP125" s="363"/>
      <c r="AQ125" s="363"/>
      <c r="AR125" s="363"/>
      <c r="AS125" s="363"/>
      <c r="AT125" s="363"/>
    </row>
    <row r="126" spans="1:46" s="24" customFormat="1" ht="63" customHeight="1" thickTop="1" thickBot="1" x14ac:dyDescent="0.25">
      <c r="A126" s="361" t="s">
        <v>1430</v>
      </c>
      <c r="B126" s="361"/>
      <c r="C126" s="361"/>
      <c r="D126" s="361"/>
      <c r="E126" s="361"/>
      <c r="F126" s="361"/>
      <c r="G126" s="361"/>
      <c r="H126" s="361"/>
      <c r="I126" s="361"/>
      <c r="J126" s="361"/>
      <c r="K126" s="361"/>
      <c r="L126" s="361"/>
      <c r="M126" s="361"/>
      <c r="N126" s="361"/>
      <c r="O126" s="361"/>
      <c r="P126" s="361"/>
      <c r="Q126" s="22">
        <v>0</v>
      </c>
      <c r="R126" s="468" t="s">
        <v>1661</v>
      </c>
      <c r="S126" s="469"/>
      <c r="T126" s="469"/>
      <c r="U126" s="469"/>
      <c r="V126" s="469"/>
      <c r="W126" s="469"/>
      <c r="X126" s="469"/>
      <c r="Y126" s="469"/>
      <c r="Z126" s="469"/>
      <c r="AA126" s="469"/>
      <c r="AB126" s="469"/>
      <c r="AC126" s="469"/>
      <c r="AD126" s="469"/>
      <c r="AE126" s="469"/>
      <c r="AF126" s="17">
        <v>0</v>
      </c>
      <c r="AG126" s="362" t="s">
        <v>1661</v>
      </c>
      <c r="AH126" s="363"/>
      <c r="AI126" s="363"/>
      <c r="AJ126" s="363"/>
      <c r="AK126" s="363"/>
      <c r="AL126" s="363"/>
      <c r="AM126" s="363"/>
      <c r="AN126" s="363"/>
      <c r="AO126" s="363"/>
      <c r="AP126" s="363"/>
      <c r="AQ126" s="363"/>
      <c r="AR126" s="363"/>
      <c r="AS126" s="363"/>
      <c r="AT126" s="363"/>
    </row>
    <row r="127" spans="1:46" s="24" customFormat="1" ht="63" customHeight="1" thickTop="1" thickBot="1" x14ac:dyDescent="0.25">
      <c r="A127" s="364" t="s">
        <v>1431</v>
      </c>
      <c r="B127" s="364"/>
      <c r="C127" s="364"/>
      <c r="D127" s="364"/>
      <c r="E127" s="364"/>
      <c r="F127" s="364"/>
      <c r="G127" s="364"/>
      <c r="H127" s="364"/>
      <c r="I127" s="364"/>
      <c r="J127" s="364"/>
      <c r="K127" s="364"/>
      <c r="L127" s="364"/>
      <c r="M127" s="364"/>
      <c r="N127" s="364"/>
      <c r="O127" s="364"/>
      <c r="P127" s="364"/>
      <c r="Q127" s="22">
        <v>0</v>
      </c>
      <c r="R127" s="468" t="s">
        <v>1661</v>
      </c>
      <c r="S127" s="469"/>
      <c r="T127" s="469"/>
      <c r="U127" s="469"/>
      <c r="V127" s="469"/>
      <c r="W127" s="469"/>
      <c r="X127" s="469"/>
      <c r="Y127" s="469"/>
      <c r="Z127" s="469"/>
      <c r="AA127" s="469"/>
      <c r="AB127" s="469"/>
      <c r="AC127" s="469"/>
      <c r="AD127" s="469"/>
      <c r="AE127" s="469"/>
      <c r="AF127" s="17">
        <v>0</v>
      </c>
      <c r="AG127" s="362" t="s">
        <v>1661</v>
      </c>
      <c r="AH127" s="363"/>
      <c r="AI127" s="363"/>
      <c r="AJ127" s="363"/>
      <c r="AK127" s="363"/>
      <c r="AL127" s="363"/>
      <c r="AM127" s="363"/>
      <c r="AN127" s="363"/>
      <c r="AO127" s="363"/>
      <c r="AP127" s="363"/>
      <c r="AQ127" s="363"/>
      <c r="AR127" s="363"/>
      <c r="AS127" s="363"/>
      <c r="AT127" s="363"/>
    </row>
    <row r="128" spans="1:46" s="24" customFormat="1" ht="63" customHeight="1" thickTop="1" thickBot="1" x14ac:dyDescent="0.25">
      <c r="A128" s="361" t="s">
        <v>1446</v>
      </c>
      <c r="B128" s="361"/>
      <c r="C128" s="361"/>
      <c r="D128" s="361"/>
      <c r="E128" s="361"/>
      <c r="F128" s="361"/>
      <c r="G128" s="361"/>
      <c r="H128" s="361"/>
      <c r="I128" s="361"/>
      <c r="J128" s="361"/>
      <c r="K128" s="361"/>
      <c r="L128" s="361"/>
      <c r="M128" s="361"/>
      <c r="N128" s="361"/>
      <c r="O128" s="361"/>
      <c r="P128" s="361"/>
      <c r="Q128" s="22">
        <v>0</v>
      </c>
      <c r="R128" s="468" t="s">
        <v>1661</v>
      </c>
      <c r="S128" s="469"/>
      <c r="T128" s="469"/>
      <c r="U128" s="469"/>
      <c r="V128" s="469"/>
      <c r="W128" s="469"/>
      <c r="X128" s="469"/>
      <c r="Y128" s="469"/>
      <c r="Z128" s="469"/>
      <c r="AA128" s="469"/>
      <c r="AB128" s="469"/>
      <c r="AC128" s="469"/>
      <c r="AD128" s="469"/>
      <c r="AE128" s="469"/>
      <c r="AF128" s="17">
        <v>0</v>
      </c>
      <c r="AG128" s="362" t="s">
        <v>1661</v>
      </c>
      <c r="AH128" s="363"/>
      <c r="AI128" s="363"/>
      <c r="AJ128" s="363"/>
      <c r="AK128" s="363"/>
      <c r="AL128" s="363"/>
      <c r="AM128" s="363"/>
      <c r="AN128" s="363"/>
      <c r="AO128" s="363"/>
      <c r="AP128" s="363"/>
      <c r="AQ128" s="363"/>
      <c r="AR128" s="363"/>
      <c r="AS128" s="363"/>
      <c r="AT128" s="363"/>
    </row>
    <row r="129" spans="1:46" s="24" customFormat="1" ht="63" customHeight="1" thickTop="1" thickBot="1" x14ac:dyDescent="0.25">
      <c r="A129" s="364" t="s">
        <v>1447</v>
      </c>
      <c r="B129" s="364"/>
      <c r="C129" s="364"/>
      <c r="D129" s="364"/>
      <c r="E129" s="364"/>
      <c r="F129" s="364"/>
      <c r="G129" s="364"/>
      <c r="H129" s="364"/>
      <c r="I129" s="364"/>
      <c r="J129" s="364"/>
      <c r="K129" s="364"/>
      <c r="L129" s="364"/>
      <c r="M129" s="364"/>
      <c r="N129" s="364"/>
      <c r="O129" s="364"/>
      <c r="P129" s="364"/>
      <c r="Q129" s="22">
        <v>0</v>
      </c>
      <c r="R129" s="468" t="s">
        <v>1661</v>
      </c>
      <c r="S129" s="469"/>
      <c r="T129" s="469"/>
      <c r="U129" s="469"/>
      <c r="V129" s="469"/>
      <c r="W129" s="469"/>
      <c r="X129" s="469"/>
      <c r="Y129" s="469"/>
      <c r="Z129" s="469"/>
      <c r="AA129" s="469"/>
      <c r="AB129" s="469"/>
      <c r="AC129" s="469"/>
      <c r="AD129" s="469"/>
      <c r="AE129" s="469"/>
      <c r="AF129" s="17">
        <v>0</v>
      </c>
      <c r="AG129" s="362" t="s">
        <v>1661</v>
      </c>
      <c r="AH129" s="363"/>
      <c r="AI129" s="363"/>
      <c r="AJ129" s="363"/>
      <c r="AK129" s="363"/>
      <c r="AL129" s="363"/>
      <c r="AM129" s="363"/>
      <c r="AN129" s="363"/>
      <c r="AO129" s="363"/>
      <c r="AP129" s="363"/>
      <c r="AQ129" s="363"/>
      <c r="AR129" s="363"/>
      <c r="AS129" s="363"/>
      <c r="AT129" s="363"/>
    </row>
    <row r="130" spans="1:46" s="24" customFormat="1" ht="63" customHeight="1" thickTop="1" thickBot="1" x14ac:dyDescent="0.25">
      <c r="A130" s="364" t="s">
        <v>1448</v>
      </c>
      <c r="B130" s="364"/>
      <c r="C130" s="364"/>
      <c r="D130" s="364"/>
      <c r="E130" s="364"/>
      <c r="F130" s="364"/>
      <c r="G130" s="364"/>
      <c r="H130" s="364"/>
      <c r="I130" s="364"/>
      <c r="J130" s="364"/>
      <c r="K130" s="364"/>
      <c r="L130" s="364"/>
      <c r="M130" s="364"/>
      <c r="N130" s="364"/>
      <c r="O130" s="364"/>
      <c r="P130" s="364"/>
      <c r="Q130" s="22">
        <v>0</v>
      </c>
      <c r="R130" s="468" t="s">
        <v>1661</v>
      </c>
      <c r="S130" s="469"/>
      <c r="T130" s="469"/>
      <c r="U130" s="469"/>
      <c r="V130" s="469"/>
      <c r="W130" s="469"/>
      <c r="X130" s="469"/>
      <c r="Y130" s="469"/>
      <c r="Z130" s="469"/>
      <c r="AA130" s="469"/>
      <c r="AB130" s="469"/>
      <c r="AC130" s="469"/>
      <c r="AD130" s="469"/>
      <c r="AE130" s="469"/>
      <c r="AF130" s="17">
        <v>0</v>
      </c>
      <c r="AG130" s="362" t="s">
        <v>1661</v>
      </c>
      <c r="AH130" s="363"/>
      <c r="AI130" s="363"/>
      <c r="AJ130" s="363"/>
      <c r="AK130" s="363"/>
      <c r="AL130" s="363"/>
      <c r="AM130" s="363"/>
      <c r="AN130" s="363"/>
      <c r="AO130" s="363"/>
      <c r="AP130" s="363"/>
      <c r="AQ130" s="363"/>
      <c r="AR130" s="363"/>
      <c r="AS130" s="363"/>
      <c r="AT130" s="363"/>
    </row>
    <row r="131" spans="1:46" s="24" customFormat="1" ht="63" customHeight="1" thickTop="1" thickBot="1" x14ac:dyDescent="0.25">
      <c r="A131" s="361" t="s">
        <v>1449</v>
      </c>
      <c r="B131" s="361"/>
      <c r="C131" s="361"/>
      <c r="D131" s="361"/>
      <c r="E131" s="361"/>
      <c r="F131" s="361"/>
      <c r="G131" s="361"/>
      <c r="H131" s="361"/>
      <c r="I131" s="361"/>
      <c r="J131" s="361"/>
      <c r="K131" s="361"/>
      <c r="L131" s="361"/>
      <c r="M131" s="361"/>
      <c r="N131" s="361"/>
      <c r="O131" s="361"/>
      <c r="P131" s="361"/>
      <c r="Q131" s="22">
        <v>0</v>
      </c>
      <c r="R131" s="468" t="s">
        <v>1661</v>
      </c>
      <c r="S131" s="469"/>
      <c r="T131" s="469"/>
      <c r="U131" s="469"/>
      <c r="V131" s="469"/>
      <c r="W131" s="469"/>
      <c r="X131" s="469"/>
      <c r="Y131" s="469"/>
      <c r="Z131" s="469"/>
      <c r="AA131" s="469"/>
      <c r="AB131" s="469"/>
      <c r="AC131" s="469"/>
      <c r="AD131" s="469"/>
      <c r="AE131" s="469"/>
      <c r="AF131" s="17">
        <v>0</v>
      </c>
      <c r="AG131" s="362" t="s">
        <v>1661</v>
      </c>
      <c r="AH131" s="363"/>
      <c r="AI131" s="363"/>
      <c r="AJ131" s="363"/>
      <c r="AK131" s="363"/>
      <c r="AL131" s="363"/>
      <c r="AM131" s="363"/>
      <c r="AN131" s="363"/>
      <c r="AO131" s="363"/>
      <c r="AP131" s="363"/>
      <c r="AQ131" s="363"/>
      <c r="AR131" s="363"/>
      <c r="AS131" s="363"/>
      <c r="AT131" s="363"/>
    </row>
    <row r="132" spans="1:46" s="24" customFormat="1" ht="63" customHeight="1" thickTop="1" thickBot="1" x14ac:dyDescent="0.25">
      <c r="A132" s="364" t="s">
        <v>1450</v>
      </c>
      <c r="B132" s="364"/>
      <c r="C132" s="364"/>
      <c r="D132" s="364"/>
      <c r="E132" s="364"/>
      <c r="F132" s="364"/>
      <c r="G132" s="364"/>
      <c r="H132" s="364"/>
      <c r="I132" s="364"/>
      <c r="J132" s="364"/>
      <c r="K132" s="364"/>
      <c r="L132" s="364"/>
      <c r="M132" s="364"/>
      <c r="N132" s="364"/>
      <c r="O132" s="364"/>
      <c r="P132" s="364"/>
      <c r="Q132" s="22">
        <v>0</v>
      </c>
      <c r="R132" s="468" t="s">
        <v>1661</v>
      </c>
      <c r="S132" s="469"/>
      <c r="T132" s="469"/>
      <c r="U132" s="469"/>
      <c r="V132" s="469"/>
      <c r="W132" s="469"/>
      <c r="X132" s="469"/>
      <c r="Y132" s="469"/>
      <c r="Z132" s="469"/>
      <c r="AA132" s="469"/>
      <c r="AB132" s="469"/>
      <c r="AC132" s="469"/>
      <c r="AD132" s="469"/>
      <c r="AE132" s="469"/>
      <c r="AF132" s="17">
        <v>0</v>
      </c>
      <c r="AG132" s="362" t="s">
        <v>1661</v>
      </c>
      <c r="AH132" s="363"/>
      <c r="AI132" s="363"/>
      <c r="AJ132" s="363"/>
      <c r="AK132" s="363"/>
      <c r="AL132" s="363"/>
      <c r="AM132" s="363"/>
      <c r="AN132" s="363"/>
      <c r="AO132" s="363"/>
      <c r="AP132" s="363"/>
      <c r="AQ132" s="363"/>
      <c r="AR132" s="363"/>
      <c r="AS132" s="363"/>
      <c r="AT132" s="363"/>
    </row>
    <row r="133" spans="1:46" s="24" customFormat="1" ht="63" customHeight="1" thickTop="1" thickBot="1" x14ac:dyDescent="0.25">
      <c r="A133" s="385" t="s">
        <v>1451</v>
      </c>
      <c r="B133" s="386"/>
      <c r="C133" s="386"/>
      <c r="D133" s="386"/>
      <c r="E133" s="386"/>
      <c r="F133" s="386"/>
      <c r="G133" s="386"/>
      <c r="H133" s="386"/>
      <c r="I133" s="386"/>
      <c r="J133" s="386"/>
      <c r="K133" s="386"/>
      <c r="L133" s="386"/>
      <c r="M133" s="386"/>
      <c r="N133" s="386"/>
      <c r="O133" s="386"/>
      <c r="P133" s="387"/>
      <c r="Q133" s="22">
        <v>0</v>
      </c>
      <c r="R133" s="468" t="s">
        <v>1661</v>
      </c>
      <c r="S133" s="469"/>
      <c r="T133" s="469"/>
      <c r="U133" s="469"/>
      <c r="V133" s="469"/>
      <c r="W133" s="469"/>
      <c r="X133" s="469"/>
      <c r="Y133" s="469"/>
      <c r="Z133" s="469"/>
      <c r="AA133" s="469"/>
      <c r="AB133" s="469"/>
      <c r="AC133" s="469"/>
      <c r="AD133" s="469"/>
      <c r="AE133" s="469"/>
      <c r="AF133" s="17">
        <v>0</v>
      </c>
      <c r="AG133" s="362" t="s">
        <v>1661</v>
      </c>
      <c r="AH133" s="363"/>
      <c r="AI133" s="363"/>
      <c r="AJ133" s="363"/>
      <c r="AK133" s="363"/>
      <c r="AL133" s="363"/>
      <c r="AM133" s="363"/>
      <c r="AN133" s="363"/>
      <c r="AO133" s="363"/>
      <c r="AP133" s="363"/>
      <c r="AQ133" s="363"/>
      <c r="AR133" s="363"/>
      <c r="AS133" s="363"/>
      <c r="AT133" s="363"/>
    </row>
    <row r="134" spans="1:46" s="24" customFormat="1" ht="18" customHeight="1" thickTop="1" thickBot="1" x14ac:dyDescent="0.25">
      <c r="Q134" s="42"/>
      <c r="AF134" s="42"/>
    </row>
    <row r="135" spans="1:46" s="24" customFormat="1" ht="18" customHeight="1" thickTop="1" thickBot="1" x14ac:dyDescent="0.25">
      <c r="A135" s="368" t="s">
        <v>139</v>
      </c>
      <c r="B135" s="369"/>
      <c r="C135" s="369"/>
      <c r="D135" s="369"/>
      <c r="E135" s="369"/>
      <c r="F135" s="369"/>
      <c r="G135" s="369"/>
      <c r="H135" s="369"/>
      <c r="I135" s="369"/>
      <c r="J135" s="369"/>
      <c r="K135" s="369"/>
      <c r="L135" s="369"/>
      <c r="M135" s="369"/>
      <c r="N135" s="369"/>
      <c r="O135" s="369"/>
      <c r="P135" s="369"/>
      <c r="Q135" s="322" t="s">
        <v>4</v>
      </c>
      <c r="R135" s="369" t="s">
        <v>1384</v>
      </c>
      <c r="S135" s="369"/>
      <c r="T135" s="369"/>
      <c r="U135" s="369"/>
      <c r="V135" s="369"/>
      <c r="W135" s="369"/>
      <c r="X135" s="369"/>
      <c r="Y135" s="369"/>
      <c r="Z135" s="369"/>
      <c r="AA135" s="369"/>
      <c r="AB135" s="369"/>
      <c r="AC135" s="369"/>
      <c r="AD135" s="369"/>
      <c r="AE135" s="470"/>
      <c r="AF135" s="325" t="s">
        <v>4</v>
      </c>
      <c r="AG135" s="471" t="s">
        <v>1384</v>
      </c>
      <c r="AH135" s="471"/>
      <c r="AI135" s="471"/>
      <c r="AJ135" s="471"/>
      <c r="AK135" s="471"/>
      <c r="AL135" s="471"/>
      <c r="AM135" s="471"/>
      <c r="AN135" s="471"/>
      <c r="AO135" s="471"/>
      <c r="AP135" s="471"/>
      <c r="AQ135" s="471"/>
      <c r="AR135" s="471"/>
      <c r="AS135" s="471"/>
      <c r="AT135" s="472"/>
    </row>
    <row r="136" spans="1:46" s="24" customFormat="1" ht="63" customHeight="1" thickTop="1" thickBot="1" x14ac:dyDescent="0.25">
      <c r="A136" s="364" t="s">
        <v>1452</v>
      </c>
      <c r="B136" s="364"/>
      <c r="C136" s="364"/>
      <c r="D136" s="364"/>
      <c r="E136" s="364"/>
      <c r="F136" s="364"/>
      <c r="G136" s="364"/>
      <c r="H136" s="364"/>
      <c r="I136" s="364"/>
      <c r="J136" s="364"/>
      <c r="K136" s="364"/>
      <c r="L136" s="364"/>
      <c r="M136" s="364"/>
      <c r="N136" s="364"/>
      <c r="O136" s="364"/>
      <c r="P136" s="364"/>
      <c r="Q136" s="22">
        <v>0</v>
      </c>
      <c r="R136" s="381" t="s">
        <v>1671</v>
      </c>
      <c r="S136" s="382"/>
      <c r="T136" s="382"/>
      <c r="U136" s="382"/>
      <c r="V136" s="382"/>
      <c r="W136" s="382"/>
      <c r="X136" s="382"/>
      <c r="Y136" s="382"/>
      <c r="Z136" s="382"/>
      <c r="AA136" s="382"/>
      <c r="AB136" s="382"/>
      <c r="AC136" s="382"/>
      <c r="AD136" s="382"/>
      <c r="AE136" s="382"/>
      <c r="AF136" s="17">
        <v>0</v>
      </c>
      <c r="AG136" s="366" t="s">
        <v>1671</v>
      </c>
      <c r="AH136" s="367"/>
      <c r="AI136" s="367"/>
      <c r="AJ136" s="367"/>
      <c r="AK136" s="367"/>
      <c r="AL136" s="367"/>
      <c r="AM136" s="367"/>
      <c r="AN136" s="367"/>
      <c r="AO136" s="367"/>
      <c r="AP136" s="367"/>
      <c r="AQ136" s="367"/>
      <c r="AR136" s="367"/>
      <c r="AS136" s="367"/>
      <c r="AT136" s="367"/>
    </row>
    <row r="137" spans="1:46" s="24" customFormat="1" ht="63" customHeight="1" thickTop="1" thickBot="1" x14ac:dyDescent="0.25">
      <c r="A137" s="364" t="s">
        <v>1453</v>
      </c>
      <c r="B137" s="364"/>
      <c r="C137" s="364"/>
      <c r="D137" s="364"/>
      <c r="E137" s="364"/>
      <c r="F137" s="364"/>
      <c r="G137" s="364"/>
      <c r="H137" s="364"/>
      <c r="I137" s="364"/>
      <c r="J137" s="364"/>
      <c r="K137" s="364"/>
      <c r="L137" s="364"/>
      <c r="M137" s="364"/>
      <c r="N137" s="364"/>
      <c r="O137" s="364"/>
      <c r="P137" s="364"/>
      <c r="Q137" s="22">
        <v>0</v>
      </c>
      <c r="R137" s="468" t="s">
        <v>1661</v>
      </c>
      <c r="S137" s="469"/>
      <c r="T137" s="469"/>
      <c r="U137" s="469"/>
      <c r="V137" s="469"/>
      <c r="W137" s="469"/>
      <c r="X137" s="469"/>
      <c r="Y137" s="469"/>
      <c r="Z137" s="469"/>
      <c r="AA137" s="469"/>
      <c r="AB137" s="469"/>
      <c r="AC137" s="469"/>
      <c r="AD137" s="469"/>
      <c r="AE137" s="469"/>
      <c r="AF137" s="17">
        <v>0</v>
      </c>
      <c r="AG137" s="362" t="s">
        <v>1661</v>
      </c>
      <c r="AH137" s="363"/>
      <c r="AI137" s="363"/>
      <c r="AJ137" s="363"/>
      <c r="AK137" s="363"/>
      <c r="AL137" s="363"/>
      <c r="AM137" s="363"/>
      <c r="AN137" s="363"/>
      <c r="AO137" s="363"/>
      <c r="AP137" s="363"/>
      <c r="AQ137" s="363"/>
      <c r="AR137" s="363"/>
      <c r="AS137" s="363"/>
      <c r="AT137" s="363"/>
    </row>
    <row r="138" spans="1:46" s="24" customFormat="1" ht="63" customHeight="1" thickTop="1" thickBot="1" x14ac:dyDescent="0.25">
      <c r="A138" s="364" t="s">
        <v>1454</v>
      </c>
      <c r="B138" s="364"/>
      <c r="C138" s="364"/>
      <c r="D138" s="364"/>
      <c r="E138" s="364"/>
      <c r="F138" s="364"/>
      <c r="G138" s="364"/>
      <c r="H138" s="364"/>
      <c r="I138" s="364"/>
      <c r="J138" s="364"/>
      <c r="K138" s="364"/>
      <c r="L138" s="364"/>
      <c r="M138" s="364"/>
      <c r="N138" s="364"/>
      <c r="O138" s="364"/>
      <c r="P138" s="364"/>
      <c r="Q138" s="22">
        <v>0</v>
      </c>
      <c r="R138" s="381" t="s">
        <v>1664</v>
      </c>
      <c r="S138" s="382"/>
      <c r="T138" s="382"/>
      <c r="U138" s="382"/>
      <c r="V138" s="382"/>
      <c r="W138" s="382"/>
      <c r="X138" s="382"/>
      <c r="Y138" s="382"/>
      <c r="Z138" s="382"/>
      <c r="AA138" s="382"/>
      <c r="AB138" s="382"/>
      <c r="AC138" s="382"/>
      <c r="AD138" s="382"/>
      <c r="AE138" s="382"/>
      <c r="AF138" s="17">
        <v>0</v>
      </c>
      <c r="AG138" s="366" t="s">
        <v>1664</v>
      </c>
      <c r="AH138" s="367"/>
      <c r="AI138" s="367"/>
      <c r="AJ138" s="367"/>
      <c r="AK138" s="367"/>
      <c r="AL138" s="367"/>
      <c r="AM138" s="367"/>
      <c r="AN138" s="367"/>
      <c r="AO138" s="367"/>
      <c r="AP138" s="367"/>
      <c r="AQ138" s="367"/>
      <c r="AR138" s="367"/>
      <c r="AS138" s="367"/>
      <c r="AT138" s="367"/>
    </row>
    <row r="139" spans="1:46" s="24" customFormat="1" ht="18" customHeight="1" thickTop="1" thickBot="1" x14ac:dyDescent="0.25">
      <c r="Q139" s="42"/>
      <c r="AF139" s="42"/>
    </row>
    <row r="140" spans="1:46" s="24" customFormat="1" ht="18" customHeight="1" thickTop="1" thickBot="1" x14ac:dyDescent="0.25">
      <c r="A140" s="368" t="s">
        <v>140</v>
      </c>
      <c r="B140" s="369"/>
      <c r="C140" s="369"/>
      <c r="D140" s="369"/>
      <c r="E140" s="369"/>
      <c r="F140" s="369"/>
      <c r="G140" s="369"/>
      <c r="H140" s="369"/>
      <c r="I140" s="369"/>
      <c r="J140" s="369"/>
      <c r="K140" s="369"/>
      <c r="L140" s="369"/>
      <c r="M140" s="369"/>
      <c r="N140" s="369"/>
      <c r="O140" s="369"/>
      <c r="P140" s="369"/>
      <c r="Q140" s="322" t="s">
        <v>4</v>
      </c>
      <c r="R140" s="369" t="s">
        <v>1384</v>
      </c>
      <c r="S140" s="369"/>
      <c r="T140" s="369"/>
      <c r="U140" s="369"/>
      <c r="V140" s="369"/>
      <c r="W140" s="369"/>
      <c r="X140" s="369"/>
      <c r="Y140" s="369"/>
      <c r="Z140" s="369"/>
      <c r="AA140" s="369"/>
      <c r="AB140" s="369"/>
      <c r="AC140" s="369"/>
      <c r="AD140" s="369"/>
      <c r="AE140" s="470"/>
      <c r="AF140" s="325" t="s">
        <v>4</v>
      </c>
      <c r="AG140" s="471" t="s">
        <v>1384</v>
      </c>
      <c r="AH140" s="471"/>
      <c r="AI140" s="471"/>
      <c r="AJ140" s="471"/>
      <c r="AK140" s="471"/>
      <c r="AL140" s="471"/>
      <c r="AM140" s="471"/>
      <c r="AN140" s="471"/>
      <c r="AO140" s="471"/>
      <c r="AP140" s="471"/>
      <c r="AQ140" s="471"/>
      <c r="AR140" s="471"/>
      <c r="AS140" s="471"/>
      <c r="AT140" s="472"/>
    </row>
    <row r="141" spans="1:46" s="24" customFormat="1" ht="63" customHeight="1" thickTop="1" thickBot="1" x14ac:dyDescent="0.25">
      <c r="A141" s="364" t="s">
        <v>119</v>
      </c>
      <c r="B141" s="364"/>
      <c r="C141" s="364"/>
      <c r="D141" s="364"/>
      <c r="E141" s="364"/>
      <c r="F141" s="364"/>
      <c r="G141" s="364"/>
      <c r="H141" s="364"/>
      <c r="I141" s="364"/>
      <c r="J141" s="364"/>
      <c r="K141" s="364"/>
      <c r="L141" s="364"/>
      <c r="M141" s="364"/>
      <c r="N141" s="364"/>
      <c r="O141" s="364"/>
      <c r="P141" s="364"/>
      <c r="Q141" s="22">
        <v>0</v>
      </c>
      <c r="R141" s="381" t="s">
        <v>1665</v>
      </c>
      <c r="S141" s="382"/>
      <c r="T141" s="382"/>
      <c r="U141" s="382"/>
      <c r="V141" s="382"/>
      <c r="W141" s="382"/>
      <c r="X141" s="382"/>
      <c r="Y141" s="382"/>
      <c r="Z141" s="382"/>
      <c r="AA141" s="382"/>
      <c r="AB141" s="382"/>
      <c r="AC141" s="382"/>
      <c r="AD141" s="382"/>
      <c r="AE141" s="382"/>
      <c r="AF141" s="17">
        <v>0</v>
      </c>
      <c r="AG141" s="366" t="s">
        <v>1665</v>
      </c>
      <c r="AH141" s="367"/>
      <c r="AI141" s="367"/>
      <c r="AJ141" s="367"/>
      <c r="AK141" s="367"/>
      <c r="AL141" s="367"/>
      <c r="AM141" s="367"/>
      <c r="AN141" s="367"/>
      <c r="AO141" s="367"/>
      <c r="AP141" s="367"/>
      <c r="AQ141" s="367"/>
      <c r="AR141" s="367"/>
      <c r="AS141" s="367"/>
      <c r="AT141" s="367"/>
    </row>
    <row r="142" spans="1:46" s="24" customFormat="1" ht="63" customHeight="1" thickTop="1" thickBot="1" x14ac:dyDescent="0.25">
      <c r="A142" s="364" t="s">
        <v>489</v>
      </c>
      <c r="B142" s="364"/>
      <c r="C142" s="364"/>
      <c r="D142" s="364"/>
      <c r="E142" s="364"/>
      <c r="F142" s="364"/>
      <c r="G142" s="364"/>
      <c r="H142" s="364"/>
      <c r="I142" s="364"/>
      <c r="J142" s="364"/>
      <c r="K142" s="364"/>
      <c r="L142" s="364"/>
      <c r="M142" s="364"/>
      <c r="N142" s="364"/>
      <c r="O142" s="364"/>
      <c r="P142" s="364"/>
      <c r="Q142" s="22">
        <v>0</v>
      </c>
      <c r="R142" s="381" t="s">
        <v>1672</v>
      </c>
      <c r="S142" s="382"/>
      <c r="T142" s="382"/>
      <c r="U142" s="382"/>
      <c r="V142" s="382"/>
      <c r="W142" s="382"/>
      <c r="X142" s="382"/>
      <c r="Y142" s="382"/>
      <c r="Z142" s="382"/>
      <c r="AA142" s="382"/>
      <c r="AB142" s="382"/>
      <c r="AC142" s="382"/>
      <c r="AD142" s="382"/>
      <c r="AE142" s="382"/>
      <c r="AF142" s="17">
        <v>0</v>
      </c>
      <c r="AG142" s="366" t="s">
        <v>1672</v>
      </c>
      <c r="AH142" s="367"/>
      <c r="AI142" s="367"/>
      <c r="AJ142" s="367"/>
      <c r="AK142" s="367"/>
      <c r="AL142" s="367"/>
      <c r="AM142" s="367"/>
      <c r="AN142" s="367"/>
      <c r="AO142" s="367"/>
      <c r="AP142" s="367"/>
      <c r="AQ142" s="367"/>
      <c r="AR142" s="367"/>
      <c r="AS142" s="367"/>
      <c r="AT142" s="367"/>
    </row>
    <row r="143" spans="1:46" s="24" customFormat="1" ht="63" customHeight="1" thickTop="1" thickBot="1" x14ac:dyDescent="0.25">
      <c r="A143" s="364" t="s">
        <v>1441</v>
      </c>
      <c r="B143" s="364"/>
      <c r="C143" s="364"/>
      <c r="D143" s="364"/>
      <c r="E143" s="364"/>
      <c r="F143" s="364"/>
      <c r="G143" s="364"/>
      <c r="H143" s="364"/>
      <c r="I143" s="364"/>
      <c r="J143" s="364"/>
      <c r="K143" s="364"/>
      <c r="L143" s="364"/>
      <c r="M143" s="364"/>
      <c r="N143" s="364"/>
      <c r="O143" s="364"/>
      <c r="P143" s="364"/>
      <c r="Q143" s="22">
        <v>0</v>
      </c>
      <c r="R143" s="381" t="s">
        <v>1670</v>
      </c>
      <c r="S143" s="382"/>
      <c r="T143" s="382"/>
      <c r="U143" s="382"/>
      <c r="V143" s="382"/>
      <c r="W143" s="382"/>
      <c r="X143" s="382"/>
      <c r="Y143" s="382"/>
      <c r="Z143" s="382"/>
      <c r="AA143" s="382"/>
      <c r="AB143" s="382"/>
      <c r="AC143" s="382"/>
      <c r="AD143" s="382"/>
      <c r="AE143" s="382"/>
      <c r="AF143" s="17">
        <v>0</v>
      </c>
      <c r="AG143" s="366" t="s">
        <v>1670</v>
      </c>
      <c r="AH143" s="367"/>
      <c r="AI143" s="367"/>
      <c r="AJ143" s="367"/>
      <c r="AK143" s="367"/>
      <c r="AL143" s="367"/>
      <c r="AM143" s="367"/>
      <c r="AN143" s="367"/>
      <c r="AO143" s="367"/>
      <c r="AP143" s="367"/>
      <c r="AQ143" s="367"/>
      <c r="AR143" s="367"/>
      <c r="AS143" s="367"/>
      <c r="AT143" s="367"/>
    </row>
    <row r="144" spans="1:46" s="24" customFormat="1" ht="18" customHeight="1" thickTop="1" thickBot="1" x14ac:dyDescent="0.25">
      <c r="Q144" s="42"/>
      <c r="AF144" s="42"/>
    </row>
    <row r="145" spans="1:46" s="24" customFormat="1" ht="18" customHeight="1" thickTop="1" thickBot="1" x14ac:dyDescent="0.25">
      <c r="A145" s="368" t="s">
        <v>141</v>
      </c>
      <c r="B145" s="369"/>
      <c r="C145" s="369"/>
      <c r="D145" s="369"/>
      <c r="E145" s="369"/>
      <c r="F145" s="369"/>
      <c r="G145" s="369"/>
      <c r="H145" s="369"/>
      <c r="I145" s="369"/>
      <c r="J145" s="369"/>
      <c r="K145" s="369"/>
      <c r="L145" s="369"/>
      <c r="M145" s="369"/>
      <c r="N145" s="369"/>
      <c r="O145" s="369"/>
      <c r="P145" s="369"/>
      <c r="Q145" s="322" t="s">
        <v>4</v>
      </c>
      <c r="R145" s="369" t="s">
        <v>1384</v>
      </c>
      <c r="S145" s="369"/>
      <c r="T145" s="369"/>
      <c r="U145" s="369"/>
      <c r="V145" s="369"/>
      <c r="W145" s="369"/>
      <c r="X145" s="369"/>
      <c r="Y145" s="369"/>
      <c r="Z145" s="369"/>
      <c r="AA145" s="369"/>
      <c r="AB145" s="369"/>
      <c r="AC145" s="369"/>
      <c r="AD145" s="369"/>
      <c r="AE145" s="470"/>
      <c r="AF145" s="325" t="s">
        <v>4</v>
      </c>
      <c r="AG145" s="471" t="s">
        <v>1384</v>
      </c>
      <c r="AH145" s="471"/>
      <c r="AI145" s="471"/>
      <c r="AJ145" s="471"/>
      <c r="AK145" s="471"/>
      <c r="AL145" s="471"/>
      <c r="AM145" s="471"/>
      <c r="AN145" s="471"/>
      <c r="AO145" s="471"/>
      <c r="AP145" s="471"/>
      <c r="AQ145" s="471"/>
      <c r="AR145" s="471"/>
      <c r="AS145" s="471"/>
      <c r="AT145" s="472"/>
    </row>
    <row r="146" spans="1:46" s="24" customFormat="1" ht="63" customHeight="1" thickTop="1" thickBot="1" x14ac:dyDescent="0.25">
      <c r="A146" s="364" t="s">
        <v>1455</v>
      </c>
      <c r="B146" s="364"/>
      <c r="C146" s="364"/>
      <c r="D146" s="364"/>
      <c r="E146" s="364"/>
      <c r="F146" s="364"/>
      <c r="G146" s="364"/>
      <c r="H146" s="364"/>
      <c r="I146" s="364"/>
      <c r="J146" s="364"/>
      <c r="K146" s="364"/>
      <c r="L146" s="364"/>
      <c r="M146" s="364"/>
      <c r="N146" s="364"/>
      <c r="O146" s="364"/>
      <c r="P146" s="364"/>
      <c r="Q146" s="22">
        <v>0</v>
      </c>
      <c r="R146" s="381" t="s">
        <v>1669</v>
      </c>
      <c r="S146" s="382"/>
      <c r="T146" s="382"/>
      <c r="U146" s="382"/>
      <c r="V146" s="382"/>
      <c r="W146" s="382"/>
      <c r="X146" s="382"/>
      <c r="Y146" s="382"/>
      <c r="Z146" s="382"/>
      <c r="AA146" s="382"/>
      <c r="AB146" s="382"/>
      <c r="AC146" s="382"/>
      <c r="AD146" s="382"/>
      <c r="AE146" s="382"/>
      <c r="AF146" s="17">
        <v>0</v>
      </c>
      <c r="AG146" s="366" t="s">
        <v>1668</v>
      </c>
      <c r="AH146" s="367"/>
      <c r="AI146" s="367"/>
      <c r="AJ146" s="367"/>
      <c r="AK146" s="367"/>
      <c r="AL146" s="367"/>
      <c r="AM146" s="367"/>
      <c r="AN146" s="367"/>
      <c r="AO146" s="367"/>
      <c r="AP146" s="367"/>
      <c r="AQ146" s="367"/>
      <c r="AR146" s="367"/>
      <c r="AS146" s="367"/>
      <c r="AT146" s="367"/>
    </row>
    <row r="147" spans="1:46" s="24" customFormat="1" ht="63" customHeight="1" thickTop="1" thickBot="1" x14ac:dyDescent="0.25">
      <c r="A147" s="364" t="s">
        <v>120</v>
      </c>
      <c r="B147" s="364"/>
      <c r="C147" s="364"/>
      <c r="D147" s="364"/>
      <c r="E147" s="364"/>
      <c r="F147" s="364"/>
      <c r="G147" s="364"/>
      <c r="H147" s="364"/>
      <c r="I147" s="364"/>
      <c r="J147" s="364"/>
      <c r="K147" s="364"/>
      <c r="L147" s="364"/>
      <c r="M147" s="364"/>
      <c r="N147" s="364"/>
      <c r="O147" s="364"/>
      <c r="P147" s="364"/>
      <c r="Q147" s="22">
        <v>0</v>
      </c>
      <c r="R147" s="468" t="s">
        <v>1661</v>
      </c>
      <c r="S147" s="469"/>
      <c r="T147" s="469"/>
      <c r="U147" s="469"/>
      <c r="V147" s="469"/>
      <c r="W147" s="469"/>
      <c r="X147" s="469"/>
      <c r="Y147" s="469"/>
      <c r="Z147" s="469"/>
      <c r="AA147" s="469"/>
      <c r="AB147" s="469"/>
      <c r="AC147" s="469"/>
      <c r="AD147" s="469"/>
      <c r="AE147" s="469"/>
      <c r="AF147" s="17">
        <v>0</v>
      </c>
      <c r="AG147" s="362" t="s">
        <v>1661</v>
      </c>
      <c r="AH147" s="363"/>
      <c r="AI147" s="363"/>
      <c r="AJ147" s="363"/>
      <c r="AK147" s="363"/>
      <c r="AL147" s="363"/>
      <c r="AM147" s="363"/>
      <c r="AN147" s="363"/>
      <c r="AO147" s="363"/>
      <c r="AP147" s="363"/>
      <c r="AQ147" s="363"/>
      <c r="AR147" s="363"/>
      <c r="AS147" s="363"/>
      <c r="AT147" s="363"/>
    </row>
    <row r="148" spans="1:46" s="24" customFormat="1" ht="18" customHeight="1" thickTop="1" x14ac:dyDescent="0.2">
      <c r="A148" s="34"/>
      <c r="B148" s="34"/>
      <c r="C148" s="34"/>
      <c r="D148" s="34"/>
      <c r="E148" s="34"/>
      <c r="F148" s="34"/>
      <c r="G148" s="34"/>
      <c r="H148" s="34"/>
      <c r="I148" s="34"/>
      <c r="J148" s="34"/>
      <c r="K148" s="34"/>
      <c r="L148" s="34"/>
      <c r="M148" s="34"/>
      <c r="N148" s="34"/>
      <c r="O148" s="34"/>
      <c r="P148" s="34"/>
      <c r="Q148" s="282"/>
      <c r="R148" s="283"/>
      <c r="S148" s="25"/>
      <c r="T148" s="25"/>
      <c r="U148" s="25"/>
      <c r="V148" s="25"/>
      <c r="W148" s="25"/>
      <c r="X148" s="25"/>
      <c r="Y148" s="25"/>
      <c r="Z148" s="25"/>
      <c r="AA148" s="25"/>
      <c r="AB148" s="25"/>
      <c r="AC148" s="25"/>
      <c r="AD148" s="25"/>
      <c r="AE148" s="25"/>
      <c r="AF148" s="282"/>
      <c r="AG148" s="283"/>
      <c r="AH148" s="25"/>
      <c r="AI148" s="25"/>
      <c r="AJ148" s="25"/>
      <c r="AK148" s="25"/>
      <c r="AL148" s="25"/>
      <c r="AM148" s="25"/>
      <c r="AN148" s="25"/>
      <c r="AO148" s="25"/>
      <c r="AP148" s="25"/>
      <c r="AQ148" s="25"/>
      <c r="AR148" s="25"/>
      <c r="AS148" s="25"/>
      <c r="AT148" s="25"/>
    </row>
    <row r="149" spans="1:46" s="24" customFormat="1" ht="18" customHeight="1" x14ac:dyDescent="0.2">
      <c r="A149" s="20"/>
      <c r="B149" s="20"/>
      <c r="C149" s="20"/>
      <c r="D149" s="20"/>
      <c r="E149" s="20"/>
      <c r="F149" s="20"/>
      <c r="G149" s="20"/>
      <c r="H149" s="20"/>
      <c r="I149" s="20"/>
      <c r="J149" s="20"/>
      <c r="K149" s="20"/>
      <c r="L149" s="20"/>
      <c r="M149" s="20"/>
      <c r="N149" s="20"/>
      <c r="O149" s="20"/>
      <c r="P149" s="20"/>
      <c r="Q149" s="40"/>
      <c r="R149" s="20"/>
      <c r="S149" s="20"/>
      <c r="T149" s="20"/>
      <c r="U149" s="20"/>
      <c r="V149" s="20"/>
      <c r="W149" s="20"/>
      <c r="X149" s="20"/>
      <c r="Y149" s="20"/>
      <c r="Z149" s="20"/>
      <c r="AA149" s="20"/>
      <c r="AB149" s="20"/>
      <c r="AC149" s="20"/>
      <c r="AD149" s="20"/>
      <c r="AE149" s="20"/>
      <c r="AF149" s="40"/>
      <c r="AG149" s="20"/>
      <c r="AH149" s="20"/>
      <c r="AI149" s="20"/>
      <c r="AJ149" s="20"/>
      <c r="AK149" s="20"/>
      <c r="AL149" s="20"/>
      <c r="AM149" s="20"/>
      <c r="AN149" s="20"/>
      <c r="AO149" s="20"/>
      <c r="AP149" s="20"/>
      <c r="AQ149" s="20"/>
      <c r="AR149" s="20"/>
      <c r="AS149" s="20"/>
      <c r="AT149" s="20"/>
    </row>
    <row r="150" spans="1:46" s="24" customFormat="1" ht="36" customHeight="1" x14ac:dyDescent="0.2">
      <c r="A150" s="383" t="s">
        <v>1456</v>
      </c>
      <c r="B150" s="383"/>
      <c r="C150" s="383"/>
      <c r="D150" s="383"/>
      <c r="E150" s="383"/>
      <c r="F150" s="383"/>
      <c r="G150" s="383"/>
      <c r="H150" s="383"/>
      <c r="I150" s="383"/>
      <c r="J150" s="383"/>
      <c r="K150" s="383"/>
      <c r="L150" s="383"/>
      <c r="M150" s="383"/>
      <c r="N150" s="383"/>
      <c r="O150" s="383"/>
      <c r="P150" s="383"/>
      <c r="Q150" s="383"/>
      <c r="R150" s="383"/>
      <c r="S150" s="383"/>
      <c r="T150" s="383"/>
      <c r="U150" s="383"/>
      <c r="V150" s="383"/>
      <c r="W150" s="383"/>
      <c r="X150" s="383"/>
      <c r="Y150" s="383"/>
      <c r="Z150" s="383"/>
      <c r="AA150" s="383"/>
      <c r="AB150" s="383"/>
      <c r="AC150" s="383"/>
      <c r="AD150" s="383"/>
      <c r="AE150" s="383"/>
    </row>
    <row r="151" spans="1:46" s="24" customFormat="1" ht="18" customHeight="1" x14ac:dyDescent="0.2">
      <c r="A151" s="20"/>
      <c r="B151" s="20"/>
      <c r="C151" s="20"/>
      <c r="D151" s="20"/>
      <c r="E151" s="20"/>
      <c r="F151" s="20"/>
      <c r="G151" s="20"/>
      <c r="H151" s="20"/>
      <c r="I151" s="20"/>
      <c r="J151" s="20"/>
      <c r="K151" s="20"/>
      <c r="L151" s="20"/>
      <c r="M151" s="20"/>
      <c r="N151" s="20"/>
      <c r="O151" s="20"/>
      <c r="P151" s="20"/>
      <c r="Q151" s="40"/>
      <c r="R151" s="20"/>
      <c r="S151" s="20"/>
      <c r="T151" s="20"/>
      <c r="U151" s="20"/>
      <c r="V151" s="20"/>
      <c r="W151" s="20"/>
      <c r="X151" s="20"/>
      <c r="Y151" s="20"/>
      <c r="Z151" s="20"/>
      <c r="AA151" s="20"/>
      <c r="AB151" s="20"/>
      <c r="AC151" s="20"/>
      <c r="AD151" s="20"/>
      <c r="AE151" s="20"/>
      <c r="AF151" s="40"/>
      <c r="AG151" s="20"/>
      <c r="AH151" s="20"/>
      <c r="AI151" s="20"/>
      <c r="AJ151" s="20"/>
      <c r="AK151" s="20"/>
      <c r="AL151" s="20"/>
      <c r="AM151" s="20"/>
      <c r="AN151" s="20"/>
      <c r="AO151" s="20"/>
      <c r="AP151" s="20"/>
      <c r="AQ151" s="20"/>
      <c r="AR151" s="20"/>
      <c r="AS151" s="20"/>
      <c r="AT151" s="20"/>
    </row>
    <row r="152" spans="1:46" s="24" customFormat="1" ht="18" customHeight="1" x14ac:dyDescent="0.2">
      <c r="A152" s="15" t="s">
        <v>6</v>
      </c>
      <c r="B152" s="21"/>
      <c r="C152" s="21"/>
      <c r="D152" s="21"/>
      <c r="E152" s="21"/>
      <c r="F152" s="21"/>
      <c r="G152" s="21"/>
      <c r="H152" s="21"/>
      <c r="I152" s="21"/>
      <c r="J152" s="21"/>
      <c r="K152" s="21"/>
      <c r="L152" s="21"/>
      <c r="M152" s="21"/>
      <c r="N152" s="21"/>
      <c r="O152" s="21"/>
      <c r="P152" s="21"/>
      <c r="Q152" s="41"/>
      <c r="R152" s="21"/>
      <c r="S152" s="21"/>
      <c r="T152" s="21"/>
      <c r="U152" s="21"/>
      <c r="V152" s="21"/>
      <c r="W152" s="21"/>
      <c r="X152" s="21"/>
      <c r="Y152" s="21"/>
      <c r="Z152" s="21"/>
      <c r="AA152" s="21"/>
      <c r="AB152" s="21"/>
      <c r="AC152" s="21"/>
      <c r="AD152" s="21"/>
      <c r="AE152" s="21"/>
      <c r="AF152" s="41"/>
      <c r="AG152" s="21"/>
      <c r="AH152" s="21"/>
      <c r="AI152" s="21"/>
      <c r="AJ152" s="21"/>
      <c r="AK152" s="21"/>
      <c r="AL152" s="21"/>
      <c r="AM152" s="21"/>
      <c r="AN152" s="21"/>
      <c r="AO152" s="21"/>
      <c r="AP152" s="21"/>
      <c r="AQ152" s="21"/>
      <c r="AR152" s="21"/>
      <c r="AS152" s="21"/>
      <c r="AT152" s="21"/>
    </row>
    <row r="153" spans="1:46" s="24" customFormat="1" ht="18" customHeight="1" x14ac:dyDescent="0.2">
      <c r="Q153" s="42"/>
      <c r="AF153" s="42"/>
    </row>
    <row r="154" spans="1:46" s="24" customFormat="1" ht="63" customHeight="1" thickBot="1" x14ac:dyDescent="0.25">
      <c r="A154" s="377" t="s">
        <v>1457</v>
      </c>
      <c r="B154" s="377"/>
      <c r="C154" s="377"/>
      <c r="D154" s="377"/>
      <c r="E154" s="377"/>
      <c r="F154" s="377"/>
      <c r="G154" s="377"/>
      <c r="H154" s="377"/>
      <c r="I154" s="377"/>
      <c r="J154" s="377"/>
      <c r="K154" s="377"/>
      <c r="L154" s="377"/>
      <c r="M154" s="377"/>
      <c r="N154" s="377"/>
      <c r="O154" s="377"/>
      <c r="P154" s="377"/>
      <c r="Q154" s="89"/>
      <c r="V154" s="373"/>
      <c r="W154" s="373"/>
      <c r="X154" s="373"/>
      <c r="Y154" s="373"/>
      <c r="Z154" s="373"/>
      <c r="AA154" s="373"/>
      <c r="AB154" s="373"/>
      <c r="AC154" s="373"/>
      <c r="AD154" s="373"/>
      <c r="AE154" s="373"/>
      <c r="AF154" s="89"/>
      <c r="AK154" s="373"/>
      <c r="AL154" s="373"/>
      <c r="AM154" s="373"/>
      <c r="AN154" s="373"/>
      <c r="AO154" s="373"/>
      <c r="AP154" s="373"/>
      <c r="AQ154" s="373"/>
      <c r="AR154" s="373"/>
      <c r="AS154" s="373"/>
      <c r="AT154" s="373"/>
    </row>
    <row r="155" spans="1:46" s="24" customFormat="1" ht="18" customHeight="1" thickTop="1" thickBot="1" x14ac:dyDescent="0.25">
      <c r="A155" s="374" t="s">
        <v>138</v>
      </c>
      <c r="B155" s="375"/>
      <c r="C155" s="375"/>
      <c r="D155" s="375"/>
      <c r="E155" s="375"/>
      <c r="F155" s="375"/>
      <c r="G155" s="375"/>
      <c r="H155" s="375"/>
      <c r="I155" s="375"/>
      <c r="J155" s="375"/>
      <c r="K155" s="375"/>
      <c r="L155" s="375"/>
      <c r="M155" s="375"/>
      <c r="N155" s="375"/>
      <c r="O155" s="375"/>
      <c r="P155" s="375"/>
      <c r="Q155" s="275" t="s">
        <v>4</v>
      </c>
      <c r="R155" s="375" t="s">
        <v>1384</v>
      </c>
      <c r="S155" s="375"/>
      <c r="T155" s="375"/>
      <c r="U155" s="375"/>
      <c r="V155" s="375"/>
      <c r="W155" s="375"/>
      <c r="X155" s="375"/>
      <c r="Y155" s="375"/>
      <c r="Z155" s="375"/>
      <c r="AA155" s="375"/>
      <c r="AB155" s="375"/>
      <c r="AC155" s="375"/>
      <c r="AD155" s="375"/>
      <c r="AE155" s="376"/>
      <c r="AF155" s="279" t="s">
        <v>4</v>
      </c>
      <c r="AG155" s="462" t="s">
        <v>1384</v>
      </c>
      <c r="AH155" s="462"/>
      <c r="AI155" s="462"/>
      <c r="AJ155" s="462"/>
      <c r="AK155" s="462"/>
      <c r="AL155" s="462"/>
      <c r="AM155" s="462"/>
      <c r="AN155" s="462"/>
      <c r="AO155" s="462"/>
      <c r="AP155" s="462"/>
      <c r="AQ155" s="462"/>
      <c r="AR155" s="462"/>
      <c r="AS155" s="462"/>
      <c r="AT155" s="463"/>
    </row>
    <row r="156" spans="1:46" s="24" customFormat="1" ht="63" customHeight="1" thickTop="1" thickBot="1" x14ac:dyDescent="0.25">
      <c r="A156" s="364" t="s">
        <v>1458</v>
      </c>
      <c r="B156" s="364"/>
      <c r="C156" s="364"/>
      <c r="D156" s="364"/>
      <c r="E156" s="364"/>
      <c r="F156" s="364"/>
      <c r="G156" s="364"/>
      <c r="H156" s="364"/>
      <c r="I156" s="364"/>
      <c r="J156" s="364"/>
      <c r="K156" s="364"/>
      <c r="L156" s="364"/>
      <c r="M156" s="364"/>
      <c r="N156" s="364"/>
      <c r="O156" s="364"/>
      <c r="P156" s="364"/>
      <c r="Q156" s="22">
        <v>0</v>
      </c>
      <c r="R156" s="381" t="s">
        <v>1660</v>
      </c>
      <c r="S156" s="382"/>
      <c r="T156" s="382"/>
      <c r="U156" s="382"/>
      <c r="V156" s="382"/>
      <c r="W156" s="382"/>
      <c r="X156" s="382"/>
      <c r="Y156" s="382"/>
      <c r="Z156" s="382"/>
      <c r="AA156" s="382"/>
      <c r="AB156" s="382"/>
      <c r="AC156" s="382"/>
      <c r="AD156" s="382"/>
      <c r="AE156" s="382"/>
      <c r="AF156" s="17">
        <v>0</v>
      </c>
      <c r="AG156" s="366" t="s">
        <v>1660</v>
      </c>
      <c r="AH156" s="367"/>
      <c r="AI156" s="367"/>
      <c r="AJ156" s="367"/>
      <c r="AK156" s="367"/>
      <c r="AL156" s="367"/>
      <c r="AM156" s="367"/>
      <c r="AN156" s="367"/>
      <c r="AO156" s="367"/>
      <c r="AP156" s="367"/>
      <c r="AQ156" s="367"/>
      <c r="AR156" s="367"/>
      <c r="AS156" s="367"/>
      <c r="AT156" s="367"/>
    </row>
    <row r="157" spans="1:46" s="24" customFormat="1" ht="63" customHeight="1" thickTop="1" thickBot="1" x14ac:dyDescent="0.25">
      <c r="A157" s="473" t="s">
        <v>353</v>
      </c>
      <c r="B157" s="473"/>
      <c r="C157" s="473"/>
      <c r="D157" s="473"/>
      <c r="E157" s="473"/>
      <c r="F157" s="473"/>
      <c r="G157" s="473"/>
      <c r="H157" s="473"/>
      <c r="I157" s="473"/>
      <c r="J157" s="473"/>
      <c r="K157" s="473"/>
      <c r="L157" s="473"/>
      <c r="M157" s="473"/>
      <c r="N157" s="473"/>
      <c r="O157" s="473"/>
      <c r="P157" s="473"/>
      <c r="Q157" s="22">
        <v>0</v>
      </c>
      <c r="R157" s="468" t="s">
        <v>1661</v>
      </c>
      <c r="S157" s="469"/>
      <c r="T157" s="469"/>
      <c r="U157" s="469"/>
      <c r="V157" s="469"/>
      <c r="W157" s="469"/>
      <c r="X157" s="469"/>
      <c r="Y157" s="469"/>
      <c r="Z157" s="469"/>
      <c r="AA157" s="469"/>
      <c r="AB157" s="469"/>
      <c r="AC157" s="469"/>
      <c r="AD157" s="469"/>
      <c r="AE157" s="469"/>
      <c r="AF157" s="17">
        <v>0</v>
      </c>
      <c r="AG157" s="362" t="s">
        <v>1661</v>
      </c>
      <c r="AH157" s="363"/>
      <c r="AI157" s="363"/>
      <c r="AJ157" s="363"/>
      <c r="AK157" s="363"/>
      <c r="AL157" s="363"/>
      <c r="AM157" s="363"/>
      <c r="AN157" s="363"/>
      <c r="AO157" s="363"/>
      <c r="AP157" s="363"/>
      <c r="AQ157" s="363"/>
      <c r="AR157" s="363"/>
      <c r="AS157" s="363"/>
      <c r="AT157" s="363"/>
    </row>
    <row r="158" spans="1:46" s="24" customFormat="1" ht="63" customHeight="1" thickTop="1" thickBot="1" x14ac:dyDescent="0.25">
      <c r="A158" s="473" t="s">
        <v>1427</v>
      </c>
      <c r="B158" s="473"/>
      <c r="C158" s="473"/>
      <c r="D158" s="473"/>
      <c r="E158" s="473"/>
      <c r="F158" s="473"/>
      <c r="G158" s="473"/>
      <c r="H158" s="473"/>
      <c r="I158" s="473"/>
      <c r="J158" s="473"/>
      <c r="K158" s="473"/>
      <c r="L158" s="473"/>
      <c r="M158" s="473"/>
      <c r="N158" s="473"/>
      <c r="O158" s="473"/>
      <c r="P158" s="473"/>
      <c r="Q158" s="22">
        <v>0</v>
      </c>
      <c r="R158" s="468" t="s">
        <v>1661</v>
      </c>
      <c r="S158" s="469"/>
      <c r="T158" s="469"/>
      <c r="U158" s="469"/>
      <c r="V158" s="469"/>
      <c r="W158" s="469"/>
      <c r="X158" s="469"/>
      <c r="Y158" s="469"/>
      <c r="Z158" s="469"/>
      <c r="AA158" s="469"/>
      <c r="AB158" s="469"/>
      <c r="AC158" s="469"/>
      <c r="AD158" s="469"/>
      <c r="AE158" s="469"/>
      <c r="AF158" s="17">
        <v>0</v>
      </c>
      <c r="AG158" s="362" t="s">
        <v>1661</v>
      </c>
      <c r="AH158" s="363"/>
      <c r="AI158" s="363"/>
      <c r="AJ158" s="363"/>
      <c r="AK158" s="363"/>
      <c r="AL158" s="363"/>
      <c r="AM158" s="363"/>
      <c r="AN158" s="363"/>
      <c r="AO158" s="363"/>
      <c r="AP158" s="363"/>
      <c r="AQ158" s="363"/>
      <c r="AR158" s="363"/>
      <c r="AS158" s="363"/>
      <c r="AT158" s="363"/>
    </row>
    <row r="159" spans="1:46" s="24" customFormat="1" ht="63" customHeight="1" thickTop="1" thickBot="1" x14ac:dyDescent="0.25">
      <c r="A159" s="473" t="s">
        <v>1459</v>
      </c>
      <c r="B159" s="473"/>
      <c r="C159" s="473"/>
      <c r="D159" s="473"/>
      <c r="E159" s="473"/>
      <c r="F159" s="473"/>
      <c r="G159" s="473"/>
      <c r="H159" s="473"/>
      <c r="I159" s="473"/>
      <c r="J159" s="473"/>
      <c r="K159" s="473"/>
      <c r="L159" s="473"/>
      <c r="M159" s="473"/>
      <c r="N159" s="473"/>
      <c r="O159" s="473"/>
      <c r="P159" s="473"/>
      <c r="Q159" s="22">
        <v>0</v>
      </c>
      <c r="R159" s="468" t="s">
        <v>1661</v>
      </c>
      <c r="S159" s="469"/>
      <c r="T159" s="469"/>
      <c r="U159" s="469"/>
      <c r="V159" s="469"/>
      <c r="W159" s="469"/>
      <c r="X159" s="469"/>
      <c r="Y159" s="469"/>
      <c r="Z159" s="469"/>
      <c r="AA159" s="469"/>
      <c r="AB159" s="469"/>
      <c r="AC159" s="469"/>
      <c r="AD159" s="469"/>
      <c r="AE159" s="469"/>
      <c r="AF159" s="17">
        <v>0</v>
      </c>
      <c r="AG159" s="362" t="s">
        <v>1661</v>
      </c>
      <c r="AH159" s="363"/>
      <c r="AI159" s="363"/>
      <c r="AJ159" s="363"/>
      <c r="AK159" s="363"/>
      <c r="AL159" s="363"/>
      <c r="AM159" s="363"/>
      <c r="AN159" s="363"/>
      <c r="AO159" s="363"/>
      <c r="AP159" s="363"/>
      <c r="AQ159" s="363"/>
      <c r="AR159" s="363"/>
      <c r="AS159" s="363"/>
      <c r="AT159" s="363"/>
    </row>
    <row r="160" spans="1:46" s="24" customFormat="1" ht="63" customHeight="1" thickTop="1" thickBot="1" x14ac:dyDescent="0.25">
      <c r="A160" s="473" t="s">
        <v>1460</v>
      </c>
      <c r="B160" s="473"/>
      <c r="C160" s="473"/>
      <c r="D160" s="473"/>
      <c r="E160" s="473"/>
      <c r="F160" s="473"/>
      <c r="G160" s="473"/>
      <c r="H160" s="473"/>
      <c r="I160" s="473"/>
      <c r="J160" s="473"/>
      <c r="K160" s="473"/>
      <c r="L160" s="473"/>
      <c r="M160" s="473"/>
      <c r="N160" s="473"/>
      <c r="O160" s="473"/>
      <c r="P160" s="473"/>
      <c r="Q160" s="22">
        <v>0</v>
      </c>
      <c r="R160" s="468" t="s">
        <v>1661</v>
      </c>
      <c r="S160" s="469"/>
      <c r="T160" s="469"/>
      <c r="U160" s="469"/>
      <c r="V160" s="469"/>
      <c r="W160" s="469"/>
      <c r="X160" s="469"/>
      <c r="Y160" s="469"/>
      <c r="Z160" s="469"/>
      <c r="AA160" s="469"/>
      <c r="AB160" s="469"/>
      <c r="AC160" s="469"/>
      <c r="AD160" s="469"/>
      <c r="AE160" s="469"/>
      <c r="AF160" s="17">
        <v>0</v>
      </c>
      <c r="AG160" s="362" t="s">
        <v>1661</v>
      </c>
      <c r="AH160" s="363"/>
      <c r="AI160" s="363"/>
      <c r="AJ160" s="363"/>
      <c r="AK160" s="363"/>
      <c r="AL160" s="363"/>
      <c r="AM160" s="363"/>
      <c r="AN160" s="363"/>
      <c r="AO160" s="363"/>
      <c r="AP160" s="363"/>
      <c r="AQ160" s="363"/>
      <c r="AR160" s="363"/>
      <c r="AS160" s="363"/>
      <c r="AT160" s="363"/>
    </row>
    <row r="161" spans="1:46" s="24" customFormat="1" ht="63" customHeight="1" thickTop="1" thickBot="1" x14ac:dyDescent="0.25">
      <c r="A161" s="473" t="s">
        <v>1461</v>
      </c>
      <c r="B161" s="473"/>
      <c r="C161" s="473"/>
      <c r="D161" s="473"/>
      <c r="E161" s="473"/>
      <c r="F161" s="473"/>
      <c r="G161" s="473"/>
      <c r="H161" s="473"/>
      <c r="I161" s="473"/>
      <c r="J161" s="473"/>
      <c r="K161" s="473"/>
      <c r="L161" s="473"/>
      <c r="M161" s="473"/>
      <c r="N161" s="473"/>
      <c r="O161" s="473"/>
      <c r="P161" s="473"/>
      <c r="Q161" s="22">
        <v>0</v>
      </c>
      <c r="R161" s="468" t="s">
        <v>1661</v>
      </c>
      <c r="S161" s="469"/>
      <c r="T161" s="469"/>
      <c r="U161" s="469"/>
      <c r="V161" s="469"/>
      <c r="W161" s="469"/>
      <c r="X161" s="469"/>
      <c r="Y161" s="469"/>
      <c r="Z161" s="469"/>
      <c r="AA161" s="469"/>
      <c r="AB161" s="469"/>
      <c r="AC161" s="469"/>
      <c r="AD161" s="469"/>
      <c r="AE161" s="469"/>
      <c r="AF161" s="17">
        <v>0</v>
      </c>
      <c r="AG161" s="362" t="s">
        <v>1661</v>
      </c>
      <c r="AH161" s="363"/>
      <c r="AI161" s="363"/>
      <c r="AJ161" s="363"/>
      <c r="AK161" s="363"/>
      <c r="AL161" s="363"/>
      <c r="AM161" s="363"/>
      <c r="AN161" s="363"/>
      <c r="AO161" s="363"/>
      <c r="AP161" s="363"/>
      <c r="AQ161" s="363"/>
      <c r="AR161" s="363"/>
      <c r="AS161" s="363"/>
      <c r="AT161" s="363"/>
    </row>
    <row r="162" spans="1:46" s="24" customFormat="1" ht="84" customHeight="1" thickTop="1" thickBot="1" x14ac:dyDescent="0.25">
      <c r="A162" s="473" t="s">
        <v>1462</v>
      </c>
      <c r="B162" s="473"/>
      <c r="C162" s="473"/>
      <c r="D162" s="473"/>
      <c r="E162" s="473"/>
      <c r="F162" s="473"/>
      <c r="G162" s="473"/>
      <c r="H162" s="473"/>
      <c r="I162" s="473"/>
      <c r="J162" s="473"/>
      <c r="K162" s="473"/>
      <c r="L162" s="473"/>
      <c r="M162" s="473"/>
      <c r="N162" s="473"/>
      <c r="O162" s="473"/>
      <c r="P162" s="473"/>
      <c r="Q162" s="22">
        <v>0</v>
      </c>
      <c r="R162" s="468" t="s">
        <v>1661</v>
      </c>
      <c r="S162" s="469"/>
      <c r="T162" s="469"/>
      <c r="U162" s="469"/>
      <c r="V162" s="469"/>
      <c r="W162" s="469"/>
      <c r="X162" s="469"/>
      <c r="Y162" s="469"/>
      <c r="Z162" s="469"/>
      <c r="AA162" s="469"/>
      <c r="AB162" s="469"/>
      <c r="AC162" s="469"/>
      <c r="AD162" s="469"/>
      <c r="AE162" s="469"/>
      <c r="AF162" s="17">
        <v>0</v>
      </c>
      <c r="AG162" s="362" t="s">
        <v>1661</v>
      </c>
      <c r="AH162" s="363"/>
      <c r="AI162" s="363"/>
      <c r="AJ162" s="363"/>
      <c r="AK162" s="363"/>
      <c r="AL162" s="363"/>
      <c r="AM162" s="363"/>
      <c r="AN162" s="363"/>
      <c r="AO162" s="363"/>
      <c r="AP162" s="363"/>
      <c r="AQ162" s="363"/>
      <c r="AR162" s="363"/>
      <c r="AS162" s="363"/>
      <c r="AT162" s="363"/>
    </row>
    <row r="163" spans="1:46" s="24" customFormat="1" ht="63" customHeight="1" thickTop="1" thickBot="1" x14ac:dyDescent="0.25">
      <c r="A163" s="473" t="s">
        <v>1463</v>
      </c>
      <c r="B163" s="473"/>
      <c r="C163" s="473"/>
      <c r="D163" s="473"/>
      <c r="E163" s="473"/>
      <c r="F163" s="473"/>
      <c r="G163" s="473"/>
      <c r="H163" s="473"/>
      <c r="I163" s="473"/>
      <c r="J163" s="473"/>
      <c r="K163" s="473"/>
      <c r="L163" s="473"/>
      <c r="M163" s="473"/>
      <c r="N163" s="473"/>
      <c r="O163" s="473"/>
      <c r="P163" s="473"/>
      <c r="Q163" s="22">
        <v>0</v>
      </c>
      <c r="R163" s="468" t="s">
        <v>1661</v>
      </c>
      <c r="S163" s="469"/>
      <c r="T163" s="469"/>
      <c r="U163" s="469"/>
      <c r="V163" s="469"/>
      <c r="W163" s="469"/>
      <c r="X163" s="469"/>
      <c r="Y163" s="469"/>
      <c r="Z163" s="469"/>
      <c r="AA163" s="469"/>
      <c r="AB163" s="469"/>
      <c r="AC163" s="469"/>
      <c r="AD163" s="469"/>
      <c r="AE163" s="469"/>
      <c r="AF163" s="17">
        <v>0</v>
      </c>
      <c r="AG163" s="362" t="s">
        <v>1661</v>
      </c>
      <c r="AH163" s="363"/>
      <c r="AI163" s="363"/>
      <c r="AJ163" s="363"/>
      <c r="AK163" s="363"/>
      <c r="AL163" s="363"/>
      <c r="AM163" s="363"/>
      <c r="AN163" s="363"/>
      <c r="AO163" s="363"/>
      <c r="AP163" s="363"/>
      <c r="AQ163" s="363"/>
      <c r="AR163" s="363"/>
      <c r="AS163" s="363"/>
      <c r="AT163" s="363"/>
    </row>
    <row r="164" spans="1:46" s="24" customFormat="1" ht="63" customHeight="1" thickTop="1" thickBot="1" x14ac:dyDescent="0.25">
      <c r="A164" s="473" t="s">
        <v>1464</v>
      </c>
      <c r="B164" s="473"/>
      <c r="C164" s="473"/>
      <c r="D164" s="473"/>
      <c r="E164" s="473"/>
      <c r="F164" s="473"/>
      <c r="G164" s="473"/>
      <c r="H164" s="473"/>
      <c r="I164" s="473"/>
      <c r="J164" s="473"/>
      <c r="K164" s="473"/>
      <c r="L164" s="473"/>
      <c r="M164" s="473"/>
      <c r="N164" s="473"/>
      <c r="O164" s="473"/>
      <c r="P164" s="473"/>
      <c r="Q164" s="22">
        <v>0</v>
      </c>
      <c r="R164" s="468" t="s">
        <v>1661</v>
      </c>
      <c r="S164" s="469"/>
      <c r="T164" s="469"/>
      <c r="U164" s="469"/>
      <c r="V164" s="469"/>
      <c r="W164" s="469"/>
      <c r="X164" s="469"/>
      <c r="Y164" s="469"/>
      <c r="Z164" s="469"/>
      <c r="AA164" s="469"/>
      <c r="AB164" s="469"/>
      <c r="AC164" s="469"/>
      <c r="AD164" s="469"/>
      <c r="AE164" s="469"/>
      <c r="AF164" s="17">
        <v>0</v>
      </c>
      <c r="AG164" s="362" t="s">
        <v>1661</v>
      </c>
      <c r="AH164" s="363"/>
      <c r="AI164" s="363"/>
      <c r="AJ164" s="363"/>
      <c r="AK164" s="363"/>
      <c r="AL164" s="363"/>
      <c r="AM164" s="363"/>
      <c r="AN164" s="363"/>
      <c r="AO164" s="363"/>
      <c r="AP164" s="363"/>
      <c r="AQ164" s="363"/>
      <c r="AR164" s="363"/>
      <c r="AS164" s="363"/>
      <c r="AT164" s="363"/>
    </row>
    <row r="165" spans="1:46" s="24" customFormat="1" ht="63" customHeight="1" thickTop="1" thickBot="1" x14ac:dyDescent="0.25">
      <c r="A165" s="473" t="s">
        <v>1465</v>
      </c>
      <c r="B165" s="473"/>
      <c r="C165" s="473"/>
      <c r="D165" s="473"/>
      <c r="E165" s="473"/>
      <c r="F165" s="473"/>
      <c r="G165" s="473"/>
      <c r="H165" s="473"/>
      <c r="I165" s="473"/>
      <c r="J165" s="473"/>
      <c r="K165" s="473"/>
      <c r="L165" s="473"/>
      <c r="M165" s="473"/>
      <c r="N165" s="473"/>
      <c r="O165" s="473"/>
      <c r="P165" s="473"/>
      <c r="Q165" s="22">
        <v>0</v>
      </c>
      <c r="R165" s="468" t="s">
        <v>1661</v>
      </c>
      <c r="S165" s="469"/>
      <c r="T165" s="469"/>
      <c r="U165" s="469"/>
      <c r="V165" s="469"/>
      <c r="W165" s="469"/>
      <c r="X165" s="469"/>
      <c r="Y165" s="469"/>
      <c r="Z165" s="469"/>
      <c r="AA165" s="469"/>
      <c r="AB165" s="469"/>
      <c r="AC165" s="469"/>
      <c r="AD165" s="469"/>
      <c r="AE165" s="469"/>
      <c r="AF165" s="17">
        <v>0</v>
      </c>
      <c r="AG165" s="362" t="s">
        <v>1661</v>
      </c>
      <c r="AH165" s="363"/>
      <c r="AI165" s="363"/>
      <c r="AJ165" s="363"/>
      <c r="AK165" s="363"/>
      <c r="AL165" s="363"/>
      <c r="AM165" s="363"/>
      <c r="AN165" s="363"/>
      <c r="AO165" s="363"/>
      <c r="AP165" s="363"/>
      <c r="AQ165" s="363"/>
      <c r="AR165" s="363"/>
      <c r="AS165" s="363"/>
      <c r="AT165" s="363"/>
    </row>
    <row r="166" spans="1:46" s="24" customFormat="1" ht="18" customHeight="1" thickTop="1" thickBot="1" x14ac:dyDescent="0.25">
      <c r="Q166" s="42"/>
      <c r="AF166" s="42"/>
    </row>
    <row r="167" spans="1:46" s="24" customFormat="1" ht="18" customHeight="1" thickTop="1" thickBot="1" x14ac:dyDescent="0.25">
      <c r="A167" s="368" t="s">
        <v>139</v>
      </c>
      <c r="B167" s="369"/>
      <c r="C167" s="369"/>
      <c r="D167" s="369"/>
      <c r="E167" s="369"/>
      <c r="F167" s="369"/>
      <c r="G167" s="369"/>
      <c r="H167" s="369"/>
      <c r="I167" s="369"/>
      <c r="J167" s="369"/>
      <c r="K167" s="369"/>
      <c r="L167" s="369"/>
      <c r="M167" s="369"/>
      <c r="N167" s="369"/>
      <c r="O167" s="369"/>
      <c r="P167" s="369"/>
      <c r="Q167" s="322" t="s">
        <v>4</v>
      </c>
      <c r="R167" s="369" t="s">
        <v>1384</v>
      </c>
      <c r="S167" s="369"/>
      <c r="T167" s="369"/>
      <c r="U167" s="369"/>
      <c r="V167" s="369"/>
      <c r="W167" s="369"/>
      <c r="X167" s="369"/>
      <c r="Y167" s="369"/>
      <c r="Z167" s="369"/>
      <c r="AA167" s="369"/>
      <c r="AB167" s="369"/>
      <c r="AC167" s="369"/>
      <c r="AD167" s="369"/>
      <c r="AE167" s="470"/>
      <c r="AF167" s="325" t="s">
        <v>4</v>
      </c>
      <c r="AG167" s="471" t="s">
        <v>1384</v>
      </c>
      <c r="AH167" s="471"/>
      <c r="AI167" s="471"/>
      <c r="AJ167" s="471"/>
      <c r="AK167" s="471"/>
      <c r="AL167" s="471"/>
      <c r="AM167" s="471"/>
      <c r="AN167" s="471"/>
      <c r="AO167" s="471"/>
      <c r="AP167" s="471"/>
      <c r="AQ167" s="471"/>
      <c r="AR167" s="471"/>
      <c r="AS167" s="471"/>
      <c r="AT167" s="472"/>
    </row>
    <row r="168" spans="1:46" s="24" customFormat="1" ht="63" customHeight="1" thickTop="1" thickBot="1" x14ac:dyDescent="0.25">
      <c r="A168" s="364" t="s">
        <v>348</v>
      </c>
      <c r="B168" s="364"/>
      <c r="C168" s="364"/>
      <c r="D168" s="364"/>
      <c r="E168" s="364"/>
      <c r="F168" s="364"/>
      <c r="G168" s="364"/>
      <c r="H168" s="364"/>
      <c r="I168" s="364"/>
      <c r="J168" s="364"/>
      <c r="K168" s="364"/>
      <c r="L168" s="364"/>
      <c r="M168" s="364"/>
      <c r="N168" s="364"/>
      <c r="O168" s="364"/>
      <c r="P168" s="364"/>
      <c r="Q168" s="22">
        <v>0</v>
      </c>
      <c r="R168" s="381" t="s">
        <v>1671</v>
      </c>
      <c r="S168" s="382"/>
      <c r="T168" s="382"/>
      <c r="U168" s="382"/>
      <c r="V168" s="382"/>
      <c r="W168" s="382"/>
      <c r="X168" s="382"/>
      <c r="Y168" s="382"/>
      <c r="Z168" s="382"/>
      <c r="AA168" s="382"/>
      <c r="AB168" s="382"/>
      <c r="AC168" s="382"/>
      <c r="AD168" s="382"/>
      <c r="AE168" s="382"/>
      <c r="AF168" s="17">
        <v>0</v>
      </c>
      <c r="AG168" s="366" t="s">
        <v>1671</v>
      </c>
      <c r="AH168" s="367"/>
      <c r="AI168" s="367"/>
      <c r="AJ168" s="367"/>
      <c r="AK168" s="367"/>
      <c r="AL168" s="367"/>
      <c r="AM168" s="367"/>
      <c r="AN168" s="367"/>
      <c r="AO168" s="367"/>
      <c r="AP168" s="367"/>
      <c r="AQ168" s="367"/>
      <c r="AR168" s="367"/>
      <c r="AS168" s="367"/>
      <c r="AT168" s="367"/>
    </row>
    <row r="169" spans="1:46" s="24" customFormat="1" ht="63" customHeight="1" thickTop="1" thickBot="1" x14ac:dyDescent="0.25">
      <c r="A169" s="364" t="s">
        <v>1466</v>
      </c>
      <c r="B169" s="364"/>
      <c r="C169" s="364"/>
      <c r="D169" s="364"/>
      <c r="E169" s="364"/>
      <c r="F169" s="364"/>
      <c r="G169" s="364"/>
      <c r="H169" s="364"/>
      <c r="I169" s="364"/>
      <c r="J169" s="364"/>
      <c r="K169" s="364"/>
      <c r="L169" s="364"/>
      <c r="M169" s="364"/>
      <c r="N169" s="364"/>
      <c r="O169" s="364"/>
      <c r="P169" s="364"/>
      <c r="Q169" s="22">
        <v>0</v>
      </c>
      <c r="R169" s="468" t="s">
        <v>1661</v>
      </c>
      <c r="S169" s="469"/>
      <c r="T169" s="469"/>
      <c r="U169" s="469"/>
      <c r="V169" s="469"/>
      <c r="W169" s="469"/>
      <c r="X169" s="469"/>
      <c r="Y169" s="469"/>
      <c r="Z169" s="469"/>
      <c r="AA169" s="469"/>
      <c r="AB169" s="469"/>
      <c r="AC169" s="469"/>
      <c r="AD169" s="469"/>
      <c r="AE169" s="469"/>
      <c r="AF169" s="17">
        <v>0</v>
      </c>
      <c r="AG169" s="362" t="s">
        <v>1661</v>
      </c>
      <c r="AH169" s="363"/>
      <c r="AI169" s="363"/>
      <c r="AJ169" s="363"/>
      <c r="AK169" s="363"/>
      <c r="AL169" s="363"/>
      <c r="AM169" s="363"/>
      <c r="AN169" s="363"/>
      <c r="AO169" s="363"/>
      <c r="AP169" s="363"/>
      <c r="AQ169" s="363"/>
      <c r="AR169" s="363"/>
      <c r="AS169" s="363"/>
      <c r="AT169" s="363"/>
    </row>
    <row r="170" spans="1:46" s="24" customFormat="1" ht="63" customHeight="1" thickTop="1" thickBot="1" x14ac:dyDescent="0.25">
      <c r="A170" s="364" t="s">
        <v>1467</v>
      </c>
      <c r="B170" s="364"/>
      <c r="C170" s="364"/>
      <c r="D170" s="364"/>
      <c r="E170" s="364"/>
      <c r="F170" s="364"/>
      <c r="G170" s="364"/>
      <c r="H170" s="364"/>
      <c r="I170" s="364"/>
      <c r="J170" s="364"/>
      <c r="K170" s="364"/>
      <c r="L170" s="364"/>
      <c r="M170" s="364"/>
      <c r="N170" s="364"/>
      <c r="O170" s="364"/>
      <c r="P170" s="364"/>
      <c r="Q170" s="22">
        <v>0</v>
      </c>
      <c r="R170" s="381" t="s">
        <v>1664</v>
      </c>
      <c r="S170" s="382"/>
      <c r="T170" s="382"/>
      <c r="U170" s="382"/>
      <c r="V170" s="382"/>
      <c r="W170" s="382"/>
      <c r="X170" s="382"/>
      <c r="Y170" s="382"/>
      <c r="Z170" s="382"/>
      <c r="AA170" s="382"/>
      <c r="AB170" s="382"/>
      <c r="AC170" s="382"/>
      <c r="AD170" s="382"/>
      <c r="AE170" s="382"/>
      <c r="AF170" s="17">
        <v>0</v>
      </c>
      <c r="AG170" s="366" t="s">
        <v>1664</v>
      </c>
      <c r="AH170" s="367"/>
      <c r="AI170" s="367"/>
      <c r="AJ170" s="367"/>
      <c r="AK170" s="367"/>
      <c r="AL170" s="367"/>
      <c r="AM170" s="367"/>
      <c r="AN170" s="367"/>
      <c r="AO170" s="367"/>
      <c r="AP170" s="367"/>
      <c r="AQ170" s="367"/>
      <c r="AR170" s="367"/>
      <c r="AS170" s="367"/>
      <c r="AT170" s="367"/>
    </row>
    <row r="171" spans="1:46" s="24" customFormat="1" ht="18" customHeight="1" thickTop="1" thickBot="1" x14ac:dyDescent="0.25">
      <c r="Q171" s="42"/>
      <c r="AF171" s="42"/>
    </row>
    <row r="172" spans="1:46" s="24" customFormat="1" ht="18" customHeight="1" thickTop="1" thickBot="1" x14ac:dyDescent="0.25">
      <c r="A172" s="368" t="s">
        <v>140</v>
      </c>
      <c r="B172" s="369"/>
      <c r="C172" s="369"/>
      <c r="D172" s="369"/>
      <c r="E172" s="369"/>
      <c r="F172" s="369"/>
      <c r="G172" s="369"/>
      <c r="H172" s="369"/>
      <c r="I172" s="369"/>
      <c r="J172" s="369"/>
      <c r="K172" s="369"/>
      <c r="L172" s="369"/>
      <c r="M172" s="369"/>
      <c r="N172" s="369"/>
      <c r="O172" s="369"/>
      <c r="P172" s="369"/>
      <c r="Q172" s="322" t="s">
        <v>4</v>
      </c>
      <c r="R172" s="369" t="s">
        <v>1384</v>
      </c>
      <c r="S172" s="369"/>
      <c r="T172" s="369"/>
      <c r="U172" s="369"/>
      <c r="V172" s="369"/>
      <c r="W172" s="369"/>
      <c r="X172" s="369"/>
      <c r="Y172" s="369"/>
      <c r="Z172" s="369"/>
      <c r="AA172" s="369"/>
      <c r="AB172" s="369"/>
      <c r="AC172" s="369"/>
      <c r="AD172" s="369"/>
      <c r="AE172" s="470"/>
      <c r="AF172" s="325" t="s">
        <v>4</v>
      </c>
      <c r="AG172" s="471" t="s">
        <v>1384</v>
      </c>
      <c r="AH172" s="471"/>
      <c r="AI172" s="471"/>
      <c r="AJ172" s="471"/>
      <c r="AK172" s="471"/>
      <c r="AL172" s="471"/>
      <c r="AM172" s="471"/>
      <c r="AN172" s="471"/>
      <c r="AO172" s="471"/>
      <c r="AP172" s="471"/>
      <c r="AQ172" s="471"/>
      <c r="AR172" s="471"/>
      <c r="AS172" s="471"/>
      <c r="AT172" s="472"/>
    </row>
    <row r="173" spans="1:46" s="24" customFormat="1" ht="63" customHeight="1" thickTop="1" thickBot="1" x14ac:dyDescent="0.25">
      <c r="A173" s="364" t="s">
        <v>1468</v>
      </c>
      <c r="B173" s="364"/>
      <c r="C173" s="364"/>
      <c r="D173" s="364"/>
      <c r="E173" s="364"/>
      <c r="F173" s="364"/>
      <c r="G173" s="364"/>
      <c r="H173" s="364"/>
      <c r="I173" s="364"/>
      <c r="J173" s="364"/>
      <c r="K173" s="364"/>
      <c r="L173" s="364"/>
      <c r="M173" s="364"/>
      <c r="N173" s="364"/>
      <c r="O173" s="364"/>
      <c r="P173" s="364"/>
      <c r="Q173" s="22">
        <v>0</v>
      </c>
      <c r="R173" s="381" t="s">
        <v>1665</v>
      </c>
      <c r="S173" s="382"/>
      <c r="T173" s="382"/>
      <c r="U173" s="382"/>
      <c r="V173" s="382"/>
      <c r="W173" s="382"/>
      <c r="X173" s="382"/>
      <c r="Y173" s="382"/>
      <c r="Z173" s="382"/>
      <c r="AA173" s="382"/>
      <c r="AB173" s="382"/>
      <c r="AC173" s="382"/>
      <c r="AD173" s="382"/>
      <c r="AE173" s="382"/>
      <c r="AF173" s="17">
        <v>0</v>
      </c>
      <c r="AG173" s="366" t="s">
        <v>1665</v>
      </c>
      <c r="AH173" s="367"/>
      <c r="AI173" s="367"/>
      <c r="AJ173" s="367"/>
      <c r="AK173" s="367"/>
      <c r="AL173" s="367"/>
      <c r="AM173" s="367"/>
      <c r="AN173" s="367"/>
      <c r="AO173" s="367"/>
      <c r="AP173" s="367"/>
      <c r="AQ173" s="367"/>
      <c r="AR173" s="367"/>
      <c r="AS173" s="367"/>
      <c r="AT173" s="367"/>
    </row>
    <row r="174" spans="1:46" s="24" customFormat="1" ht="63" customHeight="1" thickTop="1" thickBot="1" x14ac:dyDescent="0.25">
      <c r="A174" s="364" t="s">
        <v>1469</v>
      </c>
      <c r="B174" s="364"/>
      <c r="C174" s="364"/>
      <c r="D174" s="364"/>
      <c r="E174" s="364"/>
      <c r="F174" s="364"/>
      <c r="G174" s="364"/>
      <c r="H174" s="364"/>
      <c r="I174" s="364"/>
      <c r="J174" s="364"/>
      <c r="K174" s="364"/>
      <c r="L174" s="364"/>
      <c r="M174" s="364"/>
      <c r="N174" s="364"/>
      <c r="O174" s="364"/>
      <c r="P174" s="364"/>
      <c r="Q174" s="22">
        <v>0</v>
      </c>
      <c r="R174" s="381" t="s">
        <v>1672</v>
      </c>
      <c r="S174" s="382"/>
      <c r="T174" s="382"/>
      <c r="U174" s="382"/>
      <c r="V174" s="382"/>
      <c r="W174" s="382"/>
      <c r="X174" s="382"/>
      <c r="Y174" s="382"/>
      <c r="Z174" s="382"/>
      <c r="AA174" s="382"/>
      <c r="AB174" s="382"/>
      <c r="AC174" s="382"/>
      <c r="AD174" s="382"/>
      <c r="AE174" s="382"/>
      <c r="AF174" s="17">
        <v>0</v>
      </c>
      <c r="AG174" s="366" t="s">
        <v>1672</v>
      </c>
      <c r="AH174" s="367"/>
      <c r="AI174" s="367"/>
      <c r="AJ174" s="367"/>
      <c r="AK174" s="367"/>
      <c r="AL174" s="367"/>
      <c r="AM174" s="367"/>
      <c r="AN174" s="367"/>
      <c r="AO174" s="367"/>
      <c r="AP174" s="367"/>
      <c r="AQ174" s="367"/>
      <c r="AR174" s="367"/>
      <c r="AS174" s="367"/>
      <c r="AT174" s="367"/>
    </row>
    <row r="175" spans="1:46" s="24" customFormat="1" ht="63" customHeight="1" thickTop="1" thickBot="1" x14ac:dyDescent="0.25">
      <c r="A175" s="364" t="s">
        <v>1470</v>
      </c>
      <c r="B175" s="364"/>
      <c r="C175" s="364"/>
      <c r="D175" s="364"/>
      <c r="E175" s="364"/>
      <c r="F175" s="364"/>
      <c r="G175" s="364"/>
      <c r="H175" s="364"/>
      <c r="I175" s="364"/>
      <c r="J175" s="364"/>
      <c r="K175" s="364"/>
      <c r="L175" s="364"/>
      <c r="M175" s="364"/>
      <c r="N175" s="364"/>
      <c r="O175" s="364"/>
      <c r="P175" s="364"/>
      <c r="Q175" s="22">
        <v>0</v>
      </c>
      <c r="R175" s="381" t="s">
        <v>1670</v>
      </c>
      <c r="S175" s="382"/>
      <c r="T175" s="382"/>
      <c r="U175" s="382"/>
      <c r="V175" s="382"/>
      <c r="W175" s="382"/>
      <c r="X175" s="382"/>
      <c r="Y175" s="382"/>
      <c r="Z175" s="382"/>
      <c r="AA175" s="382"/>
      <c r="AB175" s="382"/>
      <c r="AC175" s="382"/>
      <c r="AD175" s="382"/>
      <c r="AE175" s="382"/>
      <c r="AF175" s="17">
        <v>0</v>
      </c>
      <c r="AG175" s="366" t="s">
        <v>1670</v>
      </c>
      <c r="AH175" s="367"/>
      <c r="AI175" s="367"/>
      <c r="AJ175" s="367"/>
      <c r="AK175" s="367"/>
      <c r="AL175" s="367"/>
      <c r="AM175" s="367"/>
      <c r="AN175" s="367"/>
      <c r="AO175" s="367"/>
      <c r="AP175" s="367"/>
      <c r="AQ175" s="367"/>
      <c r="AR175" s="367"/>
      <c r="AS175" s="367"/>
      <c r="AT175" s="367"/>
    </row>
    <row r="176" spans="1:46" s="24" customFormat="1" ht="18" customHeight="1" thickTop="1" thickBot="1" x14ac:dyDescent="0.25">
      <c r="Q176" s="42"/>
      <c r="AF176" s="42"/>
    </row>
    <row r="177" spans="1:46" s="24" customFormat="1" ht="18" customHeight="1" thickTop="1" thickBot="1" x14ac:dyDescent="0.25">
      <c r="A177" s="368" t="s">
        <v>141</v>
      </c>
      <c r="B177" s="369"/>
      <c r="C177" s="369"/>
      <c r="D177" s="369"/>
      <c r="E177" s="369"/>
      <c r="F177" s="369"/>
      <c r="G177" s="369"/>
      <c r="H177" s="369"/>
      <c r="I177" s="369"/>
      <c r="J177" s="369"/>
      <c r="K177" s="369"/>
      <c r="L177" s="369"/>
      <c r="M177" s="369"/>
      <c r="N177" s="369"/>
      <c r="O177" s="369"/>
      <c r="P177" s="369"/>
      <c r="Q177" s="322" t="s">
        <v>4</v>
      </c>
      <c r="R177" s="369" t="s">
        <v>1384</v>
      </c>
      <c r="S177" s="369"/>
      <c r="T177" s="369"/>
      <c r="U177" s="369"/>
      <c r="V177" s="369"/>
      <c r="W177" s="369"/>
      <c r="X177" s="369"/>
      <c r="Y177" s="369"/>
      <c r="Z177" s="369"/>
      <c r="AA177" s="369"/>
      <c r="AB177" s="369"/>
      <c r="AC177" s="369"/>
      <c r="AD177" s="369"/>
      <c r="AE177" s="470"/>
      <c r="AF177" s="325" t="s">
        <v>4</v>
      </c>
      <c r="AG177" s="471" t="s">
        <v>1384</v>
      </c>
      <c r="AH177" s="471"/>
      <c r="AI177" s="471"/>
      <c r="AJ177" s="471"/>
      <c r="AK177" s="471"/>
      <c r="AL177" s="471"/>
      <c r="AM177" s="471"/>
      <c r="AN177" s="471"/>
      <c r="AO177" s="471"/>
      <c r="AP177" s="471"/>
      <c r="AQ177" s="471"/>
      <c r="AR177" s="471"/>
      <c r="AS177" s="471"/>
      <c r="AT177" s="472"/>
    </row>
    <row r="178" spans="1:46" s="24" customFormat="1" ht="63" customHeight="1" thickTop="1" thickBot="1" x14ac:dyDescent="0.25">
      <c r="A178" s="364" t="s">
        <v>1471</v>
      </c>
      <c r="B178" s="364"/>
      <c r="C178" s="364"/>
      <c r="D178" s="364"/>
      <c r="E178" s="364"/>
      <c r="F178" s="364"/>
      <c r="G178" s="364"/>
      <c r="H178" s="364"/>
      <c r="I178" s="364"/>
      <c r="J178" s="364"/>
      <c r="K178" s="364"/>
      <c r="L178" s="364"/>
      <c r="M178" s="364"/>
      <c r="N178" s="364"/>
      <c r="O178" s="364"/>
      <c r="P178" s="364"/>
      <c r="Q178" s="22">
        <v>0</v>
      </c>
      <c r="R178" s="381" t="s">
        <v>1669</v>
      </c>
      <c r="S178" s="382"/>
      <c r="T178" s="382"/>
      <c r="U178" s="382"/>
      <c r="V178" s="382"/>
      <c r="W178" s="382"/>
      <c r="X178" s="382"/>
      <c r="Y178" s="382"/>
      <c r="Z178" s="382"/>
      <c r="AA178" s="382"/>
      <c r="AB178" s="382"/>
      <c r="AC178" s="382"/>
      <c r="AD178" s="382"/>
      <c r="AE178" s="382"/>
      <c r="AF178" s="17">
        <v>0</v>
      </c>
      <c r="AG178" s="366" t="s">
        <v>1668</v>
      </c>
      <c r="AH178" s="367"/>
      <c r="AI178" s="367"/>
      <c r="AJ178" s="367"/>
      <c r="AK178" s="367"/>
      <c r="AL178" s="367"/>
      <c r="AM178" s="367"/>
      <c r="AN178" s="367"/>
      <c r="AO178" s="367"/>
      <c r="AP178" s="367"/>
      <c r="AQ178" s="367"/>
      <c r="AR178" s="367"/>
      <c r="AS178" s="367"/>
      <c r="AT178" s="367"/>
    </row>
    <row r="179" spans="1:46" s="24" customFormat="1" ht="63" customHeight="1" thickTop="1" thickBot="1" x14ac:dyDescent="0.25">
      <c r="A179" s="364" t="s">
        <v>1472</v>
      </c>
      <c r="B179" s="364"/>
      <c r="C179" s="364"/>
      <c r="D179" s="364"/>
      <c r="E179" s="364"/>
      <c r="F179" s="364"/>
      <c r="G179" s="364"/>
      <c r="H179" s="364"/>
      <c r="I179" s="364"/>
      <c r="J179" s="364"/>
      <c r="K179" s="364"/>
      <c r="L179" s="364"/>
      <c r="M179" s="364"/>
      <c r="N179" s="364"/>
      <c r="O179" s="364"/>
      <c r="P179" s="364"/>
      <c r="Q179" s="22">
        <v>0</v>
      </c>
      <c r="R179" s="468" t="s">
        <v>1661</v>
      </c>
      <c r="S179" s="469"/>
      <c r="T179" s="469"/>
      <c r="U179" s="469"/>
      <c r="V179" s="469"/>
      <c r="W179" s="469"/>
      <c r="X179" s="469"/>
      <c r="Y179" s="469"/>
      <c r="Z179" s="469"/>
      <c r="AA179" s="469"/>
      <c r="AB179" s="469"/>
      <c r="AC179" s="469"/>
      <c r="AD179" s="469"/>
      <c r="AE179" s="469"/>
      <c r="AF179" s="17">
        <v>0</v>
      </c>
      <c r="AG179" s="362" t="s">
        <v>1661</v>
      </c>
      <c r="AH179" s="363"/>
      <c r="AI179" s="363"/>
      <c r="AJ179" s="363"/>
      <c r="AK179" s="363"/>
      <c r="AL179" s="363"/>
      <c r="AM179" s="363"/>
      <c r="AN179" s="363"/>
      <c r="AO179" s="363"/>
      <c r="AP179" s="363"/>
      <c r="AQ179" s="363"/>
      <c r="AR179" s="363"/>
      <c r="AS179" s="363"/>
      <c r="AT179" s="363"/>
    </row>
    <row r="180" spans="1:46" s="24" customFormat="1" ht="18" customHeight="1" thickTop="1" x14ac:dyDescent="0.2">
      <c r="Q180" s="42"/>
      <c r="AF180" s="42"/>
    </row>
    <row r="181" spans="1:46" s="24" customFormat="1" ht="24.75" customHeight="1" x14ac:dyDescent="0.2">
      <c r="Q181" s="42"/>
      <c r="AF181" s="42"/>
    </row>
    <row r="182" spans="1:46" s="24" customFormat="1" ht="36" customHeight="1" x14ac:dyDescent="0.2">
      <c r="A182" s="383" t="s">
        <v>1473</v>
      </c>
      <c r="B182" s="383"/>
      <c r="C182" s="383"/>
      <c r="D182" s="383"/>
      <c r="E182" s="383"/>
      <c r="F182" s="383"/>
      <c r="G182" s="383"/>
      <c r="H182" s="383"/>
      <c r="I182" s="383"/>
      <c r="J182" s="383"/>
      <c r="K182" s="383"/>
      <c r="L182" s="383"/>
      <c r="M182" s="383"/>
      <c r="N182" s="383"/>
      <c r="O182" s="383"/>
      <c r="P182" s="383"/>
      <c r="Q182" s="383"/>
      <c r="R182" s="383"/>
      <c r="S182" s="383"/>
      <c r="T182" s="383"/>
      <c r="U182" s="383"/>
      <c r="V182" s="383"/>
      <c r="W182" s="383"/>
      <c r="X182" s="383"/>
      <c r="Y182" s="383"/>
      <c r="Z182" s="383"/>
      <c r="AA182" s="383"/>
      <c r="AB182" s="383"/>
      <c r="AC182" s="383"/>
      <c r="AD182" s="383"/>
      <c r="AE182" s="383"/>
    </row>
    <row r="183" spans="1:46" s="24" customFormat="1" ht="18" customHeight="1" x14ac:dyDescent="0.2">
      <c r="A183" s="20"/>
      <c r="B183" s="20"/>
      <c r="C183" s="20"/>
      <c r="D183" s="20"/>
      <c r="E183" s="20"/>
      <c r="F183" s="20"/>
      <c r="G183" s="20"/>
      <c r="H183" s="20"/>
      <c r="I183" s="20"/>
      <c r="J183" s="20"/>
      <c r="K183" s="20"/>
      <c r="L183" s="20"/>
      <c r="M183" s="20"/>
      <c r="N183" s="20"/>
      <c r="O183" s="20"/>
      <c r="P183" s="20"/>
      <c r="Q183" s="40"/>
      <c r="R183" s="20"/>
      <c r="S183" s="20"/>
      <c r="T183" s="20"/>
      <c r="U183" s="20"/>
      <c r="V183" s="20"/>
      <c r="W183" s="20"/>
      <c r="X183" s="20"/>
      <c r="Y183" s="20"/>
      <c r="Z183" s="20"/>
      <c r="AA183" s="20"/>
      <c r="AB183" s="20"/>
      <c r="AC183" s="20"/>
      <c r="AD183" s="20"/>
      <c r="AE183" s="20"/>
      <c r="AF183" s="40"/>
      <c r="AG183" s="20"/>
      <c r="AH183" s="20"/>
      <c r="AI183" s="20"/>
      <c r="AJ183" s="20"/>
      <c r="AK183" s="20"/>
      <c r="AL183" s="20"/>
      <c r="AM183" s="20"/>
      <c r="AN183" s="20"/>
      <c r="AO183" s="20"/>
      <c r="AP183" s="20"/>
      <c r="AQ183" s="20"/>
      <c r="AR183" s="20"/>
      <c r="AS183" s="20"/>
      <c r="AT183" s="20"/>
    </row>
    <row r="184" spans="1:46" s="24" customFormat="1" ht="18" customHeight="1" x14ac:dyDescent="0.2">
      <c r="A184" s="15" t="s">
        <v>6</v>
      </c>
      <c r="B184" s="21"/>
      <c r="C184" s="21"/>
      <c r="D184" s="21"/>
      <c r="E184" s="21"/>
      <c r="F184" s="21"/>
      <c r="G184" s="21"/>
      <c r="H184" s="21"/>
      <c r="I184" s="21"/>
      <c r="J184" s="21"/>
      <c r="K184" s="21"/>
      <c r="L184" s="21"/>
      <c r="M184" s="21"/>
      <c r="N184" s="21"/>
      <c r="O184" s="21"/>
      <c r="P184" s="21"/>
      <c r="Q184" s="41"/>
      <c r="R184" s="21"/>
      <c r="S184" s="21"/>
      <c r="T184" s="21"/>
      <c r="U184" s="21"/>
      <c r="V184" s="21"/>
      <c r="W184" s="21"/>
      <c r="X184" s="21"/>
      <c r="Y184" s="21"/>
      <c r="Z184" s="21"/>
      <c r="AA184" s="21"/>
      <c r="AB184" s="21"/>
      <c r="AC184" s="21"/>
      <c r="AD184" s="21"/>
      <c r="AE184" s="21"/>
      <c r="AF184" s="41"/>
      <c r="AG184" s="21"/>
      <c r="AH184" s="21"/>
      <c r="AI184" s="21"/>
      <c r="AJ184" s="21"/>
      <c r="AK184" s="21"/>
      <c r="AL184" s="21"/>
      <c r="AM184" s="21"/>
      <c r="AN184" s="21"/>
      <c r="AO184" s="21"/>
      <c r="AP184" s="21"/>
      <c r="AQ184" s="21"/>
      <c r="AR184" s="21"/>
      <c r="AS184" s="21"/>
      <c r="AT184" s="21"/>
    </row>
    <row r="185" spans="1:46" s="24" customFormat="1" ht="18" customHeight="1" x14ac:dyDescent="0.2">
      <c r="Q185" s="42"/>
      <c r="AF185" s="42"/>
    </row>
    <row r="186" spans="1:46" s="24" customFormat="1" ht="78" customHeight="1" thickBot="1" x14ac:dyDescent="0.25">
      <c r="A186" s="377" t="s">
        <v>1474</v>
      </c>
      <c r="B186" s="377"/>
      <c r="C186" s="377"/>
      <c r="D186" s="377"/>
      <c r="E186" s="377"/>
      <c r="F186" s="377"/>
      <c r="G186" s="377"/>
      <c r="H186" s="377"/>
      <c r="I186" s="377"/>
      <c r="J186" s="377"/>
      <c r="K186" s="377"/>
      <c r="L186" s="377"/>
      <c r="M186" s="377"/>
      <c r="N186" s="377"/>
      <c r="O186" s="377"/>
      <c r="P186" s="377"/>
      <c r="Q186" s="377"/>
      <c r="V186" s="373"/>
      <c r="W186" s="373"/>
      <c r="X186" s="373"/>
      <c r="Y186" s="373"/>
      <c r="Z186" s="373"/>
      <c r="AA186" s="373"/>
      <c r="AB186" s="373"/>
      <c r="AC186" s="373"/>
      <c r="AD186" s="373"/>
      <c r="AE186" s="373"/>
      <c r="AK186" s="373"/>
      <c r="AL186" s="373"/>
      <c r="AM186" s="373"/>
      <c r="AN186" s="373"/>
      <c r="AO186" s="373"/>
      <c r="AP186" s="373"/>
      <c r="AQ186" s="373"/>
      <c r="AR186" s="373"/>
      <c r="AS186" s="373"/>
      <c r="AT186" s="373"/>
    </row>
    <row r="187" spans="1:46" s="24" customFormat="1" ht="18" customHeight="1" thickTop="1" thickBot="1" x14ac:dyDescent="0.25">
      <c r="A187" s="374" t="s">
        <v>138</v>
      </c>
      <c r="B187" s="375"/>
      <c r="C187" s="375"/>
      <c r="D187" s="375"/>
      <c r="E187" s="375"/>
      <c r="F187" s="375"/>
      <c r="G187" s="375"/>
      <c r="H187" s="375"/>
      <c r="I187" s="375"/>
      <c r="J187" s="375"/>
      <c r="K187" s="375"/>
      <c r="L187" s="375"/>
      <c r="M187" s="375"/>
      <c r="N187" s="375"/>
      <c r="O187" s="375"/>
      <c r="P187" s="375"/>
      <c r="Q187" s="275" t="s">
        <v>4</v>
      </c>
      <c r="R187" s="375" t="s">
        <v>1384</v>
      </c>
      <c r="S187" s="375"/>
      <c r="T187" s="375"/>
      <c r="U187" s="375"/>
      <c r="V187" s="375"/>
      <c r="W187" s="375"/>
      <c r="X187" s="375"/>
      <c r="Y187" s="375"/>
      <c r="Z187" s="375"/>
      <c r="AA187" s="375"/>
      <c r="AB187" s="375"/>
      <c r="AC187" s="375"/>
      <c r="AD187" s="375"/>
      <c r="AE187" s="376"/>
      <c r="AF187" s="279" t="s">
        <v>4</v>
      </c>
      <c r="AG187" s="462" t="s">
        <v>1384</v>
      </c>
      <c r="AH187" s="462"/>
      <c r="AI187" s="462"/>
      <c r="AJ187" s="462"/>
      <c r="AK187" s="462"/>
      <c r="AL187" s="462"/>
      <c r="AM187" s="462"/>
      <c r="AN187" s="462"/>
      <c r="AO187" s="462"/>
      <c r="AP187" s="462"/>
      <c r="AQ187" s="462"/>
      <c r="AR187" s="462"/>
      <c r="AS187" s="462"/>
      <c r="AT187" s="463"/>
    </row>
    <row r="188" spans="1:46" s="24" customFormat="1" ht="63" customHeight="1" thickTop="1" thickBot="1" x14ac:dyDescent="0.25">
      <c r="A188" s="361" t="s">
        <v>7</v>
      </c>
      <c r="B188" s="361"/>
      <c r="C188" s="361"/>
      <c r="D188" s="361"/>
      <c r="E188" s="361"/>
      <c r="F188" s="361"/>
      <c r="G188" s="361"/>
      <c r="H188" s="361"/>
      <c r="I188" s="361"/>
      <c r="J188" s="361"/>
      <c r="K188" s="361"/>
      <c r="L188" s="361"/>
      <c r="M188" s="361"/>
      <c r="N188" s="361"/>
      <c r="O188" s="361"/>
      <c r="P188" s="361"/>
      <c r="Q188" s="22">
        <v>0</v>
      </c>
      <c r="R188" s="381" t="s">
        <v>1660</v>
      </c>
      <c r="S188" s="382"/>
      <c r="T188" s="382"/>
      <c r="U188" s="382"/>
      <c r="V188" s="382"/>
      <c r="W188" s="382"/>
      <c r="X188" s="382"/>
      <c r="Y188" s="382"/>
      <c r="Z188" s="382"/>
      <c r="AA188" s="382"/>
      <c r="AB188" s="382"/>
      <c r="AC188" s="382"/>
      <c r="AD188" s="382"/>
      <c r="AE188" s="382"/>
      <c r="AF188" s="17">
        <v>0</v>
      </c>
      <c r="AG188" s="366" t="s">
        <v>1660</v>
      </c>
      <c r="AH188" s="367"/>
      <c r="AI188" s="367"/>
      <c r="AJ188" s="367"/>
      <c r="AK188" s="367"/>
      <c r="AL188" s="367"/>
      <c r="AM188" s="367"/>
      <c r="AN188" s="367"/>
      <c r="AO188" s="367"/>
      <c r="AP188" s="367"/>
      <c r="AQ188" s="367"/>
      <c r="AR188" s="367"/>
      <c r="AS188" s="367"/>
      <c r="AT188" s="367"/>
    </row>
    <row r="189" spans="1:46" s="24" customFormat="1" ht="63" customHeight="1" thickTop="1" thickBot="1" x14ac:dyDescent="0.25">
      <c r="A189" s="361" t="s">
        <v>1398</v>
      </c>
      <c r="B189" s="361"/>
      <c r="C189" s="361"/>
      <c r="D189" s="361"/>
      <c r="E189" s="361"/>
      <c r="F189" s="361"/>
      <c r="G189" s="361"/>
      <c r="H189" s="361"/>
      <c r="I189" s="361"/>
      <c r="J189" s="361"/>
      <c r="K189" s="361"/>
      <c r="L189" s="361"/>
      <c r="M189" s="361"/>
      <c r="N189" s="361"/>
      <c r="O189" s="361"/>
      <c r="P189" s="361"/>
      <c r="Q189" s="22">
        <v>0</v>
      </c>
      <c r="R189" s="468" t="s">
        <v>1661</v>
      </c>
      <c r="S189" s="469"/>
      <c r="T189" s="469"/>
      <c r="U189" s="469"/>
      <c r="V189" s="469"/>
      <c r="W189" s="469"/>
      <c r="X189" s="469"/>
      <c r="Y189" s="469"/>
      <c r="Z189" s="469"/>
      <c r="AA189" s="469"/>
      <c r="AB189" s="469"/>
      <c r="AC189" s="469"/>
      <c r="AD189" s="469"/>
      <c r="AE189" s="469"/>
      <c r="AF189" s="17">
        <v>0</v>
      </c>
      <c r="AG189" s="362" t="s">
        <v>1661</v>
      </c>
      <c r="AH189" s="363"/>
      <c r="AI189" s="363"/>
      <c r="AJ189" s="363"/>
      <c r="AK189" s="363"/>
      <c r="AL189" s="363"/>
      <c r="AM189" s="363"/>
      <c r="AN189" s="363"/>
      <c r="AO189" s="363"/>
      <c r="AP189" s="363"/>
      <c r="AQ189" s="363"/>
      <c r="AR189" s="363"/>
      <c r="AS189" s="363"/>
      <c r="AT189" s="363"/>
    </row>
    <row r="190" spans="1:46" s="24" customFormat="1" ht="63" customHeight="1" thickTop="1" thickBot="1" x14ac:dyDescent="0.25">
      <c r="A190" s="361" t="s">
        <v>1427</v>
      </c>
      <c r="B190" s="361"/>
      <c r="C190" s="361"/>
      <c r="D190" s="361"/>
      <c r="E190" s="361"/>
      <c r="F190" s="361"/>
      <c r="G190" s="361"/>
      <c r="H190" s="361"/>
      <c r="I190" s="361"/>
      <c r="J190" s="361"/>
      <c r="K190" s="361"/>
      <c r="L190" s="361"/>
      <c r="M190" s="361"/>
      <c r="N190" s="361"/>
      <c r="O190" s="361"/>
      <c r="P190" s="361"/>
      <c r="Q190" s="22">
        <v>0</v>
      </c>
      <c r="R190" s="468" t="s">
        <v>1661</v>
      </c>
      <c r="S190" s="469"/>
      <c r="T190" s="469"/>
      <c r="U190" s="469"/>
      <c r="V190" s="469"/>
      <c r="W190" s="469"/>
      <c r="X190" s="469"/>
      <c r="Y190" s="469"/>
      <c r="Z190" s="469"/>
      <c r="AA190" s="469"/>
      <c r="AB190" s="469"/>
      <c r="AC190" s="469"/>
      <c r="AD190" s="469"/>
      <c r="AE190" s="469"/>
      <c r="AF190" s="17">
        <v>0</v>
      </c>
      <c r="AG190" s="362" t="s">
        <v>1661</v>
      </c>
      <c r="AH190" s="363"/>
      <c r="AI190" s="363"/>
      <c r="AJ190" s="363"/>
      <c r="AK190" s="363"/>
      <c r="AL190" s="363"/>
      <c r="AM190" s="363"/>
      <c r="AN190" s="363"/>
      <c r="AO190" s="363"/>
      <c r="AP190" s="363"/>
      <c r="AQ190" s="363"/>
      <c r="AR190" s="363"/>
      <c r="AS190" s="363"/>
      <c r="AT190" s="363"/>
    </row>
    <row r="191" spans="1:46" s="24" customFormat="1" ht="63" customHeight="1" thickTop="1" thickBot="1" x14ac:dyDescent="0.25">
      <c r="A191" s="361" t="s">
        <v>1475</v>
      </c>
      <c r="B191" s="361"/>
      <c r="C191" s="361"/>
      <c r="D191" s="361"/>
      <c r="E191" s="361"/>
      <c r="F191" s="361"/>
      <c r="G191" s="361"/>
      <c r="H191" s="361"/>
      <c r="I191" s="361"/>
      <c r="J191" s="361"/>
      <c r="K191" s="361"/>
      <c r="L191" s="361"/>
      <c r="M191" s="361"/>
      <c r="N191" s="361"/>
      <c r="O191" s="361"/>
      <c r="P191" s="361"/>
      <c r="Q191" s="22">
        <v>0</v>
      </c>
      <c r="R191" s="468" t="s">
        <v>1661</v>
      </c>
      <c r="S191" s="469"/>
      <c r="T191" s="469"/>
      <c r="U191" s="469"/>
      <c r="V191" s="469"/>
      <c r="W191" s="469"/>
      <c r="X191" s="469"/>
      <c r="Y191" s="469"/>
      <c r="Z191" s="469"/>
      <c r="AA191" s="469"/>
      <c r="AB191" s="469"/>
      <c r="AC191" s="469"/>
      <c r="AD191" s="469"/>
      <c r="AE191" s="469"/>
      <c r="AF191" s="17">
        <v>0</v>
      </c>
      <c r="AG191" s="362" t="s">
        <v>1661</v>
      </c>
      <c r="AH191" s="363"/>
      <c r="AI191" s="363"/>
      <c r="AJ191" s="363"/>
      <c r="AK191" s="363"/>
      <c r="AL191" s="363"/>
      <c r="AM191" s="363"/>
      <c r="AN191" s="363"/>
      <c r="AO191" s="363"/>
      <c r="AP191" s="363"/>
      <c r="AQ191" s="363"/>
      <c r="AR191" s="363"/>
      <c r="AS191" s="363"/>
      <c r="AT191" s="363"/>
    </row>
    <row r="192" spans="1:46" s="24" customFormat="1" ht="63" customHeight="1" thickTop="1" thickBot="1" x14ac:dyDescent="0.25">
      <c r="A192" s="361" t="s">
        <v>1476</v>
      </c>
      <c r="B192" s="361"/>
      <c r="C192" s="361"/>
      <c r="D192" s="361"/>
      <c r="E192" s="361"/>
      <c r="F192" s="361"/>
      <c r="G192" s="361"/>
      <c r="H192" s="361"/>
      <c r="I192" s="361"/>
      <c r="J192" s="361"/>
      <c r="K192" s="361"/>
      <c r="L192" s="361"/>
      <c r="M192" s="361"/>
      <c r="N192" s="361"/>
      <c r="O192" s="361"/>
      <c r="P192" s="361"/>
      <c r="Q192" s="22">
        <v>0</v>
      </c>
      <c r="R192" s="468" t="s">
        <v>1661</v>
      </c>
      <c r="S192" s="469"/>
      <c r="T192" s="469"/>
      <c r="U192" s="469"/>
      <c r="V192" s="469"/>
      <c r="W192" s="469"/>
      <c r="X192" s="469"/>
      <c r="Y192" s="469"/>
      <c r="Z192" s="469"/>
      <c r="AA192" s="469"/>
      <c r="AB192" s="469"/>
      <c r="AC192" s="469"/>
      <c r="AD192" s="469"/>
      <c r="AE192" s="469"/>
      <c r="AF192" s="17">
        <v>0</v>
      </c>
      <c r="AG192" s="362" t="s">
        <v>1661</v>
      </c>
      <c r="AH192" s="363"/>
      <c r="AI192" s="363"/>
      <c r="AJ192" s="363"/>
      <c r="AK192" s="363"/>
      <c r="AL192" s="363"/>
      <c r="AM192" s="363"/>
      <c r="AN192" s="363"/>
      <c r="AO192" s="363"/>
      <c r="AP192" s="363"/>
      <c r="AQ192" s="363"/>
      <c r="AR192" s="363"/>
      <c r="AS192" s="363"/>
      <c r="AT192" s="363"/>
    </row>
    <row r="193" spans="1:46" s="24" customFormat="1" ht="63" customHeight="1" thickTop="1" thickBot="1" x14ac:dyDescent="0.25">
      <c r="A193" s="361" t="s">
        <v>1477</v>
      </c>
      <c r="B193" s="361"/>
      <c r="C193" s="361"/>
      <c r="D193" s="361"/>
      <c r="E193" s="361"/>
      <c r="F193" s="361"/>
      <c r="G193" s="361"/>
      <c r="H193" s="361"/>
      <c r="I193" s="361"/>
      <c r="J193" s="361"/>
      <c r="K193" s="361"/>
      <c r="L193" s="361"/>
      <c r="M193" s="361"/>
      <c r="N193" s="361"/>
      <c r="O193" s="361"/>
      <c r="P193" s="361"/>
      <c r="Q193" s="22">
        <v>0</v>
      </c>
      <c r="R193" s="468" t="s">
        <v>1661</v>
      </c>
      <c r="S193" s="469"/>
      <c r="T193" s="469"/>
      <c r="U193" s="469"/>
      <c r="V193" s="469"/>
      <c r="W193" s="469"/>
      <c r="X193" s="469"/>
      <c r="Y193" s="469"/>
      <c r="Z193" s="469"/>
      <c r="AA193" s="469"/>
      <c r="AB193" s="469"/>
      <c r="AC193" s="469"/>
      <c r="AD193" s="469"/>
      <c r="AE193" s="469"/>
      <c r="AF193" s="17">
        <v>0</v>
      </c>
      <c r="AG193" s="362" t="s">
        <v>1661</v>
      </c>
      <c r="AH193" s="363"/>
      <c r="AI193" s="363"/>
      <c r="AJ193" s="363"/>
      <c r="AK193" s="363"/>
      <c r="AL193" s="363"/>
      <c r="AM193" s="363"/>
      <c r="AN193" s="363"/>
      <c r="AO193" s="363"/>
      <c r="AP193" s="363"/>
      <c r="AQ193" s="363"/>
      <c r="AR193" s="363"/>
      <c r="AS193" s="363"/>
      <c r="AT193" s="363"/>
    </row>
    <row r="194" spans="1:46" s="24" customFormat="1" ht="63" customHeight="1" thickTop="1" thickBot="1" x14ac:dyDescent="0.25">
      <c r="A194" s="361" t="s">
        <v>1478</v>
      </c>
      <c r="B194" s="361"/>
      <c r="C194" s="361"/>
      <c r="D194" s="361"/>
      <c r="E194" s="361"/>
      <c r="F194" s="361"/>
      <c r="G194" s="361"/>
      <c r="H194" s="361"/>
      <c r="I194" s="361"/>
      <c r="J194" s="361"/>
      <c r="K194" s="361"/>
      <c r="L194" s="361"/>
      <c r="M194" s="361"/>
      <c r="N194" s="361"/>
      <c r="O194" s="361"/>
      <c r="P194" s="361"/>
      <c r="Q194" s="22">
        <v>0</v>
      </c>
      <c r="R194" s="468" t="s">
        <v>1661</v>
      </c>
      <c r="S194" s="469"/>
      <c r="T194" s="469"/>
      <c r="U194" s="469"/>
      <c r="V194" s="469"/>
      <c r="W194" s="469"/>
      <c r="X194" s="469"/>
      <c r="Y194" s="469"/>
      <c r="Z194" s="469"/>
      <c r="AA194" s="469"/>
      <c r="AB194" s="469"/>
      <c r="AC194" s="469"/>
      <c r="AD194" s="469"/>
      <c r="AE194" s="469"/>
      <c r="AF194" s="17">
        <v>0</v>
      </c>
      <c r="AG194" s="362" t="s">
        <v>1661</v>
      </c>
      <c r="AH194" s="363"/>
      <c r="AI194" s="363"/>
      <c r="AJ194" s="363"/>
      <c r="AK194" s="363"/>
      <c r="AL194" s="363"/>
      <c r="AM194" s="363"/>
      <c r="AN194" s="363"/>
      <c r="AO194" s="363"/>
      <c r="AP194" s="363"/>
      <c r="AQ194" s="363"/>
      <c r="AR194" s="363"/>
      <c r="AS194" s="363"/>
      <c r="AT194" s="363"/>
    </row>
    <row r="195" spans="1:46" s="24" customFormat="1" ht="63" customHeight="1" thickTop="1" thickBot="1" x14ac:dyDescent="0.25">
      <c r="A195" s="361" t="s">
        <v>1479</v>
      </c>
      <c r="B195" s="361"/>
      <c r="C195" s="361"/>
      <c r="D195" s="361"/>
      <c r="E195" s="361"/>
      <c r="F195" s="361"/>
      <c r="G195" s="361"/>
      <c r="H195" s="361"/>
      <c r="I195" s="361"/>
      <c r="J195" s="361"/>
      <c r="K195" s="361"/>
      <c r="L195" s="361"/>
      <c r="M195" s="361"/>
      <c r="N195" s="361"/>
      <c r="O195" s="361"/>
      <c r="P195" s="361"/>
      <c r="Q195" s="22">
        <v>0</v>
      </c>
      <c r="R195" s="468" t="s">
        <v>1661</v>
      </c>
      <c r="S195" s="469"/>
      <c r="T195" s="469"/>
      <c r="U195" s="469"/>
      <c r="V195" s="469"/>
      <c r="W195" s="469"/>
      <c r="X195" s="469"/>
      <c r="Y195" s="469"/>
      <c r="Z195" s="469"/>
      <c r="AA195" s="469"/>
      <c r="AB195" s="469"/>
      <c r="AC195" s="469"/>
      <c r="AD195" s="469"/>
      <c r="AE195" s="469"/>
      <c r="AF195" s="17">
        <v>0</v>
      </c>
      <c r="AG195" s="362" t="s">
        <v>1661</v>
      </c>
      <c r="AH195" s="363"/>
      <c r="AI195" s="363"/>
      <c r="AJ195" s="363"/>
      <c r="AK195" s="363"/>
      <c r="AL195" s="363"/>
      <c r="AM195" s="363"/>
      <c r="AN195" s="363"/>
      <c r="AO195" s="363"/>
      <c r="AP195" s="363"/>
      <c r="AQ195" s="363"/>
      <c r="AR195" s="363"/>
      <c r="AS195" s="363"/>
      <c r="AT195" s="363"/>
    </row>
    <row r="196" spans="1:46" s="24" customFormat="1" ht="63" customHeight="1" thickTop="1" thickBot="1" x14ac:dyDescent="0.25">
      <c r="A196" s="361" t="s">
        <v>1480</v>
      </c>
      <c r="B196" s="361"/>
      <c r="C196" s="361"/>
      <c r="D196" s="361"/>
      <c r="E196" s="361"/>
      <c r="F196" s="361"/>
      <c r="G196" s="361"/>
      <c r="H196" s="361"/>
      <c r="I196" s="361"/>
      <c r="J196" s="361"/>
      <c r="K196" s="361"/>
      <c r="L196" s="361"/>
      <c r="M196" s="361"/>
      <c r="N196" s="361"/>
      <c r="O196" s="361"/>
      <c r="P196" s="361"/>
      <c r="Q196" s="22">
        <v>0</v>
      </c>
      <c r="R196" s="468" t="s">
        <v>1661</v>
      </c>
      <c r="S196" s="469"/>
      <c r="T196" s="469"/>
      <c r="U196" s="469"/>
      <c r="V196" s="469"/>
      <c r="W196" s="469"/>
      <c r="X196" s="469"/>
      <c r="Y196" s="469"/>
      <c r="Z196" s="469"/>
      <c r="AA196" s="469"/>
      <c r="AB196" s="469"/>
      <c r="AC196" s="469"/>
      <c r="AD196" s="469"/>
      <c r="AE196" s="469"/>
      <c r="AF196" s="17">
        <v>0</v>
      </c>
      <c r="AG196" s="362" t="s">
        <v>1661</v>
      </c>
      <c r="AH196" s="363"/>
      <c r="AI196" s="363"/>
      <c r="AJ196" s="363"/>
      <c r="AK196" s="363"/>
      <c r="AL196" s="363"/>
      <c r="AM196" s="363"/>
      <c r="AN196" s="363"/>
      <c r="AO196" s="363"/>
      <c r="AP196" s="363"/>
      <c r="AQ196" s="363"/>
      <c r="AR196" s="363"/>
      <c r="AS196" s="363"/>
      <c r="AT196" s="363"/>
    </row>
    <row r="197" spans="1:46" s="24" customFormat="1" ht="63" customHeight="1" thickTop="1" thickBot="1" x14ac:dyDescent="0.25">
      <c r="A197" s="361" t="s">
        <v>1481</v>
      </c>
      <c r="B197" s="361"/>
      <c r="C197" s="361"/>
      <c r="D197" s="361"/>
      <c r="E197" s="361"/>
      <c r="F197" s="361"/>
      <c r="G197" s="361"/>
      <c r="H197" s="361"/>
      <c r="I197" s="361"/>
      <c r="J197" s="361"/>
      <c r="K197" s="361"/>
      <c r="L197" s="361"/>
      <c r="M197" s="361"/>
      <c r="N197" s="361"/>
      <c r="O197" s="361"/>
      <c r="P197" s="361"/>
      <c r="Q197" s="22">
        <v>0</v>
      </c>
      <c r="R197" s="468" t="s">
        <v>1661</v>
      </c>
      <c r="S197" s="469"/>
      <c r="T197" s="469"/>
      <c r="U197" s="469"/>
      <c r="V197" s="469"/>
      <c r="W197" s="469"/>
      <c r="X197" s="469"/>
      <c r="Y197" s="469"/>
      <c r="Z197" s="469"/>
      <c r="AA197" s="469"/>
      <c r="AB197" s="469"/>
      <c r="AC197" s="469"/>
      <c r="AD197" s="469"/>
      <c r="AE197" s="469"/>
      <c r="AF197" s="17">
        <v>0</v>
      </c>
      <c r="AG197" s="362" t="s">
        <v>1661</v>
      </c>
      <c r="AH197" s="363"/>
      <c r="AI197" s="363"/>
      <c r="AJ197" s="363"/>
      <c r="AK197" s="363"/>
      <c r="AL197" s="363"/>
      <c r="AM197" s="363"/>
      <c r="AN197" s="363"/>
      <c r="AO197" s="363"/>
      <c r="AP197" s="363"/>
      <c r="AQ197" s="363"/>
      <c r="AR197" s="363"/>
      <c r="AS197" s="363"/>
      <c r="AT197" s="363"/>
    </row>
    <row r="198" spans="1:46" s="24" customFormat="1" ht="18" customHeight="1" thickTop="1" thickBot="1" x14ac:dyDescent="0.25">
      <c r="Q198" s="42"/>
      <c r="AF198" s="42"/>
    </row>
    <row r="199" spans="1:46" s="24" customFormat="1" ht="18" customHeight="1" thickTop="1" thickBot="1" x14ac:dyDescent="0.25">
      <c r="A199" s="368" t="s">
        <v>139</v>
      </c>
      <c r="B199" s="369"/>
      <c r="C199" s="369"/>
      <c r="D199" s="369"/>
      <c r="E199" s="369"/>
      <c r="F199" s="369"/>
      <c r="G199" s="369"/>
      <c r="H199" s="369"/>
      <c r="I199" s="369"/>
      <c r="J199" s="369"/>
      <c r="K199" s="369"/>
      <c r="L199" s="369"/>
      <c r="M199" s="369"/>
      <c r="N199" s="369"/>
      <c r="O199" s="369"/>
      <c r="P199" s="369"/>
      <c r="Q199" s="322" t="s">
        <v>4</v>
      </c>
      <c r="R199" s="369" t="s">
        <v>1384</v>
      </c>
      <c r="S199" s="369"/>
      <c r="T199" s="369"/>
      <c r="U199" s="369"/>
      <c r="V199" s="369"/>
      <c r="W199" s="369"/>
      <c r="X199" s="369"/>
      <c r="Y199" s="369"/>
      <c r="Z199" s="369"/>
      <c r="AA199" s="369"/>
      <c r="AB199" s="369"/>
      <c r="AC199" s="369"/>
      <c r="AD199" s="369"/>
      <c r="AE199" s="470"/>
      <c r="AF199" s="325" t="s">
        <v>4</v>
      </c>
      <c r="AG199" s="471" t="s">
        <v>1384</v>
      </c>
      <c r="AH199" s="471"/>
      <c r="AI199" s="471"/>
      <c r="AJ199" s="471"/>
      <c r="AK199" s="471"/>
      <c r="AL199" s="471"/>
      <c r="AM199" s="471"/>
      <c r="AN199" s="471"/>
      <c r="AO199" s="471"/>
      <c r="AP199" s="471"/>
      <c r="AQ199" s="471"/>
      <c r="AR199" s="471"/>
      <c r="AS199" s="471"/>
      <c r="AT199" s="472"/>
    </row>
    <row r="200" spans="1:46" s="24" customFormat="1" ht="63" customHeight="1" thickTop="1" thickBot="1" x14ac:dyDescent="0.25">
      <c r="A200" s="364" t="s">
        <v>348</v>
      </c>
      <c r="B200" s="364"/>
      <c r="C200" s="364"/>
      <c r="D200" s="364"/>
      <c r="E200" s="364"/>
      <c r="F200" s="364"/>
      <c r="G200" s="364"/>
      <c r="H200" s="364"/>
      <c r="I200" s="364"/>
      <c r="J200" s="364"/>
      <c r="K200" s="364"/>
      <c r="L200" s="364"/>
      <c r="M200" s="364"/>
      <c r="N200" s="364"/>
      <c r="O200" s="364"/>
      <c r="P200" s="364"/>
      <c r="Q200" s="22">
        <v>0</v>
      </c>
      <c r="R200" s="381" t="s">
        <v>1671</v>
      </c>
      <c r="S200" s="382"/>
      <c r="T200" s="382"/>
      <c r="U200" s="382"/>
      <c r="V200" s="382"/>
      <c r="W200" s="382"/>
      <c r="X200" s="382"/>
      <c r="Y200" s="382"/>
      <c r="Z200" s="382"/>
      <c r="AA200" s="382"/>
      <c r="AB200" s="382"/>
      <c r="AC200" s="382"/>
      <c r="AD200" s="382"/>
      <c r="AE200" s="382"/>
      <c r="AF200" s="17">
        <v>0</v>
      </c>
      <c r="AG200" s="366" t="s">
        <v>1671</v>
      </c>
      <c r="AH200" s="367"/>
      <c r="AI200" s="367"/>
      <c r="AJ200" s="367"/>
      <c r="AK200" s="367"/>
      <c r="AL200" s="367"/>
      <c r="AM200" s="367"/>
      <c r="AN200" s="367"/>
      <c r="AO200" s="367"/>
      <c r="AP200" s="367"/>
      <c r="AQ200" s="367"/>
      <c r="AR200" s="367"/>
      <c r="AS200" s="367"/>
      <c r="AT200" s="367"/>
    </row>
    <row r="201" spans="1:46" s="24" customFormat="1" ht="63" customHeight="1" thickTop="1" thickBot="1" x14ac:dyDescent="0.25">
      <c r="A201" s="364" t="s">
        <v>1482</v>
      </c>
      <c r="B201" s="364"/>
      <c r="C201" s="364"/>
      <c r="D201" s="364"/>
      <c r="E201" s="364"/>
      <c r="F201" s="364"/>
      <c r="G201" s="364"/>
      <c r="H201" s="364"/>
      <c r="I201" s="364"/>
      <c r="J201" s="364"/>
      <c r="K201" s="364"/>
      <c r="L201" s="364"/>
      <c r="M201" s="364"/>
      <c r="N201" s="364"/>
      <c r="O201" s="364"/>
      <c r="P201" s="364"/>
      <c r="Q201" s="22">
        <v>0</v>
      </c>
      <c r="R201" s="468" t="s">
        <v>1661</v>
      </c>
      <c r="S201" s="469"/>
      <c r="T201" s="469"/>
      <c r="U201" s="469"/>
      <c r="V201" s="469"/>
      <c r="W201" s="469"/>
      <c r="X201" s="469"/>
      <c r="Y201" s="469"/>
      <c r="Z201" s="469"/>
      <c r="AA201" s="469"/>
      <c r="AB201" s="469"/>
      <c r="AC201" s="469"/>
      <c r="AD201" s="469"/>
      <c r="AE201" s="469"/>
      <c r="AF201" s="17">
        <v>0</v>
      </c>
      <c r="AG201" s="362" t="s">
        <v>1661</v>
      </c>
      <c r="AH201" s="363"/>
      <c r="AI201" s="363"/>
      <c r="AJ201" s="363"/>
      <c r="AK201" s="363"/>
      <c r="AL201" s="363"/>
      <c r="AM201" s="363"/>
      <c r="AN201" s="363"/>
      <c r="AO201" s="363"/>
      <c r="AP201" s="363"/>
      <c r="AQ201" s="363"/>
      <c r="AR201" s="363"/>
      <c r="AS201" s="363"/>
      <c r="AT201" s="363"/>
    </row>
    <row r="202" spans="1:46" s="24" customFormat="1" ht="63" customHeight="1" thickTop="1" thickBot="1" x14ac:dyDescent="0.25">
      <c r="A202" s="364" t="s">
        <v>1483</v>
      </c>
      <c r="B202" s="364"/>
      <c r="C202" s="364"/>
      <c r="D202" s="364"/>
      <c r="E202" s="364"/>
      <c r="F202" s="364"/>
      <c r="G202" s="364"/>
      <c r="H202" s="364"/>
      <c r="I202" s="364"/>
      <c r="J202" s="364"/>
      <c r="K202" s="364"/>
      <c r="L202" s="364"/>
      <c r="M202" s="364"/>
      <c r="N202" s="364"/>
      <c r="O202" s="364"/>
      <c r="P202" s="364"/>
      <c r="Q202" s="22">
        <v>0</v>
      </c>
      <c r="R202" s="381" t="s">
        <v>1664</v>
      </c>
      <c r="S202" s="382"/>
      <c r="T202" s="382"/>
      <c r="U202" s="382"/>
      <c r="V202" s="382"/>
      <c r="W202" s="382"/>
      <c r="X202" s="382"/>
      <c r="Y202" s="382"/>
      <c r="Z202" s="382"/>
      <c r="AA202" s="382"/>
      <c r="AB202" s="382"/>
      <c r="AC202" s="382"/>
      <c r="AD202" s="382"/>
      <c r="AE202" s="382"/>
      <c r="AF202" s="17">
        <v>0</v>
      </c>
      <c r="AG202" s="366" t="s">
        <v>1664</v>
      </c>
      <c r="AH202" s="367"/>
      <c r="AI202" s="367"/>
      <c r="AJ202" s="367"/>
      <c r="AK202" s="367"/>
      <c r="AL202" s="367"/>
      <c r="AM202" s="367"/>
      <c r="AN202" s="367"/>
      <c r="AO202" s="367"/>
      <c r="AP202" s="367"/>
      <c r="AQ202" s="367"/>
      <c r="AR202" s="367"/>
      <c r="AS202" s="367"/>
      <c r="AT202" s="367"/>
    </row>
    <row r="203" spans="1:46" s="24" customFormat="1" ht="18" customHeight="1" thickTop="1" thickBot="1" x14ac:dyDescent="0.25">
      <c r="A203" s="34"/>
      <c r="B203" s="34"/>
      <c r="C203" s="34"/>
      <c r="D203" s="34"/>
      <c r="E203" s="34"/>
      <c r="F203" s="34"/>
      <c r="G203" s="34"/>
      <c r="H203" s="34"/>
      <c r="I203" s="34"/>
      <c r="J203" s="34"/>
      <c r="K203" s="34"/>
      <c r="L203" s="34"/>
      <c r="M203" s="34"/>
      <c r="N203" s="34"/>
      <c r="O203" s="34"/>
      <c r="P203" s="34"/>
      <c r="Q203" s="42"/>
      <c r="AF203" s="42"/>
    </row>
    <row r="204" spans="1:46" s="24" customFormat="1" ht="18" customHeight="1" thickTop="1" thickBot="1" x14ac:dyDescent="0.25">
      <c r="A204" s="368" t="s">
        <v>140</v>
      </c>
      <c r="B204" s="369"/>
      <c r="C204" s="369"/>
      <c r="D204" s="369"/>
      <c r="E204" s="369"/>
      <c r="F204" s="369"/>
      <c r="G204" s="369"/>
      <c r="H204" s="369"/>
      <c r="I204" s="369"/>
      <c r="J204" s="369"/>
      <c r="K204" s="369"/>
      <c r="L204" s="369"/>
      <c r="M204" s="369"/>
      <c r="N204" s="369"/>
      <c r="O204" s="369"/>
      <c r="P204" s="369"/>
      <c r="Q204" s="322" t="s">
        <v>4</v>
      </c>
      <c r="R204" s="369" t="s">
        <v>1384</v>
      </c>
      <c r="S204" s="369"/>
      <c r="T204" s="369"/>
      <c r="U204" s="369"/>
      <c r="V204" s="369"/>
      <c r="W204" s="369"/>
      <c r="X204" s="369"/>
      <c r="Y204" s="369"/>
      <c r="Z204" s="369"/>
      <c r="AA204" s="369"/>
      <c r="AB204" s="369"/>
      <c r="AC204" s="369"/>
      <c r="AD204" s="369"/>
      <c r="AE204" s="470"/>
      <c r="AF204" s="325" t="s">
        <v>4</v>
      </c>
      <c r="AG204" s="471" t="s">
        <v>1384</v>
      </c>
      <c r="AH204" s="471"/>
      <c r="AI204" s="471"/>
      <c r="AJ204" s="471"/>
      <c r="AK204" s="471"/>
      <c r="AL204" s="471"/>
      <c r="AM204" s="471"/>
      <c r="AN204" s="471"/>
      <c r="AO204" s="471"/>
      <c r="AP204" s="471"/>
      <c r="AQ204" s="471"/>
      <c r="AR204" s="471"/>
      <c r="AS204" s="471"/>
      <c r="AT204" s="472"/>
    </row>
    <row r="205" spans="1:46" s="24" customFormat="1" ht="63" customHeight="1" thickTop="1" thickBot="1" x14ac:dyDescent="0.25">
      <c r="A205" s="364" t="s">
        <v>1468</v>
      </c>
      <c r="B205" s="364"/>
      <c r="C205" s="364"/>
      <c r="D205" s="364"/>
      <c r="E205" s="364"/>
      <c r="F205" s="364"/>
      <c r="G205" s="364"/>
      <c r="H205" s="364"/>
      <c r="I205" s="364"/>
      <c r="J205" s="364"/>
      <c r="K205" s="364"/>
      <c r="L205" s="364"/>
      <c r="M205" s="364"/>
      <c r="N205" s="364"/>
      <c r="O205" s="364"/>
      <c r="P205" s="364"/>
      <c r="Q205" s="22">
        <v>0</v>
      </c>
      <c r="R205" s="381" t="s">
        <v>1665</v>
      </c>
      <c r="S205" s="382"/>
      <c r="T205" s="382"/>
      <c r="U205" s="382"/>
      <c r="V205" s="382"/>
      <c r="W205" s="382"/>
      <c r="X205" s="382"/>
      <c r="Y205" s="382"/>
      <c r="Z205" s="382"/>
      <c r="AA205" s="382"/>
      <c r="AB205" s="382"/>
      <c r="AC205" s="382"/>
      <c r="AD205" s="382"/>
      <c r="AE205" s="382"/>
      <c r="AF205" s="17">
        <v>0</v>
      </c>
      <c r="AG205" s="366" t="s">
        <v>1665</v>
      </c>
      <c r="AH205" s="367"/>
      <c r="AI205" s="367"/>
      <c r="AJ205" s="367"/>
      <c r="AK205" s="367"/>
      <c r="AL205" s="367"/>
      <c r="AM205" s="367"/>
      <c r="AN205" s="367"/>
      <c r="AO205" s="367"/>
      <c r="AP205" s="367"/>
      <c r="AQ205" s="367"/>
      <c r="AR205" s="367"/>
      <c r="AS205" s="367"/>
      <c r="AT205" s="367"/>
    </row>
    <row r="206" spans="1:46" s="24" customFormat="1" ht="63" customHeight="1" thickTop="1" thickBot="1" x14ac:dyDescent="0.25">
      <c r="A206" s="364" t="s">
        <v>1469</v>
      </c>
      <c r="B206" s="364"/>
      <c r="C206" s="364"/>
      <c r="D206" s="364"/>
      <c r="E206" s="364"/>
      <c r="F206" s="364"/>
      <c r="G206" s="364"/>
      <c r="H206" s="364"/>
      <c r="I206" s="364"/>
      <c r="J206" s="364"/>
      <c r="K206" s="364"/>
      <c r="L206" s="364"/>
      <c r="M206" s="364"/>
      <c r="N206" s="364"/>
      <c r="O206" s="364"/>
      <c r="P206" s="364"/>
      <c r="Q206" s="22">
        <v>0</v>
      </c>
      <c r="R206" s="381" t="s">
        <v>1672</v>
      </c>
      <c r="S206" s="382"/>
      <c r="T206" s="382"/>
      <c r="U206" s="382"/>
      <c r="V206" s="382"/>
      <c r="W206" s="382"/>
      <c r="X206" s="382"/>
      <c r="Y206" s="382"/>
      <c r="Z206" s="382"/>
      <c r="AA206" s="382"/>
      <c r="AB206" s="382"/>
      <c r="AC206" s="382"/>
      <c r="AD206" s="382"/>
      <c r="AE206" s="382"/>
      <c r="AF206" s="17">
        <v>0</v>
      </c>
      <c r="AG206" s="366" t="s">
        <v>1672</v>
      </c>
      <c r="AH206" s="367"/>
      <c r="AI206" s="367"/>
      <c r="AJ206" s="367"/>
      <c r="AK206" s="367"/>
      <c r="AL206" s="367"/>
      <c r="AM206" s="367"/>
      <c r="AN206" s="367"/>
      <c r="AO206" s="367"/>
      <c r="AP206" s="367"/>
      <c r="AQ206" s="367"/>
      <c r="AR206" s="367"/>
      <c r="AS206" s="367"/>
      <c r="AT206" s="367"/>
    </row>
    <row r="207" spans="1:46" s="24" customFormat="1" ht="63" customHeight="1" thickTop="1" thickBot="1" x14ac:dyDescent="0.25">
      <c r="A207" s="364" t="s">
        <v>1470</v>
      </c>
      <c r="B207" s="364"/>
      <c r="C207" s="364"/>
      <c r="D207" s="364"/>
      <c r="E207" s="364"/>
      <c r="F207" s="364"/>
      <c r="G207" s="364"/>
      <c r="H207" s="364"/>
      <c r="I207" s="364"/>
      <c r="J207" s="364"/>
      <c r="K207" s="364"/>
      <c r="L207" s="364"/>
      <c r="M207" s="364"/>
      <c r="N207" s="364"/>
      <c r="O207" s="364"/>
      <c r="P207" s="364"/>
      <c r="Q207" s="22">
        <v>0</v>
      </c>
      <c r="R207" s="381" t="s">
        <v>1670</v>
      </c>
      <c r="S207" s="382"/>
      <c r="T207" s="382"/>
      <c r="U207" s="382"/>
      <c r="V207" s="382"/>
      <c r="W207" s="382"/>
      <c r="X207" s="382"/>
      <c r="Y207" s="382"/>
      <c r="Z207" s="382"/>
      <c r="AA207" s="382"/>
      <c r="AB207" s="382"/>
      <c r="AC207" s="382"/>
      <c r="AD207" s="382"/>
      <c r="AE207" s="382"/>
      <c r="AF207" s="17">
        <v>0</v>
      </c>
      <c r="AG207" s="366" t="s">
        <v>1670</v>
      </c>
      <c r="AH207" s="367"/>
      <c r="AI207" s="367"/>
      <c r="AJ207" s="367"/>
      <c r="AK207" s="367"/>
      <c r="AL207" s="367"/>
      <c r="AM207" s="367"/>
      <c r="AN207" s="367"/>
      <c r="AO207" s="367"/>
      <c r="AP207" s="367"/>
      <c r="AQ207" s="367"/>
      <c r="AR207" s="367"/>
      <c r="AS207" s="367"/>
      <c r="AT207" s="367"/>
    </row>
    <row r="208" spans="1:46" s="24" customFormat="1" ht="18" customHeight="1" thickTop="1" thickBot="1" x14ac:dyDescent="0.25">
      <c r="A208" s="34"/>
      <c r="B208" s="34"/>
      <c r="C208" s="34"/>
      <c r="D208" s="34"/>
      <c r="E208" s="34"/>
      <c r="F208" s="34"/>
      <c r="G208" s="34"/>
      <c r="H208" s="34"/>
      <c r="I208" s="34"/>
      <c r="J208" s="34"/>
      <c r="K208" s="34"/>
      <c r="L208" s="34"/>
      <c r="M208" s="34"/>
      <c r="N208" s="34"/>
      <c r="O208" s="34"/>
      <c r="P208" s="34"/>
      <c r="Q208" s="42"/>
      <c r="AF208" s="42"/>
    </row>
    <row r="209" spans="1:46" s="24" customFormat="1" ht="18" customHeight="1" thickTop="1" thickBot="1" x14ac:dyDescent="0.25">
      <c r="A209" s="368" t="s">
        <v>141</v>
      </c>
      <c r="B209" s="369"/>
      <c r="C209" s="369"/>
      <c r="D209" s="369"/>
      <c r="E209" s="369"/>
      <c r="F209" s="369"/>
      <c r="G209" s="369"/>
      <c r="H209" s="369"/>
      <c r="I209" s="369"/>
      <c r="J209" s="369"/>
      <c r="K209" s="369"/>
      <c r="L209" s="369"/>
      <c r="M209" s="369"/>
      <c r="N209" s="369"/>
      <c r="O209" s="369"/>
      <c r="P209" s="369"/>
      <c r="Q209" s="322" t="s">
        <v>4</v>
      </c>
      <c r="R209" s="369" t="s">
        <v>1384</v>
      </c>
      <c r="S209" s="369"/>
      <c r="T209" s="369"/>
      <c r="U209" s="369"/>
      <c r="V209" s="369"/>
      <c r="W209" s="369"/>
      <c r="X209" s="369"/>
      <c r="Y209" s="369"/>
      <c r="Z209" s="369"/>
      <c r="AA209" s="369"/>
      <c r="AB209" s="369"/>
      <c r="AC209" s="369"/>
      <c r="AD209" s="369"/>
      <c r="AE209" s="470"/>
      <c r="AF209" s="325" t="s">
        <v>4</v>
      </c>
      <c r="AG209" s="471" t="s">
        <v>1384</v>
      </c>
      <c r="AH209" s="471"/>
      <c r="AI209" s="471"/>
      <c r="AJ209" s="471"/>
      <c r="AK209" s="471"/>
      <c r="AL209" s="471"/>
      <c r="AM209" s="471"/>
      <c r="AN209" s="471"/>
      <c r="AO209" s="471"/>
      <c r="AP209" s="471"/>
      <c r="AQ209" s="471"/>
      <c r="AR209" s="471"/>
      <c r="AS209" s="471"/>
      <c r="AT209" s="472"/>
    </row>
    <row r="210" spans="1:46" s="24" customFormat="1" ht="63" customHeight="1" thickTop="1" thickBot="1" x14ac:dyDescent="0.25">
      <c r="A210" s="364" t="s">
        <v>1484</v>
      </c>
      <c r="B210" s="364"/>
      <c r="C210" s="364"/>
      <c r="D210" s="364"/>
      <c r="E210" s="364"/>
      <c r="F210" s="364"/>
      <c r="G210" s="364"/>
      <c r="H210" s="364"/>
      <c r="I210" s="364"/>
      <c r="J210" s="364"/>
      <c r="K210" s="364"/>
      <c r="L210" s="364"/>
      <c r="M210" s="364"/>
      <c r="N210" s="364"/>
      <c r="O210" s="364"/>
      <c r="P210" s="364"/>
      <c r="Q210" s="22">
        <v>0</v>
      </c>
      <c r="R210" s="381" t="s">
        <v>1669</v>
      </c>
      <c r="S210" s="382"/>
      <c r="T210" s="382"/>
      <c r="U210" s="382"/>
      <c r="V210" s="382"/>
      <c r="W210" s="382"/>
      <c r="X210" s="382"/>
      <c r="Y210" s="382"/>
      <c r="Z210" s="382"/>
      <c r="AA210" s="382"/>
      <c r="AB210" s="382"/>
      <c r="AC210" s="382"/>
      <c r="AD210" s="382"/>
      <c r="AE210" s="382"/>
      <c r="AF210" s="17">
        <v>0</v>
      </c>
      <c r="AG210" s="366" t="s">
        <v>1668</v>
      </c>
      <c r="AH210" s="367"/>
      <c r="AI210" s="367"/>
      <c r="AJ210" s="367"/>
      <c r="AK210" s="367"/>
      <c r="AL210" s="367"/>
      <c r="AM210" s="367"/>
      <c r="AN210" s="367"/>
      <c r="AO210" s="367"/>
      <c r="AP210" s="367"/>
      <c r="AQ210" s="367"/>
      <c r="AR210" s="367"/>
      <c r="AS210" s="367"/>
      <c r="AT210" s="367"/>
    </row>
    <row r="211" spans="1:46" s="24" customFormat="1" ht="63" customHeight="1" thickTop="1" thickBot="1" x14ac:dyDescent="0.25">
      <c r="A211" s="364" t="s">
        <v>1472</v>
      </c>
      <c r="B211" s="364"/>
      <c r="C211" s="364"/>
      <c r="D211" s="364"/>
      <c r="E211" s="364"/>
      <c r="F211" s="364"/>
      <c r="G211" s="364"/>
      <c r="H211" s="364"/>
      <c r="I211" s="364"/>
      <c r="J211" s="364"/>
      <c r="K211" s="364"/>
      <c r="L211" s="364"/>
      <c r="M211" s="364"/>
      <c r="N211" s="364"/>
      <c r="O211" s="364"/>
      <c r="P211" s="364"/>
      <c r="Q211" s="22">
        <v>0</v>
      </c>
      <c r="R211" s="468" t="s">
        <v>1661</v>
      </c>
      <c r="S211" s="469"/>
      <c r="T211" s="469"/>
      <c r="U211" s="469"/>
      <c r="V211" s="469"/>
      <c r="W211" s="469"/>
      <c r="X211" s="469"/>
      <c r="Y211" s="469"/>
      <c r="Z211" s="469"/>
      <c r="AA211" s="469"/>
      <c r="AB211" s="469"/>
      <c r="AC211" s="469"/>
      <c r="AD211" s="469"/>
      <c r="AE211" s="469"/>
      <c r="AF211" s="17">
        <v>0</v>
      </c>
      <c r="AG211" s="362" t="s">
        <v>1661</v>
      </c>
      <c r="AH211" s="363"/>
      <c r="AI211" s="363"/>
      <c r="AJ211" s="363"/>
      <c r="AK211" s="363"/>
      <c r="AL211" s="363"/>
      <c r="AM211" s="363"/>
      <c r="AN211" s="363"/>
      <c r="AO211" s="363"/>
      <c r="AP211" s="363"/>
      <c r="AQ211" s="363"/>
      <c r="AR211" s="363"/>
      <c r="AS211" s="363"/>
      <c r="AT211" s="363"/>
    </row>
    <row r="212" spans="1:46" s="24" customFormat="1" ht="18" customHeight="1" thickTop="1" x14ac:dyDescent="0.2">
      <c r="Q212" s="42"/>
      <c r="AF212" s="42"/>
    </row>
    <row r="213" spans="1:46" s="24" customFormat="1" ht="18" customHeight="1" x14ac:dyDescent="0.2">
      <c r="Q213" s="42"/>
      <c r="AF213" s="42"/>
    </row>
    <row r="214" spans="1:46" s="24" customFormat="1" ht="36" customHeight="1" x14ac:dyDescent="0.2">
      <c r="A214" s="383" t="s">
        <v>1485</v>
      </c>
      <c r="B214" s="383"/>
      <c r="C214" s="383"/>
      <c r="D214" s="383"/>
      <c r="E214" s="383"/>
      <c r="F214" s="383"/>
      <c r="G214" s="383"/>
      <c r="H214" s="383"/>
      <c r="I214" s="383"/>
      <c r="J214" s="383"/>
      <c r="K214" s="383"/>
      <c r="L214" s="383"/>
      <c r="M214" s="383"/>
      <c r="N214" s="383"/>
      <c r="O214" s="383"/>
      <c r="P214" s="383"/>
      <c r="Q214" s="383"/>
      <c r="R214" s="383"/>
      <c r="S214" s="383"/>
      <c r="T214" s="383"/>
      <c r="U214" s="383"/>
      <c r="V214" s="383"/>
      <c r="W214" s="383"/>
      <c r="X214" s="383"/>
      <c r="Y214" s="383"/>
      <c r="Z214" s="383"/>
      <c r="AA214" s="383"/>
      <c r="AB214" s="383"/>
      <c r="AC214" s="383"/>
      <c r="AD214" s="383"/>
      <c r="AE214" s="383"/>
    </row>
    <row r="215" spans="1:46" s="24" customFormat="1" ht="18" customHeight="1" x14ac:dyDescent="0.2">
      <c r="A215" s="20"/>
      <c r="B215" s="20"/>
      <c r="C215" s="20"/>
      <c r="D215" s="20"/>
      <c r="E215" s="20"/>
      <c r="F215" s="20"/>
      <c r="G215" s="20"/>
      <c r="H215" s="20"/>
      <c r="I215" s="20"/>
      <c r="J215" s="20"/>
      <c r="K215" s="20"/>
      <c r="L215" s="20"/>
      <c r="M215" s="20"/>
      <c r="N215" s="20"/>
      <c r="O215" s="20"/>
      <c r="P215" s="20"/>
      <c r="Q215" s="40"/>
      <c r="R215" s="20"/>
      <c r="S215" s="20"/>
      <c r="T215" s="20"/>
      <c r="U215" s="20"/>
      <c r="V215" s="20"/>
      <c r="W215" s="20"/>
      <c r="X215" s="20"/>
      <c r="Y215" s="20"/>
      <c r="Z215" s="20"/>
      <c r="AA215" s="20"/>
      <c r="AB215" s="20"/>
      <c r="AC215" s="20"/>
      <c r="AD215" s="20"/>
      <c r="AE215" s="20"/>
      <c r="AF215" s="40"/>
      <c r="AG215" s="20"/>
      <c r="AH215" s="20"/>
      <c r="AI215" s="20"/>
      <c r="AJ215" s="20"/>
      <c r="AK215" s="20"/>
      <c r="AL215" s="20"/>
      <c r="AM215" s="20"/>
      <c r="AN215" s="20"/>
      <c r="AO215" s="20"/>
      <c r="AP215" s="20"/>
      <c r="AQ215" s="20"/>
      <c r="AR215" s="20"/>
      <c r="AS215" s="20"/>
      <c r="AT215" s="20"/>
    </row>
    <row r="216" spans="1:46" s="24" customFormat="1" ht="18" customHeight="1" x14ac:dyDescent="0.2">
      <c r="A216" s="15" t="s">
        <v>6</v>
      </c>
      <c r="B216" s="21"/>
      <c r="C216" s="21"/>
      <c r="D216" s="21"/>
      <c r="E216" s="21"/>
      <c r="F216" s="21"/>
      <c r="G216" s="21"/>
      <c r="H216" s="21"/>
      <c r="I216" s="21"/>
      <c r="J216" s="21"/>
      <c r="K216" s="21"/>
      <c r="L216" s="21"/>
      <c r="M216" s="21"/>
      <c r="N216" s="21"/>
      <c r="O216" s="21"/>
      <c r="P216" s="21"/>
      <c r="Q216" s="41"/>
      <c r="R216" s="21"/>
      <c r="S216" s="21"/>
      <c r="T216" s="21"/>
      <c r="U216" s="21"/>
      <c r="V216" s="21"/>
      <c r="W216" s="21"/>
      <c r="X216" s="21"/>
      <c r="Y216" s="21"/>
      <c r="Z216" s="21"/>
      <c r="AA216" s="21"/>
      <c r="AB216" s="21"/>
      <c r="AC216" s="21"/>
      <c r="AD216" s="21"/>
      <c r="AE216" s="21"/>
      <c r="AF216" s="41"/>
      <c r="AG216" s="21"/>
      <c r="AH216" s="21"/>
      <c r="AI216" s="21"/>
      <c r="AJ216" s="21"/>
      <c r="AK216" s="21"/>
      <c r="AL216" s="21"/>
      <c r="AM216" s="21"/>
      <c r="AN216" s="21"/>
      <c r="AO216" s="21"/>
      <c r="AP216" s="21"/>
      <c r="AQ216" s="21"/>
      <c r="AR216" s="21"/>
      <c r="AS216" s="21"/>
      <c r="AT216" s="21"/>
    </row>
    <row r="217" spans="1:46" s="24" customFormat="1" ht="18" customHeight="1" x14ac:dyDescent="0.2">
      <c r="Q217" s="42"/>
      <c r="AF217" s="42"/>
    </row>
    <row r="218" spans="1:46" s="24" customFormat="1" ht="63" customHeight="1" thickBot="1" x14ac:dyDescent="0.25">
      <c r="A218" s="377" t="s">
        <v>1486</v>
      </c>
      <c r="B218" s="377"/>
      <c r="C218" s="377"/>
      <c r="D218" s="377"/>
      <c r="E218" s="377"/>
      <c r="F218" s="377"/>
      <c r="G218" s="377"/>
      <c r="H218" s="377"/>
      <c r="I218" s="377"/>
      <c r="J218" s="377"/>
      <c r="K218" s="377"/>
      <c r="L218" s="377"/>
      <c r="M218" s="377"/>
      <c r="N218" s="377"/>
      <c r="O218" s="377"/>
      <c r="P218" s="377"/>
      <c r="Q218" s="377"/>
      <c r="R218" s="89"/>
      <c r="S218" s="89"/>
      <c r="T218" s="89"/>
      <c r="V218" s="373"/>
      <c r="W218" s="373"/>
      <c r="X218" s="373"/>
      <c r="Y218" s="373"/>
      <c r="Z218" s="373"/>
      <c r="AA218" s="373"/>
      <c r="AB218" s="373"/>
      <c r="AC218" s="373"/>
      <c r="AD218" s="373"/>
      <c r="AE218" s="373"/>
      <c r="AG218" s="89"/>
      <c r="AH218" s="89"/>
      <c r="AI218" s="89"/>
      <c r="AK218" s="373"/>
      <c r="AL218" s="373"/>
      <c r="AM218" s="373"/>
      <c r="AN218" s="373"/>
      <c r="AO218" s="373"/>
      <c r="AP218" s="373"/>
      <c r="AQ218" s="373"/>
      <c r="AR218" s="373"/>
      <c r="AS218" s="373"/>
      <c r="AT218" s="373"/>
    </row>
    <row r="219" spans="1:46" s="24" customFormat="1" ht="18" customHeight="1" thickTop="1" thickBot="1" x14ac:dyDescent="0.25">
      <c r="A219" s="374" t="s">
        <v>138</v>
      </c>
      <c r="B219" s="375"/>
      <c r="C219" s="375"/>
      <c r="D219" s="375"/>
      <c r="E219" s="375"/>
      <c r="F219" s="375"/>
      <c r="G219" s="375"/>
      <c r="H219" s="375"/>
      <c r="I219" s="375"/>
      <c r="J219" s="375"/>
      <c r="K219" s="375"/>
      <c r="L219" s="375"/>
      <c r="M219" s="375"/>
      <c r="N219" s="375"/>
      <c r="O219" s="375"/>
      <c r="P219" s="375"/>
      <c r="Q219" s="275" t="s">
        <v>4</v>
      </c>
      <c r="R219" s="375" t="s">
        <v>1384</v>
      </c>
      <c r="S219" s="375"/>
      <c r="T219" s="375"/>
      <c r="U219" s="375"/>
      <c r="V219" s="375"/>
      <c r="W219" s="375"/>
      <c r="X219" s="375"/>
      <c r="Y219" s="375"/>
      <c r="Z219" s="375"/>
      <c r="AA219" s="375"/>
      <c r="AB219" s="375"/>
      <c r="AC219" s="375"/>
      <c r="AD219" s="375"/>
      <c r="AE219" s="376"/>
      <c r="AF219" s="279" t="s">
        <v>4</v>
      </c>
      <c r="AG219" s="462" t="s">
        <v>1384</v>
      </c>
      <c r="AH219" s="462"/>
      <c r="AI219" s="462"/>
      <c r="AJ219" s="462"/>
      <c r="AK219" s="462"/>
      <c r="AL219" s="462"/>
      <c r="AM219" s="462"/>
      <c r="AN219" s="462"/>
      <c r="AO219" s="462"/>
      <c r="AP219" s="462"/>
      <c r="AQ219" s="462"/>
      <c r="AR219" s="462"/>
      <c r="AS219" s="462"/>
      <c r="AT219" s="463"/>
    </row>
    <row r="220" spans="1:46" s="24" customFormat="1" ht="63" customHeight="1" thickTop="1" thickBot="1" x14ac:dyDescent="0.25">
      <c r="A220" s="361" t="s">
        <v>1487</v>
      </c>
      <c r="B220" s="361"/>
      <c r="C220" s="361"/>
      <c r="D220" s="361"/>
      <c r="E220" s="361"/>
      <c r="F220" s="361"/>
      <c r="G220" s="361"/>
      <c r="H220" s="361"/>
      <c r="I220" s="361"/>
      <c r="J220" s="361"/>
      <c r="K220" s="361"/>
      <c r="L220" s="361"/>
      <c r="M220" s="361"/>
      <c r="N220" s="361"/>
      <c r="O220" s="361"/>
      <c r="P220" s="361"/>
      <c r="Q220" s="22">
        <v>0</v>
      </c>
      <c r="R220" s="381" t="s">
        <v>1660</v>
      </c>
      <c r="S220" s="382"/>
      <c r="T220" s="382"/>
      <c r="U220" s="382"/>
      <c r="V220" s="382"/>
      <c r="W220" s="382"/>
      <c r="X220" s="382"/>
      <c r="Y220" s="382"/>
      <c r="Z220" s="382"/>
      <c r="AA220" s="382"/>
      <c r="AB220" s="382"/>
      <c r="AC220" s="382"/>
      <c r="AD220" s="382"/>
      <c r="AE220" s="382"/>
      <c r="AF220" s="17">
        <v>0</v>
      </c>
      <c r="AG220" s="366" t="s">
        <v>1660</v>
      </c>
      <c r="AH220" s="367"/>
      <c r="AI220" s="367"/>
      <c r="AJ220" s="367"/>
      <c r="AK220" s="367"/>
      <c r="AL220" s="367"/>
      <c r="AM220" s="367"/>
      <c r="AN220" s="367"/>
      <c r="AO220" s="367"/>
      <c r="AP220" s="367"/>
      <c r="AQ220" s="367"/>
      <c r="AR220" s="367"/>
      <c r="AS220" s="367"/>
      <c r="AT220" s="367"/>
    </row>
    <row r="221" spans="1:46" s="24" customFormat="1" ht="63" customHeight="1" thickTop="1" thickBot="1" x14ac:dyDescent="0.25">
      <c r="A221" s="361" t="s">
        <v>148</v>
      </c>
      <c r="B221" s="361"/>
      <c r="C221" s="361"/>
      <c r="D221" s="361"/>
      <c r="E221" s="361"/>
      <c r="F221" s="361"/>
      <c r="G221" s="361"/>
      <c r="H221" s="361"/>
      <c r="I221" s="361"/>
      <c r="J221" s="361"/>
      <c r="K221" s="361"/>
      <c r="L221" s="361"/>
      <c r="M221" s="361"/>
      <c r="N221" s="361"/>
      <c r="O221" s="361"/>
      <c r="P221" s="361"/>
      <c r="Q221" s="22">
        <v>0</v>
      </c>
      <c r="R221" s="468" t="s">
        <v>1661</v>
      </c>
      <c r="S221" s="469"/>
      <c r="T221" s="469"/>
      <c r="U221" s="469"/>
      <c r="V221" s="469"/>
      <c r="W221" s="469"/>
      <c r="X221" s="469"/>
      <c r="Y221" s="469"/>
      <c r="Z221" s="469"/>
      <c r="AA221" s="469"/>
      <c r="AB221" s="469"/>
      <c r="AC221" s="469"/>
      <c r="AD221" s="469"/>
      <c r="AE221" s="469"/>
      <c r="AF221" s="17">
        <v>0</v>
      </c>
      <c r="AG221" s="362" t="s">
        <v>1661</v>
      </c>
      <c r="AH221" s="363"/>
      <c r="AI221" s="363"/>
      <c r="AJ221" s="363"/>
      <c r="AK221" s="363"/>
      <c r="AL221" s="363"/>
      <c r="AM221" s="363"/>
      <c r="AN221" s="363"/>
      <c r="AO221" s="363"/>
      <c r="AP221" s="363"/>
      <c r="AQ221" s="363"/>
      <c r="AR221" s="363"/>
      <c r="AS221" s="363"/>
      <c r="AT221" s="363"/>
    </row>
    <row r="222" spans="1:46" s="24" customFormat="1" ht="63" customHeight="1" thickTop="1" thickBot="1" x14ac:dyDescent="0.25">
      <c r="A222" s="361" t="s">
        <v>1427</v>
      </c>
      <c r="B222" s="361"/>
      <c r="C222" s="361"/>
      <c r="D222" s="361"/>
      <c r="E222" s="361"/>
      <c r="F222" s="361"/>
      <c r="G222" s="361"/>
      <c r="H222" s="361"/>
      <c r="I222" s="361"/>
      <c r="J222" s="361"/>
      <c r="K222" s="361"/>
      <c r="L222" s="361"/>
      <c r="M222" s="361"/>
      <c r="N222" s="361"/>
      <c r="O222" s="361"/>
      <c r="P222" s="361"/>
      <c r="Q222" s="22">
        <v>0</v>
      </c>
      <c r="R222" s="468" t="s">
        <v>1661</v>
      </c>
      <c r="S222" s="469"/>
      <c r="T222" s="469"/>
      <c r="U222" s="469"/>
      <c r="V222" s="469"/>
      <c r="W222" s="469"/>
      <c r="X222" s="469"/>
      <c r="Y222" s="469"/>
      <c r="Z222" s="469"/>
      <c r="AA222" s="469"/>
      <c r="AB222" s="469"/>
      <c r="AC222" s="469"/>
      <c r="AD222" s="469"/>
      <c r="AE222" s="469"/>
      <c r="AF222" s="17">
        <v>0</v>
      </c>
      <c r="AG222" s="362" t="s">
        <v>1661</v>
      </c>
      <c r="AH222" s="363"/>
      <c r="AI222" s="363"/>
      <c r="AJ222" s="363"/>
      <c r="AK222" s="363"/>
      <c r="AL222" s="363"/>
      <c r="AM222" s="363"/>
      <c r="AN222" s="363"/>
      <c r="AO222" s="363"/>
      <c r="AP222" s="363"/>
      <c r="AQ222" s="363"/>
      <c r="AR222" s="363"/>
      <c r="AS222" s="363"/>
      <c r="AT222" s="363"/>
    </row>
    <row r="223" spans="1:46" s="24" customFormat="1" ht="63" customHeight="1" thickTop="1" thickBot="1" x14ac:dyDescent="0.25">
      <c r="A223" s="361" t="s">
        <v>1475</v>
      </c>
      <c r="B223" s="361"/>
      <c r="C223" s="361"/>
      <c r="D223" s="361"/>
      <c r="E223" s="361"/>
      <c r="F223" s="361"/>
      <c r="G223" s="361"/>
      <c r="H223" s="361"/>
      <c r="I223" s="361"/>
      <c r="J223" s="361"/>
      <c r="K223" s="361"/>
      <c r="L223" s="361"/>
      <c r="M223" s="361"/>
      <c r="N223" s="361"/>
      <c r="O223" s="361"/>
      <c r="P223" s="361"/>
      <c r="Q223" s="22">
        <v>0</v>
      </c>
      <c r="R223" s="468" t="s">
        <v>1661</v>
      </c>
      <c r="S223" s="469"/>
      <c r="T223" s="469"/>
      <c r="U223" s="469"/>
      <c r="V223" s="469"/>
      <c r="W223" s="469"/>
      <c r="X223" s="469"/>
      <c r="Y223" s="469"/>
      <c r="Z223" s="469"/>
      <c r="AA223" s="469"/>
      <c r="AB223" s="469"/>
      <c r="AC223" s="469"/>
      <c r="AD223" s="469"/>
      <c r="AE223" s="469"/>
      <c r="AF223" s="17">
        <v>0</v>
      </c>
      <c r="AG223" s="362" t="s">
        <v>1661</v>
      </c>
      <c r="AH223" s="363"/>
      <c r="AI223" s="363"/>
      <c r="AJ223" s="363"/>
      <c r="AK223" s="363"/>
      <c r="AL223" s="363"/>
      <c r="AM223" s="363"/>
      <c r="AN223" s="363"/>
      <c r="AO223" s="363"/>
      <c r="AP223" s="363"/>
      <c r="AQ223" s="363"/>
      <c r="AR223" s="363"/>
      <c r="AS223" s="363"/>
      <c r="AT223" s="363"/>
    </row>
    <row r="224" spans="1:46" s="24" customFormat="1" ht="63" customHeight="1" thickTop="1" thickBot="1" x14ac:dyDescent="0.25">
      <c r="A224" s="361" t="s">
        <v>1488</v>
      </c>
      <c r="B224" s="361"/>
      <c r="C224" s="361"/>
      <c r="D224" s="361"/>
      <c r="E224" s="361"/>
      <c r="F224" s="361"/>
      <c r="G224" s="361"/>
      <c r="H224" s="361"/>
      <c r="I224" s="361"/>
      <c r="J224" s="361"/>
      <c r="K224" s="361"/>
      <c r="L224" s="361"/>
      <c r="M224" s="361"/>
      <c r="N224" s="361"/>
      <c r="O224" s="361"/>
      <c r="P224" s="361"/>
      <c r="Q224" s="22">
        <v>0</v>
      </c>
      <c r="R224" s="468" t="s">
        <v>1661</v>
      </c>
      <c r="S224" s="469"/>
      <c r="T224" s="469"/>
      <c r="U224" s="469"/>
      <c r="V224" s="469"/>
      <c r="W224" s="469"/>
      <c r="X224" s="469"/>
      <c r="Y224" s="469"/>
      <c r="Z224" s="469"/>
      <c r="AA224" s="469"/>
      <c r="AB224" s="469"/>
      <c r="AC224" s="469"/>
      <c r="AD224" s="469"/>
      <c r="AE224" s="469"/>
      <c r="AF224" s="17">
        <v>0</v>
      </c>
      <c r="AG224" s="362" t="s">
        <v>1661</v>
      </c>
      <c r="AH224" s="363"/>
      <c r="AI224" s="363"/>
      <c r="AJ224" s="363"/>
      <c r="AK224" s="363"/>
      <c r="AL224" s="363"/>
      <c r="AM224" s="363"/>
      <c r="AN224" s="363"/>
      <c r="AO224" s="363"/>
      <c r="AP224" s="363"/>
      <c r="AQ224" s="363"/>
      <c r="AR224" s="363"/>
      <c r="AS224" s="363"/>
      <c r="AT224" s="363"/>
    </row>
    <row r="225" spans="1:46" s="24" customFormat="1" ht="63" customHeight="1" thickTop="1" thickBot="1" x14ac:dyDescent="0.25">
      <c r="A225" s="361" t="s">
        <v>1489</v>
      </c>
      <c r="B225" s="361"/>
      <c r="C225" s="361"/>
      <c r="D225" s="361"/>
      <c r="E225" s="361"/>
      <c r="F225" s="361"/>
      <c r="G225" s="361"/>
      <c r="H225" s="361"/>
      <c r="I225" s="361"/>
      <c r="J225" s="361"/>
      <c r="K225" s="361"/>
      <c r="L225" s="361"/>
      <c r="M225" s="361"/>
      <c r="N225" s="361"/>
      <c r="O225" s="361"/>
      <c r="P225" s="361"/>
      <c r="Q225" s="22">
        <v>0</v>
      </c>
      <c r="R225" s="468" t="s">
        <v>1661</v>
      </c>
      <c r="S225" s="469"/>
      <c r="T225" s="469"/>
      <c r="U225" s="469"/>
      <c r="V225" s="469"/>
      <c r="W225" s="469"/>
      <c r="X225" s="469"/>
      <c r="Y225" s="469"/>
      <c r="Z225" s="469"/>
      <c r="AA225" s="469"/>
      <c r="AB225" s="469"/>
      <c r="AC225" s="469"/>
      <c r="AD225" s="469"/>
      <c r="AE225" s="469"/>
      <c r="AF225" s="17">
        <v>0</v>
      </c>
      <c r="AG225" s="362" t="s">
        <v>1661</v>
      </c>
      <c r="AH225" s="363"/>
      <c r="AI225" s="363"/>
      <c r="AJ225" s="363"/>
      <c r="AK225" s="363"/>
      <c r="AL225" s="363"/>
      <c r="AM225" s="363"/>
      <c r="AN225" s="363"/>
      <c r="AO225" s="363"/>
      <c r="AP225" s="363"/>
      <c r="AQ225" s="363"/>
      <c r="AR225" s="363"/>
      <c r="AS225" s="363"/>
      <c r="AT225" s="363"/>
    </row>
    <row r="226" spans="1:46" s="24" customFormat="1" ht="63" customHeight="1" thickTop="1" thickBot="1" x14ac:dyDescent="0.25">
      <c r="A226" s="361" t="s">
        <v>1490</v>
      </c>
      <c r="B226" s="361"/>
      <c r="C226" s="361"/>
      <c r="D226" s="361"/>
      <c r="E226" s="361"/>
      <c r="F226" s="361"/>
      <c r="G226" s="361"/>
      <c r="H226" s="361"/>
      <c r="I226" s="361"/>
      <c r="J226" s="361"/>
      <c r="K226" s="361"/>
      <c r="L226" s="361"/>
      <c r="M226" s="361"/>
      <c r="N226" s="361"/>
      <c r="O226" s="361"/>
      <c r="P226" s="361"/>
      <c r="Q226" s="22">
        <v>0</v>
      </c>
      <c r="R226" s="468" t="s">
        <v>1661</v>
      </c>
      <c r="S226" s="469"/>
      <c r="T226" s="469"/>
      <c r="U226" s="469"/>
      <c r="V226" s="469"/>
      <c r="W226" s="469"/>
      <c r="X226" s="469"/>
      <c r="Y226" s="469"/>
      <c r="Z226" s="469"/>
      <c r="AA226" s="469"/>
      <c r="AB226" s="469"/>
      <c r="AC226" s="469"/>
      <c r="AD226" s="469"/>
      <c r="AE226" s="469"/>
      <c r="AF226" s="17">
        <v>0</v>
      </c>
      <c r="AG226" s="362" t="s">
        <v>1661</v>
      </c>
      <c r="AH226" s="363"/>
      <c r="AI226" s="363"/>
      <c r="AJ226" s="363"/>
      <c r="AK226" s="363"/>
      <c r="AL226" s="363"/>
      <c r="AM226" s="363"/>
      <c r="AN226" s="363"/>
      <c r="AO226" s="363"/>
      <c r="AP226" s="363"/>
      <c r="AQ226" s="363"/>
      <c r="AR226" s="363"/>
      <c r="AS226" s="363"/>
      <c r="AT226" s="363"/>
    </row>
    <row r="227" spans="1:46" s="24" customFormat="1" ht="63" customHeight="1" thickTop="1" thickBot="1" x14ac:dyDescent="0.25">
      <c r="A227" s="361" t="s">
        <v>1491</v>
      </c>
      <c r="B227" s="361"/>
      <c r="C227" s="361"/>
      <c r="D227" s="361"/>
      <c r="E227" s="361"/>
      <c r="F227" s="361"/>
      <c r="G227" s="361"/>
      <c r="H227" s="361"/>
      <c r="I227" s="361"/>
      <c r="J227" s="361"/>
      <c r="K227" s="361"/>
      <c r="L227" s="361"/>
      <c r="M227" s="361"/>
      <c r="N227" s="361"/>
      <c r="O227" s="361"/>
      <c r="P227" s="361"/>
      <c r="Q227" s="22">
        <v>0</v>
      </c>
      <c r="R227" s="468" t="s">
        <v>1661</v>
      </c>
      <c r="S227" s="469"/>
      <c r="T227" s="469"/>
      <c r="U227" s="469"/>
      <c r="V227" s="469"/>
      <c r="W227" s="469"/>
      <c r="X227" s="469"/>
      <c r="Y227" s="469"/>
      <c r="Z227" s="469"/>
      <c r="AA227" s="469"/>
      <c r="AB227" s="469"/>
      <c r="AC227" s="469"/>
      <c r="AD227" s="469"/>
      <c r="AE227" s="469"/>
      <c r="AF227" s="17">
        <v>0</v>
      </c>
      <c r="AG227" s="362" t="s">
        <v>1661</v>
      </c>
      <c r="AH227" s="363"/>
      <c r="AI227" s="363"/>
      <c r="AJ227" s="363"/>
      <c r="AK227" s="363"/>
      <c r="AL227" s="363"/>
      <c r="AM227" s="363"/>
      <c r="AN227" s="363"/>
      <c r="AO227" s="363"/>
      <c r="AP227" s="363"/>
      <c r="AQ227" s="363"/>
      <c r="AR227" s="363"/>
      <c r="AS227" s="363"/>
      <c r="AT227" s="363"/>
    </row>
    <row r="228" spans="1:46" s="24" customFormat="1" ht="63" customHeight="1" thickTop="1" thickBot="1" x14ac:dyDescent="0.25">
      <c r="A228" s="361" t="s">
        <v>1492</v>
      </c>
      <c r="B228" s="361"/>
      <c r="C228" s="361"/>
      <c r="D228" s="361"/>
      <c r="E228" s="361"/>
      <c r="F228" s="361"/>
      <c r="G228" s="361"/>
      <c r="H228" s="361"/>
      <c r="I228" s="361"/>
      <c r="J228" s="361"/>
      <c r="K228" s="361"/>
      <c r="L228" s="361"/>
      <c r="M228" s="361"/>
      <c r="N228" s="361"/>
      <c r="O228" s="361"/>
      <c r="P228" s="361"/>
      <c r="Q228" s="22">
        <v>0</v>
      </c>
      <c r="R228" s="468" t="s">
        <v>1661</v>
      </c>
      <c r="S228" s="469"/>
      <c r="T228" s="469"/>
      <c r="U228" s="469"/>
      <c r="V228" s="469"/>
      <c r="W228" s="469"/>
      <c r="X228" s="469"/>
      <c r="Y228" s="469"/>
      <c r="Z228" s="469"/>
      <c r="AA228" s="469"/>
      <c r="AB228" s="469"/>
      <c r="AC228" s="469"/>
      <c r="AD228" s="469"/>
      <c r="AE228" s="469"/>
      <c r="AF228" s="17">
        <v>0</v>
      </c>
      <c r="AG228" s="362" t="s">
        <v>1661</v>
      </c>
      <c r="AH228" s="363"/>
      <c r="AI228" s="363"/>
      <c r="AJ228" s="363"/>
      <c r="AK228" s="363"/>
      <c r="AL228" s="363"/>
      <c r="AM228" s="363"/>
      <c r="AN228" s="363"/>
      <c r="AO228" s="363"/>
      <c r="AP228" s="363"/>
      <c r="AQ228" s="363"/>
      <c r="AR228" s="363"/>
      <c r="AS228" s="363"/>
      <c r="AT228" s="363"/>
    </row>
    <row r="229" spans="1:46" s="24" customFormat="1" ht="63" customHeight="1" thickTop="1" thickBot="1" x14ac:dyDescent="0.25">
      <c r="A229" s="361" t="s">
        <v>1493</v>
      </c>
      <c r="B229" s="361"/>
      <c r="C229" s="361"/>
      <c r="D229" s="361"/>
      <c r="E229" s="361"/>
      <c r="F229" s="361"/>
      <c r="G229" s="361"/>
      <c r="H229" s="361"/>
      <c r="I229" s="361"/>
      <c r="J229" s="361"/>
      <c r="K229" s="361"/>
      <c r="L229" s="361"/>
      <c r="M229" s="361"/>
      <c r="N229" s="361"/>
      <c r="O229" s="361"/>
      <c r="P229" s="361"/>
      <c r="Q229" s="22">
        <v>0</v>
      </c>
      <c r="R229" s="468" t="s">
        <v>1661</v>
      </c>
      <c r="S229" s="469"/>
      <c r="T229" s="469"/>
      <c r="U229" s="469"/>
      <c r="V229" s="469"/>
      <c r="W229" s="469"/>
      <c r="X229" s="469"/>
      <c r="Y229" s="469"/>
      <c r="Z229" s="469"/>
      <c r="AA229" s="469"/>
      <c r="AB229" s="469"/>
      <c r="AC229" s="469"/>
      <c r="AD229" s="469"/>
      <c r="AE229" s="469"/>
      <c r="AF229" s="17">
        <v>0</v>
      </c>
      <c r="AG229" s="362" t="s">
        <v>1661</v>
      </c>
      <c r="AH229" s="363"/>
      <c r="AI229" s="363"/>
      <c r="AJ229" s="363"/>
      <c r="AK229" s="363"/>
      <c r="AL229" s="363"/>
      <c r="AM229" s="363"/>
      <c r="AN229" s="363"/>
      <c r="AO229" s="363"/>
      <c r="AP229" s="363"/>
      <c r="AQ229" s="363"/>
      <c r="AR229" s="363"/>
      <c r="AS229" s="363"/>
      <c r="AT229" s="363"/>
    </row>
    <row r="230" spans="1:46" s="24" customFormat="1" ht="63" customHeight="1" thickTop="1" thickBot="1" x14ac:dyDescent="0.25">
      <c r="A230" s="361" t="s">
        <v>1494</v>
      </c>
      <c r="B230" s="361"/>
      <c r="C230" s="361"/>
      <c r="D230" s="361"/>
      <c r="E230" s="361"/>
      <c r="F230" s="361"/>
      <c r="G230" s="361"/>
      <c r="H230" s="361"/>
      <c r="I230" s="361"/>
      <c r="J230" s="361"/>
      <c r="K230" s="361"/>
      <c r="L230" s="361"/>
      <c r="M230" s="361"/>
      <c r="N230" s="361"/>
      <c r="O230" s="361"/>
      <c r="P230" s="361"/>
      <c r="Q230" s="22">
        <v>0</v>
      </c>
      <c r="R230" s="468" t="s">
        <v>1661</v>
      </c>
      <c r="S230" s="469"/>
      <c r="T230" s="469"/>
      <c r="U230" s="469"/>
      <c r="V230" s="469"/>
      <c r="W230" s="469"/>
      <c r="X230" s="469"/>
      <c r="Y230" s="469"/>
      <c r="Z230" s="469"/>
      <c r="AA230" s="469"/>
      <c r="AB230" s="469"/>
      <c r="AC230" s="469"/>
      <c r="AD230" s="469"/>
      <c r="AE230" s="469"/>
      <c r="AF230" s="17">
        <v>0</v>
      </c>
      <c r="AG230" s="362" t="s">
        <v>1661</v>
      </c>
      <c r="AH230" s="363"/>
      <c r="AI230" s="363"/>
      <c r="AJ230" s="363"/>
      <c r="AK230" s="363"/>
      <c r="AL230" s="363"/>
      <c r="AM230" s="363"/>
      <c r="AN230" s="363"/>
      <c r="AO230" s="363"/>
      <c r="AP230" s="363"/>
      <c r="AQ230" s="363"/>
      <c r="AR230" s="363"/>
      <c r="AS230" s="363"/>
      <c r="AT230" s="363"/>
    </row>
    <row r="231" spans="1:46" s="24" customFormat="1" ht="63" customHeight="1" thickTop="1" thickBot="1" x14ac:dyDescent="0.25">
      <c r="A231" s="361" t="s">
        <v>1495</v>
      </c>
      <c r="B231" s="361"/>
      <c r="C231" s="361"/>
      <c r="D231" s="361"/>
      <c r="E231" s="361"/>
      <c r="F231" s="361"/>
      <c r="G231" s="361"/>
      <c r="H231" s="361"/>
      <c r="I231" s="361"/>
      <c r="J231" s="361"/>
      <c r="K231" s="361"/>
      <c r="L231" s="361"/>
      <c r="M231" s="361"/>
      <c r="N231" s="361"/>
      <c r="O231" s="361"/>
      <c r="P231" s="361"/>
      <c r="Q231" s="22">
        <v>0</v>
      </c>
      <c r="R231" s="468" t="s">
        <v>1661</v>
      </c>
      <c r="S231" s="469"/>
      <c r="T231" s="469"/>
      <c r="U231" s="469"/>
      <c r="V231" s="469"/>
      <c r="W231" s="469"/>
      <c r="X231" s="469"/>
      <c r="Y231" s="469"/>
      <c r="Z231" s="469"/>
      <c r="AA231" s="469"/>
      <c r="AB231" s="469"/>
      <c r="AC231" s="469"/>
      <c r="AD231" s="469"/>
      <c r="AE231" s="469"/>
      <c r="AF231" s="17">
        <v>0</v>
      </c>
      <c r="AG231" s="362" t="s">
        <v>1661</v>
      </c>
      <c r="AH231" s="363"/>
      <c r="AI231" s="363"/>
      <c r="AJ231" s="363"/>
      <c r="AK231" s="363"/>
      <c r="AL231" s="363"/>
      <c r="AM231" s="363"/>
      <c r="AN231" s="363"/>
      <c r="AO231" s="363"/>
      <c r="AP231" s="363"/>
      <c r="AQ231" s="363"/>
      <c r="AR231" s="363"/>
      <c r="AS231" s="363"/>
      <c r="AT231" s="363"/>
    </row>
    <row r="232" spans="1:46" s="24" customFormat="1" ht="63" customHeight="1" thickTop="1" thickBot="1" x14ac:dyDescent="0.25">
      <c r="A232" s="361" t="s">
        <v>1496</v>
      </c>
      <c r="B232" s="361"/>
      <c r="C232" s="361"/>
      <c r="D232" s="361"/>
      <c r="E232" s="361"/>
      <c r="F232" s="361"/>
      <c r="G232" s="361"/>
      <c r="H232" s="361"/>
      <c r="I232" s="361"/>
      <c r="J232" s="361"/>
      <c r="K232" s="361"/>
      <c r="L232" s="361"/>
      <c r="M232" s="361"/>
      <c r="N232" s="361"/>
      <c r="O232" s="361"/>
      <c r="P232" s="361"/>
      <c r="Q232" s="22">
        <v>0</v>
      </c>
      <c r="R232" s="468" t="s">
        <v>1661</v>
      </c>
      <c r="S232" s="469"/>
      <c r="T232" s="469"/>
      <c r="U232" s="469"/>
      <c r="V232" s="469"/>
      <c r="W232" s="469"/>
      <c r="X232" s="469"/>
      <c r="Y232" s="469"/>
      <c r="Z232" s="469"/>
      <c r="AA232" s="469"/>
      <c r="AB232" s="469"/>
      <c r="AC232" s="469"/>
      <c r="AD232" s="469"/>
      <c r="AE232" s="469"/>
      <c r="AF232" s="17">
        <v>0</v>
      </c>
      <c r="AG232" s="362" t="s">
        <v>1661</v>
      </c>
      <c r="AH232" s="363"/>
      <c r="AI232" s="363"/>
      <c r="AJ232" s="363"/>
      <c r="AK232" s="363"/>
      <c r="AL232" s="363"/>
      <c r="AM232" s="363"/>
      <c r="AN232" s="363"/>
      <c r="AO232" s="363"/>
      <c r="AP232" s="363"/>
      <c r="AQ232" s="363"/>
      <c r="AR232" s="363"/>
      <c r="AS232" s="363"/>
      <c r="AT232" s="363"/>
    </row>
    <row r="233" spans="1:46" s="24" customFormat="1" ht="63" customHeight="1" thickTop="1" thickBot="1" x14ac:dyDescent="0.25">
      <c r="A233" s="361" t="s">
        <v>1497</v>
      </c>
      <c r="B233" s="361"/>
      <c r="C233" s="361"/>
      <c r="D233" s="361"/>
      <c r="E233" s="361"/>
      <c r="F233" s="361"/>
      <c r="G233" s="361"/>
      <c r="H233" s="361"/>
      <c r="I233" s="361"/>
      <c r="J233" s="361"/>
      <c r="K233" s="361"/>
      <c r="L233" s="361"/>
      <c r="M233" s="361"/>
      <c r="N233" s="361"/>
      <c r="O233" s="361"/>
      <c r="P233" s="361"/>
      <c r="Q233" s="22">
        <v>0</v>
      </c>
      <c r="R233" s="468" t="s">
        <v>1661</v>
      </c>
      <c r="S233" s="469"/>
      <c r="T233" s="469"/>
      <c r="U233" s="469"/>
      <c r="V233" s="469"/>
      <c r="W233" s="469"/>
      <c r="X233" s="469"/>
      <c r="Y233" s="469"/>
      <c r="Z233" s="469"/>
      <c r="AA233" s="469"/>
      <c r="AB233" s="469"/>
      <c r="AC233" s="469"/>
      <c r="AD233" s="469"/>
      <c r="AE233" s="469"/>
      <c r="AF233" s="17">
        <v>0</v>
      </c>
      <c r="AG233" s="362" t="s">
        <v>1661</v>
      </c>
      <c r="AH233" s="363"/>
      <c r="AI233" s="363"/>
      <c r="AJ233" s="363"/>
      <c r="AK233" s="363"/>
      <c r="AL233" s="363"/>
      <c r="AM233" s="363"/>
      <c r="AN233" s="363"/>
      <c r="AO233" s="363"/>
      <c r="AP233" s="363"/>
      <c r="AQ233" s="363"/>
      <c r="AR233" s="363"/>
      <c r="AS233" s="363"/>
      <c r="AT233" s="363"/>
    </row>
    <row r="234" spans="1:46" s="24" customFormat="1" ht="63" customHeight="1" thickTop="1" thickBot="1" x14ac:dyDescent="0.25">
      <c r="A234" s="361" t="s">
        <v>1498</v>
      </c>
      <c r="B234" s="361"/>
      <c r="C234" s="361"/>
      <c r="D234" s="361"/>
      <c r="E234" s="361"/>
      <c r="F234" s="361"/>
      <c r="G234" s="361"/>
      <c r="H234" s="361"/>
      <c r="I234" s="361"/>
      <c r="J234" s="361"/>
      <c r="K234" s="361"/>
      <c r="L234" s="361"/>
      <c r="M234" s="361"/>
      <c r="N234" s="361"/>
      <c r="O234" s="361"/>
      <c r="P234" s="361"/>
      <c r="Q234" s="22">
        <v>0</v>
      </c>
      <c r="R234" s="468" t="s">
        <v>1661</v>
      </c>
      <c r="S234" s="469"/>
      <c r="T234" s="469"/>
      <c r="U234" s="469"/>
      <c r="V234" s="469"/>
      <c r="W234" s="469"/>
      <c r="X234" s="469"/>
      <c r="Y234" s="469"/>
      <c r="Z234" s="469"/>
      <c r="AA234" s="469"/>
      <c r="AB234" s="469"/>
      <c r="AC234" s="469"/>
      <c r="AD234" s="469"/>
      <c r="AE234" s="469"/>
      <c r="AF234" s="17">
        <v>0</v>
      </c>
      <c r="AG234" s="362" t="s">
        <v>1661</v>
      </c>
      <c r="AH234" s="363"/>
      <c r="AI234" s="363"/>
      <c r="AJ234" s="363"/>
      <c r="AK234" s="363"/>
      <c r="AL234" s="363"/>
      <c r="AM234" s="363"/>
      <c r="AN234" s="363"/>
      <c r="AO234" s="363"/>
      <c r="AP234" s="363"/>
      <c r="AQ234" s="363"/>
      <c r="AR234" s="363"/>
      <c r="AS234" s="363"/>
      <c r="AT234" s="363"/>
    </row>
    <row r="235" spans="1:46" s="24" customFormat="1" ht="84" customHeight="1" thickTop="1" thickBot="1" x14ac:dyDescent="0.25">
      <c r="A235" s="361" t="s">
        <v>1499</v>
      </c>
      <c r="B235" s="361"/>
      <c r="C235" s="361"/>
      <c r="D235" s="361"/>
      <c r="E235" s="361"/>
      <c r="F235" s="361"/>
      <c r="G235" s="361"/>
      <c r="H235" s="361"/>
      <c r="I235" s="361"/>
      <c r="J235" s="361"/>
      <c r="K235" s="361"/>
      <c r="L235" s="361"/>
      <c r="M235" s="361"/>
      <c r="N235" s="361"/>
      <c r="O235" s="361"/>
      <c r="P235" s="361"/>
      <c r="Q235" s="22">
        <v>0</v>
      </c>
      <c r="R235" s="468" t="s">
        <v>1661</v>
      </c>
      <c r="S235" s="469"/>
      <c r="T235" s="469"/>
      <c r="U235" s="469"/>
      <c r="V235" s="469"/>
      <c r="W235" s="469"/>
      <c r="X235" s="469"/>
      <c r="Y235" s="469"/>
      <c r="Z235" s="469"/>
      <c r="AA235" s="469"/>
      <c r="AB235" s="469"/>
      <c r="AC235" s="469"/>
      <c r="AD235" s="469"/>
      <c r="AE235" s="469"/>
      <c r="AF235" s="17">
        <v>0</v>
      </c>
      <c r="AG235" s="362" t="s">
        <v>1661</v>
      </c>
      <c r="AH235" s="363"/>
      <c r="AI235" s="363"/>
      <c r="AJ235" s="363"/>
      <c r="AK235" s="363"/>
      <c r="AL235" s="363"/>
      <c r="AM235" s="363"/>
      <c r="AN235" s="363"/>
      <c r="AO235" s="363"/>
      <c r="AP235" s="363"/>
      <c r="AQ235" s="363"/>
      <c r="AR235" s="363"/>
      <c r="AS235" s="363"/>
      <c r="AT235" s="363"/>
    </row>
    <row r="236" spans="1:46" s="24" customFormat="1" ht="18" customHeight="1" thickTop="1" thickBot="1" x14ac:dyDescent="0.25">
      <c r="Q236" s="42"/>
      <c r="AF236" s="42"/>
    </row>
    <row r="237" spans="1:46" s="24" customFormat="1" ht="18" customHeight="1" thickTop="1" thickBot="1" x14ac:dyDescent="0.25">
      <c r="A237" s="368" t="s">
        <v>139</v>
      </c>
      <c r="B237" s="369"/>
      <c r="C237" s="369"/>
      <c r="D237" s="369"/>
      <c r="E237" s="369"/>
      <c r="F237" s="369"/>
      <c r="G237" s="369"/>
      <c r="H237" s="369"/>
      <c r="I237" s="369"/>
      <c r="J237" s="369"/>
      <c r="K237" s="369"/>
      <c r="L237" s="369"/>
      <c r="M237" s="369"/>
      <c r="N237" s="369"/>
      <c r="O237" s="369"/>
      <c r="P237" s="369"/>
      <c r="Q237" s="322" t="s">
        <v>4</v>
      </c>
      <c r="R237" s="369" t="s">
        <v>1384</v>
      </c>
      <c r="S237" s="369"/>
      <c r="T237" s="369"/>
      <c r="U237" s="369"/>
      <c r="V237" s="369"/>
      <c r="W237" s="369"/>
      <c r="X237" s="369"/>
      <c r="Y237" s="369"/>
      <c r="Z237" s="369"/>
      <c r="AA237" s="369"/>
      <c r="AB237" s="369"/>
      <c r="AC237" s="369"/>
      <c r="AD237" s="369"/>
      <c r="AE237" s="470"/>
      <c r="AF237" s="325" t="s">
        <v>4</v>
      </c>
      <c r="AG237" s="471" t="s">
        <v>1384</v>
      </c>
      <c r="AH237" s="471"/>
      <c r="AI237" s="471"/>
      <c r="AJ237" s="471"/>
      <c r="AK237" s="471"/>
      <c r="AL237" s="471"/>
      <c r="AM237" s="471"/>
      <c r="AN237" s="471"/>
      <c r="AO237" s="471"/>
      <c r="AP237" s="471"/>
      <c r="AQ237" s="471"/>
      <c r="AR237" s="471"/>
      <c r="AS237" s="471"/>
      <c r="AT237" s="472"/>
    </row>
    <row r="238" spans="1:46" s="24" customFormat="1" ht="63" customHeight="1" thickTop="1" thickBot="1" x14ac:dyDescent="0.25">
      <c r="A238" s="364" t="s">
        <v>1500</v>
      </c>
      <c r="B238" s="364"/>
      <c r="C238" s="364"/>
      <c r="D238" s="364"/>
      <c r="E238" s="364"/>
      <c r="F238" s="364"/>
      <c r="G238" s="364"/>
      <c r="H238" s="364"/>
      <c r="I238" s="364"/>
      <c r="J238" s="364"/>
      <c r="K238" s="364"/>
      <c r="L238" s="364"/>
      <c r="M238" s="364"/>
      <c r="N238" s="364"/>
      <c r="O238" s="364"/>
      <c r="P238" s="364"/>
      <c r="Q238" s="22">
        <v>0</v>
      </c>
      <c r="R238" s="381" t="s">
        <v>1671</v>
      </c>
      <c r="S238" s="382"/>
      <c r="T238" s="382"/>
      <c r="U238" s="382"/>
      <c r="V238" s="382"/>
      <c r="W238" s="382"/>
      <c r="X238" s="382"/>
      <c r="Y238" s="382"/>
      <c r="Z238" s="382"/>
      <c r="AA238" s="382"/>
      <c r="AB238" s="382"/>
      <c r="AC238" s="382"/>
      <c r="AD238" s="382"/>
      <c r="AE238" s="382"/>
      <c r="AF238" s="17">
        <v>0</v>
      </c>
      <c r="AG238" s="366" t="s">
        <v>1671</v>
      </c>
      <c r="AH238" s="367"/>
      <c r="AI238" s="367"/>
      <c r="AJ238" s="367"/>
      <c r="AK238" s="367"/>
      <c r="AL238" s="367"/>
      <c r="AM238" s="367"/>
      <c r="AN238" s="367"/>
      <c r="AO238" s="367"/>
      <c r="AP238" s="367"/>
      <c r="AQ238" s="367"/>
      <c r="AR238" s="367"/>
      <c r="AS238" s="367"/>
      <c r="AT238" s="367"/>
    </row>
    <row r="239" spans="1:46" s="24" customFormat="1" ht="63" customHeight="1" thickTop="1" thickBot="1" x14ac:dyDescent="0.25">
      <c r="A239" s="364" t="s">
        <v>1501</v>
      </c>
      <c r="B239" s="364"/>
      <c r="C239" s="364"/>
      <c r="D239" s="364"/>
      <c r="E239" s="364"/>
      <c r="F239" s="364"/>
      <c r="G239" s="364"/>
      <c r="H239" s="364"/>
      <c r="I239" s="364"/>
      <c r="J239" s="364"/>
      <c r="K239" s="364"/>
      <c r="L239" s="364"/>
      <c r="M239" s="364"/>
      <c r="N239" s="364"/>
      <c r="O239" s="364"/>
      <c r="P239" s="364"/>
      <c r="Q239" s="22">
        <v>0</v>
      </c>
      <c r="R239" s="468" t="s">
        <v>1661</v>
      </c>
      <c r="S239" s="469"/>
      <c r="T239" s="469"/>
      <c r="U239" s="469"/>
      <c r="V239" s="469"/>
      <c r="W239" s="469"/>
      <c r="X239" s="469"/>
      <c r="Y239" s="469"/>
      <c r="Z239" s="469"/>
      <c r="AA239" s="469"/>
      <c r="AB239" s="469"/>
      <c r="AC239" s="469"/>
      <c r="AD239" s="469"/>
      <c r="AE239" s="469"/>
      <c r="AF239" s="17">
        <v>0</v>
      </c>
      <c r="AG239" s="362" t="s">
        <v>1661</v>
      </c>
      <c r="AH239" s="363"/>
      <c r="AI239" s="363"/>
      <c r="AJ239" s="363"/>
      <c r="AK239" s="363"/>
      <c r="AL239" s="363"/>
      <c r="AM239" s="363"/>
      <c r="AN239" s="363"/>
      <c r="AO239" s="363"/>
      <c r="AP239" s="363"/>
      <c r="AQ239" s="363"/>
      <c r="AR239" s="363"/>
      <c r="AS239" s="363"/>
      <c r="AT239" s="363"/>
    </row>
    <row r="240" spans="1:46" s="24" customFormat="1" ht="63" customHeight="1" thickTop="1" thickBot="1" x14ac:dyDescent="0.25">
      <c r="A240" s="364" t="s">
        <v>1502</v>
      </c>
      <c r="B240" s="364"/>
      <c r="C240" s="364"/>
      <c r="D240" s="364"/>
      <c r="E240" s="364"/>
      <c r="F240" s="364"/>
      <c r="G240" s="364"/>
      <c r="H240" s="364"/>
      <c r="I240" s="364"/>
      <c r="J240" s="364"/>
      <c r="K240" s="364"/>
      <c r="L240" s="364"/>
      <c r="M240" s="364"/>
      <c r="N240" s="364"/>
      <c r="O240" s="364"/>
      <c r="P240" s="364"/>
      <c r="Q240" s="22">
        <v>0</v>
      </c>
      <c r="R240" s="381" t="s">
        <v>1664</v>
      </c>
      <c r="S240" s="382"/>
      <c r="T240" s="382"/>
      <c r="U240" s="382"/>
      <c r="V240" s="382"/>
      <c r="W240" s="382"/>
      <c r="X240" s="382"/>
      <c r="Y240" s="382"/>
      <c r="Z240" s="382"/>
      <c r="AA240" s="382"/>
      <c r="AB240" s="382"/>
      <c r="AC240" s="382"/>
      <c r="AD240" s="382"/>
      <c r="AE240" s="382"/>
      <c r="AF240" s="17">
        <v>0</v>
      </c>
      <c r="AG240" s="366" t="s">
        <v>1664</v>
      </c>
      <c r="AH240" s="367"/>
      <c r="AI240" s="367"/>
      <c r="AJ240" s="367"/>
      <c r="AK240" s="367"/>
      <c r="AL240" s="367"/>
      <c r="AM240" s="367"/>
      <c r="AN240" s="367"/>
      <c r="AO240" s="367"/>
      <c r="AP240" s="367"/>
      <c r="AQ240" s="367"/>
      <c r="AR240" s="367"/>
      <c r="AS240" s="367"/>
      <c r="AT240" s="367"/>
    </row>
    <row r="241" spans="1:46" s="24" customFormat="1" ht="18" customHeight="1" thickTop="1" thickBot="1" x14ac:dyDescent="0.25">
      <c r="Q241" s="42"/>
      <c r="AF241" s="42"/>
    </row>
    <row r="242" spans="1:46" s="24" customFormat="1" ht="18" customHeight="1" thickTop="1" thickBot="1" x14ac:dyDescent="0.25">
      <c r="A242" s="368" t="s">
        <v>140</v>
      </c>
      <c r="B242" s="369"/>
      <c r="C242" s="369"/>
      <c r="D242" s="369"/>
      <c r="E242" s="369"/>
      <c r="F242" s="369"/>
      <c r="G242" s="369"/>
      <c r="H242" s="369"/>
      <c r="I242" s="369"/>
      <c r="J242" s="369"/>
      <c r="K242" s="369"/>
      <c r="L242" s="369"/>
      <c r="M242" s="369"/>
      <c r="N242" s="369"/>
      <c r="O242" s="369"/>
      <c r="P242" s="369"/>
      <c r="Q242" s="322" t="s">
        <v>4</v>
      </c>
      <c r="R242" s="369" t="s">
        <v>1384</v>
      </c>
      <c r="S242" s="369"/>
      <c r="T242" s="369"/>
      <c r="U242" s="369"/>
      <c r="V242" s="369"/>
      <c r="W242" s="369"/>
      <c r="X242" s="369"/>
      <c r="Y242" s="369"/>
      <c r="Z242" s="369"/>
      <c r="AA242" s="369"/>
      <c r="AB242" s="369"/>
      <c r="AC242" s="369"/>
      <c r="AD242" s="369"/>
      <c r="AE242" s="470"/>
      <c r="AF242" s="325" t="s">
        <v>4</v>
      </c>
      <c r="AG242" s="471" t="s">
        <v>1384</v>
      </c>
      <c r="AH242" s="471"/>
      <c r="AI242" s="471"/>
      <c r="AJ242" s="471"/>
      <c r="AK242" s="471"/>
      <c r="AL242" s="471"/>
      <c r="AM242" s="471"/>
      <c r="AN242" s="471"/>
      <c r="AO242" s="471"/>
      <c r="AP242" s="471"/>
      <c r="AQ242" s="471"/>
      <c r="AR242" s="471"/>
      <c r="AS242" s="471"/>
      <c r="AT242" s="472"/>
    </row>
    <row r="243" spans="1:46" s="24" customFormat="1" ht="63" customHeight="1" thickTop="1" thickBot="1" x14ac:dyDescent="0.25">
      <c r="A243" s="364" t="s">
        <v>1503</v>
      </c>
      <c r="B243" s="364"/>
      <c r="C243" s="364"/>
      <c r="D243" s="364"/>
      <c r="E243" s="364"/>
      <c r="F243" s="364"/>
      <c r="G243" s="364"/>
      <c r="H243" s="364"/>
      <c r="I243" s="364"/>
      <c r="J243" s="364"/>
      <c r="K243" s="364"/>
      <c r="L243" s="364"/>
      <c r="M243" s="364"/>
      <c r="N243" s="364"/>
      <c r="O243" s="364"/>
      <c r="P243" s="364"/>
      <c r="Q243" s="22">
        <v>0</v>
      </c>
      <c r="R243" s="381" t="s">
        <v>1665</v>
      </c>
      <c r="S243" s="382"/>
      <c r="T243" s="382"/>
      <c r="U243" s="382"/>
      <c r="V243" s="382"/>
      <c r="W243" s="382"/>
      <c r="X243" s="382"/>
      <c r="Y243" s="382"/>
      <c r="Z243" s="382"/>
      <c r="AA243" s="382"/>
      <c r="AB243" s="382"/>
      <c r="AC243" s="382"/>
      <c r="AD243" s="382"/>
      <c r="AE243" s="382"/>
      <c r="AF243" s="17">
        <v>0</v>
      </c>
      <c r="AG243" s="366" t="s">
        <v>1665</v>
      </c>
      <c r="AH243" s="367"/>
      <c r="AI243" s="367"/>
      <c r="AJ243" s="367"/>
      <c r="AK243" s="367"/>
      <c r="AL243" s="367"/>
      <c r="AM243" s="367"/>
      <c r="AN243" s="367"/>
      <c r="AO243" s="367"/>
      <c r="AP243" s="367"/>
      <c r="AQ243" s="367"/>
      <c r="AR243" s="367"/>
      <c r="AS243" s="367"/>
      <c r="AT243" s="367"/>
    </row>
    <row r="244" spans="1:46" s="24" customFormat="1" ht="63" customHeight="1" thickTop="1" thickBot="1" x14ac:dyDescent="0.25">
      <c r="A244" s="364" t="s">
        <v>1504</v>
      </c>
      <c r="B244" s="364"/>
      <c r="C244" s="364"/>
      <c r="D244" s="364"/>
      <c r="E244" s="364"/>
      <c r="F244" s="364"/>
      <c r="G244" s="364"/>
      <c r="H244" s="364"/>
      <c r="I244" s="364"/>
      <c r="J244" s="364"/>
      <c r="K244" s="364"/>
      <c r="L244" s="364"/>
      <c r="M244" s="364"/>
      <c r="N244" s="364"/>
      <c r="O244" s="364"/>
      <c r="P244" s="364"/>
      <c r="Q244" s="22">
        <v>0</v>
      </c>
      <c r="R244" s="381" t="s">
        <v>1672</v>
      </c>
      <c r="S244" s="382"/>
      <c r="T244" s="382"/>
      <c r="U244" s="382"/>
      <c r="V244" s="382"/>
      <c r="W244" s="382"/>
      <c r="X244" s="382"/>
      <c r="Y244" s="382"/>
      <c r="Z244" s="382"/>
      <c r="AA244" s="382"/>
      <c r="AB244" s="382"/>
      <c r="AC244" s="382"/>
      <c r="AD244" s="382"/>
      <c r="AE244" s="382"/>
      <c r="AF244" s="17">
        <v>0</v>
      </c>
      <c r="AG244" s="366" t="s">
        <v>1672</v>
      </c>
      <c r="AH244" s="367"/>
      <c r="AI244" s="367"/>
      <c r="AJ244" s="367"/>
      <c r="AK244" s="367"/>
      <c r="AL244" s="367"/>
      <c r="AM244" s="367"/>
      <c r="AN244" s="367"/>
      <c r="AO244" s="367"/>
      <c r="AP244" s="367"/>
      <c r="AQ244" s="367"/>
      <c r="AR244" s="367"/>
      <c r="AS244" s="367"/>
      <c r="AT244" s="367"/>
    </row>
    <row r="245" spans="1:46" s="24" customFormat="1" ht="63" customHeight="1" thickTop="1" thickBot="1" x14ac:dyDescent="0.25">
      <c r="A245" s="364" t="s">
        <v>1505</v>
      </c>
      <c r="B245" s="364"/>
      <c r="C245" s="364"/>
      <c r="D245" s="364"/>
      <c r="E245" s="364"/>
      <c r="F245" s="364"/>
      <c r="G245" s="364"/>
      <c r="H245" s="364"/>
      <c r="I245" s="364"/>
      <c r="J245" s="364"/>
      <c r="K245" s="364"/>
      <c r="L245" s="364"/>
      <c r="M245" s="364"/>
      <c r="N245" s="364"/>
      <c r="O245" s="364"/>
      <c r="P245" s="364"/>
      <c r="Q245" s="22">
        <v>0</v>
      </c>
      <c r="R245" s="381" t="s">
        <v>1670</v>
      </c>
      <c r="S245" s="382"/>
      <c r="T245" s="382"/>
      <c r="U245" s="382"/>
      <c r="V245" s="382"/>
      <c r="W245" s="382"/>
      <c r="X245" s="382"/>
      <c r="Y245" s="382"/>
      <c r="Z245" s="382"/>
      <c r="AA245" s="382"/>
      <c r="AB245" s="382"/>
      <c r="AC245" s="382"/>
      <c r="AD245" s="382"/>
      <c r="AE245" s="382"/>
      <c r="AF245" s="17">
        <v>0</v>
      </c>
      <c r="AG245" s="366" t="s">
        <v>1670</v>
      </c>
      <c r="AH245" s="367"/>
      <c r="AI245" s="367"/>
      <c r="AJ245" s="367"/>
      <c r="AK245" s="367"/>
      <c r="AL245" s="367"/>
      <c r="AM245" s="367"/>
      <c r="AN245" s="367"/>
      <c r="AO245" s="367"/>
      <c r="AP245" s="367"/>
      <c r="AQ245" s="367"/>
      <c r="AR245" s="367"/>
      <c r="AS245" s="367"/>
      <c r="AT245" s="367"/>
    </row>
    <row r="246" spans="1:46" s="24" customFormat="1" ht="18" customHeight="1" thickTop="1" thickBot="1" x14ac:dyDescent="0.25">
      <c r="Q246" s="42"/>
      <c r="AF246" s="42"/>
    </row>
    <row r="247" spans="1:46" s="24" customFormat="1" ht="18" customHeight="1" thickTop="1" thickBot="1" x14ac:dyDescent="0.25">
      <c r="A247" s="368" t="s">
        <v>141</v>
      </c>
      <c r="B247" s="369"/>
      <c r="C247" s="369"/>
      <c r="D247" s="369"/>
      <c r="E247" s="369"/>
      <c r="F247" s="369"/>
      <c r="G247" s="369"/>
      <c r="H247" s="369"/>
      <c r="I247" s="369"/>
      <c r="J247" s="369"/>
      <c r="K247" s="369"/>
      <c r="L247" s="369"/>
      <c r="M247" s="369"/>
      <c r="N247" s="369"/>
      <c r="O247" s="369"/>
      <c r="P247" s="369"/>
      <c r="Q247" s="322" t="s">
        <v>4</v>
      </c>
      <c r="R247" s="369" t="s">
        <v>1384</v>
      </c>
      <c r="S247" s="369"/>
      <c r="T247" s="369"/>
      <c r="U247" s="369"/>
      <c r="V247" s="369"/>
      <c r="W247" s="369"/>
      <c r="X247" s="369"/>
      <c r="Y247" s="369"/>
      <c r="Z247" s="369"/>
      <c r="AA247" s="369"/>
      <c r="AB247" s="369"/>
      <c r="AC247" s="369"/>
      <c r="AD247" s="369"/>
      <c r="AE247" s="470"/>
      <c r="AF247" s="325" t="s">
        <v>4</v>
      </c>
      <c r="AG247" s="471" t="s">
        <v>1384</v>
      </c>
      <c r="AH247" s="471"/>
      <c r="AI247" s="471"/>
      <c r="AJ247" s="471"/>
      <c r="AK247" s="471"/>
      <c r="AL247" s="471"/>
      <c r="AM247" s="471"/>
      <c r="AN247" s="471"/>
      <c r="AO247" s="471"/>
      <c r="AP247" s="471"/>
      <c r="AQ247" s="471"/>
      <c r="AR247" s="471"/>
      <c r="AS247" s="471"/>
      <c r="AT247" s="472"/>
    </row>
    <row r="248" spans="1:46" s="24" customFormat="1" ht="63" customHeight="1" thickTop="1" thickBot="1" x14ac:dyDescent="0.25">
      <c r="A248" s="364" t="s">
        <v>1506</v>
      </c>
      <c r="B248" s="364"/>
      <c r="C248" s="364"/>
      <c r="D248" s="364"/>
      <c r="E248" s="364"/>
      <c r="F248" s="364"/>
      <c r="G248" s="364"/>
      <c r="H248" s="364"/>
      <c r="I248" s="364"/>
      <c r="J248" s="364"/>
      <c r="K248" s="364"/>
      <c r="L248" s="364"/>
      <c r="M248" s="364"/>
      <c r="N248" s="364"/>
      <c r="O248" s="364"/>
      <c r="P248" s="364"/>
      <c r="Q248" s="22">
        <v>0</v>
      </c>
      <c r="R248" s="381" t="s">
        <v>1669</v>
      </c>
      <c r="S248" s="382"/>
      <c r="T248" s="382"/>
      <c r="U248" s="382"/>
      <c r="V248" s="382"/>
      <c r="W248" s="382"/>
      <c r="X248" s="382"/>
      <c r="Y248" s="382"/>
      <c r="Z248" s="382"/>
      <c r="AA248" s="382"/>
      <c r="AB248" s="382"/>
      <c r="AC248" s="382"/>
      <c r="AD248" s="382"/>
      <c r="AE248" s="382"/>
      <c r="AF248" s="17">
        <v>0</v>
      </c>
      <c r="AG248" s="366" t="s">
        <v>1668</v>
      </c>
      <c r="AH248" s="367"/>
      <c r="AI248" s="367"/>
      <c r="AJ248" s="367"/>
      <c r="AK248" s="367"/>
      <c r="AL248" s="367"/>
      <c r="AM248" s="367"/>
      <c r="AN248" s="367"/>
      <c r="AO248" s="367"/>
      <c r="AP248" s="367"/>
      <c r="AQ248" s="367"/>
      <c r="AR248" s="367"/>
      <c r="AS248" s="367"/>
      <c r="AT248" s="367"/>
    </row>
    <row r="249" spans="1:46" s="24" customFormat="1" ht="63" customHeight="1" thickTop="1" thickBot="1" x14ac:dyDescent="0.25">
      <c r="A249" s="364" t="s">
        <v>1507</v>
      </c>
      <c r="B249" s="364"/>
      <c r="C249" s="364"/>
      <c r="D249" s="364"/>
      <c r="E249" s="364"/>
      <c r="F249" s="364"/>
      <c r="G249" s="364"/>
      <c r="H249" s="364"/>
      <c r="I249" s="364"/>
      <c r="J249" s="364"/>
      <c r="K249" s="364"/>
      <c r="L249" s="364"/>
      <c r="M249" s="364"/>
      <c r="N249" s="364"/>
      <c r="O249" s="364"/>
      <c r="P249" s="364"/>
      <c r="Q249" s="22">
        <v>0</v>
      </c>
      <c r="R249" s="468" t="s">
        <v>1661</v>
      </c>
      <c r="S249" s="469"/>
      <c r="T249" s="469"/>
      <c r="U249" s="469"/>
      <c r="V249" s="469"/>
      <c r="W249" s="469"/>
      <c r="X249" s="469"/>
      <c r="Y249" s="469"/>
      <c r="Z249" s="469"/>
      <c r="AA249" s="469"/>
      <c r="AB249" s="469"/>
      <c r="AC249" s="469"/>
      <c r="AD249" s="469"/>
      <c r="AE249" s="469"/>
      <c r="AF249" s="17">
        <v>0</v>
      </c>
      <c r="AG249" s="362" t="s">
        <v>1661</v>
      </c>
      <c r="AH249" s="363"/>
      <c r="AI249" s="363"/>
      <c r="AJ249" s="363"/>
      <c r="AK249" s="363"/>
      <c r="AL249" s="363"/>
      <c r="AM249" s="363"/>
      <c r="AN249" s="363"/>
      <c r="AO249" s="363"/>
      <c r="AP249" s="363"/>
      <c r="AQ249" s="363"/>
      <c r="AR249" s="363"/>
      <c r="AS249" s="363"/>
      <c r="AT249" s="363"/>
    </row>
    <row r="250" spans="1:46" s="24" customFormat="1" ht="18" customHeight="1" thickTop="1" x14ac:dyDescent="0.2">
      <c r="Q250" s="42"/>
      <c r="AF250" s="42"/>
    </row>
    <row r="251" spans="1:46" s="24" customFormat="1" ht="18" customHeight="1" x14ac:dyDescent="0.2">
      <c r="Q251" s="42"/>
      <c r="AF251" s="42"/>
    </row>
    <row r="252" spans="1:46" s="24" customFormat="1" ht="36" customHeight="1" x14ac:dyDescent="0.2">
      <c r="A252" s="383" t="s">
        <v>1508</v>
      </c>
      <c r="B252" s="383"/>
      <c r="C252" s="383"/>
      <c r="D252" s="383"/>
      <c r="E252" s="383"/>
      <c r="F252" s="383"/>
      <c r="G252" s="383"/>
      <c r="H252" s="383"/>
      <c r="I252" s="383"/>
      <c r="J252" s="383"/>
      <c r="K252" s="383"/>
      <c r="L252" s="383"/>
      <c r="M252" s="383"/>
      <c r="N252" s="383"/>
      <c r="O252" s="383"/>
      <c r="P252" s="383"/>
      <c r="Q252" s="383"/>
      <c r="R252" s="383"/>
      <c r="S252" s="383"/>
      <c r="T252" s="383"/>
      <c r="U252" s="383"/>
      <c r="V252" s="383"/>
      <c r="W252" s="383"/>
      <c r="X252" s="383"/>
      <c r="Y252" s="383"/>
      <c r="Z252" s="383"/>
      <c r="AA252" s="383"/>
      <c r="AB252" s="383"/>
      <c r="AC252" s="383"/>
      <c r="AD252" s="383"/>
      <c r="AE252" s="383"/>
    </row>
    <row r="253" spans="1:46" s="24" customFormat="1" ht="18" customHeight="1" x14ac:dyDescent="0.2">
      <c r="A253" s="20"/>
      <c r="B253" s="20"/>
      <c r="C253" s="20"/>
      <c r="D253" s="20"/>
      <c r="E253" s="20"/>
      <c r="F253" s="20"/>
      <c r="G253" s="20"/>
      <c r="H253" s="20"/>
      <c r="I253" s="20"/>
      <c r="J253" s="20"/>
      <c r="K253" s="20"/>
      <c r="L253" s="20"/>
      <c r="M253" s="20"/>
      <c r="N253" s="20"/>
      <c r="O253" s="20"/>
      <c r="P253" s="20"/>
      <c r="Q253" s="40"/>
      <c r="R253" s="20"/>
      <c r="S253" s="20"/>
      <c r="T253" s="20"/>
      <c r="U253" s="20"/>
      <c r="V253" s="20"/>
      <c r="W253" s="20"/>
      <c r="X253" s="20"/>
      <c r="Y253" s="20"/>
      <c r="Z253" s="20"/>
      <c r="AA253" s="20"/>
      <c r="AB253" s="20"/>
      <c r="AC253" s="20"/>
      <c r="AD253" s="20"/>
      <c r="AE253" s="20"/>
      <c r="AF253" s="40"/>
      <c r="AG253" s="20"/>
      <c r="AH253" s="20"/>
      <c r="AI253" s="20"/>
      <c r="AJ253" s="20"/>
      <c r="AK253" s="20"/>
      <c r="AL253" s="20"/>
      <c r="AM253" s="20"/>
      <c r="AN253" s="20"/>
      <c r="AO253" s="20"/>
      <c r="AP253" s="20"/>
      <c r="AQ253" s="20"/>
      <c r="AR253" s="20"/>
      <c r="AS253" s="20"/>
      <c r="AT253" s="20"/>
    </row>
    <row r="254" spans="1:46" s="24" customFormat="1" ht="18" customHeight="1" x14ac:dyDescent="0.2">
      <c r="A254" s="15" t="s">
        <v>6</v>
      </c>
      <c r="B254" s="21"/>
      <c r="C254" s="21"/>
      <c r="D254" s="21"/>
      <c r="E254" s="21"/>
      <c r="F254" s="21"/>
      <c r="G254" s="21"/>
      <c r="H254" s="21"/>
      <c r="I254" s="21"/>
      <c r="J254" s="21"/>
      <c r="K254" s="21"/>
      <c r="L254" s="21"/>
      <c r="M254" s="21"/>
      <c r="N254" s="21"/>
      <c r="O254" s="21"/>
      <c r="P254" s="21"/>
      <c r="Q254" s="41"/>
      <c r="R254" s="21"/>
      <c r="S254" s="21"/>
      <c r="T254" s="21"/>
      <c r="U254" s="21"/>
      <c r="V254" s="21"/>
      <c r="W254" s="21"/>
      <c r="X254" s="21"/>
      <c r="Y254" s="21"/>
      <c r="Z254" s="21"/>
      <c r="AA254" s="21"/>
      <c r="AB254" s="21"/>
      <c r="AC254" s="21"/>
      <c r="AD254" s="21"/>
      <c r="AE254" s="21"/>
      <c r="AF254" s="41"/>
      <c r="AG254" s="21"/>
      <c r="AH254" s="21"/>
      <c r="AI254" s="21"/>
      <c r="AJ254" s="21"/>
      <c r="AK254" s="21"/>
      <c r="AL254" s="21"/>
      <c r="AM254" s="21"/>
      <c r="AN254" s="21"/>
      <c r="AO254" s="21"/>
      <c r="AP254" s="21"/>
      <c r="AQ254" s="21"/>
      <c r="AR254" s="21"/>
      <c r="AS254" s="21"/>
      <c r="AT254" s="21"/>
    </row>
    <row r="255" spans="1:46" s="24" customFormat="1" ht="18" customHeight="1" x14ac:dyDescent="0.2">
      <c r="Q255" s="42"/>
      <c r="AF255" s="42"/>
    </row>
    <row r="256" spans="1:46" s="24" customFormat="1" ht="78" customHeight="1" thickBot="1" x14ac:dyDescent="0.25">
      <c r="A256" s="377" t="s">
        <v>1509</v>
      </c>
      <c r="B256" s="377"/>
      <c r="C256" s="377"/>
      <c r="D256" s="377"/>
      <c r="E256" s="377"/>
      <c r="F256" s="377"/>
      <c r="G256" s="377"/>
      <c r="H256" s="377"/>
      <c r="I256" s="377"/>
      <c r="J256" s="377"/>
      <c r="K256" s="377"/>
      <c r="L256" s="377"/>
      <c r="M256" s="377"/>
      <c r="N256" s="377"/>
      <c r="O256" s="377"/>
      <c r="P256" s="377"/>
      <c r="Q256" s="377"/>
      <c r="V256" s="373"/>
      <c r="W256" s="373"/>
      <c r="X256" s="373"/>
      <c r="Y256" s="373"/>
      <c r="Z256" s="373"/>
      <c r="AA256" s="373"/>
      <c r="AB256" s="373"/>
      <c r="AC256" s="373"/>
      <c r="AD256" s="373"/>
      <c r="AE256" s="373"/>
      <c r="AK256" s="373"/>
      <c r="AL256" s="373"/>
      <c r="AM256" s="373"/>
      <c r="AN256" s="373"/>
      <c r="AO256" s="373"/>
      <c r="AP256" s="373"/>
      <c r="AQ256" s="373"/>
      <c r="AR256" s="373"/>
      <c r="AS256" s="373"/>
      <c r="AT256" s="373"/>
    </row>
    <row r="257" spans="1:46" s="24" customFormat="1" ht="18" customHeight="1" thickTop="1" thickBot="1" x14ac:dyDescent="0.25">
      <c r="A257" s="374" t="s">
        <v>138</v>
      </c>
      <c r="B257" s="375"/>
      <c r="C257" s="375"/>
      <c r="D257" s="375"/>
      <c r="E257" s="375"/>
      <c r="F257" s="375"/>
      <c r="G257" s="375"/>
      <c r="H257" s="375"/>
      <c r="I257" s="375"/>
      <c r="J257" s="375"/>
      <c r="K257" s="375"/>
      <c r="L257" s="375"/>
      <c r="M257" s="375"/>
      <c r="N257" s="375"/>
      <c r="O257" s="375"/>
      <c r="P257" s="375"/>
      <c r="Q257" s="275" t="s">
        <v>4</v>
      </c>
      <c r="R257" s="375" t="s">
        <v>1384</v>
      </c>
      <c r="S257" s="375"/>
      <c r="T257" s="375"/>
      <c r="U257" s="375"/>
      <c r="V257" s="375"/>
      <c r="W257" s="375"/>
      <c r="X257" s="375"/>
      <c r="Y257" s="375"/>
      <c r="Z257" s="375"/>
      <c r="AA257" s="375"/>
      <c r="AB257" s="375"/>
      <c r="AC257" s="375"/>
      <c r="AD257" s="375"/>
      <c r="AE257" s="376"/>
      <c r="AF257" s="279" t="s">
        <v>4</v>
      </c>
      <c r="AG257" s="462" t="s">
        <v>1384</v>
      </c>
      <c r="AH257" s="462"/>
      <c r="AI257" s="462"/>
      <c r="AJ257" s="462"/>
      <c r="AK257" s="462"/>
      <c r="AL257" s="462"/>
      <c r="AM257" s="462"/>
      <c r="AN257" s="462"/>
      <c r="AO257" s="462"/>
      <c r="AP257" s="462"/>
      <c r="AQ257" s="462"/>
      <c r="AR257" s="462"/>
      <c r="AS257" s="462"/>
      <c r="AT257" s="463"/>
    </row>
    <row r="258" spans="1:46" s="24" customFormat="1" ht="63" customHeight="1" thickTop="1" thickBot="1" x14ac:dyDescent="0.25">
      <c r="A258" s="364" t="s">
        <v>7</v>
      </c>
      <c r="B258" s="364"/>
      <c r="C258" s="364"/>
      <c r="D258" s="364"/>
      <c r="E258" s="364"/>
      <c r="F258" s="364"/>
      <c r="G258" s="364"/>
      <c r="H258" s="364"/>
      <c r="I258" s="364"/>
      <c r="J258" s="364"/>
      <c r="K258" s="364"/>
      <c r="L258" s="364"/>
      <c r="M258" s="364"/>
      <c r="N258" s="364"/>
      <c r="O258" s="364"/>
      <c r="P258" s="364"/>
      <c r="Q258" s="22">
        <v>0</v>
      </c>
      <c r="R258" s="381" t="s">
        <v>1660</v>
      </c>
      <c r="S258" s="382"/>
      <c r="T258" s="382"/>
      <c r="U258" s="382"/>
      <c r="V258" s="382"/>
      <c r="W258" s="382"/>
      <c r="X258" s="382"/>
      <c r="Y258" s="382"/>
      <c r="Z258" s="382"/>
      <c r="AA258" s="382"/>
      <c r="AB258" s="382"/>
      <c r="AC258" s="382"/>
      <c r="AD258" s="382"/>
      <c r="AE258" s="382"/>
      <c r="AF258" s="17">
        <v>0</v>
      </c>
      <c r="AG258" s="366" t="s">
        <v>1660</v>
      </c>
      <c r="AH258" s="367"/>
      <c r="AI258" s="367"/>
      <c r="AJ258" s="367"/>
      <c r="AK258" s="367"/>
      <c r="AL258" s="367"/>
      <c r="AM258" s="367"/>
      <c r="AN258" s="367"/>
      <c r="AO258" s="367"/>
      <c r="AP258" s="367"/>
      <c r="AQ258" s="367"/>
      <c r="AR258" s="367"/>
      <c r="AS258" s="367"/>
      <c r="AT258" s="367"/>
    </row>
    <row r="259" spans="1:46" s="24" customFormat="1" ht="63" customHeight="1" thickTop="1" thickBot="1" x14ac:dyDescent="0.25">
      <c r="A259" s="364" t="s">
        <v>148</v>
      </c>
      <c r="B259" s="364"/>
      <c r="C259" s="364"/>
      <c r="D259" s="364"/>
      <c r="E259" s="364"/>
      <c r="F259" s="364"/>
      <c r="G259" s="364"/>
      <c r="H259" s="364"/>
      <c r="I259" s="364"/>
      <c r="J259" s="364"/>
      <c r="K259" s="364"/>
      <c r="L259" s="364"/>
      <c r="M259" s="364"/>
      <c r="N259" s="364"/>
      <c r="O259" s="364"/>
      <c r="P259" s="364"/>
      <c r="Q259" s="22">
        <v>0</v>
      </c>
      <c r="R259" s="468" t="s">
        <v>1661</v>
      </c>
      <c r="S259" s="469"/>
      <c r="T259" s="469"/>
      <c r="U259" s="469"/>
      <c r="V259" s="469"/>
      <c r="W259" s="469"/>
      <c r="X259" s="469"/>
      <c r="Y259" s="469"/>
      <c r="Z259" s="469"/>
      <c r="AA259" s="469"/>
      <c r="AB259" s="469"/>
      <c r="AC259" s="469"/>
      <c r="AD259" s="469"/>
      <c r="AE259" s="469"/>
      <c r="AF259" s="17">
        <v>0</v>
      </c>
      <c r="AG259" s="362" t="s">
        <v>1661</v>
      </c>
      <c r="AH259" s="363"/>
      <c r="AI259" s="363"/>
      <c r="AJ259" s="363"/>
      <c r="AK259" s="363"/>
      <c r="AL259" s="363"/>
      <c r="AM259" s="363"/>
      <c r="AN259" s="363"/>
      <c r="AO259" s="363"/>
      <c r="AP259" s="363"/>
      <c r="AQ259" s="363"/>
      <c r="AR259" s="363"/>
      <c r="AS259" s="363"/>
      <c r="AT259" s="363"/>
    </row>
    <row r="260" spans="1:46" s="24" customFormat="1" ht="63" customHeight="1" thickTop="1" thickBot="1" x14ac:dyDescent="0.25">
      <c r="A260" s="364" t="s">
        <v>1510</v>
      </c>
      <c r="B260" s="364"/>
      <c r="C260" s="364"/>
      <c r="D260" s="364"/>
      <c r="E260" s="364"/>
      <c r="F260" s="364"/>
      <c r="G260" s="364"/>
      <c r="H260" s="364"/>
      <c r="I260" s="364"/>
      <c r="J260" s="364"/>
      <c r="K260" s="364"/>
      <c r="L260" s="364"/>
      <c r="M260" s="364"/>
      <c r="N260" s="364"/>
      <c r="O260" s="364"/>
      <c r="P260" s="364"/>
      <c r="Q260" s="22">
        <v>0</v>
      </c>
      <c r="R260" s="468" t="s">
        <v>1661</v>
      </c>
      <c r="S260" s="469"/>
      <c r="T260" s="469"/>
      <c r="U260" s="469"/>
      <c r="V260" s="469"/>
      <c r="W260" s="469"/>
      <c r="X260" s="469"/>
      <c r="Y260" s="469"/>
      <c r="Z260" s="469"/>
      <c r="AA260" s="469"/>
      <c r="AB260" s="469"/>
      <c r="AC260" s="469"/>
      <c r="AD260" s="469"/>
      <c r="AE260" s="469"/>
      <c r="AF260" s="17">
        <v>0</v>
      </c>
      <c r="AG260" s="362" t="s">
        <v>1661</v>
      </c>
      <c r="AH260" s="363"/>
      <c r="AI260" s="363"/>
      <c r="AJ260" s="363"/>
      <c r="AK260" s="363"/>
      <c r="AL260" s="363"/>
      <c r="AM260" s="363"/>
      <c r="AN260" s="363"/>
      <c r="AO260" s="363"/>
      <c r="AP260" s="363"/>
      <c r="AQ260" s="363"/>
      <c r="AR260" s="363"/>
      <c r="AS260" s="363"/>
      <c r="AT260" s="363"/>
    </row>
    <row r="261" spans="1:46" s="24" customFormat="1" ht="84" customHeight="1" thickTop="1" thickBot="1" x14ac:dyDescent="0.25">
      <c r="A261" s="364" t="s">
        <v>1511</v>
      </c>
      <c r="B261" s="364"/>
      <c r="C261" s="364"/>
      <c r="D261" s="364"/>
      <c r="E261" s="364"/>
      <c r="F261" s="364"/>
      <c r="G261" s="364"/>
      <c r="H261" s="364"/>
      <c r="I261" s="364"/>
      <c r="J261" s="364"/>
      <c r="K261" s="364"/>
      <c r="L261" s="364"/>
      <c r="M261" s="364"/>
      <c r="N261" s="364"/>
      <c r="O261" s="364"/>
      <c r="P261" s="364"/>
      <c r="Q261" s="22">
        <v>0</v>
      </c>
      <c r="R261" s="468" t="s">
        <v>1661</v>
      </c>
      <c r="S261" s="469"/>
      <c r="T261" s="469"/>
      <c r="U261" s="469"/>
      <c r="V261" s="469"/>
      <c r="W261" s="469"/>
      <c r="X261" s="469"/>
      <c r="Y261" s="469"/>
      <c r="Z261" s="469"/>
      <c r="AA261" s="469"/>
      <c r="AB261" s="469"/>
      <c r="AC261" s="469"/>
      <c r="AD261" s="469"/>
      <c r="AE261" s="469"/>
      <c r="AF261" s="17">
        <v>0</v>
      </c>
      <c r="AG261" s="362" t="s">
        <v>1661</v>
      </c>
      <c r="AH261" s="363"/>
      <c r="AI261" s="363"/>
      <c r="AJ261" s="363"/>
      <c r="AK261" s="363"/>
      <c r="AL261" s="363"/>
      <c r="AM261" s="363"/>
      <c r="AN261" s="363"/>
      <c r="AO261" s="363"/>
      <c r="AP261" s="363"/>
      <c r="AQ261" s="363"/>
      <c r="AR261" s="363"/>
      <c r="AS261" s="363"/>
      <c r="AT261" s="363"/>
    </row>
    <row r="262" spans="1:46" s="24" customFormat="1" ht="63" customHeight="1" thickTop="1" thickBot="1" x14ac:dyDescent="0.25">
      <c r="A262" s="364" t="s">
        <v>1512</v>
      </c>
      <c r="B262" s="364"/>
      <c r="C262" s="364"/>
      <c r="D262" s="364"/>
      <c r="E262" s="364"/>
      <c r="F262" s="364"/>
      <c r="G262" s="364"/>
      <c r="H262" s="364"/>
      <c r="I262" s="364"/>
      <c r="J262" s="364"/>
      <c r="K262" s="364"/>
      <c r="L262" s="364"/>
      <c r="M262" s="364"/>
      <c r="N262" s="364"/>
      <c r="O262" s="364"/>
      <c r="P262" s="364"/>
      <c r="Q262" s="22">
        <v>0</v>
      </c>
      <c r="R262" s="468" t="s">
        <v>1661</v>
      </c>
      <c r="S262" s="469"/>
      <c r="T262" s="469"/>
      <c r="U262" s="469"/>
      <c r="V262" s="469"/>
      <c r="W262" s="469"/>
      <c r="X262" s="469"/>
      <c r="Y262" s="469"/>
      <c r="Z262" s="469"/>
      <c r="AA262" s="469"/>
      <c r="AB262" s="469"/>
      <c r="AC262" s="469"/>
      <c r="AD262" s="469"/>
      <c r="AE262" s="469"/>
      <c r="AF262" s="17">
        <v>0</v>
      </c>
      <c r="AG262" s="362" t="s">
        <v>1661</v>
      </c>
      <c r="AH262" s="363"/>
      <c r="AI262" s="363"/>
      <c r="AJ262" s="363"/>
      <c r="AK262" s="363"/>
      <c r="AL262" s="363"/>
      <c r="AM262" s="363"/>
      <c r="AN262" s="363"/>
      <c r="AO262" s="363"/>
      <c r="AP262" s="363"/>
      <c r="AQ262" s="363"/>
      <c r="AR262" s="363"/>
      <c r="AS262" s="363"/>
      <c r="AT262" s="363"/>
    </row>
    <row r="263" spans="1:46" s="24" customFormat="1" ht="63" customHeight="1" thickTop="1" thickBot="1" x14ac:dyDescent="0.25">
      <c r="A263" s="364" t="s">
        <v>1513</v>
      </c>
      <c r="B263" s="364"/>
      <c r="C263" s="364"/>
      <c r="D263" s="364"/>
      <c r="E263" s="364"/>
      <c r="F263" s="364"/>
      <c r="G263" s="364"/>
      <c r="H263" s="364"/>
      <c r="I263" s="364"/>
      <c r="J263" s="364"/>
      <c r="K263" s="364"/>
      <c r="L263" s="364"/>
      <c r="M263" s="364"/>
      <c r="N263" s="364"/>
      <c r="O263" s="364"/>
      <c r="P263" s="364"/>
      <c r="Q263" s="22">
        <v>0</v>
      </c>
      <c r="R263" s="468" t="s">
        <v>1661</v>
      </c>
      <c r="S263" s="469"/>
      <c r="T263" s="469"/>
      <c r="U263" s="469"/>
      <c r="V263" s="469"/>
      <c r="W263" s="469"/>
      <c r="X263" s="469"/>
      <c r="Y263" s="469"/>
      <c r="Z263" s="469"/>
      <c r="AA263" s="469"/>
      <c r="AB263" s="469"/>
      <c r="AC263" s="469"/>
      <c r="AD263" s="469"/>
      <c r="AE263" s="469"/>
      <c r="AF263" s="17">
        <v>0</v>
      </c>
      <c r="AG263" s="362" t="s">
        <v>1661</v>
      </c>
      <c r="AH263" s="363"/>
      <c r="AI263" s="363"/>
      <c r="AJ263" s="363"/>
      <c r="AK263" s="363"/>
      <c r="AL263" s="363"/>
      <c r="AM263" s="363"/>
      <c r="AN263" s="363"/>
      <c r="AO263" s="363"/>
      <c r="AP263" s="363"/>
      <c r="AQ263" s="363"/>
      <c r="AR263" s="363"/>
      <c r="AS263" s="363"/>
      <c r="AT263" s="363"/>
    </row>
    <row r="264" spans="1:46" s="24" customFormat="1" ht="84.75" customHeight="1" thickTop="1" thickBot="1" x14ac:dyDescent="0.25">
      <c r="A264" s="364" t="s">
        <v>1514</v>
      </c>
      <c r="B264" s="364"/>
      <c r="C264" s="364"/>
      <c r="D264" s="364"/>
      <c r="E264" s="364"/>
      <c r="F264" s="364"/>
      <c r="G264" s="364"/>
      <c r="H264" s="364"/>
      <c r="I264" s="364"/>
      <c r="J264" s="364"/>
      <c r="K264" s="364"/>
      <c r="L264" s="364"/>
      <c r="M264" s="364"/>
      <c r="N264" s="364"/>
      <c r="O264" s="364"/>
      <c r="P264" s="364"/>
      <c r="Q264" s="22">
        <v>0</v>
      </c>
      <c r="R264" s="468" t="s">
        <v>1661</v>
      </c>
      <c r="S264" s="469"/>
      <c r="T264" s="469"/>
      <c r="U264" s="469"/>
      <c r="V264" s="469"/>
      <c r="W264" s="469"/>
      <c r="X264" s="469"/>
      <c r="Y264" s="469"/>
      <c r="Z264" s="469"/>
      <c r="AA264" s="469"/>
      <c r="AB264" s="469"/>
      <c r="AC264" s="469"/>
      <c r="AD264" s="469"/>
      <c r="AE264" s="469"/>
      <c r="AF264" s="17">
        <v>0</v>
      </c>
      <c r="AG264" s="362" t="s">
        <v>1661</v>
      </c>
      <c r="AH264" s="363"/>
      <c r="AI264" s="363"/>
      <c r="AJ264" s="363"/>
      <c r="AK264" s="363"/>
      <c r="AL264" s="363"/>
      <c r="AM264" s="363"/>
      <c r="AN264" s="363"/>
      <c r="AO264" s="363"/>
      <c r="AP264" s="363"/>
      <c r="AQ264" s="363"/>
      <c r="AR264" s="363"/>
      <c r="AS264" s="363"/>
      <c r="AT264" s="363"/>
    </row>
    <row r="265" spans="1:46" s="24" customFormat="1" ht="63" customHeight="1" thickTop="1" thickBot="1" x14ac:dyDescent="0.25">
      <c r="A265" s="364" t="s">
        <v>1515</v>
      </c>
      <c r="B265" s="364"/>
      <c r="C265" s="364"/>
      <c r="D265" s="364"/>
      <c r="E265" s="364"/>
      <c r="F265" s="364"/>
      <c r="G265" s="364"/>
      <c r="H265" s="364"/>
      <c r="I265" s="364"/>
      <c r="J265" s="364"/>
      <c r="K265" s="364"/>
      <c r="L265" s="364"/>
      <c r="M265" s="364"/>
      <c r="N265" s="364"/>
      <c r="O265" s="364"/>
      <c r="P265" s="364"/>
      <c r="Q265" s="22">
        <v>0</v>
      </c>
      <c r="R265" s="468" t="s">
        <v>1661</v>
      </c>
      <c r="S265" s="469"/>
      <c r="T265" s="469"/>
      <c r="U265" s="469"/>
      <c r="V265" s="469"/>
      <c r="W265" s="469"/>
      <c r="X265" s="469"/>
      <c r="Y265" s="469"/>
      <c r="Z265" s="469"/>
      <c r="AA265" s="469"/>
      <c r="AB265" s="469"/>
      <c r="AC265" s="469"/>
      <c r="AD265" s="469"/>
      <c r="AE265" s="469"/>
      <c r="AF265" s="17">
        <v>0</v>
      </c>
      <c r="AG265" s="362" t="s">
        <v>1661</v>
      </c>
      <c r="AH265" s="363"/>
      <c r="AI265" s="363"/>
      <c r="AJ265" s="363"/>
      <c r="AK265" s="363"/>
      <c r="AL265" s="363"/>
      <c r="AM265" s="363"/>
      <c r="AN265" s="363"/>
      <c r="AO265" s="363"/>
      <c r="AP265" s="363"/>
      <c r="AQ265" s="363"/>
      <c r="AR265" s="363"/>
      <c r="AS265" s="363"/>
      <c r="AT265" s="363"/>
    </row>
    <row r="266" spans="1:46" s="24" customFormat="1" ht="63" customHeight="1" thickTop="1" thickBot="1" x14ac:dyDescent="0.25">
      <c r="A266" s="364" t="s">
        <v>1516</v>
      </c>
      <c r="B266" s="364"/>
      <c r="C266" s="364"/>
      <c r="D266" s="364"/>
      <c r="E266" s="364"/>
      <c r="F266" s="364"/>
      <c r="G266" s="364"/>
      <c r="H266" s="364"/>
      <c r="I266" s="364"/>
      <c r="J266" s="364"/>
      <c r="K266" s="364"/>
      <c r="L266" s="364"/>
      <c r="M266" s="364"/>
      <c r="N266" s="364"/>
      <c r="O266" s="364"/>
      <c r="P266" s="364"/>
      <c r="Q266" s="22">
        <v>0</v>
      </c>
      <c r="R266" s="468" t="s">
        <v>1661</v>
      </c>
      <c r="S266" s="469"/>
      <c r="T266" s="469"/>
      <c r="U266" s="469"/>
      <c r="V266" s="469"/>
      <c r="W266" s="469"/>
      <c r="X266" s="469"/>
      <c r="Y266" s="469"/>
      <c r="Z266" s="469"/>
      <c r="AA266" s="469"/>
      <c r="AB266" s="469"/>
      <c r="AC266" s="469"/>
      <c r="AD266" s="469"/>
      <c r="AE266" s="469"/>
      <c r="AF266" s="17">
        <v>0</v>
      </c>
      <c r="AG266" s="362" t="s">
        <v>1661</v>
      </c>
      <c r="AH266" s="363"/>
      <c r="AI266" s="363"/>
      <c r="AJ266" s="363"/>
      <c r="AK266" s="363"/>
      <c r="AL266" s="363"/>
      <c r="AM266" s="363"/>
      <c r="AN266" s="363"/>
      <c r="AO266" s="363"/>
      <c r="AP266" s="363"/>
      <c r="AQ266" s="363"/>
      <c r="AR266" s="363"/>
      <c r="AS266" s="363"/>
      <c r="AT266" s="363"/>
    </row>
    <row r="267" spans="1:46" s="24" customFormat="1" ht="63" customHeight="1" thickTop="1" thickBot="1" x14ac:dyDescent="0.25">
      <c r="A267" s="364" t="s">
        <v>1517</v>
      </c>
      <c r="B267" s="364"/>
      <c r="C267" s="364"/>
      <c r="D267" s="364"/>
      <c r="E267" s="364"/>
      <c r="F267" s="364"/>
      <c r="G267" s="364"/>
      <c r="H267" s="364"/>
      <c r="I267" s="364"/>
      <c r="J267" s="364"/>
      <c r="K267" s="364"/>
      <c r="L267" s="364"/>
      <c r="M267" s="364"/>
      <c r="N267" s="364"/>
      <c r="O267" s="364"/>
      <c r="P267" s="364"/>
      <c r="Q267" s="22">
        <v>0</v>
      </c>
      <c r="R267" s="468" t="s">
        <v>1661</v>
      </c>
      <c r="S267" s="469"/>
      <c r="T267" s="469"/>
      <c r="U267" s="469"/>
      <c r="V267" s="469"/>
      <c r="W267" s="469"/>
      <c r="X267" s="469"/>
      <c r="Y267" s="469"/>
      <c r="Z267" s="469"/>
      <c r="AA267" s="469"/>
      <c r="AB267" s="469"/>
      <c r="AC267" s="469"/>
      <c r="AD267" s="469"/>
      <c r="AE267" s="469"/>
      <c r="AF267" s="17">
        <v>0</v>
      </c>
      <c r="AG267" s="362" t="s">
        <v>1661</v>
      </c>
      <c r="AH267" s="363"/>
      <c r="AI267" s="363"/>
      <c r="AJ267" s="363"/>
      <c r="AK267" s="363"/>
      <c r="AL267" s="363"/>
      <c r="AM267" s="363"/>
      <c r="AN267" s="363"/>
      <c r="AO267" s="363"/>
      <c r="AP267" s="363"/>
      <c r="AQ267" s="363"/>
      <c r="AR267" s="363"/>
      <c r="AS267" s="363"/>
      <c r="AT267" s="363"/>
    </row>
    <row r="268" spans="1:46" s="24" customFormat="1" ht="63" customHeight="1" thickTop="1" thickBot="1" x14ac:dyDescent="0.25">
      <c r="A268" s="364" t="s">
        <v>1394</v>
      </c>
      <c r="B268" s="364"/>
      <c r="C268" s="364"/>
      <c r="D268" s="364"/>
      <c r="E268" s="364"/>
      <c r="F268" s="364"/>
      <c r="G268" s="364"/>
      <c r="H268" s="364"/>
      <c r="I268" s="364"/>
      <c r="J268" s="364"/>
      <c r="K268" s="364"/>
      <c r="L268" s="364"/>
      <c r="M268" s="364"/>
      <c r="N268" s="364"/>
      <c r="O268" s="364"/>
      <c r="P268" s="364"/>
      <c r="Q268" s="22">
        <v>0</v>
      </c>
      <c r="R268" s="468" t="s">
        <v>1661</v>
      </c>
      <c r="S268" s="469"/>
      <c r="T268" s="469"/>
      <c r="U268" s="469"/>
      <c r="V268" s="469"/>
      <c r="W268" s="469"/>
      <c r="X268" s="469"/>
      <c r="Y268" s="469"/>
      <c r="Z268" s="469"/>
      <c r="AA268" s="469"/>
      <c r="AB268" s="469"/>
      <c r="AC268" s="469"/>
      <c r="AD268" s="469"/>
      <c r="AE268" s="469"/>
      <c r="AF268" s="17">
        <v>0</v>
      </c>
      <c r="AG268" s="362" t="s">
        <v>1661</v>
      </c>
      <c r="AH268" s="363"/>
      <c r="AI268" s="363"/>
      <c r="AJ268" s="363"/>
      <c r="AK268" s="363"/>
      <c r="AL268" s="363"/>
      <c r="AM268" s="363"/>
      <c r="AN268" s="363"/>
      <c r="AO268" s="363"/>
      <c r="AP268" s="363"/>
      <c r="AQ268" s="363"/>
      <c r="AR268" s="363"/>
      <c r="AS268" s="363"/>
      <c r="AT268" s="363"/>
    </row>
    <row r="269" spans="1:46" s="24" customFormat="1" ht="63" customHeight="1" thickTop="1" thickBot="1" x14ac:dyDescent="0.25">
      <c r="A269" s="364" t="s">
        <v>1518</v>
      </c>
      <c r="B269" s="364"/>
      <c r="C269" s="364"/>
      <c r="D269" s="364"/>
      <c r="E269" s="364"/>
      <c r="F269" s="364"/>
      <c r="G269" s="364"/>
      <c r="H269" s="364"/>
      <c r="I269" s="364"/>
      <c r="J269" s="364"/>
      <c r="K269" s="364"/>
      <c r="L269" s="364"/>
      <c r="M269" s="364"/>
      <c r="N269" s="364"/>
      <c r="O269" s="364"/>
      <c r="P269" s="364"/>
      <c r="Q269" s="22">
        <v>0</v>
      </c>
      <c r="R269" s="468" t="s">
        <v>1661</v>
      </c>
      <c r="S269" s="469"/>
      <c r="T269" s="469"/>
      <c r="U269" s="469"/>
      <c r="V269" s="469"/>
      <c r="W269" s="469"/>
      <c r="X269" s="469"/>
      <c r="Y269" s="469"/>
      <c r="Z269" s="469"/>
      <c r="AA269" s="469"/>
      <c r="AB269" s="469"/>
      <c r="AC269" s="469"/>
      <c r="AD269" s="469"/>
      <c r="AE269" s="469"/>
      <c r="AF269" s="17">
        <v>0</v>
      </c>
      <c r="AG269" s="362" t="s">
        <v>1661</v>
      </c>
      <c r="AH269" s="363"/>
      <c r="AI269" s="363"/>
      <c r="AJ269" s="363"/>
      <c r="AK269" s="363"/>
      <c r="AL269" s="363"/>
      <c r="AM269" s="363"/>
      <c r="AN269" s="363"/>
      <c r="AO269" s="363"/>
      <c r="AP269" s="363"/>
      <c r="AQ269" s="363"/>
      <c r="AR269" s="363"/>
      <c r="AS269" s="363"/>
      <c r="AT269" s="363"/>
    </row>
    <row r="270" spans="1:46" s="24" customFormat="1" ht="63" customHeight="1" thickTop="1" thickBot="1" x14ac:dyDescent="0.25">
      <c r="A270" s="364" t="s">
        <v>1519</v>
      </c>
      <c r="B270" s="364"/>
      <c r="C270" s="364"/>
      <c r="D270" s="364"/>
      <c r="E270" s="364"/>
      <c r="F270" s="364"/>
      <c r="G270" s="364"/>
      <c r="H270" s="364"/>
      <c r="I270" s="364"/>
      <c r="J270" s="364"/>
      <c r="K270" s="364"/>
      <c r="L270" s="364"/>
      <c r="M270" s="364"/>
      <c r="N270" s="364"/>
      <c r="O270" s="364"/>
      <c r="P270" s="364"/>
      <c r="Q270" s="22">
        <v>0</v>
      </c>
      <c r="R270" s="468" t="s">
        <v>1661</v>
      </c>
      <c r="S270" s="469"/>
      <c r="T270" s="469"/>
      <c r="U270" s="469"/>
      <c r="V270" s="469"/>
      <c r="W270" s="469"/>
      <c r="X270" s="469"/>
      <c r="Y270" s="469"/>
      <c r="Z270" s="469"/>
      <c r="AA270" s="469"/>
      <c r="AB270" s="469"/>
      <c r="AC270" s="469"/>
      <c r="AD270" s="469"/>
      <c r="AE270" s="469"/>
      <c r="AF270" s="17">
        <v>0</v>
      </c>
      <c r="AG270" s="362" t="s">
        <v>1661</v>
      </c>
      <c r="AH270" s="363"/>
      <c r="AI270" s="363"/>
      <c r="AJ270" s="363"/>
      <c r="AK270" s="363"/>
      <c r="AL270" s="363"/>
      <c r="AM270" s="363"/>
      <c r="AN270" s="363"/>
      <c r="AO270" s="363"/>
      <c r="AP270" s="363"/>
      <c r="AQ270" s="363"/>
      <c r="AR270" s="363"/>
      <c r="AS270" s="363"/>
      <c r="AT270" s="363"/>
    </row>
    <row r="271" spans="1:46" s="24" customFormat="1" ht="63" customHeight="1" thickTop="1" thickBot="1" x14ac:dyDescent="0.25">
      <c r="A271" s="364" t="s">
        <v>1520</v>
      </c>
      <c r="B271" s="364"/>
      <c r="C271" s="364"/>
      <c r="D271" s="364"/>
      <c r="E271" s="364"/>
      <c r="F271" s="364"/>
      <c r="G271" s="364"/>
      <c r="H271" s="364"/>
      <c r="I271" s="364"/>
      <c r="J271" s="364"/>
      <c r="K271" s="364"/>
      <c r="L271" s="364"/>
      <c r="M271" s="364"/>
      <c r="N271" s="364"/>
      <c r="O271" s="364"/>
      <c r="P271" s="364"/>
      <c r="Q271" s="22">
        <v>0</v>
      </c>
      <c r="R271" s="468" t="s">
        <v>1661</v>
      </c>
      <c r="S271" s="469"/>
      <c r="T271" s="469"/>
      <c r="U271" s="469"/>
      <c r="V271" s="469"/>
      <c r="W271" s="469"/>
      <c r="X271" s="469"/>
      <c r="Y271" s="469"/>
      <c r="Z271" s="469"/>
      <c r="AA271" s="469"/>
      <c r="AB271" s="469"/>
      <c r="AC271" s="469"/>
      <c r="AD271" s="469"/>
      <c r="AE271" s="469"/>
      <c r="AF271" s="17">
        <v>0</v>
      </c>
      <c r="AG271" s="362" t="s">
        <v>1661</v>
      </c>
      <c r="AH271" s="363"/>
      <c r="AI271" s="363"/>
      <c r="AJ271" s="363"/>
      <c r="AK271" s="363"/>
      <c r="AL271" s="363"/>
      <c r="AM271" s="363"/>
      <c r="AN271" s="363"/>
      <c r="AO271" s="363"/>
      <c r="AP271" s="363"/>
      <c r="AQ271" s="363"/>
      <c r="AR271" s="363"/>
      <c r="AS271" s="363"/>
      <c r="AT271" s="363"/>
    </row>
    <row r="272" spans="1:46" s="24" customFormat="1" ht="63" customHeight="1" thickTop="1" thickBot="1" x14ac:dyDescent="0.25">
      <c r="A272" s="364" t="s">
        <v>1521</v>
      </c>
      <c r="B272" s="364"/>
      <c r="C272" s="364"/>
      <c r="D272" s="364"/>
      <c r="E272" s="364"/>
      <c r="F272" s="364"/>
      <c r="G272" s="364"/>
      <c r="H272" s="364"/>
      <c r="I272" s="364"/>
      <c r="J272" s="364"/>
      <c r="K272" s="364"/>
      <c r="L272" s="364"/>
      <c r="M272" s="364"/>
      <c r="N272" s="364"/>
      <c r="O272" s="364"/>
      <c r="P272" s="364"/>
      <c r="Q272" s="22">
        <v>0</v>
      </c>
      <c r="R272" s="468" t="s">
        <v>1661</v>
      </c>
      <c r="S272" s="469"/>
      <c r="T272" s="469"/>
      <c r="U272" s="469"/>
      <c r="V272" s="469"/>
      <c r="W272" s="469"/>
      <c r="X272" s="469"/>
      <c r="Y272" s="469"/>
      <c r="Z272" s="469"/>
      <c r="AA272" s="469"/>
      <c r="AB272" s="469"/>
      <c r="AC272" s="469"/>
      <c r="AD272" s="469"/>
      <c r="AE272" s="469"/>
      <c r="AF272" s="17">
        <v>0</v>
      </c>
      <c r="AG272" s="362" t="s">
        <v>1661</v>
      </c>
      <c r="AH272" s="363"/>
      <c r="AI272" s="363"/>
      <c r="AJ272" s="363"/>
      <c r="AK272" s="363"/>
      <c r="AL272" s="363"/>
      <c r="AM272" s="363"/>
      <c r="AN272" s="363"/>
      <c r="AO272" s="363"/>
      <c r="AP272" s="363"/>
      <c r="AQ272" s="363"/>
      <c r="AR272" s="363"/>
      <c r="AS272" s="363"/>
      <c r="AT272" s="363"/>
    </row>
    <row r="273" spans="1:46" s="24" customFormat="1" ht="63" customHeight="1" thickTop="1" thickBot="1" x14ac:dyDescent="0.25">
      <c r="A273" s="364" t="s">
        <v>1522</v>
      </c>
      <c r="B273" s="364"/>
      <c r="C273" s="364"/>
      <c r="D273" s="364"/>
      <c r="E273" s="364"/>
      <c r="F273" s="364"/>
      <c r="G273" s="364"/>
      <c r="H273" s="364"/>
      <c r="I273" s="364"/>
      <c r="J273" s="364"/>
      <c r="K273" s="364"/>
      <c r="L273" s="364"/>
      <c r="M273" s="364"/>
      <c r="N273" s="364"/>
      <c r="O273" s="364"/>
      <c r="P273" s="364"/>
      <c r="Q273" s="22">
        <v>0</v>
      </c>
      <c r="R273" s="468" t="s">
        <v>1661</v>
      </c>
      <c r="S273" s="469"/>
      <c r="T273" s="469"/>
      <c r="U273" s="469"/>
      <c r="V273" s="469"/>
      <c r="W273" s="469"/>
      <c r="X273" s="469"/>
      <c r="Y273" s="469"/>
      <c r="Z273" s="469"/>
      <c r="AA273" s="469"/>
      <c r="AB273" s="469"/>
      <c r="AC273" s="469"/>
      <c r="AD273" s="469"/>
      <c r="AE273" s="469"/>
      <c r="AF273" s="17">
        <v>0</v>
      </c>
      <c r="AG273" s="362" t="s">
        <v>1661</v>
      </c>
      <c r="AH273" s="363"/>
      <c r="AI273" s="363"/>
      <c r="AJ273" s="363"/>
      <c r="AK273" s="363"/>
      <c r="AL273" s="363"/>
      <c r="AM273" s="363"/>
      <c r="AN273" s="363"/>
      <c r="AO273" s="363"/>
      <c r="AP273" s="363"/>
      <c r="AQ273" s="363"/>
      <c r="AR273" s="363"/>
      <c r="AS273" s="363"/>
      <c r="AT273" s="363"/>
    </row>
    <row r="274" spans="1:46" s="24" customFormat="1" ht="63" customHeight="1" thickTop="1" thickBot="1" x14ac:dyDescent="0.25">
      <c r="A274" s="364" t="s">
        <v>1523</v>
      </c>
      <c r="B274" s="364"/>
      <c r="C274" s="364"/>
      <c r="D274" s="364"/>
      <c r="E274" s="364"/>
      <c r="F274" s="364"/>
      <c r="G274" s="364"/>
      <c r="H274" s="364"/>
      <c r="I274" s="364"/>
      <c r="J274" s="364"/>
      <c r="K274" s="364"/>
      <c r="L274" s="364"/>
      <c r="M274" s="364"/>
      <c r="N274" s="364"/>
      <c r="O274" s="364"/>
      <c r="P274" s="364"/>
      <c r="Q274" s="22">
        <v>0</v>
      </c>
      <c r="R274" s="468" t="s">
        <v>1661</v>
      </c>
      <c r="S274" s="469"/>
      <c r="T274" s="469"/>
      <c r="U274" s="469"/>
      <c r="V274" s="469"/>
      <c r="W274" s="469"/>
      <c r="X274" s="469"/>
      <c r="Y274" s="469"/>
      <c r="Z274" s="469"/>
      <c r="AA274" s="469"/>
      <c r="AB274" s="469"/>
      <c r="AC274" s="469"/>
      <c r="AD274" s="469"/>
      <c r="AE274" s="469"/>
      <c r="AF274" s="17">
        <v>0</v>
      </c>
      <c r="AG274" s="362" t="s">
        <v>1661</v>
      </c>
      <c r="AH274" s="363"/>
      <c r="AI274" s="363"/>
      <c r="AJ274" s="363"/>
      <c r="AK274" s="363"/>
      <c r="AL274" s="363"/>
      <c r="AM274" s="363"/>
      <c r="AN274" s="363"/>
      <c r="AO274" s="363"/>
      <c r="AP274" s="363"/>
      <c r="AQ274" s="363"/>
      <c r="AR274" s="363"/>
      <c r="AS274" s="363"/>
      <c r="AT274" s="363"/>
    </row>
    <row r="275" spans="1:46" s="24" customFormat="1" ht="63" customHeight="1" thickTop="1" thickBot="1" x14ac:dyDescent="0.25">
      <c r="A275" s="364" t="s">
        <v>1524</v>
      </c>
      <c r="B275" s="364"/>
      <c r="C275" s="364"/>
      <c r="D275" s="364"/>
      <c r="E275" s="364"/>
      <c r="F275" s="364"/>
      <c r="G275" s="364"/>
      <c r="H275" s="364"/>
      <c r="I275" s="364"/>
      <c r="J275" s="364"/>
      <c r="K275" s="364"/>
      <c r="L275" s="364"/>
      <c r="M275" s="364"/>
      <c r="N275" s="364"/>
      <c r="O275" s="364"/>
      <c r="P275" s="364"/>
      <c r="Q275" s="22">
        <v>0</v>
      </c>
      <c r="R275" s="468" t="s">
        <v>1661</v>
      </c>
      <c r="S275" s="469"/>
      <c r="T275" s="469"/>
      <c r="U275" s="469"/>
      <c r="V275" s="469"/>
      <c r="W275" s="469"/>
      <c r="X275" s="469"/>
      <c r="Y275" s="469"/>
      <c r="Z275" s="469"/>
      <c r="AA275" s="469"/>
      <c r="AB275" s="469"/>
      <c r="AC275" s="469"/>
      <c r="AD275" s="469"/>
      <c r="AE275" s="469"/>
      <c r="AF275" s="17">
        <v>0</v>
      </c>
      <c r="AG275" s="362" t="s">
        <v>1661</v>
      </c>
      <c r="AH275" s="363"/>
      <c r="AI275" s="363"/>
      <c r="AJ275" s="363"/>
      <c r="AK275" s="363"/>
      <c r="AL275" s="363"/>
      <c r="AM275" s="363"/>
      <c r="AN275" s="363"/>
      <c r="AO275" s="363"/>
      <c r="AP275" s="363"/>
      <c r="AQ275" s="363"/>
      <c r="AR275" s="363"/>
      <c r="AS275" s="363"/>
      <c r="AT275" s="363"/>
    </row>
    <row r="276" spans="1:46" s="24" customFormat="1" ht="63" customHeight="1" thickTop="1" thickBot="1" x14ac:dyDescent="0.25">
      <c r="A276" s="364" t="s">
        <v>1525</v>
      </c>
      <c r="B276" s="364"/>
      <c r="C276" s="364"/>
      <c r="D276" s="364"/>
      <c r="E276" s="364"/>
      <c r="F276" s="364"/>
      <c r="G276" s="364"/>
      <c r="H276" s="364"/>
      <c r="I276" s="364"/>
      <c r="J276" s="364"/>
      <c r="K276" s="364"/>
      <c r="L276" s="364"/>
      <c r="M276" s="364"/>
      <c r="N276" s="364"/>
      <c r="O276" s="364"/>
      <c r="P276" s="364"/>
      <c r="Q276" s="22">
        <v>0</v>
      </c>
      <c r="R276" s="468" t="s">
        <v>1661</v>
      </c>
      <c r="S276" s="469"/>
      <c r="T276" s="469"/>
      <c r="U276" s="469"/>
      <c r="V276" s="469"/>
      <c r="W276" s="469"/>
      <c r="X276" s="469"/>
      <c r="Y276" s="469"/>
      <c r="Z276" s="469"/>
      <c r="AA276" s="469"/>
      <c r="AB276" s="469"/>
      <c r="AC276" s="469"/>
      <c r="AD276" s="469"/>
      <c r="AE276" s="469"/>
      <c r="AF276" s="17">
        <v>0</v>
      </c>
      <c r="AG276" s="362" t="s">
        <v>1661</v>
      </c>
      <c r="AH276" s="363"/>
      <c r="AI276" s="363"/>
      <c r="AJ276" s="363"/>
      <c r="AK276" s="363"/>
      <c r="AL276" s="363"/>
      <c r="AM276" s="363"/>
      <c r="AN276" s="363"/>
      <c r="AO276" s="363"/>
      <c r="AP276" s="363"/>
      <c r="AQ276" s="363"/>
      <c r="AR276" s="363"/>
      <c r="AS276" s="363"/>
      <c r="AT276" s="363"/>
    </row>
    <row r="277" spans="1:46" s="24" customFormat="1" ht="63" customHeight="1" thickTop="1" thickBot="1" x14ac:dyDescent="0.25">
      <c r="A277" s="364" t="s">
        <v>1526</v>
      </c>
      <c r="B277" s="364"/>
      <c r="C277" s="364"/>
      <c r="D277" s="364"/>
      <c r="E277" s="364"/>
      <c r="F277" s="364"/>
      <c r="G277" s="364"/>
      <c r="H277" s="364"/>
      <c r="I277" s="364"/>
      <c r="J277" s="364"/>
      <c r="K277" s="364"/>
      <c r="L277" s="364"/>
      <c r="M277" s="364"/>
      <c r="N277" s="364"/>
      <c r="O277" s="364"/>
      <c r="P277" s="364"/>
      <c r="Q277" s="22">
        <v>0</v>
      </c>
      <c r="R277" s="468" t="s">
        <v>1661</v>
      </c>
      <c r="S277" s="469"/>
      <c r="T277" s="469"/>
      <c r="U277" s="469"/>
      <c r="V277" s="469"/>
      <c r="W277" s="469"/>
      <c r="X277" s="469"/>
      <c r="Y277" s="469"/>
      <c r="Z277" s="469"/>
      <c r="AA277" s="469"/>
      <c r="AB277" s="469"/>
      <c r="AC277" s="469"/>
      <c r="AD277" s="469"/>
      <c r="AE277" s="469"/>
      <c r="AF277" s="17">
        <v>0</v>
      </c>
      <c r="AG277" s="362" t="s">
        <v>1661</v>
      </c>
      <c r="AH277" s="363"/>
      <c r="AI277" s="363"/>
      <c r="AJ277" s="363"/>
      <c r="AK277" s="363"/>
      <c r="AL277" s="363"/>
      <c r="AM277" s="363"/>
      <c r="AN277" s="363"/>
      <c r="AO277" s="363"/>
      <c r="AP277" s="363"/>
      <c r="AQ277" s="363"/>
      <c r="AR277" s="363"/>
      <c r="AS277" s="363"/>
      <c r="AT277" s="363"/>
    </row>
    <row r="278" spans="1:46" s="24" customFormat="1" ht="63" customHeight="1" thickTop="1" thickBot="1" x14ac:dyDescent="0.25">
      <c r="A278" s="364" t="s">
        <v>1527</v>
      </c>
      <c r="B278" s="364"/>
      <c r="C278" s="364"/>
      <c r="D278" s="364"/>
      <c r="E278" s="364"/>
      <c r="F278" s="364"/>
      <c r="G278" s="364"/>
      <c r="H278" s="364"/>
      <c r="I278" s="364"/>
      <c r="J278" s="364"/>
      <c r="K278" s="364"/>
      <c r="L278" s="364"/>
      <c r="M278" s="364"/>
      <c r="N278" s="364"/>
      <c r="O278" s="364"/>
      <c r="P278" s="364"/>
      <c r="Q278" s="22">
        <v>0</v>
      </c>
      <c r="R278" s="468" t="s">
        <v>1661</v>
      </c>
      <c r="S278" s="469"/>
      <c r="T278" s="469"/>
      <c r="U278" s="469"/>
      <c r="V278" s="469"/>
      <c r="W278" s="469"/>
      <c r="X278" s="469"/>
      <c r="Y278" s="469"/>
      <c r="Z278" s="469"/>
      <c r="AA278" s="469"/>
      <c r="AB278" s="469"/>
      <c r="AC278" s="469"/>
      <c r="AD278" s="469"/>
      <c r="AE278" s="469"/>
      <c r="AF278" s="17">
        <v>0</v>
      </c>
      <c r="AG278" s="362" t="s">
        <v>1661</v>
      </c>
      <c r="AH278" s="363"/>
      <c r="AI278" s="363"/>
      <c r="AJ278" s="363"/>
      <c r="AK278" s="363"/>
      <c r="AL278" s="363"/>
      <c r="AM278" s="363"/>
      <c r="AN278" s="363"/>
      <c r="AO278" s="363"/>
      <c r="AP278" s="363"/>
      <c r="AQ278" s="363"/>
      <c r="AR278" s="363"/>
      <c r="AS278" s="363"/>
      <c r="AT278" s="363"/>
    </row>
    <row r="279" spans="1:46" s="24" customFormat="1" ht="63" customHeight="1" thickTop="1" thickBot="1" x14ac:dyDescent="0.25">
      <c r="A279" s="364" t="s">
        <v>1528</v>
      </c>
      <c r="B279" s="364"/>
      <c r="C279" s="364"/>
      <c r="D279" s="364"/>
      <c r="E279" s="364"/>
      <c r="F279" s="364"/>
      <c r="G279" s="364"/>
      <c r="H279" s="364"/>
      <c r="I279" s="364"/>
      <c r="J279" s="364"/>
      <c r="K279" s="364"/>
      <c r="L279" s="364"/>
      <c r="M279" s="364"/>
      <c r="N279" s="364"/>
      <c r="O279" s="364"/>
      <c r="P279" s="364"/>
      <c r="Q279" s="22">
        <v>0</v>
      </c>
      <c r="R279" s="468" t="s">
        <v>1661</v>
      </c>
      <c r="S279" s="469"/>
      <c r="T279" s="469"/>
      <c r="U279" s="469"/>
      <c r="V279" s="469"/>
      <c r="W279" s="469"/>
      <c r="X279" s="469"/>
      <c r="Y279" s="469"/>
      <c r="Z279" s="469"/>
      <c r="AA279" s="469"/>
      <c r="AB279" s="469"/>
      <c r="AC279" s="469"/>
      <c r="AD279" s="469"/>
      <c r="AE279" s="469"/>
      <c r="AF279" s="17">
        <v>0</v>
      </c>
      <c r="AG279" s="362" t="s">
        <v>1661</v>
      </c>
      <c r="AH279" s="363"/>
      <c r="AI279" s="363"/>
      <c r="AJ279" s="363"/>
      <c r="AK279" s="363"/>
      <c r="AL279" s="363"/>
      <c r="AM279" s="363"/>
      <c r="AN279" s="363"/>
      <c r="AO279" s="363"/>
      <c r="AP279" s="363"/>
      <c r="AQ279" s="363"/>
      <c r="AR279" s="363"/>
      <c r="AS279" s="363"/>
      <c r="AT279" s="363"/>
    </row>
    <row r="280" spans="1:46" s="24" customFormat="1" ht="84" customHeight="1" thickTop="1" thickBot="1" x14ac:dyDescent="0.25">
      <c r="A280" s="364" t="s">
        <v>1529</v>
      </c>
      <c r="B280" s="364"/>
      <c r="C280" s="364"/>
      <c r="D280" s="364"/>
      <c r="E280" s="364"/>
      <c r="F280" s="364"/>
      <c r="G280" s="364"/>
      <c r="H280" s="364"/>
      <c r="I280" s="364"/>
      <c r="J280" s="364"/>
      <c r="K280" s="364"/>
      <c r="L280" s="364"/>
      <c r="M280" s="364"/>
      <c r="N280" s="364"/>
      <c r="O280" s="364"/>
      <c r="P280" s="364"/>
      <c r="Q280" s="22">
        <v>0</v>
      </c>
      <c r="R280" s="468" t="s">
        <v>1661</v>
      </c>
      <c r="S280" s="469"/>
      <c r="T280" s="469"/>
      <c r="U280" s="469"/>
      <c r="V280" s="469"/>
      <c r="W280" s="469"/>
      <c r="X280" s="469"/>
      <c r="Y280" s="469"/>
      <c r="Z280" s="469"/>
      <c r="AA280" s="469"/>
      <c r="AB280" s="469"/>
      <c r="AC280" s="469"/>
      <c r="AD280" s="469"/>
      <c r="AE280" s="469"/>
      <c r="AF280" s="17">
        <v>0</v>
      </c>
      <c r="AG280" s="362" t="s">
        <v>1661</v>
      </c>
      <c r="AH280" s="363"/>
      <c r="AI280" s="363"/>
      <c r="AJ280" s="363"/>
      <c r="AK280" s="363"/>
      <c r="AL280" s="363"/>
      <c r="AM280" s="363"/>
      <c r="AN280" s="363"/>
      <c r="AO280" s="363"/>
      <c r="AP280" s="363"/>
      <c r="AQ280" s="363"/>
      <c r="AR280" s="363"/>
      <c r="AS280" s="363"/>
      <c r="AT280" s="363"/>
    </row>
    <row r="281" spans="1:46" s="24" customFormat="1" ht="63" customHeight="1" thickTop="1" thickBot="1" x14ac:dyDescent="0.25">
      <c r="A281" s="364" t="s">
        <v>1530</v>
      </c>
      <c r="B281" s="364"/>
      <c r="C281" s="364"/>
      <c r="D281" s="364"/>
      <c r="E281" s="364"/>
      <c r="F281" s="364"/>
      <c r="G281" s="364"/>
      <c r="H281" s="364"/>
      <c r="I281" s="364"/>
      <c r="J281" s="364"/>
      <c r="K281" s="364"/>
      <c r="L281" s="364"/>
      <c r="M281" s="364"/>
      <c r="N281" s="364"/>
      <c r="O281" s="364"/>
      <c r="P281" s="364"/>
      <c r="Q281" s="22">
        <v>0</v>
      </c>
      <c r="R281" s="468" t="s">
        <v>1661</v>
      </c>
      <c r="S281" s="469"/>
      <c r="T281" s="469"/>
      <c r="U281" s="469"/>
      <c r="V281" s="469"/>
      <c r="W281" s="469"/>
      <c r="X281" s="469"/>
      <c r="Y281" s="469"/>
      <c r="Z281" s="469"/>
      <c r="AA281" s="469"/>
      <c r="AB281" s="469"/>
      <c r="AC281" s="469"/>
      <c r="AD281" s="469"/>
      <c r="AE281" s="469"/>
      <c r="AF281" s="17">
        <v>0</v>
      </c>
      <c r="AG281" s="362" t="s">
        <v>1661</v>
      </c>
      <c r="AH281" s="363"/>
      <c r="AI281" s="363"/>
      <c r="AJ281" s="363"/>
      <c r="AK281" s="363"/>
      <c r="AL281" s="363"/>
      <c r="AM281" s="363"/>
      <c r="AN281" s="363"/>
      <c r="AO281" s="363"/>
      <c r="AP281" s="363"/>
      <c r="AQ281" s="363"/>
      <c r="AR281" s="363"/>
      <c r="AS281" s="363"/>
      <c r="AT281" s="363"/>
    </row>
    <row r="282" spans="1:46" s="24" customFormat="1" ht="84" customHeight="1" thickTop="1" thickBot="1" x14ac:dyDescent="0.25">
      <c r="A282" s="364" t="s">
        <v>1531</v>
      </c>
      <c r="B282" s="364"/>
      <c r="C282" s="364"/>
      <c r="D282" s="364"/>
      <c r="E282" s="364"/>
      <c r="F282" s="364"/>
      <c r="G282" s="364"/>
      <c r="H282" s="364"/>
      <c r="I282" s="364"/>
      <c r="J282" s="364"/>
      <c r="K282" s="364"/>
      <c r="L282" s="364"/>
      <c r="M282" s="364"/>
      <c r="N282" s="364"/>
      <c r="O282" s="364"/>
      <c r="P282" s="364"/>
      <c r="Q282" s="22">
        <v>0</v>
      </c>
      <c r="R282" s="468" t="s">
        <v>1661</v>
      </c>
      <c r="S282" s="469"/>
      <c r="T282" s="469"/>
      <c r="U282" s="469"/>
      <c r="V282" s="469"/>
      <c r="W282" s="469"/>
      <c r="X282" s="469"/>
      <c r="Y282" s="469"/>
      <c r="Z282" s="469"/>
      <c r="AA282" s="469"/>
      <c r="AB282" s="469"/>
      <c r="AC282" s="469"/>
      <c r="AD282" s="469"/>
      <c r="AE282" s="469"/>
      <c r="AF282" s="17">
        <v>0</v>
      </c>
      <c r="AG282" s="362" t="s">
        <v>1661</v>
      </c>
      <c r="AH282" s="363"/>
      <c r="AI282" s="363"/>
      <c r="AJ282" s="363"/>
      <c r="AK282" s="363"/>
      <c r="AL282" s="363"/>
      <c r="AM282" s="363"/>
      <c r="AN282" s="363"/>
      <c r="AO282" s="363"/>
      <c r="AP282" s="363"/>
      <c r="AQ282" s="363"/>
      <c r="AR282" s="363"/>
      <c r="AS282" s="363"/>
      <c r="AT282" s="363"/>
    </row>
    <row r="283" spans="1:46" s="24" customFormat="1" ht="63" customHeight="1" thickTop="1" thickBot="1" x14ac:dyDescent="0.25">
      <c r="A283" s="364" t="s">
        <v>1532</v>
      </c>
      <c r="B283" s="364"/>
      <c r="C283" s="364"/>
      <c r="D283" s="364"/>
      <c r="E283" s="364"/>
      <c r="F283" s="364"/>
      <c r="G283" s="364"/>
      <c r="H283" s="364"/>
      <c r="I283" s="364"/>
      <c r="J283" s="364"/>
      <c r="K283" s="364"/>
      <c r="L283" s="364"/>
      <c r="M283" s="364"/>
      <c r="N283" s="364"/>
      <c r="O283" s="364"/>
      <c r="P283" s="364"/>
      <c r="Q283" s="22">
        <v>0</v>
      </c>
      <c r="R283" s="468" t="s">
        <v>1661</v>
      </c>
      <c r="S283" s="469"/>
      <c r="T283" s="469"/>
      <c r="U283" s="469"/>
      <c r="V283" s="469"/>
      <c r="W283" s="469"/>
      <c r="X283" s="469"/>
      <c r="Y283" s="469"/>
      <c r="Z283" s="469"/>
      <c r="AA283" s="469"/>
      <c r="AB283" s="469"/>
      <c r="AC283" s="469"/>
      <c r="AD283" s="469"/>
      <c r="AE283" s="469"/>
      <c r="AF283" s="17">
        <v>0</v>
      </c>
      <c r="AG283" s="362" t="s">
        <v>1661</v>
      </c>
      <c r="AH283" s="363"/>
      <c r="AI283" s="363"/>
      <c r="AJ283" s="363"/>
      <c r="AK283" s="363"/>
      <c r="AL283" s="363"/>
      <c r="AM283" s="363"/>
      <c r="AN283" s="363"/>
      <c r="AO283" s="363"/>
      <c r="AP283" s="363"/>
      <c r="AQ283" s="363"/>
      <c r="AR283" s="363"/>
      <c r="AS283" s="363"/>
      <c r="AT283" s="363"/>
    </row>
    <row r="284" spans="1:46" s="24" customFormat="1" ht="63" customHeight="1" thickTop="1" thickBot="1" x14ac:dyDescent="0.25">
      <c r="A284" s="364" t="s">
        <v>1533</v>
      </c>
      <c r="B284" s="364"/>
      <c r="C284" s="364"/>
      <c r="D284" s="364"/>
      <c r="E284" s="364"/>
      <c r="F284" s="364"/>
      <c r="G284" s="364"/>
      <c r="H284" s="364"/>
      <c r="I284" s="364"/>
      <c r="J284" s="364"/>
      <c r="K284" s="364"/>
      <c r="L284" s="364"/>
      <c r="M284" s="364"/>
      <c r="N284" s="364"/>
      <c r="O284" s="364"/>
      <c r="P284" s="364"/>
      <c r="Q284" s="22">
        <v>0</v>
      </c>
      <c r="R284" s="468" t="s">
        <v>1661</v>
      </c>
      <c r="S284" s="469"/>
      <c r="T284" s="469"/>
      <c r="U284" s="469"/>
      <c r="V284" s="469"/>
      <c r="W284" s="469"/>
      <c r="X284" s="469"/>
      <c r="Y284" s="469"/>
      <c r="Z284" s="469"/>
      <c r="AA284" s="469"/>
      <c r="AB284" s="469"/>
      <c r="AC284" s="469"/>
      <c r="AD284" s="469"/>
      <c r="AE284" s="469"/>
      <c r="AF284" s="17">
        <v>0</v>
      </c>
      <c r="AG284" s="362" t="s">
        <v>1661</v>
      </c>
      <c r="AH284" s="363"/>
      <c r="AI284" s="363"/>
      <c r="AJ284" s="363"/>
      <c r="AK284" s="363"/>
      <c r="AL284" s="363"/>
      <c r="AM284" s="363"/>
      <c r="AN284" s="363"/>
      <c r="AO284" s="363"/>
      <c r="AP284" s="363"/>
      <c r="AQ284" s="363"/>
      <c r="AR284" s="363"/>
      <c r="AS284" s="363"/>
      <c r="AT284" s="363"/>
    </row>
    <row r="285" spans="1:46" s="24" customFormat="1" ht="63" customHeight="1" thickTop="1" thickBot="1" x14ac:dyDescent="0.25">
      <c r="A285" s="364" t="s">
        <v>1534</v>
      </c>
      <c r="B285" s="364"/>
      <c r="C285" s="364"/>
      <c r="D285" s="364"/>
      <c r="E285" s="364"/>
      <c r="F285" s="364"/>
      <c r="G285" s="364"/>
      <c r="H285" s="364"/>
      <c r="I285" s="364"/>
      <c r="J285" s="364"/>
      <c r="K285" s="364"/>
      <c r="L285" s="364"/>
      <c r="M285" s="364"/>
      <c r="N285" s="364"/>
      <c r="O285" s="364"/>
      <c r="P285" s="364"/>
      <c r="Q285" s="22">
        <v>0</v>
      </c>
      <c r="R285" s="468" t="s">
        <v>1661</v>
      </c>
      <c r="S285" s="469"/>
      <c r="T285" s="469"/>
      <c r="U285" s="469"/>
      <c r="V285" s="469"/>
      <c r="W285" s="469"/>
      <c r="X285" s="469"/>
      <c r="Y285" s="469"/>
      <c r="Z285" s="469"/>
      <c r="AA285" s="469"/>
      <c r="AB285" s="469"/>
      <c r="AC285" s="469"/>
      <c r="AD285" s="469"/>
      <c r="AE285" s="469"/>
      <c r="AF285" s="17">
        <v>0</v>
      </c>
      <c r="AG285" s="362" t="s">
        <v>1661</v>
      </c>
      <c r="AH285" s="363"/>
      <c r="AI285" s="363"/>
      <c r="AJ285" s="363"/>
      <c r="AK285" s="363"/>
      <c r="AL285" s="363"/>
      <c r="AM285" s="363"/>
      <c r="AN285" s="363"/>
      <c r="AO285" s="363"/>
      <c r="AP285" s="363"/>
      <c r="AQ285" s="363"/>
      <c r="AR285" s="363"/>
      <c r="AS285" s="363"/>
      <c r="AT285" s="363"/>
    </row>
    <row r="286" spans="1:46" s="24" customFormat="1" ht="63" customHeight="1" thickTop="1" thickBot="1" x14ac:dyDescent="0.25">
      <c r="A286" s="364" t="s">
        <v>1535</v>
      </c>
      <c r="B286" s="364"/>
      <c r="C286" s="364"/>
      <c r="D286" s="364"/>
      <c r="E286" s="364"/>
      <c r="F286" s="364"/>
      <c r="G286" s="364"/>
      <c r="H286" s="364"/>
      <c r="I286" s="364"/>
      <c r="J286" s="364"/>
      <c r="K286" s="364"/>
      <c r="L286" s="364"/>
      <c r="M286" s="364"/>
      <c r="N286" s="364"/>
      <c r="O286" s="364"/>
      <c r="P286" s="364"/>
      <c r="Q286" s="22">
        <v>0</v>
      </c>
      <c r="R286" s="468" t="s">
        <v>1661</v>
      </c>
      <c r="S286" s="469"/>
      <c r="T286" s="469"/>
      <c r="U286" s="469"/>
      <c r="V286" s="469"/>
      <c r="W286" s="469"/>
      <c r="X286" s="469"/>
      <c r="Y286" s="469"/>
      <c r="Z286" s="469"/>
      <c r="AA286" s="469"/>
      <c r="AB286" s="469"/>
      <c r="AC286" s="469"/>
      <c r="AD286" s="469"/>
      <c r="AE286" s="469"/>
      <c r="AF286" s="17">
        <v>0</v>
      </c>
      <c r="AG286" s="362" t="s">
        <v>1661</v>
      </c>
      <c r="AH286" s="363"/>
      <c r="AI286" s="363"/>
      <c r="AJ286" s="363"/>
      <c r="AK286" s="363"/>
      <c r="AL286" s="363"/>
      <c r="AM286" s="363"/>
      <c r="AN286" s="363"/>
      <c r="AO286" s="363"/>
      <c r="AP286" s="363"/>
      <c r="AQ286" s="363"/>
      <c r="AR286" s="363"/>
      <c r="AS286" s="363"/>
      <c r="AT286" s="363"/>
    </row>
    <row r="287" spans="1:46" s="24" customFormat="1" ht="63" customHeight="1" thickTop="1" thickBot="1" x14ac:dyDescent="0.25">
      <c r="A287" s="364" t="s">
        <v>1536</v>
      </c>
      <c r="B287" s="364"/>
      <c r="C287" s="364"/>
      <c r="D287" s="364"/>
      <c r="E287" s="364"/>
      <c r="F287" s="364"/>
      <c r="G287" s="364"/>
      <c r="H287" s="364"/>
      <c r="I287" s="364"/>
      <c r="J287" s="364"/>
      <c r="K287" s="364"/>
      <c r="L287" s="364"/>
      <c r="M287" s="364"/>
      <c r="N287" s="364"/>
      <c r="O287" s="364"/>
      <c r="P287" s="364"/>
      <c r="Q287" s="22">
        <v>0</v>
      </c>
      <c r="R287" s="468" t="s">
        <v>1661</v>
      </c>
      <c r="S287" s="469"/>
      <c r="T287" s="469"/>
      <c r="U287" s="469"/>
      <c r="V287" s="469"/>
      <c r="W287" s="469"/>
      <c r="X287" s="469"/>
      <c r="Y287" s="469"/>
      <c r="Z287" s="469"/>
      <c r="AA287" s="469"/>
      <c r="AB287" s="469"/>
      <c r="AC287" s="469"/>
      <c r="AD287" s="469"/>
      <c r="AE287" s="469"/>
      <c r="AF287" s="17">
        <v>0</v>
      </c>
      <c r="AG287" s="362" t="s">
        <v>1661</v>
      </c>
      <c r="AH287" s="363"/>
      <c r="AI287" s="363"/>
      <c r="AJ287" s="363"/>
      <c r="AK287" s="363"/>
      <c r="AL287" s="363"/>
      <c r="AM287" s="363"/>
      <c r="AN287" s="363"/>
      <c r="AO287" s="363"/>
      <c r="AP287" s="363"/>
      <c r="AQ287" s="363"/>
      <c r="AR287" s="363"/>
      <c r="AS287" s="363"/>
      <c r="AT287" s="363"/>
    </row>
    <row r="288" spans="1:46" s="24" customFormat="1" ht="63" customHeight="1" thickTop="1" thickBot="1" x14ac:dyDescent="0.25">
      <c r="A288" s="364" t="s">
        <v>1537</v>
      </c>
      <c r="B288" s="364"/>
      <c r="C288" s="364"/>
      <c r="D288" s="364"/>
      <c r="E288" s="364"/>
      <c r="F288" s="364"/>
      <c r="G288" s="364"/>
      <c r="H288" s="364"/>
      <c r="I288" s="364"/>
      <c r="J288" s="364"/>
      <c r="K288" s="364"/>
      <c r="L288" s="364"/>
      <c r="M288" s="364"/>
      <c r="N288" s="364"/>
      <c r="O288" s="364"/>
      <c r="P288" s="364"/>
      <c r="Q288" s="22">
        <v>0</v>
      </c>
      <c r="R288" s="468" t="s">
        <v>1661</v>
      </c>
      <c r="S288" s="469"/>
      <c r="T288" s="469"/>
      <c r="U288" s="469"/>
      <c r="V288" s="469"/>
      <c r="W288" s="469"/>
      <c r="X288" s="469"/>
      <c r="Y288" s="469"/>
      <c r="Z288" s="469"/>
      <c r="AA288" s="469"/>
      <c r="AB288" s="469"/>
      <c r="AC288" s="469"/>
      <c r="AD288" s="469"/>
      <c r="AE288" s="469"/>
      <c r="AF288" s="17">
        <v>0</v>
      </c>
      <c r="AG288" s="362" t="s">
        <v>1661</v>
      </c>
      <c r="AH288" s="363"/>
      <c r="AI288" s="363"/>
      <c r="AJ288" s="363"/>
      <c r="AK288" s="363"/>
      <c r="AL288" s="363"/>
      <c r="AM288" s="363"/>
      <c r="AN288" s="363"/>
      <c r="AO288" s="363"/>
      <c r="AP288" s="363"/>
      <c r="AQ288" s="363"/>
      <c r="AR288" s="363"/>
      <c r="AS288" s="363"/>
      <c r="AT288" s="363"/>
    </row>
    <row r="289" spans="1:46" s="24" customFormat="1" ht="63" customHeight="1" thickTop="1" thickBot="1" x14ac:dyDescent="0.25">
      <c r="A289" s="364" t="s">
        <v>1538</v>
      </c>
      <c r="B289" s="364"/>
      <c r="C289" s="364"/>
      <c r="D289" s="364"/>
      <c r="E289" s="364"/>
      <c r="F289" s="364"/>
      <c r="G289" s="364"/>
      <c r="H289" s="364"/>
      <c r="I289" s="364"/>
      <c r="J289" s="364"/>
      <c r="K289" s="364"/>
      <c r="L289" s="364"/>
      <c r="M289" s="364"/>
      <c r="N289" s="364"/>
      <c r="O289" s="364"/>
      <c r="P289" s="364"/>
      <c r="Q289" s="22">
        <v>0</v>
      </c>
      <c r="R289" s="468" t="s">
        <v>1661</v>
      </c>
      <c r="S289" s="469"/>
      <c r="T289" s="469"/>
      <c r="U289" s="469"/>
      <c r="V289" s="469"/>
      <c r="W289" s="469"/>
      <c r="X289" s="469"/>
      <c r="Y289" s="469"/>
      <c r="Z289" s="469"/>
      <c r="AA289" s="469"/>
      <c r="AB289" s="469"/>
      <c r="AC289" s="469"/>
      <c r="AD289" s="469"/>
      <c r="AE289" s="469"/>
      <c r="AF289" s="17">
        <v>0</v>
      </c>
      <c r="AG289" s="362" t="s">
        <v>1661</v>
      </c>
      <c r="AH289" s="363"/>
      <c r="AI289" s="363"/>
      <c r="AJ289" s="363"/>
      <c r="AK289" s="363"/>
      <c r="AL289" s="363"/>
      <c r="AM289" s="363"/>
      <c r="AN289" s="363"/>
      <c r="AO289" s="363"/>
      <c r="AP289" s="363"/>
      <c r="AQ289" s="363"/>
      <c r="AR289" s="363"/>
      <c r="AS289" s="363"/>
      <c r="AT289" s="363"/>
    </row>
    <row r="290" spans="1:46" s="24" customFormat="1" ht="63" customHeight="1" thickTop="1" thickBot="1" x14ac:dyDescent="0.25">
      <c r="A290" s="364" t="s">
        <v>1539</v>
      </c>
      <c r="B290" s="364"/>
      <c r="C290" s="364"/>
      <c r="D290" s="364"/>
      <c r="E290" s="364"/>
      <c r="F290" s="364"/>
      <c r="G290" s="364"/>
      <c r="H290" s="364"/>
      <c r="I290" s="364"/>
      <c r="J290" s="364"/>
      <c r="K290" s="364"/>
      <c r="L290" s="364"/>
      <c r="M290" s="364"/>
      <c r="N290" s="364"/>
      <c r="O290" s="364"/>
      <c r="P290" s="364"/>
      <c r="Q290" s="22">
        <v>0</v>
      </c>
      <c r="R290" s="468" t="s">
        <v>1661</v>
      </c>
      <c r="S290" s="469"/>
      <c r="T290" s="469"/>
      <c r="U290" s="469"/>
      <c r="V290" s="469"/>
      <c r="W290" s="469"/>
      <c r="X290" s="469"/>
      <c r="Y290" s="469"/>
      <c r="Z290" s="469"/>
      <c r="AA290" s="469"/>
      <c r="AB290" s="469"/>
      <c r="AC290" s="469"/>
      <c r="AD290" s="469"/>
      <c r="AE290" s="469"/>
      <c r="AF290" s="17">
        <v>0</v>
      </c>
      <c r="AG290" s="362" t="s">
        <v>1661</v>
      </c>
      <c r="AH290" s="363"/>
      <c r="AI290" s="363"/>
      <c r="AJ290" s="363"/>
      <c r="AK290" s="363"/>
      <c r="AL290" s="363"/>
      <c r="AM290" s="363"/>
      <c r="AN290" s="363"/>
      <c r="AO290" s="363"/>
      <c r="AP290" s="363"/>
      <c r="AQ290" s="363"/>
      <c r="AR290" s="363"/>
      <c r="AS290" s="363"/>
      <c r="AT290" s="363"/>
    </row>
    <row r="291" spans="1:46" s="24" customFormat="1" ht="63" customHeight="1" thickTop="1" thickBot="1" x14ac:dyDescent="0.25">
      <c r="A291" s="364" t="s">
        <v>1540</v>
      </c>
      <c r="B291" s="364"/>
      <c r="C291" s="364"/>
      <c r="D291" s="364"/>
      <c r="E291" s="364"/>
      <c r="F291" s="364"/>
      <c r="G291" s="364"/>
      <c r="H291" s="364"/>
      <c r="I291" s="364"/>
      <c r="J291" s="364"/>
      <c r="K291" s="364"/>
      <c r="L291" s="364"/>
      <c r="M291" s="364"/>
      <c r="N291" s="364"/>
      <c r="O291" s="364"/>
      <c r="P291" s="364"/>
      <c r="Q291" s="22">
        <v>0</v>
      </c>
      <c r="R291" s="468" t="s">
        <v>1661</v>
      </c>
      <c r="S291" s="469"/>
      <c r="T291" s="469"/>
      <c r="U291" s="469"/>
      <c r="V291" s="469"/>
      <c r="W291" s="469"/>
      <c r="X291" s="469"/>
      <c r="Y291" s="469"/>
      <c r="Z291" s="469"/>
      <c r="AA291" s="469"/>
      <c r="AB291" s="469"/>
      <c r="AC291" s="469"/>
      <c r="AD291" s="469"/>
      <c r="AE291" s="469"/>
      <c r="AF291" s="17">
        <v>0</v>
      </c>
      <c r="AG291" s="362" t="s">
        <v>1661</v>
      </c>
      <c r="AH291" s="363"/>
      <c r="AI291" s="363"/>
      <c r="AJ291" s="363"/>
      <c r="AK291" s="363"/>
      <c r="AL291" s="363"/>
      <c r="AM291" s="363"/>
      <c r="AN291" s="363"/>
      <c r="AO291" s="363"/>
      <c r="AP291" s="363"/>
      <c r="AQ291" s="363"/>
      <c r="AR291" s="363"/>
      <c r="AS291" s="363"/>
      <c r="AT291" s="363"/>
    </row>
    <row r="292" spans="1:46" s="24" customFormat="1" ht="63" customHeight="1" thickTop="1" thickBot="1" x14ac:dyDescent="0.25">
      <c r="A292" s="364" t="s">
        <v>1541</v>
      </c>
      <c r="B292" s="364"/>
      <c r="C292" s="364"/>
      <c r="D292" s="364"/>
      <c r="E292" s="364"/>
      <c r="F292" s="364"/>
      <c r="G292" s="364"/>
      <c r="H292" s="364"/>
      <c r="I292" s="364"/>
      <c r="J292" s="364"/>
      <c r="K292" s="364"/>
      <c r="L292" s="364"/>
      <c r="M292" s="364"/>
      <c r="N292" s="364"/>
      <c r="O292" s="364"/>
      <c r="P292" s="364"/>
      <c r="Q292" s="22">
        <v>0</v>
      </c>
      <c r="R292" s="468" t="s">
        <v>1661</v>
      </c>
      <c r="S292" s="469"/>
      <c r="T292" s="469"/>
      <c r="U292" s="469"/>
      <c r="V292" s="469"/>
      <c r="W292" s="469"/>
      <c r="X292" s="469"/>
      <c r="Y292" s="469"/>
      <c r="Z292" s="469"/>
      <c r="AA292" s="469"/>
      <c r="AB292" s="469"/>
      <c r="AC292" s="469"/>
      <c r="AD292" s="469"/>
      <c r="AE292" s="469"/>
      <c r="AF292" s="17">
        <v>0</v>
      </c>
      <c r="AG292" s="362" t="s">
        <v>1661</v>
      </c>
      <c r="AH292" s="363"/>
      <c r="AI292" s="363"/>
      <c r="AJ292" s="363"/>
      <c r="AK292" s="363"/>
      <c r="AL292" s="363"/>
      <c r="AM292" s="363"/>
      <c r="AN292" s="363"/>
      <c r="AO292" s="363"/>
      <c r="AP292" s="363"/>
      <c r="AQ292" s="363"/>
      <c r="AR292" s="363"/>
      <c r="AS292" s="363"/>
      <c r="AT292" s="363"/>
    </row>
    <row r="293" spans="1:46" s="24" customFormat="1" ht="84" customHeight="1" thickTop="1" thickBot="1" x14ac:dyDescent="0.25">
      <c r="A293" s="474" t="s">
        <v>1542</v>
      </c>
      <c r="B293" s="475"/>
      <c r="C293" s="475"/>
      <c r="D293" s="475"/>
      <c r="E293" s="475"/>
      <c r="F293" s="475"/>
      <c r="G293" s="475"/>
      <c r="H293" s="475"/>
      <c r="I293" s="475"/>
      <c r="J293" s="475"/>
      <c r="K293" s="475"/>
      <c r="L293" s="475"/>
      <c r="M293" s="475"/>
      <c r="N293" s="475"/>
      <c r="O293" s="475"/>
      <c r="P293" s="476"/>
      <c r="Q293" s="22">
        <v>0</v>
      </c>
      <c r="R293" s="468" t="s">
        <v>1661</v>
      </c>
      <c r="S293" s="469"/>
      <c r="T293" s="469"/>
      <c r="U293" s="469"/>
      <c r="V293" s="469"/>
      <c r="W293" s="469"/>
      <c r="X293" s="469"/>
      <c r="Y293" s="469"/>
      <c r="Z293" s="469"/>
      <c r="AA293" s="469"/>
      <c r="AB293" s="469"/>
      <c r="AC293" s="469"/>
      <c r="AD293" s="469"/>
      <c r="AE293" s="469"/>
      <c r="AF293" s="17">
        <v>0</v>
      </c>
      <c r="AG293" s="362" t="s">
        <v>1661</v>
      </c>
      <c r="AH293" s="363"/>
      <c r="AI293" s="363"/>
      <c r="AJ293" s="363"/>
      <c r="AK293" s="363"/>
      <c r="AL293" s="363"/>
      <c r="AM293" s="363"/>
      <c r="AN293" s="363"/>
      <c r="AO293" s="363"/>
      <c r="AP293" s="363"/>
      <c r="AQ293" s="363"/>
      <c r="AR293" s="363"/>
      <c r="AS293" s="363"/>
      <c r="AT293" s="363"/>
    </row>
    <row r="294" spans="1:46" s="24" customFormat="1" ht="63" customHeight="1" thickTop="1" thickBot="1" x14ac:dyDescent="0.25">
      <c r="A294" s="364" t="s">
        <v>1543</v>
      </c>
      <c r="B294" s="364"/>
      <c r="C294" s="364"/>
      <c r="D294" s="364"/>
      <c r="E294" s="364"/>
      <c r="F294" s="364"/>
      <c r="G294" s="364"/>
      <c r="H294" s="364"/>
      <c r="I294" s="364"/>
      <c r="J294" s="364"/>
      <c r="K294" s="364"/>
      <c r="L294" s="364"/>
      <c r="M294" s="364"/>
      <c r="N294" s="364"/>
      <c r="O294" s="364"/>
      <c r="P294" s="364"/>
      <c r="Q294" s="22">
        <v>0</v>
      </c>
      <c r="R294" s="468" t="s">
        <v>1661</v>
      </c>
      <c r="S294" s="469"/>
      <c r="T294" s="469"/>
      <c r="U294" s="469"/>
      <c r="V294" s="469"/>
      <c r="W294" s="469"/>
      <c r="X294" s="469"/>
      <c r="Y294" s="469"/>
      <c r="Z294" s="469"/>
      <c r="AA294" s="469"/>
      <c r="AB294" s="469"/>
      <c r="AC294" s="469"/>
      <c r="AD294" s="469"/>
      <c r="AE294" s="469"/>
      <c r="AF294" s="17">
        <v>0</v>
      </c>
      <c r="AG294" s="362" t="s">
        <v>1661</v>
      </c>
      <c r="AH294" s="363"/>
      <c r="AI294" s="363"/>
      <c r="AJ294" s="363"/>
      <c r="AK294" s="363"/>
      <c r="AL294" s="363"/>
      <c r="AM294" s="363"/>
      <c r="AN294" s="363"/>
      <c r="AO294" s="363"/>
      <c r="AP294" s="363"/>
      <c r="AQ294" s="363"/>
      <c r="AR294" s="363"/>
      <c r="AS294" s="363"/>
      <c r="AT294" s="363"/>
    </row>
    <row r="295" spans="1:46" s="24" customFormat="1" ht="18" customHeight="1" thickTop="1" thickBot="1" x14ac:dyDescent="0.25">
      <c r="Q295" s="42"/>
      <c r="AF295" s="42"/>
    </row>
    <row r="296" spans="1:46" s="24" customFormat="1" ht="18" customHeight="1" thickTop="1" thickBot="1" x14ac:dyDescent="0.25">
      <c r="A296" s="368" t="s">
        <v>139</v>
      </c>
      <c r="B296" s="369"/>
      <c r="C296" s="369"/>
      <c r="D296" s="369"/>
      <c r="E296" s="369"/>
      <c r="F296" s="369"/>
      <c r="G296" s="369"/>
      <c r="H296" s="369"/>
      <c r="I296" s="369"/>
      <c r="J296" s="369"/>
      <c r="K296" s="369"/>
      <c r="L296" s="369"/>
      <c r="M296" s="369"/>
      <c r="N296" s="369"/>
      <c r="O296" s="369"/>
      <c r="P296" s="369"/>
      <c r="Q296" s="322" t="s">
        <v>4</v>
      </c>
      <c r="R296" s="369" t="s">
        <v>1384</v>
      </c>
      <c r="S296" s="369"/>
      <c r="T296" s="369"/>
      <c r="U296" s="369"/>
      <c r="V296" s="369"/>
      <c r="W296" s="369"/>
      <c r="X296" s="369"/>
      <c r="Y296" s="369"/>
      <c r="Z296" s="369"/>
      <c r="AA296" s="369"/>
      <c r="AB296" s="369"/>
      <c r="AC296" s="369"/>
      <c r="AD296" s="369"/>
      <c r="AE296" s="470"/>
      <c r="AF296" s="325" t="s">
        <v>4</v>
      </c>
      <c r="AG296" s="471" t="s">
        <v>1384</v>
      </c>
      <c r="AH296" s="471"/>
      <c r="AI296" s="471"/>
      <c r="AJ296" s="471"/>
      <c r="AK296" s="471"/>
      <c r="AL296" s="471"/>
      <c r="AM296" s="471"/>
      <c r="AN296" s="471"/>
      <c r="AO296" s="471"/>
      <c r="AP296" s="471"/>
      <c r="AQ296" s="471"/>
      <c r="AR296" s="471"/>
      <c r="AS296" s="471"/>
      <c r="AT296" s="472"/>
    </row>
    <row r="297" spans="1:46" s="24" customFormat="1" ht="63" customHeight="1" thickTop="1" thickBot="1" x14ac:dyDescent="0.25">
      <c r="A297" s="364" t="s">
        <v>1544</v>
      </c>
      <c r="B297" s="364"/>
      <c r="C297" s="364"/>
      <c r="D297" s="364"/>
      <c r="E297" s="364"/>
      <c r="F297" s="364"/>
      <c r="G297" s="364"/>
      <c r="H297" s="364"/>
      <c r="I297" s="364"/>
      <c r="J297" s="364"/>
      <c r="K297" s="364"/>
      <c r="L297" s="364"/>
      <c r="M297" s="364"/>
      <c r="N297" s="364"/>
      <c r="O297" s="364"/>
      <c r="P297" s="364"/>
      <c r="Q297" s="22">
        <v>0</v>
      </c>
      <c r="R297" s="381" t="s">
        <v>1671</v>
      </c>
      <c r="S297" s="382"/>
      <c r="T297" s="382"/>
      <c r="U297" s="382"/>
      <c r="V297" s="382"/>
      <c r="W297" s="382"/>
      <c r="X297" s="382"/>
      <c r="Y297" s="382"/>
      <c r="Z297" s="382"/>
      <c r="AA297" s="382"/>
      <c r="AB297" s="382"/>
      <c r="AC297" s="382"/>
      <c r="AD297" s="382"/>
      <c r="AE297" s="382"/>
      <c r="AF297" s="17">
        <v>0</v>
      </c>
      <c r="AG297" s="366" t="s">
        <v>1671</v>
      </c>
      <c r="AH297" s="367"/>
      <c r="AI297" s="367"/>
      <c r="AJ297" s="367"/>
      <c r="AK297" s="367"/>
      <c r="AL297" s="367"/>
      <c r="AM297" s="367"/>
      <c r="AN297" s="367"/>
      <c r="AO297" s="367"/>
      <c r="AP297" s="367"/>
      <c r="AQ297" s="367"/>
      <c r="AR297" s="367"/>
      <c r="AS297" s="367"/>
      <c r="AT297" s="367"/>
    </row>
    <row r="298" spans="1:46" s="24" customFormat="1" ht="63" customHeight="1" thickTop="1" thickBot="1" x14ac:dyDescent="0.25">
      <c r="A298" s="364" t="s">
        <v>1350</v>
      </c>
      <c r="B298" s="364"/>
      <c r="C298" s="364"/>
      <c r="D298" s="364"/>
      <c r="E298" s="364"/>
      <c r="F298" s="364"/>
      <c r="G298" s="364"/>
      <c r="H298" s="364"/>
      <c r="I298" s="364"/>
      <c r="J298" s="364"/>
      <c r="K298" s="364"/>
      <c r="L298" s="364"/>
      <c r="M298" s="364"/>
      <c r="N298" s="364"/>
      <c r="O298" s="364"/>
      <c r="P298" s="364"/>
      <c r="Q298" s="22">
        <v>0</v>
      </c>
      <c r="R298" s="468" t="s">
        <v>1661</v>
      </c>
      <c r="S298" s="469"/>
      <c r="T298" s="469"/>
      <c r="U298" s="469"/>
      <c r="V298" s="469"/>
      <c r="W298" s="469"/>
      <c r="X298" s="469"/>
      <c r="Y298" s="469"/>
      <c r="Z298" s="469"/>
      <c r="AA298" s="469"/>
      <c r="AB298" s="469"/>
      <c r="AC298" s="469"/>
      <c r="AD298" s="469"/>
      <c r="AE298" s="469"/>
      <c r="AF298" s="17">
        <v>0</v>
      </c>
      <c r="AG298" s="362" t="s">
        <v>1661</v>
      </c>
      <c r="AH298" s="363"/>
      <c r="AI298" s="363"/>
      <c r="AJ298" s="363"/>
      <c r="AK298" s="363"/>
      <c r="AL298" s="363"/>
      <c r="AM298" s="363"/>
      <c r="AN298" s="363"/>
      <c r="AO298" s="363"/>
      <c r="AP298" s="363"/>
      <c r="AQ298" s="363"/>
      <c r="AR298" s="363"/>
      <c r="AS298" s="363"/>
      <c r="AT298" s="363"/>
    </row>
    <row r="299" spans="1:46" s="24" customFormat="1" ht="63" customHeight="1" thickTop="1" thickBot="1" x14ac:dyDescent="0.25">
      <c r="A299" s="364" t="s">
        <v>1545</v>
      </c>
      <c r="B299" s="364"/>
      <c r="C299" s="364"/>
      <c r="D299" s="364"/>
      <c r="E299" s="364"/>
      <c r="F299" s="364"/>
      <c r="G299" s="364"/>
      <c r="H299" s="364"/>
      <c r="I299" s="364"/>
      <c r="J299" s="364"/>
      <c r="K299" s="364"/>
      <c r="L299" s="364"/>
      <c r="M299" s="364"/>
      <c r="N299" s="364"/>
      <c r="O299" s="364"/>
      <c r="P299" s="364"/>
      <c r="Q299" s="22">
        <v>0</v>
      </c>
      <c r="R299" s="381" t="s">
        <v>1664</v>
      </c>
      <c r="S299" s="382"/>
      <c r="T299" s="382"/>
      <c r="U299" s="382"/>
      <c r="V299" s="382"/>
      <c r="W299" s="382"/>
      <c r="X299" s="382"/>
      <c r="Y299" s="382"/>
      <c r="Z299" s="382"/>
      <c r="AA299" s="382"/>
      <c r="AB299" s="382"/>
      <c r="AC299" s="382"/>
      <c r="AD299" s="382"/>
      <c r="AE299" s="382"/>
      <c r="AF299" s="17">
        <v>0</v>
      </c>
      <c r="AG299" s="366" t="s">
        <v>1664</v>
      </c>
      <c r="AH299" s="367"/>
      <c r="AI299" s="367"/>
      <c r="AJ299" s="367"/>
      <c r="AK299" s="367"/>
      <c r="AL299" s="367"/>
      <c r="AM299" s="367"/>
      <c r="AN299" s="367"/>
      <c r="AO299" s="367"/>
      <c r="AP299" s="367"/>
      <c r="AQ299" s="367"/>
      <c r="AR299" s="367"/>
      <c r="AS299" s="367"/>
      <c r="AT299" s="367"/>
    </row>
    <row r="300" spans="1:46" s="24" customFormat="1" ht="18" customHeight="1" thickTop="1" thickBot="1" x14ac:dyDescent="0.25">
      <c r="Q300" s="42"/>
      <c r="AF300" s="42"/>
    </row>
    <row r="301" spans="1:46" s="24" customFormat="1" ht="18" customHeight="1" thickTop="1" thickBot="1" x14ac:dyDescent="0.25">
      <c r="A301" s="368" t="s">
        <v>140</v>
      </c>
      <c r="B301" s="369"/>
      <c r="C301" s="369"/>
      <c r="D301" s="369"/>
      <c r="E301" s="369"/>
      <c r="F301" s="369"/>
      <c r="G301" s="369"/>
      <c r="H301" s="369"/>
      <c r="I301" s="369"/>
      <c r="J301" s="369"/>
      <c r="K301" s="369"/>
      <c r="L301" s="369"/>
      <c r="M301" s="369"/>
      <c r="N301" s="369"/>
      <c r="O301" s="369"/>
      <c r="P301" s="369"/>
      <c r="Q301" s="322" t="s">
        <v>4</v>
      </c>
      <c r="R301" s="369" t="s">
        <v>1384</v>
      </c>
      <c r="S301" s="369"/>
      <c r="T301" s="369"/>
      <c r="U301" s="369"/>
      <c r="V301" s="369"/>
      <c r="W301" s="369"/>
      <c r="X301" s="369"/>
      <c r="Y301" s="369"/>
      <c r="Z301" s="369"/>
      <c r="AA301" s="369"/>
      <c r="AB301" s="369"/>
      <c r="AC301" s="369"/>
      <c r="AD301" s="369"/>
      <c r="AE301" s="470"/>
      <c r="AF301" s="325" t="s">
        <v>4</v>
      </c>
      <c r="AG301" s="471" t="s">
        <v>1384</v>
      </c>
      <c r="AH301" s="471"/>
      <c r="AI301" s="471"/>
      <c r="AJ301" s="471"/>
      <c r="AK301" s="471"/>
      <c r="AL301" s="471"/>
      <c r="AM301" s="471"/>
      <c r="AN301" s="471"/>
      <c r="AO301" s="471"/>
      <c r="AP301" s="471"/>
      <c r="AQ301" s="471"/>
      <c r="AR301" s="471"/>
      <c r="AS301" s="471"/>
      <c r="AT301" s="472"/>
    </row>
    <row r="302" spans="1:46" s="24" customFormat="1" ht="63" customHeight="1" thickTop="1" thickBot="1" x14ac:dyDescent="0.25">
      <c r="A302" s="364" t="s">
        <v>1546</v>
      </c>
      <c r="B302" s="364"/>
      <c r="C302" s="364"/>
      <c r="D302" s="364"/>
      <c r="E302" s="364"/>
      <c r="F302" s="364"/>
      <c r="G302" s="364"/>
      <c r="H302" s="364"/>
      <c r="I302" s="364"/>
      <c r="J302" s="364"/>
      <c r="K302" s="364"/>
      <c r="L302" s="364"/>
      <c r="M302" s="364"/>
      <c r="N302" s="364"/>
      <c r="O302" s="364"/>
      <c r="P302" s="364"/>
      <c r="Q302" s="22">
        <v>0</v>
      </c>
      <c r="R302" s="381" t="s">
        <v>1665</v>
      </c>
      <c r="S302" s="382"/>
      <c r="T302" s="382"/>
      <c r="U302" s="382"/>
      <c r="V302" s="382"/>
      <c r="W302" s="382"/>
      <c r="X302" s="382"/>
      <c r="Y302" s="382"/>
      <c r="Z302" s="382"/>
      <c r="AA302" s="382"/>
      <c r="AB302" s="382"/>
      <c r="AC302" s="382"/>
      <c r="AD302" s="382"/>
      <c r="AE302" s="382"/>
      <c r="AF302" s="17">
        <v>0</v>
      </c>
      <c r="AG302" s="366" t="s">
        <v>1665</v>
      </c>
      <c r="AH302" s="367"/>
      <c r="AI302" s="367"/>
      <c r="AJ302" s="367"/>
      <c r="AK302" s="367"/>
      <c r="AL302" s="367"/>
      <c r="AM302" s="367"/>
      <c r="AN302" s="367"/>
      <c r="AO302" s="367"/>
      <c r="AP302" s="367"/>
      <c r="AQ302" s="367"/>
      <c r="AR302" s="367"/>
      <c r="AS302" s="367"/>
      <c r="AT302" s="367"/>
    </row>
    <row r="303" spans="1:46" s="24" customFormat="1" ht="63" customHeight="1" thickTop="1" thickBot="1" x14ac:dyDescent="0.25">
      <c r="A303" s="364" t="s">
        <v>1547</v>
      </c>
      <c r="B303" s="364"/>
      <c r="C303" s="364"/>
      <c r="D303" s="364"/>
      <c r="E303" s="364"/>
      <c r="F303" s="364"/>
      <c r="G303" s="364"/>
      <c r="H303" s="364"/>
      <c r="I303" s="364"/>
      <c r="J303" s="364"/>
      <c r="K303" s="364"/>
      <c r="L303" s="364"/>
      <c r="M303" s="364"/>
      <c r="N303" s="364"/>
      <c r="O303" s="364"/>
      <c r="P303" s="364"/>
      <c r="Q303" s="22">
        <v>0</v>
      </c>
      <c r="R303" s="381" t="s">
        <v>1672</v>
      </c>
      <c r="S303" s="382"/>
      <c r="T303" s="382"/>
      <c r="U303" s="382"/>
      <c r="V303" s="382"/>
      <c r="W303" s="382"/>
      <c r="X303" s="382"/>
      <c r="Y303" s="382"/>
      <c r="Z303" s="382"/>
      <c r="AA303" s="382"/>
      <c r="AB303" s="382"/>
      <c r="AC303" s="382"/>
      <c r="AD303" s="382"/>
      <c r="AE303" s="382"/>
      <c r="AF303" s="17">
        <v>0</v>
      </c>
      <c r="AG303" s="366" t="s">
        <v>1672</v>
      </c>
      <c r="AH303" s="367"/>
      <c r="AI303" s="367"/>
      <c r="AJ303" s="367"/>
      <c r="AK303" s="367"/>
      <c r="AL303" s="367"/>
      <c r="AM303" s="367"/>
      <c r="AN303" s="367"/>
      <c r="AO303" s="367"/>
      <c r="AP303" s="367"/>
      <c r="AQ303" s="367"/>
      <c r="AR303" s="367"/>
      <c r="AS303" s="367"/>
      <c r="AT303" s="367"/>
    </row>
    <row r="304" spans="1:46" s="24" customFormat="1" ht="63" customHeight="1" thickTop="1" thickBot="1" x14ac:dyDescent="0.25">
      <c r="A304" s="364" t="s">
        <v>1548</v>
      </c>
      <c r="B304" s="364"/>
      <c r="C304" s="364"/>
      <c r="D304" s="364"/>
      <c r="E304" s="364"/>
      <c r="F304" s="364"/>
      <c r="G304" s="364"/>
      <c r="H304" s="364"/>
      <c r="I304" s="364"/>
      <c r="J304" s="364"/>
      <c r="K304" s="364"/>
      <c r="L304" s="364"/>
      <c r="M304" s="364"/>
      <c r="N304" s="364"/>
      <c r="O304" s="364"/>
      <c r="P304" s="364"/>
      <c r="Q304" s="22">
        <v>0</v>
      </c>
      <c r="R304" s="381" t="s">
        <v>1670</v>
      </c>
      <c r="S304" s="382"/>
      <c r="T304" s="382"/>
      <c r="U304" s="382"/>
      <c r="V304" s="382"/>
      <c r="W304" s="382"/>
      <c r="X304" s="382"/>
      <c r="Y304" s="382"/>
      <c r="Z304" s="382"/>
      <c r="AA304" s="382"/>
      <c r="AB304" s="382"/>
      <c r="AC304" s="382"/>
      <c r="AD304" s="382"/>
      <c r="AE304" s="382"/>
      <c r="AF304" s="17">
        <v>0</v>
      </c>
      <c r="AG304" s="366" t="s">
        <v>1670</v>
      </c>
      <c r="AH304" s="367"/>
      <c r="AI304" s="367"/>
      <c r="AJ304" s="367"/>
      <c r="AK304" s="367"/>
      <c r="AL304" s="367"/>
      <c r="AM304" s="367"/>
      <c r="AN304" s="367"/>
      <c r="AO304" s="367"/>
      <c r="AP304" s="367"/>
      <c r="AQ304" s="367"/>
      <c r="AR304" s="367"/>
      <c r="AS304" s="367"/>
      <c r="AT304" s="367"/>
    </row>
    <row r="305" spans="1:46" s="24" customFormat="1" ht="18" customHeight="1" thickTop="1" thickBot="1" x14ac:dyDescent="0.25">
      <c r="Q305" s="42"/>
      <c r="AF305" s="42"/>
    </row>
    <row r="306" spans="1:46" s="24" customFormat="1" ht="18" customHeight="1" thickTop="1" thickBot="1" x14ac:dyDescent="0.25">
      <c r="A306" s="368" t="s">
        <v>141</v>
      </c>
      <c r="B306" s="369"/>
      <c r="C306" s="369"/>
      <c r="D306" s="369"/>
      <c r="E306" s="369"/>
      <c r="F306" s="369"/>
      <c r="G306" s="369"/>
      <c r="H306" s="369"/>
      <c r="I306" s="369"/>
      <c r="J306" s="369"/>
      <c r="K306" s="369"/>
      <c r="L306" s="369"/>
      <c r="M306" s="369"/>
      <c r="N306" s="369"/>
      <c r="O306" s="369"/>
      <c r="P306" s="369"/>
      <c r="Q306" s="322" t="s">
        <v>4</v>
      </c>
      <c r="R306" s="369" t="s">
        <v>1384</v>
      </c>
      <c r="S306" s="369"/>
      <c r="T306" s="369"/>
      <c r="U306" s="369"/>
      <c r="V306" s="369"/>
      <c r="W306" s="369"/>
      <c r="X306" s="369"/>
      <c r="Y306" s="369"/>
      <c r="Z306" s="369"/>
      <c r="AA306" s="369"/>
      <c r="AB306" s="369"/>
      <c r="AC306" s="369"/>
      <c r="AD306" s="369"/>
      <c r="AE306" s="470"/>
      <c r="AF306" s="325" t="s">
        <v>4</v>
      </c>
      <c r="AG306" s="471" t="s">
        <v>1384</v>
      </c>
      <c r="AH306" s="471"/>
      <c r="AI306" s="471"/>
      <c r="AJ306" s="471"/>
      <c r="AK306" s="471"/>
      <c r="AL306" s="471"/>
      <c r="AM306" s="471"/>
      <c r="AN306" s="471"/>
      <c r="AO306" s="471"/>
      <c r="AP306" s="471"/>
      <c r="AQ306" s="471"/>
      <c r="AR306" s="471"/>
      <c r="AS306" s="471"/>
      <c r="AT306" s="472"/>
    </row>
    <row r="307" spans="1:46" s="24" customFormat="1" ht="63" customHeight="1" thickTop="1" thickBot="1" x14ac:dyDescent="0.25">
      <c r="A307" s="364" t="s">
        <v>1549</v>
      </c>
      <c r="B307" s="364"/>
      <c r="C307" s="364"/>
      <c r="D307" s="364"/>
      <c r="E307" s="364"/>
      <c r="F307" s="364"/>
      <c r="G307" s="364"/>
      <c r="H307" s="364"/>
      <c r="I307" s="364"/>
      <c r="J307" s="364"/>
      <c r="K307" s="364"/>
      <c r="L307" s="364"/>
      <c r="M307" s="364"/>
      <c r="N307" s="364"/>
      <c r="O307" s="364"/>
      <c r="P307" s="364"/>
      <c r="Q307" s="22">
        <v>0</v>
      </c>
      <c r="R307" s="381" t="s">
        <v>1669</v>
      </c>
      <c r="S307" s="382"/>
      <c r="T307" s="382"/>
      <c r="U307" s="382"/>
      <c r="V307" s="382"/>
      <c r="W307" s="382"/>
      <c r="X307" s="382"/>
      <c r="Y307" s="382"/>
      <c r="Z307" s="382"/>
      <c r="AA307" s="382"/>
      <c r="AB307" s="382"/>
      <c r="AC307" s="382"/>
      <c r="AD307" s="382"/>
      <c r="AE307" s="382"/>
      <c r="AF307" s="17">
        <v>0</v>
      </c>
      <c r="AG307" s="366" t="s">
        <v>1668</v>
      </c>
      <c r="AH307" s="367"/>
      <c r="AI307" s="367"/>
      <c r="AJ307" s="367"/>
      <c r="AK307" s="367"/>
      <c r="AL307" s="367"/>
      <c r="AM307" s="367"/>
      <c r="AN307" s="367"/>
      <c r="AO307" s="367"/>
      <c r="AP307" s="367"/>
      <c r="AQ307" s="367"/>
      <c r="AR307" s="367"/>
      <c r="AS307" s="367"/>
      <c r="AT307" s="367"/>
    </row>
    <row r="308" spans="1:46" s="24" customFormat="1" ht="63" customHeight="1" thickTop="1" thickBot="1" x14ac:dyDescent="0.25">
      <c r="A308" s="364" t="s">
        <v>1356</v>
      </c>
      <c r="B308" s="364"/>
      <c r="C308" s="364"/>
      <c r="D308" s="364"/>
      <c r="E308" s="364"/>
      <c r="F308" s="364"/>
      <c r="G308" s="364"/>
      <c r="H308" s="364"/>
      <c r="I308" s="364"/>
      <c r="J308" s="364"/>
      <c r="K308" s="364"/>
      <c r="L308" s="364"/>
      <c r="M308" s="364"/>
      <c r="N308" s="364"/>
      <c r="O308" s="364"/>
      <c r="P308" s="364"/>
      <c r="Q308" s="22">
        <v>0</v>
      </c>
      <c r="R308" s="468" t="s">
        <v>1661</v>
      </c>
      <c r="S308" s="469"/>
      <c r="T308" s="469"/>
      <c r="U308" s="469"/>
      <c r="V308" s="469"/>
      <c r="W308" s="469"/>
      <c r="X308" s="469"/>
      <c r="Y308" s="469"/>
      <c r="Z308" s="469"/>
      <c r="AA308" s="469"/>
      <c r="AB308" s="469"/>
      <c r="AC308" s="469"/>
      <c r="AD308" s="469"/>
      <c r="AE308" s="469"/>
      <c r="AF308" s="17">
        <v>0</v>
      </c>
      <c r="AG308" s="362" t="s">
        <v>1661</v>
      </c>
      <c r="AH308" s="363"/>
      <c r="AI308" s="363"/>
      <c r="AJ308" s="363"/>
      <c r="AK308" s="363"/>
      <c r="AL308" s="363"/>
      <c r="AM308" s="363"/>
      <c r="AN308" s="363"/>
      <c r="AO308" s="363"/>
      <c r="AP308" s="363"/>
      <c r="AQ308" s="363"/>
      <c r="AR308" s="363"/>
      <c r="AS308" s="363"/>
      <c r="AT308" s="363"/>
    </row>
    <row r="309" spans="1:46" s="24" customFormat="1" ht="18" customHeight="1" thickTop="1" x14ac:dyDescent="0.2">
      <c r="Q309" s="42"/>
      <c r="AF309" s="42"/>
    </row>
    <row r="310" spans="1:46" s="24" customFormat="1" ht="18" customHeight="1" x14ac:dyDescent="0.2">
      <c r="Q310" s="42"/>
      <c r="AF310" s="42"/>
    </row>
    <row r="311" spans="1:46" s="24" customFormat="1" ht="36.75" customHeight="1" x14ac:dyDescent="0.2">
      <c r="A311" s="383" t="s">
        <v>1550</v>
      </c>
      <c r="B311" s="383"/>
      <c r="C311" s="383"/>
      <c r="D311" s="383"/>
      <c r="E311" s="383"/>
      <c r="F311" s="383"/>
      <c r="G311" s="383"/>
      <c r="H311" s="383"/>
      <c r="I311" s="383"/>
      <c r="J311" s="383"/>
      <c r="K311" s="383"/>
      <c r="L311" s="383"/>
      <c r="M311" s="383"/>
      <c r="N311" s="383"/>
      <c r="O311" s="383"/>
      <c r="P311" s="383"/>
      <c r="Q311" s="383"/>
      <c r="R311" s="383"/>
      <c r="S311" s="383"/>
      <c r="T311" s="383"/>
      <c r="U311" s="383"/>
      <c r="V311" s="383"/>
      <c r="W311" s="383"/>
      <c r="X311" s="383"/>
      <c r="Y311" s="383"/>
      <c r="Z311" s="383"/>
      <c r="AA311" s="383"/>
      <c r="AB311" s="383"/>
      <c r="AC311" s="383"/>
      <c r="AD311" s="383"/>
      <c r="AE311" s="383"/>
    </row>
    <row r="312" spans="1:46" s="24" customFormat="1" ht="18" customHeight="1" x14ac:dyDescent="0.2">
      <c r="A312" s="20"/>
      <c r="B312" s="20"/>
      <c r="C312" s="20"/>
      <c r="D312" s="20"/>
      <c r="E312" s="20"/>
      <c r="F312" s="20"/>
      <c r="G312" s="20"/>
      <c r="H312" s="20"/>
      <c r="I312" s="20"/>
      <c r="J312" s="20"/>
      <c r="K312" s="20"/>
      <c r="L312" s="20"/>
      <c r="M312" s="20"/>
      <c r="N312" s="20"/>
      <c r="O312" s="20"/>
      <c r="P312" s="20"/>
      <c r="Q312" s="40"/>
      <c r="R312" s="20"/>
      <c r="S312" s="20"/>
      <c r="T312" s="20"/>
      <c r="U312" s="20"/>
      <c r="V312" s="20"/>
      <c r="W312" s="20"/>
      <c r="X312" s="20"/>
      <c r="Y312" s="20"/>
      <c r="Z312" s="20"/>
      <c r="AA312" s="20"/>
      <c r="AB312" s="20"/>
      <c r="AC312" s="20"/>
      <c r="AD312" s="20"/>
      <c r="AE312" s="20"/>
      <c r="AF312" s="40"/>
      <c r="AG312" s="20"/>
      <c r="AH312" s="20"/>
      <c r="AI312" s="20"/>
      <c r="AJ312" s="20"/>
      <c r="AK312" s="20"/>
      <c r="AL312" s="20"/>
      <c r="AM312" s="20"/>
      <c r="AN312" s="20"/>
      <c r="AO312" s="20"/>
      <c r="AP312" s="20"/>
      <c r="AQ312" s="20"/>
      <c r="AR312" s="20"/>
      <c r="AS312" s="20"/>
      <c r="AT312" s="20"/>
    </row>
    <row r="313" spans="1:46" s="24" customFormat="1" ht="18" customHeight="1" x14ac:dyDescent="0.2">
      <c r="A313" s="15" t="s">
        <v>6</v>
      </c>
      <c r="B313" s="21"/>
      <c r="C313" s="21"/>
      <c r="D313" s="21"/>
      <c r="E313" s="21"/>
      <c r="F313" s="21"/>
      <c r="G313" s="21"/>
      <c r="H313" s="21"/>
      <c r="I313" s="21"/>
      <c r="J313" s="21"/>
      <c r="K313" s="21"/>
      <c r="L313" s="21"/>
      <c r="M313" s="21"/>
      <c r="N313" s="21"/>
      <c r="O313" s="21"/>
      <c r="P313" s="21"/>
      <c r="Q313" s="41"/>
      <c r="R313" s="21"/>
      <c r="S313" s="21"/>
      <c r="T313" s="21"/>
      <c r="U313" s="21"/>
      <c r="V313" s="21"/>
      <c r="W313" s="21"/>
      <c r="X313" s="21"/>
      <c r="Y313" s="21"/>
      <c r="Z313" s="21"/>
      <c r="AA313" s="21"/>
      <c r="AB313" s="21"/>
      <c r="AC313" s="21"/>
      <c r="AD313" s="21"/>
      <c r="AE313" s="21"/>
      <c r="AF313" s="41"/>
      <c r="AG313" s="21"/>
      <c r="AH313" s="21"/>
      <c r="AI313" s="21"/>
      <c r="AJ313" s="21"/>
      <c r="AK313" s="21"/>
      <c r="AL313" s="21"/>
      <c r="AM313" s="21"/>
      <c r="AN313" s="21"/>
      <c r="AO313" s="21"/>
      <c r="AP313" s="21"/>
      <c r="AQ313" s="21"/>
      <c r="AR313" s="21"/>
      <c r="AS313" s="21"/>
      <c r="AT313" s="21"/>
    </row>
    <row r="314" spans="1:46" s="24" customFormat="1" ht="18" customHeight="1" x14ac:dyDescent="0.2">
      <c r="Q314" s="42"/>
      <c r="AF314" s="42"/>
    </row>
    <row r="315" spans="1:46" s="24" customFormat="1" ht="54" customHeight="1" thickBot="1" x14ac:dyDescent="0.25">
      <c r="A315" s="377" t="s">
        <v>1551</v>
      </c>
      <c r="B315" s="377"/>
      <c r="C315" s="377"/>
      <c r="D315" s="377"/>
      <c r="E315" s="377"/>
      <c r="F315" s="377"/>
      <c r="G315" s="377"/>
      <c r="H315" s="377"/>
      <c r="I315" s="377"/>
      <c r="J315" s="377"/>
      <c r="K315" s="377"/>
      <c r="L315" s="377"/>
      <c r="M315" s="377"/>
      <c r="N315" s="377"/>
      <c r="O315" s="377"/>
      <c r="P315" s="377"/>
      <c r="Q315" s="377"/>
      <c r="V315" s="373"/>
      <c r="W315" s="373"/>
      <c r="X315" s="373"/>
      <c r="Y315" s="373"/>
      <c r="Z315" s="373"/>
      <c r="AA315" s="373"/>
      <c r="AB315" s="373"/>
      <c r="AC315" s="373"/>
      <c r="AD315" s="373"/>
      <c r="AE315" s="373"/>
      <c r="AK315" s="373"/>
      <c r="AL315" s="373"/>
      <c r="AM315" s="373"/>
      <c r="AN315" s="373"/>
      <c r="AO315" s="373"/>
      <c r="AP315" s="373"/>
      <c r="AQ315" s="373"/>
      <c r="AR315" s="373"/>
      <c r="AS315" s="373"/>
      <c r="AT315" s="373"/>
    </row>
    <row r="316" spans="1:46" s="24" customFormat="1" ht="18" customHeight="1" thickTop="1" thickBot="1" x14ac:dyDescent="0.25">
      <c r="A316" s="374" t="s">
        <v>138</v>
      </c>
      <c r="B316" s="375"/>
      <c r="C316" s="375"/>
      <c r="D316" s="375"/>
      <c r="E316" s="375"/>
      <c r="F316" s="375"/>
      <c r="G316" s="375"/>
      <c r="H316" s="375"/>
      <c r="I316" s="375"/>
      <c r="J316" s="375"/>
      <c r="K316" s="375"/>
      <c r="L316" s="375"/>
      <c r="M316" s="375"/>
      <c r="N316" s="375"/>
      <c r="O316" s="375"/>
      <c r="P316" s="375"/>
      <c r="Q316" s="275" t="s">
        <v>4</v>
      </c>
      <c r="R316" s="375" t="s">
        <v>1384</v>
      </c>
      <c r="S316" s="375"/>
      <c r="T316" s="375"/>
      <c r="U316" s="375"/>
      <c r="V316" s="375"/>
      <c r="W316" s="375"/>
      <c r="X316" s="375"/>
      <c r="Y316" s="375"/>
      <c r="Z316" s="375"/>
      <c r="AA316" s="375"/>
      <c r="AB316" s="375"/>
      <c r="AC316" s="375"/>
      <c r="AD316" s="375"/>
      <c r="AE316" s="376"/>
      <c r="AF316" s="279" t="s">
        <v>4</v>
      </c>
      <c r="AG316" s="462" t="s">
        <v>1384</v>
      </c>
      <c r="AH316" s="462"/>
      <c r="AI316" s="462"/>
      <c r="AJ316" s="462"/>
      <c r="AK316" s="462"/>
      <c r="AL316" s="462"/>
      <c r="AM316" s="462"/>
      <c r="AN316" s="462"/>
      <c r="AO316" s="462"/>
      <c r="AP316" s="462"/>
      <c r="AQ316" s="462"/>
      <c r="AR316" s="462"/>
      <c r="AS316" s="462"/>
      <c r="AT316" s="463"/>
    </row>
    <row r="317" spans="1:46" s="24" customFormat="1" ht="63" customHeight="1" thickTop="1" thickBot="1" x14ac:dyDescent="0.25">
      <c r="A317" s="361" t="s">
        <v>7</v>
      </c>
      <c r="B317" s="361"/>
      <c r="C317" s="361"/>
      <c r="D317" s="361"/>
      <c r="E317" s="361"/>
      <c r="F317" s="361"/>
      <c r="G317" s="361"/>
      <c r="H317" s="361"/>
      <c r="I317" s="361"/>
      <c r="J317" s="361"/>
      <c r="K317" s="361"/>
      <c r="L317" s="361"/>
      <c r="M317" s="361"/>
      <c r="N317" s="361"/>
      <c r="O317" s="361"/>
      <c r="P317" s="361"/>
      <c r="Q317" s="22">
        <v>0</v>
      </c>
      <c r="R317" s="381" t="s">
        <v>1660</v>
      </c>
      <c r="S317" s="382"/>
      <c r="T317" s="382"/>
      <c r="U317" s="382"/>
      <c r="V317" s="382"/>
      <c r="W317" s="382"/>
      <c r="X317" s="382"/>
      <c r="Y317" s="382"/>
      <c r="Z317" s="382"/>
      <c r="AA317" s="382"/>
      <c r="AB317" s="382"/>
      <c r="AC317" s="382"/>
      <c r="AD317" s="382"/>
      <c r="AE317" s="382"/>
      <c r="AF317" s="17">
        <v>0</v>
      </c>
      <c r="AG317" s="366" t="s">
        <v>1660</v>
      </c>
      <c r="AH317" s="367"/>
      <c r="AI317" s="367"/>
      <c r="AJ317" s="367"/>
      <c r="AK317" s="367"/>
      <c r="AL317" s="367"/>
      <c r="AM317" s="367"/>
      <c r="AN317" s="367"/>
      <c r="AO317" s="367"/>
      <c r="AP317" s="367"/>
      <c r="AQ317" s="367"/>
      <c r="AR317" s="367"/>
      <c r="AS317" s="367"/>
      <c r="AT317" s="367"/>
    </row>
    <row r="318" spans="1:46" s="24" customFormat="1" ht="63" customHeight="1" thickTop="1" thickBot="1" x14ac:dyDescent="0.25">
      <c r="A318" s="361" t="s">
        <v>148</v>
      </c>
      <c r="B318" s="361"/>
      <c r="C318" s="361"/>
      <c r="D318" s="361"/>
      <c r="E318" s="361"/>
      <c r="F318" s="361"/>
      <c r="G318" s="361"/>
      <c r="H318" s="361"/>
      <c r="I318" s="361"/>
      <c r="J318" s="361"/>
      <c r="K318" s="361"/>
      <c r="L318" s="361"/>
      <c r="M318" s="361"/>
      <c r="N318" s="361"/>
      <c r="O318" s="361"/>
      <c r="P318" s="361"/>
      <c r="Q318" s="22">
        <v>0</v>
      </c>
      <c r="R318" s="468" t="s">
        <v>1661</v>
      </c>
      <c r="S318" s="469"/>
      <c r="T318" s="469"/>
      <c r="U318" s="469"/>
      <c r="V318" s="469"/>
      <c r="W318" s="469"/>
      <c r="X318" s="469"/>
      <c r="Y318" s="469"/>
      <c r="Z318" s="469"/>
      <c r="AA318" s="469"/>
      <c r="AB318" s="469"/>
      <c r="AC318" s="469"/>
      <c r="AD318" s="469"/>
      <c r="AE318" s="469"/>
      <c r="AF318" s="17">
        <v>0</v>
      </c>
      <c r="AG318" s="362" t="s">
        <v>1661</v>
      </c>
      <c r="AH318" s="363"/>
      <c r="AI318" s="363"/>
      <c r="AJ318" s="363"/>
      <c r="AK318" s="363"/>
      <c r="AL318" s="363"/>
      <c r="AM318" s="363"/>
      <c r="AN318" s="363"/>
      <c r="AO318" s="363"/>
      <c r="AP318" s="363"/>
      <c r="AQ318" s="363"/>
      <c r="AR318" s="363"/>
      <c r="AS318" s="363"/>
      <c r="AT318" s="363"/>
    </row>
    <row r="319" spans="1:46" s="24" customFormat="1" ht="63" customHeight="1" thickTop="1" thickBot="1" x14ac:dyDescent="0.25">
      <c r="A319" s="361" t="s">
        <v>1427</v>
      </c>
      <c r="B319" s="361"/>
      <c r="C319" s="361"/>
      <c r="D319" s="361"/>
      <c r="E319" s="361"/>
      <c r="F319" s="361"/>
      <c r="G319" s="361"/>
      <c r="H319" s="361"/>
      <c r="I319" s="361"/>
      <c r="J319" s="361"/>
      <c r="K319" s="361"/>
      <c r="L319" s="361"/>
      <c r="M319" s="361"/>
      <c r="N319" s="361"/>
      <c r="O319" s="361"/>
      <c r="P319" s="361"/>
      <c r="Q319" s="22">
        <v>0</v>
      </c>
      <c r="R319" s="468" t="s">
        <v>1661</v>
      </c>
      <c r="S319" s="469"/>
      <c r="T319" s="469"/>
      <c r="U319" s="469"/>
      <c r="V319" s="469"/>
      <c r="W319" s="469"/>
      <c r="X319" s="469"/>
      <c r="Y319" s="469"/>
      <c r="Z319" s="469"/>
      <c r="AA319" s="469"/>
      <c r="AB319" s="469"/>
      <c r="AC319" s="469"/>
      <c r="AD319" s="469"/>
      <c r="AE319" s="469"/>
      <c r="AF319" s="17">
        <v>0</v>
      </c>
      <c r="AG319" s="362" t="s">
        <v>1661</v>
      </c>
      <c r="AH319" s="363"/>
      <c r="AI319" s="363"/>
      <c r="AJ319" s="363"/>
      <c r="AK319" s="363"/>
      <c r="AL319" s="363"/>
      <c r="AM319" s="363"/>
      <c r="AN319" s="363"/>
      <c r="AO319" s="363"/>
      <c r="AP319" s="363"/>
      <c r="AQ319" s="363"/>
      <c r="AR319" s="363"/>
      <c r="AS319" s="363"/>
      <c r="AT319" s="363"/>
    </row>
    <row r="320" spans="1:46" s="24" customFormat="1" ht="63" customHeight="1" thickTop="1" thickBot="1" x14ac:dyDescent="0.25">
      <c r="A320" s="361" t="s">
        <v>1552</v>
      </c>
      <c r="B320" s="361"/>
      <c r="C320" s="361"/>
      <c r="D320" s="361"/>
      <c r="E320" s="361"/>
      <c r="F320" s="361"/>
      <c r="G320" s="361"/>
      <c r="H320" s="361"/>
      <c r="I320" s="361"/>
      <c r="J320" s="361"/>
      <c r="K320" s="361"/>
      <c r="L320" s="361"/>
      <c r="M320" s="361"/>
      <c r="N320" s="361"/>
      <c r="O320" s="361"/>
      <c r="P320" s="361"/>
      <c r="Q320" s="22">
        <v>0</v>
      </c>
      <c r="R320" s="468" t="s">
        <v>1661</v>
      </c>
      <c r="S320" s="469"/>
      <c r="T320" s="469"/>
      <c r="U320" s="469"/>
      <c r="V320" s="469"/>
      <c r="W320" s="469"/>
      <c r="X320" s="469"/>
      <c r="Y320" s="469"/>
      <c r="Z320" s="469"/>
      <c r="AA320" s="469"/>
      <c r="AB320" s="469"/>
      <c r="AC320" s="469"/>
      <c r="AD320" s="469"/>
      <c r="AE320" s="469"/>
      <c r="AF320" s="17">
        <v>0</v>
      </c>
      <c r="AG320" s="362" t="s">
        <v>1661</v>
      </c>
      <c r="AH320" s="363"/>
      <c r="AI320" s="363"/>
      <c r="AJ320" s="363"/>
      <c r="AK320" s="363"/>
      <c r="AL320" s="363"/>
      <c r="AM320" s="363"/>
      <c r="AN320" s="363"/>
      <c r="AO320" s="363"/>
      <c r="AP320" s="363"/>
      <c r="AQ320" s="363"/>
      <c r="AR320" s="363"/>
      <c r="AS320" s="363"/>
      <c r="AT320" s="363"/>
    </row>
    <row r="321" spans="1:46" s="24" customFormat="1" ht="63" customHeight="1" thickTop="1" thickBot="1" x14ac:dyDescent="0.25">
      <c r="A321" s="361" t="s">
        <v>1553</v>
      </c>
      <c r="B321" s="361"/>
      <c r="C321" s="361"/>
      <c r="D321" s="361"/>
      <c r="E321" s="361"/>
      <c r="F321" s="361"/>
      <c r="G321" s="361"/>
      <c r="H321" s="361"/>
      <c r="I321" s="361"/>
      <c r="J321" s="361"/>
      <c r="K321" s="361"/>
      <c r="L321" s="361"/>
      <c r="M321" s="361"/>
      <c r="N321" s="361"/>
      <c r="O321" s="361"/>
      <c r="P321" s="361"/>
      <c r="Q321" s="22">
        <v>0</v>
      </c>
      <c r="R321" s="468" t="s">
        <v>1661</v>
      </c>
      <c r="S321" s="469"/>
      <c r="T321" s="469"/>
      <c r="U321" s="469"/>
      <c r="V321" s="469"/>
      <c r="W321" s="469"/>
      <c r="X321" s="469"/>
      <c r="Y321" s="469"/>
      <c r="Z321" s="469"/>
      <c r="AA321" s="469"/>
      <c r="AB321" s="469"/>
      <c r="AC321" s="469"/>
      <c r="AD321" s="469"/>
      <c r="AE321" s="469"/>
      <c r="AF321" s="17">
        <v>0</v>
      </c>
      <c r="AG321" s="362" t="s">
        <v>1661</v>
      </c>
      <c r="AH321" s="363"/>
      <c r="AI321" s="363"/>
      <c r="AJ321" s="363"/>
      <c r="AK321" s="363"/>
      <c r="AL321" s="363"/>
      <c r="AM321" s="363"/>
      <c r="AN321" s="363"/>
      <c r="AO321" s="363"/>
      <c r="AP321" s="363"/>
      <c r="AQ321" s="363"/>
      <c r="AR321" s="363"/>
      <c r="AS321" s="363"/>
      <c r="AT321" s="363"/>
    </row>
    <row r="322" spans="1:46" s="24" customFormat="1" ht="63" customHeight="1" thickTop="1" thickBot="1" x14ac:dyDescent="0.25">
      <c r="A322" s="361" t="s">
        <v>1554</v>
      </c>
      <c r="B322" s="361"/>
      <c r="C322" s="361"/>
      <c r="D322" s="361"/>
      <c r="E322" s="361"/>
      <c r="F322" s="361"/>
      <c r="G322" s="361"/>
      <c r="H322" s="361"/>
      <c r="I322" s="361"/>
      <c r="J322" s="361"/>
      <c r="K322" s="361"/>
      <c r="L322" s="361"/>
      <c r="M322" s="361"/>
      <c r="N322" s="361"/>
      <c r="O322" s="361"/>
      <c r="P322" s="361"/>
      <c r="Q322" s="22">
        <v>0</v>
      </c>
      <c r="R322" s="468" t="s">
        <v>1661</v>
      </c>
      <c r="S322" s="469"/>
      <c r="T322" s="469"/>
      <c r="U322" s="469"/>
      <c r="V322" s="469"/>
      <c r="W322" s="469"/>
      <c r="X322" s="469"/>
      <c r="Y322" s="469"/>
      <c r="Z322" s="469"/>
      <c r="AA322" s="469"/>
      <c r="AB322" s="469"/>
      <c r="AC322" s="469"/>
      <c r="AD322" s="469"/>
      <c r="AE322" s="469"/>
      <c r="AF322" s="17">
        <v>0</v>
      </c>
      <c r="AG322" s="362" t="s">
        <v>1661</v>
      </c>
      <c r="AH322" s="363"/>
      <c r="AI322" s="363"/>
      <c r="AJ322" s="363"/>
      <c r="AK322" s="363"/>
      <c r="AL322" s="363"/>
      <c r="AM322" s="363"/>
      <c r="AN322" s="363"/>
      <c r="AO322" s="363"/>
      <c r="AP322" s="363"/>
      <c r="AQ322" s="363"/>
      <c r="AR322" s="363"/>
      <c r="AS322" s="363"/>
      <c r="AT322" s="363"/>
    </row>
    <row r="323" spans="1:46" s="24" customFormat="1" ht="63" customHeight="1" thickTop="1" thickBot="1" x14ac:dyDescent="0.25">
      <c r="A323" s="361" t="s">
        <v>1555</v>
      </c>
      <c r="B323" s="361"/>
      <c r="C323" s="361"/>
      <c r="D323" s="361"/>
      <c r="E323" s="361"/>
      <c r="F323" s="361"/>
      <c r="G323" s="361"/>
      <c r="H323" s="361"/>
      <c r="I323" s="361"/>
      <c r="J323" s="361"/>
      <c r="K323" s="361"/>
      <c r="L323" s="361"/>
      <c r="M323" s="361"/>
      <c r="N323" s="361"/>
      <c r="O323" s="361"/>
      <c r="P323" s="361"/>
      <c r="Q323" s="22">
        <v>0</v>
      </c>
      <c r="R323" s="468" t="s">
        <v>1661</v>
      </c>
      <c r="S323" s="469"/>
      <c r="T323" s="469"/>
      <c r="U323" s="469"/>
      <c r="V323" s="469"/>
      <c r="W323" s="469"/>
      <c r="X323" s="469"/>
      <c r="Y323" s="469"/>
      <c r="Z323" s="469"/>
      <c r="AA323" s="469"/>
      <c r="AB323" s="469"/>
      <c r="AC323" s="469"/>
      <c r="AD323" s="469"/>
      <c r="AE323" s="469"/>
      <c r="AF323" s="17">
        <v>0</v>
      </c>
      <c r="AG323" s="362" t="s">
        <v>1661</v>
      </c>
      <c r="AH323" s="363"/>
      <c r="AI323" s="363"/>
      <c r="AJ323" s="363"/>
      <c r="AK323" s="363"/>
      <c r="AL323" s="363"/>
      <c r="AM323" s="363"/>
      <c r="AN323" s="363"/>
      <c r="AO323" s="363"/>
      <c r="AP323" s="363"/>
      <c r="AQ323" s="363"/>
      <c r="AR323" s="363"/>
      <c r="AS323" s="363"/>
      <c r="AT323" s="363"/>
    </row>
    <row r="324" spans="1:46" s="24" customFormat="1" ht="78" customHeight="1" thickTop="1" thickBot="1" x14ac:dyDescent="0.25">
      <c r="A324" s="361" t="s">
        <v>1556</v>
      </c>
      <c r="B324" s="361"/>
      <c r="C324" s="361"/>
      <c r="D324" s="361"/>
      <c r="E324" s="361"/>
      <c r="F324" s="361"/>
      <c r="G324" s="361"/>
      <c r="H324" s="361"/>
      <c r="I324" s="361"/>
      <c r="J324" s="361"/>
      <c r="K324" s="361"/>
      <c r="L324" s="361"/>
      <c r="M324" s="361"/>
      <c r="N324" s="361"/>
      <c r="O324" s="361"/>
      <c r="P324" s="361"/>
      <c r="Q324" s="22">
        <v>0</v>
      </c>
      <c r="R324" s="468" t="s">
        <v>1661</v>
      </c>
      <c r="S324" s="469"/>
      <c r="T324" s="469"/>
      <c r="U324" s="469"/>
      <c r="V324" s="469"/>
      <c r="W324" s="469"/>
      <c r="X324" s="469"/>
      <c r="Y324" s="469"/>
      <c r="Z324" s="469"/>
      <c r="AA324" s="469"/>
      <c r="AB324" s="469"/>
      <c r="AC324" s="469"/>
      <c r="AD324" s="469"/>
      <c r="AE324" s="469"/>
      <c r="AF324" s="17">
        <v>0</v>
      </c>
      <c r="AG324" s="362" t="s">
        <v>1661</v>
      </c>
      <c r="AH324" s="363"/>
      <c r="AI324" s="363"/>
      <c r="AJ324" s="363"/>
      <c r="AK324" s="363"/>
      <c r="AL324" s="363"/>
      <c r="AM324" s="363"/>
      <c r="AN324" s="363"/>
      <c r="AO324" s="363"/>
      <c r="AP324" s="363"/>
      <c r="AQ324" s="363"/>
      <c r="AR324" s="363"/>
      <c r="AS324" s="363"/>
      <c r="AT324" s="363"/>
    </row>
    <row r="325" spans="1:46" s="24" customFormat="1" ht="63" customHeight="1" thickTop="1" thickBot="1" x14ac:dyDescent="0.25">
      <c r="A325" s="361" t="s">
        <v>1557</v>
      </c>
      <c r="B325" s="361"/>
      <c r="C325" s="361"/>
      <c r="D325" s="361"/>
      <c r="E325" s="361"/>
      <c r="F325" s="361"/>
      <c r="G325" s="361"/>
      <c r="H325" s="361"/>
      <c r="I325" s="361"/>
      <c r="J325" s="361"/>
      <c r="K325" s="361"/>
      <c r="L325" s="361"/>
      <c r="M325" s="361"/>
      <c r="N325" s="361"/>
      <c r="O325" s="361"/>
      <c r="P325" s="361"/>
      <c r="Q325" s="22">
        <v>0</v>
      </c>
      <c r="R325" s="468" t="s">
        <v>1661</v>
      </c>
      <c r="S325" s="469"/>
      <c r="T325" s="469"/>
      <c r="U325" s="469"/>
      <c r="V325" s="469"/>
      <c r="W325" s="469"/>
      <c r="X325" s="469"/>
      <c r="Y325" s="469"/>
      <c r="Z325" s="469"/>
      <c r="AA325" s="469"/>
      <c r="AB325" s="469"/>
      <c r="AC325" s="469"/>
      <c r="AD325" s="469"/>
      <c r="AE325" s="469"/>
      <c r="AF325" s="17">
        <v>0</v>
      </c>
      <c r="AG325" s="362" t="s">
        <v>1661</v>
      </c>
      <c r="AH325" s="363"/>
      <c r="AI325" s="363"/>
      <c r="AJ325" s="363"/>
      <c r="AK325" s="363"/>
      <c r="AL325" s="363"/>
      <c r="AM325" s="363"/>
      <c r="AN325" s="363"/>
      <c r="AO325" s="363"/>
      <c r="AP325" s="363"/>
      <c r="AQ325" s="363"/>
      <c r="AR325" s="363"/>
      <c r="AS325" s="363"/>
      <c r="AT325" s="363"/>
    </row>
    <row r="326" spans="1:46" s="24" customFormat="1" ht="63" customHeight="1" thickTop="1" thickBot="1" x14ac:dyDescent="0.25">
      <c r="A326" s="361" t="s">
        <v>1558</v>
      </c>
      <c r="B326" s="361"/>
      <c r="C326" s="361"/>
      <c r="D326" s="361"/>
      <c r="E326" s="361"/>
      <c r="F326" s="361"/>
      <c r="G326" s="361"/>
      <c r="H326" s="361"/>
      <c r="I326" s="361"/>
      <c r="J326" s="361"/>
      <c r="K326" s="361"/>
      <c r="L326" s="361"/>
      <c r="M326" s="361"/>
      <c r="N326" s="361"/>
      <c r="O326" s="361"/>
      <c r="P326" s="361"/>
      <c r="Q326" s="22">
        <v>0</v>
      </c>
      <c r="R326" s="468" t="s">
        <v>1661</v>
      </c>
      <c r="S326" s="469"/>
      <c r="T326" s="469"/>
      <c r="U326" s="469"/>
      <c r="V326" s="469"/>
      <c r="W326" s="469"/>
      <c r="X326" s="469"/>
      <c r="Y326" s="469"/>
      <c r="Z326" s="469"/>
      <c r="AA326" s="469"/>
      <c r="AB326" s="469"/>
      <c r="AC326" s="469"/>
      <c r="AD326" s="469"/>
      <c r="AE326" s="469"/>
      <c r="AF326" s="17">
        <v>0</v>
      </c>
      <c r="AG326" s="362" t="s">
        <v>1661</v>
      </c>
      <c r="AH326" s="363"/>
      <c r="AI326" s="363"/>
      <c r="AJ326" s="363"/>
      <c r="AK326" s="363"/>
      <c r="AL326" s="363"/>
      <c r="AM326" s="363"/>
      <c r="AN326" s="363"/>
      <c r="AO326" s="363"/>
      <c r="AP326" s="363"/>
      <c r="AQ326" s="363"/>
      <c r="AR326" s="363"/>
      <c r="AS326" s="363"/>
      <c r="AT326" s="363"/>
    </row>
    <row r="327" spans="1:46" s="24" customFormat="1" ht="63" customHeight="1" thickTop="1" thickBot="1" x14ac:dyDescent="0.25">
      <c r="A327" s="361" t="s">
        <v>1559</v>
      </c>
      <c r="B327" s="361"/>
      <c r="C327" s="361"/>
      <c r="D327" s="361"/>
      <c r="E327" s="361"/>
      <c r="F327" s="361"/>
      <c r="G327" s="361"/>
      <c r="H327" s="361"/>
      <c r="I327" s="361"/>
      <c r="J327" s="361"/>
      <c r="K327" s="361"/>
      <c r="L327" s="361"/>
      <c r="M327" s="361"/>
      <c r="N327" s="361"/>
      <c r="O327" s="361"/>
      <c r="P327" s="361"/>
      <c r="Q327" s="22">
        <v>0</v>
      </c>
      <c r="R327" s="468" t="s">
        <v>1661</v>
      </c>
      <c r="S327" s="469"/>
      <c r="T327" s="469"/>
      <c r="U327" s="469"/>
      <c r="V327" s="469"/>
      <c r="W327" s="469"/>
      <c r="X327" s="469"/>
      <c r="Y327" s="469"/>
      <c r="Z327" s="469"/>
      <c r="AA327" s="469"/>
      <c r="AB327" s="469"/>
      <c r="AC327" s="469"/>
      <c r="AD327" s="469"/>
      <c r="AE327" s="469"/>
      <c r="AF327" s="17">
        <v>0</v>
      </c>
      <c r="AG327" s="362" t="s">
        <v>1661</v>
      </c>
      <c r="AH327" s="363"/>
      <c r="AI327" s="363"/>
      <c r="AJ327" s="363"/>
      <c r="AK327" s="363"/>
      <c r="AL327" s="363"/>
      <c r="AM327" s="363"/>
      <c r="AN327" s="363"/>
      <c r="AO327" s="363"/>
      <c r="AP327" s="363"/>
      <c r="AQ327" s="363"/>
      <c r="AR327" s="363"/>
      <c r="AS327" s="363"/>
      <c r="AT327" s="363"/>
    </row>
    <row r="328" spans="1:46" s="24" customFormat="1" ht="18" customHeight="1" thickTop="1" thickBot="1" x14ac:dyDescent="0.25">
      <c r="Q328" s="42"/>
      <c r="AF328" s="42"/>
    </row>
    <row r="329" spans="1:46" s="24" customFormat="1" ht="18" customHeight="1" thickTop="1" thickBot="1" x14ac:dyDescent="0.25">
      <c r="A329" s="368" t="s">
        <v>139</v>
      </c>
      <c r="B329" s="369"/>
      <c r="C329" s="369"/>
      <c r="D329" s="369"/>
      <c r="E329" s="369"/>
      <c r="F329" s="369"/>
      <c r="G329" s="369"/>
      <c r="H329" s="369"/>
      <c r="I329" s="369"/>
      <c r="J329" s="369"/>
      <c r="K329" s="369"/>
      <c r="L329" s="369"/>
      <c r="M329" s="369"/>
      <c r="N329" s="369"/>
      <c r="O329" s="369"/>
      <c r="P329" s="369"/>
      <c r="Q329" s="322" t="s">
        <v>4</v>
      </c>
      <c r="R329" s="369" t="s">
        <v>1384</v>
      </c>
      <c r="S329" s="369"/>
      <c r="T329" s="369"/>
      <c r="U329" s="369"/>
      <c r="V329" s="369"/>
      <c r="W329" s="369"/>
      <c r="X329" s="369"/>
      <c r="Y329" s="369"/>
      <c r="Z329" s="369"/>
      <c r="AA329" s="369"/>
      <c r="AB329" s="369"/>
      <c r="AC329" s="369"/>
      <c r="AD329" s="369"/>
      <c r="AE329" s="470"/>
      <c r="AF329" s="325" t="s">
        <v>4</v>
      </c>
      <c r="AG329" s="471" t="s">
        <v>1384</v>
      </c>
      <c r="AH329" s="471"/>
      <c r="AI329" s="471"/>
      <c r="AJ329" s="471"/>
      <c r="AK329" s="471"/>
      <c r="AL329" s="471"/>
      <c r="AM329" s="471"/>
      <c r="AN329" s="471"/>
      <c r="AO329" s="471"/>
      <c r="AP329" s="471"/>
      <c r="AQ329" s="471"/>
      <c r="AR329" s="471"/>
      <c r="AS329" s="471"/>
      <c r="AT329" s="472"/>
    </row>
    <row r="330" spans="1:46" s="24" customFormat="1" ht="63" customHeight="1" thickTop="1" thickBot="1" x14ac:dyDescent="0.25">
      <c r="A330" s="364" t="s">
        <v>1560</v>
      </c>
      <c r="B330" s="364"/>
      <c r="C330" s="364"/>
      <c r="D330" s="364"/>
      <c r="E330" s="364"/>
      <c r="F330" s="364"/>
      <c r="G330" s="364"/>
      <c r="H330" s="364"/>
      <c r="I330" s="364"/>
      <c r="J330" s="364"/>
      <c r="K330" s="364"/>
      <c r="L330" s="364"/>
      <c r="M330" s="364"/>
      <c r="N330" s="364"/>
      <c r="O330" s="364"/>
      <c r="P330" s="364"/>
      <c r="Q330" s="22">
        <v>0</v>
      </c>
      <c r="R330" s="381" t="s">
        <v>1671</v>
      </c>
      <c r="S330" s="382"/>
      <c r="T330" s="382"/>
      <c r="U330" s="382"/>
      <c r="V330" s="382"/>
      <c r="W330" s="382"/>
      <c r="X330" s="382"/>
      <c r="Y330" s="382"/>
      <c r="Z330" s="382"/>
      <c r="AA330" s="382"/>
      <c r="AB330" s="382"/>
      <c r="AC330" s="382"/>
      <c r="AD330" s="382"/>
      <c r="AE330" s="382"/>
      <c r="AF330" s="17">
        <v>0</v>
      </c>
      <c r="AG330" s="366" t="s">
        <v>1671</v>
      </c>
      <c r="AH330" s="367"/>
      <c r="AI330" s="367"/>
      <c r="AJ330" s="367"/>
      <c r="AK330" s="367"/>
      <c r="AL330" s="367"/>
      <c r="AM330" s="367"/>
      <c r="AN330" s="367"/>
      <c r="AO330" s="367"/>
      <c r="AP330" s="367"/>
      <c r="AQ330" s="367"/>
      <c r="AR330" s="367"/>
      <c r="AS330" s="367"/>
      <c r="AT330" s="367"/>
    </row>
    <row r="331" spans="1:46" s="24" customFormat="1" ht="63" customHeight="1" thickTop="1" thickBot="1" x14ac:dyDescent="0.25">
      <c r="A331" s="364" t="s">
        <v>1561</v>
      </c>
      <c r="B331" s="364"/>
      <c r="C331" s="364"/>
      <c r="D331" s="364"/>
      <c r="E331" s="364"/>
      <c r="F331" s="364"/>
      <c r="G331" s="364"/>
      <c r="H331" s="364"/>
      <c r="I331" s="364"/>
      <c r="J331" s="364"/>
      <c r="K331" s="364"/>
      <c r="L331" s="364"/>
      <c r="M331" s="364"/>
      <c r="N331" s="364"/>
      <c r="O331" s="364"/>
      <c r="P331" s="364"/>
      <c r="Q331" s="22">
        <v>0</v>
      </c>
      <c r="R331" s="468" t="s">
        <v>1661</v>
      </c>
      <c r="S331" s="469"/>
      <c r="T331" s="469"/>
      <c r="U331" s="469"/>
      <c r="V331" s="469"/>
      <c r="W331" s="469"/>
      <c r="X331" s="469"/>
      <c r="Y331" s="469"/>
      <c r="Z331" s="469"/>
      <c r="AA331" s="469"/>
      <c r="AB331" s="469"/>
      <c r="AC331" s="469"/>
      <c r="AD331" s="469"/>
      <c r="AE331" s="469"/>
      <c r="AF331" s="17">
        <v>0</v>
      </c>
      <c r="AG331" s="362" t="s">
        <v>1661</v>
      </c>
      <c r="AH331" s="363"/>
      <c r="AI331" s="363"/>
      <c r="AJ331" s="363"/>
      <c r="AK331" s="363"/>
      <c r="AL331" s="363"/>
      <c r="AM331" s="363"/>
      <c r="AN331" s="363"/>
      <c r="AO331" s="363"/>
      <c r="AP331" s="363"/>
      <c r="AQ331" s="363"/>
      <c r="AR331" s="363"/>
      <c r="AS331" s="363"/>
      <c r="AT331" s="363"/>
    </row>
    <row r="332" spans="1:46" s="24" customFormat="1" ht="63" customHeight="1" thickTop="1" thickBot="1" x14ac:dyDescent="0.25">
      <c r="A332" s="364" t="s">
        <v>1562</v>
      </c>
      <c r="B332" s="364"/>
      <c r="C332" s="364"/>
      <c r="D332" s="364"/>
      <c r="E332" s="364"/>
      <c r="F332" s="364"/>
      <c r="G332" s="364"/>
      <c r="H332" s="364"/>
      <c r="I332" s="364"/>
      <c r="J332" s="364"/>
      <c r="K332" s="364"/>
      <c r="L332" s="364"/>
      <c r="M332" s="364"/>
      <c r="N332" s="364"/>
      <c r="O332" s="364"/>
      <c r="P332" s="364"/>
      <c r="Q332" s="22">
        <v>0</v>
      </c>
      <c r="R332" s="381" t="s">
        <v>1664</v>
      </c>
      <c r="S332" s="382"/>
      <c r="T332" s="382"/>
      <c r="U332" s="382"/>
      <c r="V332" s="382"/>
      <c r="W332" s="382"/>
      <c r="X332" s="382"/>
      <c r="Y332" s="382"/>
      <c r="Z332" s="382"/>
      <c r="AA332" s="382"/>
      <c r="AB332" s="382"/>
      <c r="AC332" s="382"/>
      <c r="AD332" s="382"/>
      <c r="AE332" s="382"/>
      <c r="AF332" s="17">
        <v>0</v>
      </c>
      <c r="AG332" s="366" t="s">
        <v>1664</v>
      </c>
      <c r="AH332" s="367"/>
      <c r="AI332" s="367"/>
      <c r="AJ332" s="367"/>
      <c r="AK332" s="367"/>
      <c r="AL332" s="367"/>
      <c r="AM332" s="367"/>
      <c r="AN332" s="367"/>
      <c r="AO332" s="367"/>
      <c r="AP332" s="367"/>
      <c r="AQ332" s="367"/>
      <c r="AR332" s="367"/>
      <c r="AS332" s="367"/>
      <c r="AT332" s="367"/>
    </row>
    <row r="333" spans="1:46" s="24" customFormat="1" ht="18" customHeight="1" thickTop="1" thickBot="1" x14ac:dyDescent="0.25">
      <c r="Q333" s="42"/>
      <c r="AF333" s="42"/>
    </row>
    <row r="334" spans="1:46" s="24" customFormat="1" ht="18" customHeight="1" thickTop="1" thickBot="1" x14ac:dyDescent="0.25">
      <c r="A334" s="368" t="s">
        <v>140</v>
      </c>
      <c r="B334" s="369"/>
      <c r="C334" s="369"/>
      <c r="D334" s="369"/>
      <c r="E334" s="369"/>
      <c r="F334" s="369"/>
      <c r="G334" s="369"/>
      <c r="H334" s="369"/>
      <c r="I334" s="369"/>
      <c r="J334" s="369"/>
      <c r="K334" s="369"/>
      <c r="L334" s="369"/>
      <c r="M334" s="369"/>
      <c r="N334" s="369"/>
      <c r="O334" s="369"/>
      <c r="P334" s="369"/>
      <c r="Q334" s="322" t="s">
        <v>4</v>
      </c>
      <c r="R334" s="369" t="s">
        <v>1384</v>
      </c>
      <c r="S334" s="369"/>
      <c r="T334" s="369"/>
      <c r="U334" s="369"/>
      <c r="V334" s="369"/>
      <c r="W334" s="369"/>
      <c r="X334" s="369"/>
      <c r="Y334" s="369"/>
      <c r="Z334" s="369"/>
      <c r="AA334" s="369"/>
      <c r="AB334" s="369"/>
      <c r="AC334" s="369"/>
      <c r="AD334" s="369"/>
      <c r="AE334" s="470"/>
      <c r="AF334" s="325" t="s">
        <v>4</v>
      </c>
      <c r="AG334" s="471" t="s">
        <v>1384</v>
      </c>
      <c r="AH334" s="471"/>
      <c r="AI334" s="471"/>
      <c r="AJ334" s="471"/>
      <c r="AK334" s="471"/>
      <c r="AL334" s="471"/>
      <c r="AM334" s="471"/>
      <c r="AN334" s="471"/>
      <c r="AO334" s="471"/>
      <c r="AP334" s="471"/>
      <c r="AQ334" s="471"/>
      <c r="AR334" s="471"/>
      <c r="AS334" s="471"/>
      <c r="AT334" s="472"/>
    </row>
    <row r="335" spans="1:46" s="24" customFormat="1" ht="63" customHeight="1" thickTop="1" thickBot="1" x14ac:dyDescent="0.25">
      <c r="A335" s="364" t="s">
        <v>1563</v>
      </c>
      <c r="B335" s="364"/>
      <c r="C335" s="364"/>
      <c r="D335" s="364"/>
      <c r="E335" s="364"/>
      <c r="F335" s="364"/>
      <c r="G335" s="364"/>
      <c r="H335" s="364"/>
      <c r="I335" s="364"/>
      <c r="J335" s="364"/>
      <c r="K335" s="364"/>
      <c r="L335" s="364"/>
      <c r="M335" s="364"/>
      <c r="N335" s="364"/>
      <c r="O335" s="364"/>
      <c r="P335" s="364"/>
      <c r="Q335" s="22">
        <v>0</v>
      </c>
      <c r="R335" s="381" t="s">
        <v>1665</v>
      </c>
      <c r="S335" s="382"/>
      <c r="T335" s="382"/>
      <c r="U335" s="382"/>
      <c r="V335" s="382"/>
      <c r="W335" s="382"/>
      <c r="X335" s="382"/>
      <c r="Y335" s="382"/>
      <c r="Z335" s="382"/>
      <c r="AA335" s="382"/>
      <c r="AB335" s="382"/>
      <c r="AC335" s="382"/>
      <c r="AD335" s="382"/>
      <c r="AE335" s="382"/>
      <c r="AF335" s="17">
        <v>0</v>
      </c>
      <c r="AG335" s="366" t="s">
        <v>1665</v>
      </c>
      <c r="AH335" s="367"/>
      <c r="AI335" s="367"/>
      <c r="AJ335" s="367"/>
      <c r="AK335" s="367"/>
      <c r="AL335" s="367"/>
      <c r="AM335" s="367"/>
      <c r="AN335" s="367"/>
      <c r="AO335" s="367"/>
      <c r="AP335" s="367"/>
      <c r="AQ335" s="367"/>
      <c r="AR335" s="367"/>
      <c r="AS335" s="367"/>
      <c r="AT335" s="367"/>
    </row>
    <row r="336" spans="1:46" s="24" customFormat="1" ht="63" customHeight="1" thickTop="1" thickBot="1" x14ac:dyDescent="0.25">
      <c r="A336" s="364" t="s">
        <v>502</v>
      </c>
      <c r="B336" s="364"/>
      <c r="C336" s="364"/>
      <c r="D336" s="364"/>
      <c r="E336" s="364"/>
      <c r="F336" s="364"/>
      <c r="G336" s="364"/>
      <c r="H336" s="364"/>
      <c r="I336" s="364"/>
      <c r="J336" s="364"/>
      <c r="K336" s="364"/>
      <c r="L336" s="364"/>
      <c r="M336" s="364"/>
      <c r="N336" s="364"/>
      <c r="O336" s="364"/>
      <c r="P336" s="364"/>
      <c r="Q336" s="22">
        <v>0</v>
      </c>
      <c r="R336" s="381" t="s">
        <v>1672</v>
      </c>
      <c r="S336" s="382"/>
      <c r="T336" s="382"/>
      <c r="U336" s="382"/>
      <c r="V336" s="382"/>
      <c r="W336" s="382"/>
      <c r="X336" s="382"/>
      <c r="Y336" s="382"/>
      <c r="Z336" s="382"/>
      <c r="AA336" s="382"/>
      <c r="AB336" s="382"/>
      <c r="AC336" s="382"/>
      <c r="AD336" s="382"/>
      <c r="AE336" s="382"/>
      <c r="AF336" s="17">
        <v>0</v>
      </c>
      <c r="AG336" s="366" t="s">
        <v>1672</v>
      </c>
      <c r="AH336" s="367"/>
      <c r="AI336" s="367"/>
      <c r="AJ336" s="367"/>
      <c r="AK336" s="367"/>
      <c r="AL336" s="367"/>
      <c r="AM336" s="367"/>
      <c r="AN336" s="367"/>
      <c r="AO336" s="367"/>
      <c r="AP336" s="367"/>
      <c r="AQ336" s="367"/>
      <c r="AR336" s="367"/>
      <c r="AS336" s="367"/>
      <c r="AT336" s="367"/>
    </row>
    <row r="337" spans="1:46" s="24" customFormat="1" ht="63" customHeight="1" thickTop="1" thickBot="1" x14ac:dyDescent="0.25">
      <c r="A337" s="364" t="s">
        <v>503</v>
      </c>
      <c r="B337" s="364"/>
      <c r="C337" s="364"/>
      <c r="D337" s="364"/>
      <c r="E337" s="364"/>
      <c r="F337" s="364"/>
      <c r="G337" s="364"/>
      <c r="H337" s="364"/>
      <c r="I337" s="364"/>
      <c r="J337" s="364"/>
      <c r="K337" s="364"/>
      <c r="L337" s="364"/>
      <c r="M337" s="364"/>
      <c r="N337" s="364"/>
      <c r="O337" s="364"/>
      <c r="P337" s="364"/>
      <c r="Q337" s="22">
        <v>0</v>
      </c>
      <c r="R337" s="381" t="s">
        <v>1670</v>
      </c>
      <c r="S337" s="382"/>
      <c r="T337" s="382"/>
      <c r="U337" s="382"/>
      <c r="V337" s="382"/>
      <c r="W337" s="382"/>
      <c r="X337" s="382"/>
      <c r="Y337" s="382"/>
      <c r="Z337" s="382"/>
      <c r="AA337" s="382"/>
      <c r="AB337" s="382"/>
      <c r="AC337" s="382"/>
      <c r="AD337" s="382"/>
      <c r="AE337" s="382"/>
      <c r="AF337" s="17">
        <v>0</v>
      </c>
      <c r="AG337" s="366" t="s">
        <v>1670</v>
      </c>
      <c r="AH337" s="367"/>
      <c r="AI337" s="367"/>
      <c r="AJ337" s="367"/>
      <c r="AK337" s="367"/>
      <c r="AL337" s="367"/>
      <c r="AM337" s="367"/>
      <c r="AN337" s="367"/>
      <c r="AO337" s="367"/>
      <c r="AP337" s="367"/>
      <c r="AQ337" s="367"/>
      <c r="AR337" s="367"/>
      <c r="AS337" s="367"/>
      <c r="AT337" s="367"/>
    </row>
    <row r="338" spans="1:46" s="24" customFormat="1" ht="18" customHeight="1" thickTop="1" thickBot="1" x14ac:dyDescent="0.25">
      <c r="Q338" s="42"/>
      <c r="AF338" s="42"/>
    </row>
    <row r="339" spans="1:46" s="24" customFormat="1" ht="18" customHeight="1" thickTop="1" thickBot="1" x14ac:dyDescent="0.25">
      <c r="A339" s="368" t="s">
        <v>141</v>
      </c>
      <c r="B339" s="369"/>
      <c r="C339" s="369"/>
      <c r="D339" s="369"/>
      <c r="E339" s="369"/>
      <c r="F339" s="369"/>
      <c r="G339" s="369"/>
      <c r="H339" s="369"/>
      <c r="I339" s="369"/>
      <c r="J339" s="369"/>
      <c r="K339" s="369"/>
      <c r="L339" s="369"/>
      <c r="M339" s="369"/>
      <c r="N339" s="369"/>
      <c r="O339" s="369"/>
      <c r="P339" s="369"/>
      <c r="Q339" s="322" t="s">
        <v>4</v>
      </c>
      <c r="R339" s="369" t="s">
        <v>1384</v>
      </c>
      <c r="S339" s="369"/>
      <c r="T339" s="369"/>
      <c r="U339" s="369"/>
      <c r="V339" s="369"/>
      <c r="W339" s="369"/>
      <c r="X339" s="369"/>
      <c r="Y339" s="369"/>
      <c r="Z339" s="369"/>
      <c r="AA339" s="369"/>
      <c r="AB339" s="369"/>
      <c r="AC339" s="369"/>
      <c r="AD339" s="369"/>
      <c r="AE339" s="470"/>
      <c r="AF339" s="325" t="s">
        <v>4</v>
      </c>
      <c r="AG339" s="471" t="s">
        <v>1384</v>
      </c>
      <c r="AH339" s="471"/>
      <c r="AI339" s="471"/>
      <c r="AJ339" s="471"/>
      <c r="AK339" s="471"/>
      <c r="AL339" s="471"/>
      <c r="AM339" s="471"/>
      <c r="AN339" s="471"/>
      <c r="AO339" s="471"/>
      <c r="AP339" s="471"/>
      <c r="AQ339" s="471"/>
      <c r="AR339" s="471"/>
      <c r="AS339" s="471"/>
      <c r="AT339" s="472"/>
    </row>
    <row r="340" spans="1:46" s="24" customFormat="1" ht="63" customHeight="1" thickTop="1" thickBot="1" x14ac:dyDescent="0.25">
      <c r="A340" s="364" t="s">
        <v>1564</v>
      </c>
      <c r="B340" s="364"/>
      <c r="C340" s="364"/>
      <c r="D340" s="364"/>
      <c r="E340" s="364"/>
      <c r="F340" s="364"/>
      <c r="G340" s="364"/>
      <c r="H340" s="364"/>
      <c r="I340" s="364"/>
      <c r="J340" s="364"/>
      <c r="K340" s="364"/>
      <c r="L340" s="364"/>
      <c r="M340" s="364"/>
      <c r="N340" s="364"/>
      <c r="O340" s="364"/>
      <c r="P340" s="364"/>
      <c r="Q340" s="22">
        <v>0</v>
      </c>
      <c r="R340" s="381" t="s">
        <v>1669</v>
      </c>
      <c r="S340" s="382"/>
      <c r="T340" s="382"/>
      <c r="U340" s="382"/>
      <c r="V340" s="382"/>
      <c r="W340" s="382"/>
      <c r="X340" s="382"/>
      <c r="Y340" s="382"/>
      <c r="Z340" s="382"/>
      <c r="AA340" s="382"/>
      <c r="AB340" s="382"/>
      <c r="AC340" s="382"/>
      <c r="AD340" s="382"/>
      <c r="AE340" s="382"/>
      <c r="AF340" s="17">
        <v>0</v>
      </c>
      <c r="AG340" s="366" t="s">
        <v>1668</v>
      </c>
      <c r="AH340" s="367"/>
      <c r="AI340" s="367"/>
      <c r="AJ340" s="367"/>
      <c r="AK340" s="367"/>
      <c r="AL340" s="367"/>
      <c r="AM340" s="367"/>
      <c r="AN340" s="367"/>
      <c r="AO340" s="367"/>
      <c r="AP340" s="367"/>
      <c r="AQ340" s="367"/>
      <c r="AR340" s="367"/>
      <c r="AS340" s="367"/>
      <c r="AT340" s="367"/>
    </row>
    <row r="341" spans="1:46" s="24" customFormat="1" ht="63" customHeight="1" thickTop="1" thickBot="1" x14ac:dyDescent="0.25">
      <c r="A341" s="364" t="s">
        <v>136</v>
      </c>
      <c r="B341" s="364"/>
      <c r="C341" s="364"/>
      <c r="D341" s="364"/>
      <c r="E341" s="364"/>
      <c r="F341" s="364"/>
      <c r="G341" s="364"/>
      <c r="H341" s="364"/>
      <c r="I341" s="364"/>
      <c r="J341" s="364"/>
      <c r="K341" s="364"/>
      <c r="L341" s="364"/>
      <c r="M341" s="364"/>
      <c r="N341" s="364"/>
      <c r="O341" s="364"/>
      <c r="P341" s="364"/>
      <c r="Q341" s="22">
        <v>0</v>
      </c>
      <c r="R341" s="468" t="s">
        <v>1661</v>
      </c>
      <c r="S341" s="469"/>
      <c r="T341" s="469"/>
      <c r="U341" s="469"/>
      <c r="V341" s="469"/>
      <c r="W341" s="469"/>
      <c r="X341" s="469"/>
      <c r="Y341" s="469"/>
      <c r="Z341" s="469"/>
      <c r="AA341" s="469"/>
      <c r="AB341" s="469"/>
      <c r="AC341" s="469"/>
      <c r="AD341" s="469"/>
      <c r="AE341" s="469"/>
      <c r="AF341" s="17">
        <v>0</v>
      </c>
      <c r="AG341" s="362" t="s">
        <v>1661</v>
      </c>
      <c r="AH341" s="363"/>
      <c r="AI341" s="363"/>
      <c r="AJ341" s="363"/>
      <c r="AK341" s="363"/>
      <c r="AL341" s="363"/>
      <c r="AM341" s="363"/>
      <c r="AN341" s="363"/>
      <c r="AO341" s="363"/>
      <c r="AP341" s="363"/>
      <c r="AQ341" s="363"/>
      <c r="AR341" s="363"/>
      <c r="AS341" s="363"/>
      <c r="AT341" s="363"/>
    </row>
    <row r="342" spans="1:46" s="24" customFormat="1" ht="18" customHeight="1" thickTop="1" x14ac:dyDescent="0.2">
      <c r="Q342" s="42"/>
      <c r="AF342" s="42"/>
    </row>
    <row r="343" spans="1:46" s="24" customFormat="1" ht="18" customHeight="1" x14ac:dyDescent="0.2">
      <c r="Q343" s="42"/>
      <c r="AF343" s="42"/>
    </row>
    <row r="344" spans="1:46" s="26" customFormat="1" ht="36" customHeight="1" x14ac:dyDescent="0.2">
      <c r="A344" s="365" t="s">
        <v>1565</v>
      </c>
      <c r="B344" s="365"/>
      <c r="C344" s="365"/>
      <c r="D344" s="365"/>
      <c r="E344" s="365"/>
      <c r="F344" s="365"/>
      <c r="G344" s="365"/>
      <c r="H344" s="365"/>
      <c r="I344" s="365"/>
      <c r="J344" s="365"/>
      <c r="K344" s="365"/>
      <c r="L344" s="365"/>
      <c r="M344" s="365"/>
      <c r="N344" s="365"/>
      <c r="O344" s="365"/>
      <c r="P344" s="365"/>
      <c r="Q344" s="365"/>
      <c r="R344" s="365"/>
      <c r="S344" s="365"/>
      <c r="T344" s="365"/>
      <c r="U344" s="365"/>
      <c r="V344" s="365"/>
      <c r="W344" s="365"/>
      <c r="X344" s="365"/>
      <c r="Y344" s="365"/>
      <c r="Z344" s="365"/>
      <c r="AA344" s="365"/>
      <c r="AB344" s="365"/>
      <c r="AC344" s="365"/>
      <c r="AD344" s="365"/>
      <c r="AE344" s="365"/>
    </row>
    <row r="345" spans="1:46" s="24" customFormat="1" ht="18" customHeight="1" x14ac:dyDescent="0.2">
      <c r="A345" s="20"/>
      <c r="B345" s="20"/>
      <c r="C345" s="20"/>
      <c r="D345" s="20"/>
      <c r="E345" s="20"/>
      <c r="F345" s="20"/>
      <c r="G345" s="20"/>
      <c r="H345" s="20"/>
      <c r="I345" s="20"/>
      <c r="J345" s="20"/>
      <c r="K345" s="20"/>
      <c r="L345" s="20"/>
      <c r="M345" s="20"/>
      <c r="N345" s="20"/>
      <c r="O345" s="20"/>
      <c r="P345" s="20"/>
      <c r="Q345" s="40"/>
      <c r="R345" s="20"/>
      <c r="S345" s="20"/>
      <c r="T345" s="20"/>
      <c r="U345" s="20"/>
      <c r="V345" s="20"/>
      <c r="W345" s="20"/>
      <c r="X345" s="20"/>
      <c r="Y345" s="20"/>
      <c r="Z345" s="20"/>
      <c r="AA345" s="20"/>
      <c r="AB345" s="20"/>
      <c r="AC345" s="20"/>
      <c r="AD345" s="20"/>
      <c r="AE345" s="20"/>
      <c r="AF345" s="40"/>
      <c r="AG345" s="20"/>
      <c r="AH345" s="20"/>
      <c r="AI345" s="20"/>
      <c r="AJ345" s="20"/>
      <c r="AK345" s="20"/>
      <c r="AL345" s="20"/>
      <c r="AM345" s="20"/>
      <c r="AN345" s="20"/>
      <c r="AO345" s="20"/>
      <c r="AP345" s="20"/>
      <c r="AQ345" s="20"/>
      <c r="AR345" s="20"/>
      <c r="AS345" s="20"/>
      <c r="AT345" s="20"/>
    </row>
    <row r="346" spans="1:46" s="24" customFormat="1" ht="18" customHeight="1" x14ac:dyDescent="0.2">
      <c r="A346" s="15" t="s">
        <v>6</v>
      </c>
      <c r="B346" s="21"/>
      <c r="C346" s="21"/>
      <c r="D346" s="21"/>
      <c r="E346" s="21"/>
      <c r="F346" s="21"/>
      <c r="G346" s="21"/>
      <c r="H346" s="21"/>
      <c r="I346" s="21"/>
      <c r="J346" s="21"/>
      <c r="K346" s="21"/>
      <c r="L346" s="21"/>
      <c r="M346" s="21"/>
      <c r="N346" s="21"/>
      <c r="O346" s="21"/>
      <c r="P346" s="21"/>
      <c r="Q346" s="41"/>
      <c r="R346" s="21"/>
      <c r="S346" s="21"/>
      <c r="T346" s="21"/>
      <c r="U346" s="21"/>
      <c r="V346" s="21"/>
      <c r="W346" s="21"/>
      <c r="X346" s="21"/>
      <c r="Y346" s="21"/>
      <c r="Z346" s="21"/>
      <c r="AA346" s="21"/>
      <c r="AB346" s="21"/>
      <c r="AC346" s="21"/>
      <c r="AD346" s="21"/>
      <c r="AE346" s="21"/>
      <c r="AF346" s="41"/>
      <c r="AG346" s="21"/>
      <c r="AH346" s="21"/>
      <c r="AI346" s="21"/>
      <c r="AJ346" s="21"/>
      <c r="AK346" s="21"/>
      <c r="AL346" s="21"/>
      <c r="AM346" s="21"/>
      <c r="AN346" s="21"/>
      <c r="AO346" s="21"/>
      <c r="AP346" s="21"/>
      <c r="AQ346" s="21"/>
      <c r="AR346" s="21"/>
      <c r="AS346" s="21"/>
      <c r="AT346" s="21"/>
    </row>
    <row r="347" spans="1:46" s="24" customFormat="1" ht="18" customHeight="1" x14ac:dyDescent="0.2">
      <c r="Q347" s="42"/>
      <c r="AF347" s="42"/>
    </row>
    <row r="348" spans="1:46" s="24" customFormat="1" ht="63" customHeight="1" thickBot="1" x14ac:dyDescent="0.25">
      <c r="A348" s="377" t="s">
        <v>1566</v>
      </c>
      <c r="B348" s="377"/>
      <c r="C348" s="377"/>
      <c r="D348" s="377"/>
      <c r="E348" s="377"/>
      <c r="F348" s="377"/>
      <c r="G348" s="377"/>
      <c r="H348" s="377"/>
      <c r="I348" s="377"/>
      <c r="J348" s="377"/>
      <c r="K348" s="377"/>
      <c r="L348" s="377"/>
      <c r="M348" s="377"/>
      <c r="N348" s="377"/>
      <c r="O348" s="377"/>
      <c r="P348" s="377"/>
      <c r="Q348" s="377"/>
      <c r="V348" s="373"/>
      <c r="W348" s="373"/>
      <c r="X348" s="373"/>
      <c r="Y348" s="373"/>
      <c r="Z348" s="373"/>
      <c r="AA348" s="373"/>
      <c r="AB348" s="373"/>
      <c r="AC348" s="373"/>
      <c r="AD348" s="373"/>
      <c r="AE348" s="373"/>
      <c r="AK348" s="373"/>
      <c r="AL348" s="373"/>
      <c r="AM348" s="373"/>
      <c r="AN348" s="373"/>
      <c r="AO348" s="373"/>
      <c r="AP348" s="373"/>
      <c r="AQ348" s="373"/>
      <c r="AR348" s="373"/>
      <c r="AS348" s="373"/>
      <c r="AT348" s="373"/>
    </row>
    <row r="349" spans="1:46" s="24" customFormat="1" ht="18" customHeight="1" thickTop="1" thickBot="1" x14ac:dyDescent="0.25">
      <c r="A349" s="477" t="s">
        <v>138</v>
      </c>
      <c r="B349" s="406"/>
      <c r="C349" s="406"/>
      <c r="D349" s="406"/>
      <c r="E349" s="406"/>
      <c r="F349" s="406"/>
      <c r="G349" s="406"/>
      <c r="H349" s="406"/>
      <c r="I349" s="406"/>
      <c r="J349" s="406"/>
      <c r="K349" s="406"/>
      <c r="L349" s="406"/>
      <c r="M349" s="406"/>
      <c r="N349" s="406"/>
      <c r="O349" s="406"/>
      <c r="P349" s="478"/>
      <c r="Q349" s="275" t="s">
        <v>4</v>
      </c>
      <c r="R349" s="405" t="s">
        <v>1384</v>
      </c>
      <c r="S349" s="406"/>
      <c r="T349" s="406"/>
      <c r="U349" s="406"/>
      <c r="V349" s="406"/>
      <c r="W349" s="406"/>
      <c r="X349" s="406"/>
      <c r="Y349" s="406"/>
      <c r="Z349" s="406"/>
      <c r="AA349" s="406"/>
      <c r="AB349" s="406"/>
      <c r="AC349" s="406"/>
      <c r="AD349" s="406"/>
      <c r="AE349" s="407"/>
      <c r="AF349" s="279" t="s">
        <v>4</v>
      </c>
      <c r="AG349" s="462" t="s">
        <v>1384</v>
      </c>
      <c r="AH349" s="462"/>
      <c r="AI349" s="462"/>
      <c r="AJ349" s="462"/>
      <c r="AK349" s="462"/>
      <c r="AL349" s="462"/>
      <c r="AM349" s="462"/>
      <c r="AN349" s="462"/>
      <c r="AO349" s="462"/>
      <c r="AP349" s="462"/>
      <c r="AQ349" s="462"/>
      <c r="AR349" s="462"/>
      <c r="AS349" s="462"/>
      <c r="AT349" s="463"/>
    </row>
    <row r="350" spans="1:46" s="24" customFormat="1" ht="63" customHeight="1" thickTop="1" thickBot="1" x14ac:dyDescent="0.25">
      <c r="A350" s="385" t="s">
        <v>7</v>
      </c>
      <c r="B350" s="386"/>
      <c r="C350" s="386"/>
      <c r="D350" s="386"/>
      <c r="E350" s="386"/>
      <c r="F350" s="386"/>
      <c r="G350" s="386"/>
      <c r="H350" s="386"/>
      <c r="I350" s="386"/>
      <c r="J350" s="386"/>
      <c r="K350" s="386"/>
      <c r="L350" s="386"/>
      <c r="M350" s="386"/>
      <c r="N350" s="386"/>
      <c r="O350" s="386"/>
      <c r="P350" s="387"/>
      <c r="Q350" s="22">
        <v>0</v>
      </c>
      <c r="R350" s="381" t="s">
        <v>1660</v>
      </c>
      <c r="S350" s="382"/>
      <c r="T350" s="382"/>
      <c r="U350" s="382"/>
      <c r="V350" s="382"/>
      <c r="W350" s="382"/>
      <c r="X350" s="382"/>
      <c r="Y350" s="382"/>
      <c r="Z350" s="382"/>
      <c r="AA350" s="382"/>
      <c r="AB350" s="382"/>
      <c r="AC350" s="382"/>
      <c r="AD350" s="382"/>
      <c r="AE350" s="382"/>
      <c r="AF350" s="17">
        <v>0</v>
      </c>
      <c r="AG350" s="366" t="s">
        <v>1660</v>
      </c>
      <c r="AH350" s="367"/>
      <c r="AI350" s="367"/>
      <c r="AJ350" s="367"/>
      <c r="AK350" s="367"/>
      <c r="AL350" s="367"/>
      <c r="AM350" s="367"/>
      <c r="AN350" s="367"/>
      <c r="AO350" s="367"/>
      <c r="AP350" s="367"/>
      <c r="AQ350" s="367"/>
      <c r="AR350" s="367"/>
      <c r="AS350" s="367"/>
      <c r="AT350" s="367"/>
    </row>
    <row r="351" spans="1:46" s="24" customFormat="1" ht="63" customHeight="1" thickTop="1" thickBot="1" x14ac:dyDescent="0.25">
      <c r="A351" s="385" t="s">
        <v>353</v>
      </c>
      <c r="B351" s="386"/>
      <c r="C351" s="386"/>
      <c r="D351" s="386"/>
      <c r="E351" s="386"/>
      <c r="F351" s="386"/>
      <c r="G351" s="386"/>
      <c r="H351" s="386"/>
      <c r="I351" s="386"/>
      <c r="J351" s="386"/>
      <c r="K351" s="386"/>
      <c r="L351" s="386"/>
      <c r="M351" s="386"/>
      <c r="N351" s="386"/>
      <c r="O351" s="386"/>
      <c r="P351" s="387"/>
      <c r="Q351" s="22">
        <v>0</v>
      </c>
      <c r="R351" s="468" t="s">
        <v>1661</v>
      </c>
      <c r="S351" s="469"/>
      <c r="T351" s="469"/>
      <c r="U351" s="469"/>
      <c r="V351" s="469"/>
      <c r="W351" s="469"/>
      <c r="X351" s="469"/>
      <c r="Y351" s="469"/>
      <c r="Z351" s="469"/>
      <c r="AA351" s="469"/>
      <c r="AB351" s="469"/>
      <c r="AC351" s="469"/>
      <c r="AD351" s="469"/>
      <c r="AE351" s="469"/>
      <c r="AF351" s="17">
        <v>0</v>
      </c>
      <c r="AG351" s="362" t="s">
        <v>1661</v>
      </c>
      <c r="AH351" s="363"/>
      <c r="AI351" s="363"/>
      <c r="AJ351" s="363"/>
      <c r="AK351" s="363"/>
      <c r="AL351" s="363"/>
      <c r="AM351" s="363"/>
      <c r="AN351" s="363"/>
      <c r="AO351" s="363"/>
      <c r="AP351" s="363"/>
      <c r="AQ351" s="363"/>
      <c r="AR351" s="363"/>
      <c r="AS351" s="363"/>
      <c r="AT351" s="363"/>
    </row>
    <row r="352" spans="1:46" s="24" customFormat="1" ht="63" customHeight="1" thickTop="1" thickBot="1" x14ac:dyDescent="0.25">
      <c r="A352" s="385" t="s">
        <v>1567</v>
      </c>
      <c r="B352" s="386"/>
      <c r="C352" s="386"/>
      <c r="D352" s="386"/>
      <c r="E352" s="386"/>
      <c r="F352" s="386"/>
      <c r="G352" s="386"/>
      <c r="H352" s="386"/>
      <c r="I352" s="386"/>
      <c r="J352" s="386"/>
      <c r="K352" s="386"/>
      <c r="L352" s="386"/>
      <c r="M352" s="386"/>
      <c r="N352" s="386"/>
      <c r="O352" s="386"/>
      <c r="P352" s="387"/>
      <c r="Q352" s="22">
        <v>0</v>
      </c>
      <c r="R352" s="468" t="s">
        <v>1661</v>
      </c>
      <c r="S352" s="469"/>
      <c r="T352" s="469"/>
      <c r="U352" s="469"/>
      <c r="V352" s="469"/>
      <c r="W352" s="469"/>
      <c r="X352" s="469"/>
      <c r="Y352" s="469"/>
      <c r="Z352" s="469"/>
      <c r="AA352" s="469"/>
      <c r="AB352" s="469"/>
      <c r="AC352" s="469"/>
      <c r="AD352" s="469"/>
      <c r="AE352" s="469"/>
      <c r="AF352" s="17">
        <v>0</v>
      </c>
      <c r="AG352" s="362" t="s">
        <v>1661</v>
      </c>
      <c r="AH352" s="363"/>
      <c r="AI352" s="363"/>
      <c r="AJ352" s="363"/>
      <c r="AK352" s="363"/>
      <c r="AL352" s="363"/>
      <c r="AM352" s="363"/>
      <c r="AN352" s="363"/>
      <c r="AO352" s="363"/>
      <c r="AP352" s="363"/>
      <c r="AQ352" s="363"/>
      <c r="AR352" s="363"/>
      <c r="AS352" s="363"/>
      <c r="AT352" s="363"/>
    </row>
    <row r="353" spans="1:46" s="24" customFormat="1" ht="84" customHeight="1" thickTop="1" thickBot="1" x14ac:dyDescent="0.25">
      <c r="A353" s="385" t="s">
        <v>1568</v>
      </c>
      <c r="B353" s="386"/>
      <c r="C353" s="386"/>
      <c r="D353" s="386"/>
      <c r="E353" s="386"/>
      <c r="F353" s="386"/>
      <c r="G353" s="386"/>
      <c r="H353" s="386"/>
      <c r="I353" s="386"/>
      <c r="J353" s="386"/>
      <c r="K353" s="386"/>
      <c r="L353" s="386"/>
      <c r="M353" s="386"/>
      <c r="N353" s="386"/>
      <c r="O353" s="386"/>
      <c r="P353" s="387"/>
      <c r="Q353" s="22">
        <v>0</v>
      </c>
      <c r="R353" s="468" t="s">
        <v>1661</v>
      </c>
      <c r="S353" s="469"/>
      <c r="T353" s="469"/>
      <c r="U353" s="469"/>
      <c r="V353" s="469"/>
      <c r="W353" s="469"/>
      <c r="X353" s="469"/>
      <c r="Y353" s="469"/>
      <c r="Z353" s="469"/>
      <c r="AA353" s="469"/>
      <c r="AB353" s="469"/>
      <c r="AC353" s="469"/>
      <c r="AD353" s="469"/>
      <c r="AE353" s="469"/>
      <c r="AF353" s="17">
        <v>0</v>
      </c>
      <c r="AG353" s="362" t="s">
        <v>1661</v>
      </c>
      <c r="AH353" s="363"/>
      <c r="AI353" s="363"/>
      <c r="AJ353" s="363"/>
      <c r="AK353" s="363"/>
      <c r="AL353" s="363"/>
      <c r="AM353" s="363"/>
      <c r="AN353" s="363"/>
      <c r="AO353" s="363"/>
      <c r="AP353" s="363"/>
      <c r="AQ353" s="363"/>
      <c r="AR353" s="363"/>
      <c r="AS353" s="363"/>
      <c r="AT353" s="363"/>
    </row>
    <row r="354" spans="1:46" s="24" customFormat="1" ht="63" customHeight="1" thickTop="1" thickBot="1" x14ac:dyDescent="0.25">
      <c r="A354" s="385" t="s">
        <v>1569</v>
      </c>
      <c r="B354" s="386"/>
      <c r="C354" s="386"/>
      <c r="D354" s="386"/>
      <c r="E354" s="386"/>
      <c r="F354" s="386"/>
      <c r="G354" s="386"/>
      <c r="H354" s="386"/>
      <c r="I354" s="386"/>
      <c r="J354" s="386"/>
      <c r="K354" s="386"/>
      <c r="L354" s="386"/>
      <c r="M354" s="386"/>
      <c r="N354" s="386"/>
      <c r="O354" s="386"/>
      <c r="P354" s="387"/>
      <c r="Q354" s="22">
        <v>0</v>
      </c>
      <c r="R354" s="468" t="s">
        <v>1661</v>
      </c>
      <c r="S354" s="469"/>
      <c r="T354" s="469"/>
      <c r="U354" s="469"/>
      <c r="V354" s="469"/>
      <c r="W354" s="469"/>
      <c r="X354" s="469"/>
      <c r="Y354" s="469"/>
      <c r="Z354" s="469"/>
      <c r="AA354" s="469"/>
      <c r="AB354" s="469"/>
      <c r="AC354" s="469"/>
      <c r="AD354" s="469"/>
      <c r="AE354" s="469"/>
      <c r="AF354" s="17">
        <v>0</v>
      </c>
      <c r="AG354" s="362" t="s">
        <v>1661</v>
      </c>
      <c r="AH354" s="363"/>
      <c r="AI354" s="363"/>
      <c r="AJ354" s="363"/>
      <c r="AK354" s="363"/>
      <c r="AL354" s="363"/>
      <c r="AM354" s="363"/>
      <c r="AN354" s="363"/>
      <c r="AO354" s="363"/>
      <c r="AP354" s="363"/>
      <c r="AQ354" s="363"/>
      <c r="AR354" s="363"/>
      <c r="AS354" s="363"/>
      <c r="AT354" s="363"/>
    </row>
    <row r="355" spans="1:46" s="24" customFormat="1" ht="63" customHeight="1" thickTop="1" thickBot="1" x14ac:dyDescent="0.25">
      <c r="A355" s="385" t="s">
        <v>1570</v>
      </c>
      <c r="B355" s="386"/>
      <c r="C355" s="386"/>
      <c r="D355" s="386"/>
      <c r="E355" s="386"/>
      <c r="F355" s="386"/>
      <c r="G355" s="386"/>
      <c r="H355" s="386"/>
      <c r="I355" s="386"/>
      <c r="J355" s="386"/>
      <c r="K355" s="386"/>
      <c r="L355" s="386"/>
      <c r="M355" s="386"/>
      <c r="N355" s="386"/>
      <c r="O355" s="386"/>
      <c r="P355" s="387"/>
      <c r="Q355" s="22">
        <v>0</v>
      </c>
      <c r="R355" s="468" t="s">
        <v>1661</v>
      </c>
      <c r="S355" s="469"/>
      <c r="T355" s="469"/>
      <c r="U355" s="469"/>
      <c r="V355" s="469"/>
      <c r="W355" s="469"/>
      <c r="X355" s="469"/>
      <c r="Y355" s="469"/>
      <c r="Z355" s="469"/>
      <c r="AA355" s="469"/>
      <c r="AB355" s="469"/>
      <c r="AC355" s="469"/>
      <c r="AD355" s="469"/>
      <c r="AE355" s="469"/>
      <c r="AF355" s="17">
        <v>0</v>
      </c>
      <c r="AG355" s="362" t="s">
        <v>1661</v>
      </c>
      <c r="AH355" s="363"/>
      <c r="AI355" s="363"/>
      <c r="AJ355" s="363"/>
      <c r="AK355" s="363"/>
      <c r="AL355" s="363"/>
      <c r="AM355" s="363"/>
      <c r="AN355" s="363"/>
      <c r="AO355" s="363"/>
      <c r="AP355" s="363"/>
      <c r="AQ355" s="363"/>
      <c r="AR355" s="363"/>
      <c r="AS355" s="363"/>
      <c r="AT355" s="363"/>
    </row>
    <row r="356" spans="1:46" s="24" customFormat="1" ht="18" customHeight="1" thickTop="1" thickBot="1" x14ac:dyDescent="0.25">
      <c r="Q356" s="42"/>
      <c r="AF356" s="42"/>
    </row>
    <row r="357" spans="1:46" s="24" customFormat="1" ht="18" customHeight="1" thickTop="1" thickBot="1" x14ac:dyDescent="0.25">
      <c r="A357" s="368" t="s">
        <v>139</v>
      </c>
      <c r="B357" s="369"/>
      <c r="C357" s="369"/>
      <c r="D357" s="369"/>
      <c r="E357" s="369"/>
      <c r="F357" s="369"/>
      <c r="G357" s="369"/>
      <c r="H357" s="369"/>
      <c r="I357" s="369"/>
      <c r="J357" s="369"/>
      <c r="K357" s="369"/>
      <c r="L357" s="369"/>
      <c r="M357" s="369"/>
      <c r="N357" s="369"/>
      <c r="O357" s="369"/>
      <c r="P357" s="369"/>
      <c r="Q357" s="322" t="s">
        <v>4</v>
      </c>
      <c r="R357" s="369" t="s">
        <v>1384</v>
      </c>
      <c r="S357" s="369"/>
      <c r="T357" s="369"/>
      <c r="U357" s="369"/>
      <c r="V357" s="369"/>
      <c r="W357" s="369"/>
      <c r="X357" s="369"/>
      <c r="Y357" s="369"/>
      <c r="Z357" s="369"/>
      <c r="AA357" s="369"/>
      <c r="AB357" s="369"/>
      <c r="AC357" s="369"/>
      <c r="AD357" s="369"/>
      <c r="AE357" s="470"/>
      <c r="AF357" s="325" t="s">
        <v>4</v>
      </c>
      <c r="AG357" s="471" t="s">
        <v>1384</v>
      </c>
      <c r="AH357" s="471"/>
      <c r="AI357" s="471"/>
      <c r="AJ357" s="471"/>
      <c r="AK357" s="471"/>
      <c r="AL357" s="471"/>
      <c r="AM357" s="471"/>
      <c r="AN357" s="471"/>
      <c r="AO357" s="471"/>
      <c r="AP357" s="471"/>
      <c r="AQ357" s="471"/>
      <c r="AR357" s="471"/>
      <c r="AS357" s="471"/>
      <c r="AT357" s="472"/>
    </row>
    <row r="358" spans="1:46" s="24" customFormat="1" ht="63" customHeight="1" thickTop="1" thickBot="1" x14ac:dyDescent="0.25">
      <c r="A358" s="364" t="s">
        <v>1571</v>
      </c>
      <c r="B358" s="364"/>
      <c r="C358" s="364"/>
      <c r="D358" s="364"/>
      <c r="E358" s="364"/>
      <c r="F358" s="364"/>
      <c r="G358" s="364"/>
      <c r="H358" s="364"/>
      <c r="I358" s="364"/>
      <c r="J358" s="364"/>
      <c r="K358" s="364"/>
      <c r="L358" s="364"/>
      <c r="M358" s="364"/>
      <c r="N358" s="364"/>
      <c r="O358" s="364"/>
      <c r="P358" s="364"/>
      <c r="Q358" s="22">
        <v>0</v>
      </c>
      <c r="R358" s="381" t="s">
        <v>1671</v>
      </c>
      <c r="S358" s="382"/>
      <c r="T358" s="382"/>
      <c r="U358" s="382"/>
      <c r="V358" s="382"/>
      <c r="W358" s="382"/>
      <c r="X358" s="382"/>
      <c r="Y358" s="382"/>
      <c r="Z358" s="382"/>
      <c r="AA358" s="382"/>
      <c r="AB358" s="382"/>
      <c r="AC358" s="382"/>
      <c r="AD358" s="382"/>
      <c r="AE358" s="382"/>
      <c r="AF358" s="17">
        <v>0</v>
      </c>
      <c r="AG358" s="366" t="s">
        <v>1671</v>
      </c>
      <c r="AH358" s="367"/>
      <c r="AI358" s="367"/>
      <c r="AJ358" s="367"/>
      <c r="AK358" s="367"/>
      <c r="AL358" s="367"/>
      <c r="AM358" s="367"/>
      <c r="AN358" s="367"/>
      <c r="AO358" s="367"/>
      <c r="AP358" s="367"/>
      <c r="AQ358" s="367"/>
      <c r="AR358" s="367"/>
      <c r="AS358" s="367"/>
      <c r="AT358" s="367"/>
    </row>
    <row r="359" spans="1:46" s="24" customFormat="1" ht="63" customHeight="1" thickTop="1" thickBot="1" x14ac:dyDescent="0.25">
      <c r="A359" s="364" t="s">
        <v>1572</v>
      </c>
      <c r="B359" s="364"/>
      <c r="C359" s="364"/>
      <c r="D359" s="364"/>
      <c r="E359" s="364"/>
      <c r="F359" s="364"/>
      <c r="G359" s="364"/>
      <c r="H359" s="364"/>
      <c r="I359" s="364"/>
      <c r="J359" s="364"/>
      <c r="K359" s="364"/>
      <c r="L359" s="364"/>
      <c r="M359" s="364"/>
      <c r="N359" s="364"/>
      <c r="O359" s="364"/>
      <c r="P359" s="364"/>
      <c r="Q359" s="22">
        <v>0</v>
      </c>
      <c r="R359" s="468" t="s">
        <v>1661</v>
      </c>
      <c r="S359" s="469"/>
      <c r="T359" s="469"/>
      <c r="U359" s="469"/>
      <c r="V359" s="469"/>
      <c r="W359" s="469"/>
      <c r="X359" s="469"/>
      <c r="Y359" s="469"/>
      <c r="Z359" s="469"/>
      <c r="AA359" s="469"/>
      <c r="AB359" s="469"/>
      <c r="AC359" s="469"/>
      <c r="AD359" s="469"/>
      <c r="AE359" s="469"/>
      <c r="AF359" s="17">
        <v>0</v>
      </c>
      <c r="AG359" s="362" t="s">
        <v>1661</v>
      </c>
      <c r="AH359" s="363"/>
      <c r="AI359" s="363"/>
      <c r="AJ359" s="363"/>
      <c r="AK359" s="363"/>
      <c r="AL359" s="363"/>
      <c r="AM359" s="363"/>
      <c r="AN359" s="363"/>
      <c r="AO359" s="363"/>
      <c r="AP359" s="363"/>
      <c r="AQ359" s="363"/>
      <c r="AR359" s="363"/>
      <c r="AS359" s="363"/>
      <c r="AT359" s="363"/>
    </row>
    <row r="360" spans="1:46" s="24" customFormat="1" ht="63" customHeight="1" thickTop="1" thickBot="1" x14ac:dyDescent="0.25">
      <c r="A360" s="364" t="s">
        <v>1573</v>
      </c>
      <c r="B360" s="364"/>
      <c r="C360" s="364"/>
      <c r="D360" s="364"/>
      <c r="E360" s="364"/>
      <c r="F360" s="364"/>
      <c r="G360" s="364"/>
      <c r="H360" s="364"/>
      <c r="I360" s="364"/>
      <c r="J360" s="364"/>
      <c r="K360" s="364"/>
      <c r="L360" s="364"/>
      <c r="M360" s="364"/>
      <c r="N360" s="364"/>
      <c r="O360" s="364"/>
      <c r="P360" s="364"/>
      <c r="Q360" s="22">
        <v>0</v>
      </c>
      <c r="R360" s="381" t="s">
        <v>1664</v>
      </c>
      <c r="S360" s="382"/>
      <c r="T360" s="382"/>
      <c r="U360" s="382"/>
      <c r="V360" s="382"/>
      <c r="W360" s="382"/>
      <c r="X360" s="382"/>
      <c r="Y360" s="382"/>
      <c r="Z360" s="382"/>
      <c r="AA360" s="382"/>
      <c r="AB360" s="382"/>
      <c r="AC360" s="382"/>
      <c r="AD360" s="382"/>
      <c r="AE360" s="382"/>
      <c r="AF360" s="17">
        <v>0</v>
      </c>
      <c r="AG360" s="366" t="s">
        <v>1664</v>
      </c>
      <c r="AH360" s="367"/>
      <c r="AI360" s="367"/>
      <c r="AJ360" s="367"/>
      <c r="AK360" s="367"/>
      <c r="AL360" s="367"/>
      <c r="AM360" s="367"/>
      <c r="AN360" s="367"/>
      <c r="AO360" s="367"/>
      <c r="AP360" s="367"/>
      <c r="AQ360" s="367"/>
      <c r="AR360" s="367"/>
      <c r="AS360" s="367"/>
      <c r="AT360" s="367"/>
    </row>
    <row r="361" spans="1:46" s="24" customFormat="1" ht="18" customHeight="1" thickTop="1" thickBot="1" x14ac:dyDescent="0.25">
      <c r="Q361" s="42"/>
      <c r="AF361" s="42"/>
    </row>
    <row r="362" spans="1:46" s="24" customFormat="1" ht="18" customHeight="1" thickTop="1" thickBot="1" x14ac:dyDescent="0.25">
      <c r="A362" s="368" t="s">
        <v>140</v>
      </c>
      <c r="B362" s="369"/>
      <c r="C362" s="369"/>
      <c r="D362" s="369"/>
      <c r="E362" s="369"/>
      <c r="F362" s="369"/>
      <c r="G362" s="369"/>
      <c r="H362" s="369"/>
      <c r="I362" s="369"/>
      <c r="J362" s="369"/>
      <c r="K362" s="369"/>
      <c r="L362" s="369"/>
      <c r="M362" s="369"/>
      <c r="N362" s="369"/>
      <c r="O362" s="369"/>
      <c r="P362" s="369"/>
      <c r="Q362" s="322" t="s">
        <v>4</v>
      </c>
      <c r="R362" s="369" t="s">
        <v>1384</v>
      </c>
      <c r="S362" s="369"/>
      <c r="T362" s="369"/>
      <c r="U362" s="369"/>
      <c r="V362" s="369"/>
      <c r="W362" s="369"/>
      <c r="X362" s="369"/>
      <c r="Y362" s="369"/>
      <c r="Z362" s="369"/>
      <c r="AA362" s="369"/>
      <c r="AB362" s="369"/>
      <c r="AC362" s="369"/>
      <c r="AD362" s="369"/>
      <c r="AE362" s="470"/>
      <c r="AF362" s="325" t="s">
        <v>4</v>
      </c>
      <c r="AG362" s="471" t="s">
        <v>1384</v>
      </c>
      <c r="AH362" s="471"/>
      <c r="AI362" s="471"/>
      <c r="AJ362" s="471"/>
      <c r="AK362" s="471"/>
      <c r="AL362" s="471"/>
      <c r="AM362" s="471"/>
      <c r="AN362" s="471"/>
      <c r="AO362" s="471"/>
      <c r="AP362" s="471"/>
      <c r="AQ362" s="471"/>
      <c r="AR362" s="471"/>
      <c r="AS362" s="471"/>
      <c r="AT362" s="472"/>
    </row>
    <row r="363" spans="1:46" s="24" customFormat="1" ht="63" customHeight="1" thickTop="1" thickBot="1" x14ac:dyDescent="0.25">
      <c r="A363" s="364" t="s">
        <v>1574</v>
      </c>
      <c r="B363" s="364"/>
      <c r="C363" s="364"/>
      <c r="D363" s="364"/>
      <c r="E363" s="364"/>
      <c r="F363" s="364"/>
      <c r="G363" s="364"/>
      <c r="H363" s="364"/>
      <c r="I363" s="364"/>
      <c r="J363" s="364"/>
      <c r="K363" s="364"/>
      <c r="L363" s="364"/>
      <c r="M363" s="364"/>
      <c r="N363" s="364"/>
      <c r="O363" s="364"/>
      <c r="P363" s="364"/>
      <c r="Q363" s="22">
        <v>0</v>
      </c>
      <c r="R363" s="381" t="s">
        <v>1665</v>
      </c>
      <c r="S363" s="382"/>
      <c r="T363" s="382"/>
      <c r="U363" s="382"/>
      <c r="V363" s="382"/>
      <c r="W363" s="382"/>
      <c r="X363" s="382"/>
      <c r="Y363" s="382"/>
      <c r="Z363" s="382"/>
      <c r="AA363" s="382"/>
      <c r="AB363" s="382"/>
      <c r="AC363" s="382"/>
      <c r="AD363" s="382"/>
      <c r="AE363" s="382"/>
      <c r="AF363" s="17">
        <v>0</v>
      </c>
      <c r="AG363" s="366" t="s">
        <v>1665</v>
      </c>
      <c r="AH363" s="367"/>
      <c r="AI363" s="367"/>
      <c r="AJ363" s="367"/>
      <c r="AK363" s="367"/>
      <c r="AL363" s="367"/>
      <c r="AM363" s="367"/>
      <c r="AN363" s="367"/>
      <c r="AO363" s="367"/>
      <c r="AP363" s="367"/>
      <c r="AQ363" s="367"/>
      <c r="AR363" s="367"/>
      <c r="AS363" s="367"/>
      <c r="AT363" s="367"/>
    </row>
    <row r="364" spans="1:46" s="24" customFormat="1" ht="63" customHeight="1" thickTop="1" thickBot="1" x14ac:dyDescent="0.25">
      <c r="A364" s="364" t="s">
        <v>603</v>
      </c>
      <c r="B364" s="364"/>
      <c r="C364" s="364"/>
      <c r="D364" s="364"/>
      <c r="E364" s="364"/>
      <c r="F364" s="364"/>
      <c r="G364" s="364"/>
      <c r="H364" s="364"/>
      <c r="I364" s="364"/>
      <c r="J364" s="364"/>
      <c r="K364" s="364"/>
      <c r="L364" s="364"/>
      <c r="M364" s="364"/>
      <c r="N364" s="364"/>
      <c r="O364" s="364"/>
      <c r="P364" s="364"/>
      <c r="Q364" s="22">
        <v>0</v>
      </c>
      <c r="R364" s="381" t="s">
        <v>1672</v>
      </c>
      <c r="S364" s="382"/>
      <c r="T364" s="382"/>
      <c r="U364" s="382"/>
      <c r="V364" s="382"/>
      <c r="W364" s="382"/>
      <c r="X364" s="382"/>
      <c r="Y364" s="382"/>
      <c r="Z364" s="382"/>
      <c r="AA364" s="382"/>
      <c r="AB364" s="382"/>
      <c r="AC364" s="382"/>
      <c r="AD364" s="382"/>
      <c r="AE364" s="382"/>
      <c r="AF364" s="17">
        <v>0</v>
      </c>
      <c r="AG364" s="366" t="s">
        <v>1672</v>
      </c>
      <c r="AH364" s="367"/>
      <c r="AI364" s="367"/>
      <c r="AJ364" s="367"/>
      <c r="AK364" s="367"/>
      <c r="AL364" s="367"/>
      <c r="AM364" s="367"/>
      <c r="AN364" s="367"/>
      <c r="AO364" s="367"/>
      <c r="AP364" s="367"/>
      <c r="AQ364" s="367"/>
      <c r="AR364" s="367"/>
      <c r="AS364" s="367"/>
      <c r="AT364" s="367"/>
    </row>
    <row r="365" spans="1:46" s="24" customFormat="1" ht="63" customHeight="1" thickTop="1" thickBot="1" x14ac:dyDescent="0.25">
      <c r="A365" s="364" t="s">
        <v>494</v>
      </c>
      <c r="B365" s="364"/>
      <c r="C365" s="364"/>
      <c r="D365" s="364"/>
      <c r="E365" s="364"/>
      <c r="F365" s="364"/>
      <c r="G365" s="364"/>
      <c r="H365" s="364"/>
      <c r="I365" s="364"/>
      <c r="J365" s="364"/>
      <c r="K365" s="364"/>
      <c r="L365" s="364"/>
      <c r="M365" s="364"/>
      <c r="N365" s="364"/>
      <c r="O365" s="364"/>
      <c r="P365" s="364"/>
      <c r="Q365" s="22">
        <v>0</v>
      </c>
      <c r="R365" s="381" t="s">
        <v>1670</v>
      </c>
      <c r="S365" s="382"/>
      <c r="T365" s="382"/>
      <c r="U365" s="382"/>
      <c r="V365" s="382"/>
      <c r="W365" s="382"/>
      <c r="X365" s="382"/>
      <c r="Y365" s="382"/>
      <c r="Z365" s="382"/>
      <c r="AA365" s="382"/>
      <c r="AB365" s="382"/>
      <c r="AC365" s="382"/>
      <c r="AD365" s="382"/>
      <c r="AE365" s="382"/>
      <c r="AF365" s="17">
        <v>0</v>
      </c>
      <c r="AG365" s="366" t="s">
        <v>1670</v>
      </c>
      <c r="AH365" s="367"/>
      <c r="AI365" s="367"/>
      <c r="AJ365" s="367"/>
      <c r="AK365" s="367"/>
      <c r="AL365" s="367"/>
      <c r="AM365" s="367"/>
      <c r="AN365" s="367"/>
      <c r="AO365" s="367"/>
      <c r="AP365" s="367"/>
      <c r="AQ365" s="367"/>
      <c r="AR365" s="367"/>
      <c r="AS365" s="367"/>
      <c r="AT365" s="367"/>
    </row>
    <row r="366" spans="1:46" s="24" customFormat="1" ht="18" customHeight="1" thickTop="1" thickBot="1" x14ac:dyDescent="0.25">
      <c r="Q366" s="42"/>
      <c r="AF366" s="42"/>
    </row>
    <row r="367" spans="1:46" s="24" customFormat="1" ht="18" customHeight="1" thickTop="1" thickBot="1" x14ac:dyDescent="0.25">
      <c r="A367" s="368" t="s">
        <v>141</v>
      </c>
      <c r="B367" s="369"/>
      <c r="C367" s="369"/>
      <c r="D367" s="369"/>
      <c r="E367" s="369"/>
      <c r="F367" s="369"/>
      <c r="G367" s="369"/>
      <c r="H367" s="369"/>
      <c r="I367" s="369"/>
      <c r="J367" s="369"/>
      <c r="K367" s="369"/>
      <c r="L367" s="369"/>
      <c r="M367" s="369"/>
      <c r="N367" s="369"/>
      <c r="O367" s="369"/>
      <c r="P367" s="369"/>
      <c r="Q367" s="322" t="s">
        <v>4</v>
      </c>
      <c r="R367" s="369" t="s">
        <v>1384</v>
      </c>
      <c r="S367" s="369"/>
      <c r="T367" s="369"/>
      <c r="U367" s="369"/>
      <c r="V367" s="369"/>
      <c r="W367" s="369"/>
      <c r="X367" s="369"/>
      <c r="Y367" s="369"/>
      <c r="Z367" s="369"/>
      <c r="AA367" s="369"/>
      <c r="AB367" s="369"/>
      <c r="AC367" s="369"/>
      <c r="AD367" s="369"/>
      <c r="AE367" s="470"/>
      <c r="AF367" s="325" t="s">
        <v>4</v>
      </c>
      <c r="AG367" s="471" t="s">
        <v>1384</v>
      </c>
      <c r="AH367" s="471"/>
      <c r="AI367" s="471"/>
      <c r="AJ367" s="471"/>
      <c r="AK367" s="471"/>
      <c r="AL367" s="471"/>
      <c r="AM367" s="471"/>
      <c r="AN367" s="471"/>
      <c r="AO367" s="471"/>
      <c r="AP367" s="471"/>
      <c r="AQ367" s="471"/>
      <c r="AR367" s="471"/>
      <c r="AS367" s="471"/>
      <c r="AT367" s="472"/>
    </row>
    <row r="368" spans="1:46" s="24" customFormat="1" ht="63" customHeight="1" thickTop="1" thickBot="1" x14ac:dyDescent="0.25">
      <c r="A368" s="364" t="s">
        <v>1575</v>
      </c>
      <c r="B368" s="364"/>
      <c r="C368" s="364"/>
      <c r="D368" s="364"/>
      <c r="E368" s="364"/>
      <c r="F368" s="364"/>
      <c r="G368" s="364"/>
      <c r="H368" s="364"/>
      <c r="I368" s="364"/>
      <c r="J368" s="364"/>
      <c r="K368" s="364"/>
      <c r="L368" s="364"/>
      <c r="M368" s="364"/>
      <c r="N368" s="364"/>
      <c r="O368" s="364"/>
      <c r="P368" s="364"/>
      <c r="Q368" s="22">
        <v>0</v>
      </c>
      <c r="R368" s="381" t="s">
        <v>1669</v>
      </c>
      <c r="S368" s="382"/>
      <c r="T368" s="382"/>
      <c r="U368" s="382"/>
      <c r="V368" s="382"/>
      <c r="W368" s="382"/>
      <c r="X368" s="382"/>
      <c r="Y368" s="382"/>
      <c r="Z368" s="382"/>
      <c r="AA368" s="382"/>
      <c r="AB368" s="382"/>
      <c r="AC368" s="382"/>
      <c r="AD368" s="382"/>
      <c r="AE368" s="382"/>
      <c r="AF368" s="17">
        <v>0</v>
      </c>
      <c r="AG368" s="366" t="s">
        <v>1668</v>
      </c>
      <c r="AH368" s="367"/>
      <c r="AI368" s="367"/>
      <c r="AJ368" s="367"/>
      <c r="AK368" s="367"/>
      <c r="AL368" s="367"/>
      <c r="AM368" s="367"/>
      <c r="AN368" s="367"/>
      <c r="AO368" s="367"/>
      <c r="AP368" s="367"/>
      <c r="AQ368" s="367"/>
      <c r="AR368" s="367"/>
      <c r="AS368" s="367"/>
      <c r="AT368" s="367"/>
    </row>
    <row r="369" spans="1:46" s="24" customFormat="1" ht="63" customHeight="1" thickTop="1" thickBot="1" x14ac:dyDescent="0.25">
      <c r="A369" s="364" t="s">
        <v>1576</v>
      </c>
      <c r="B369" s="364"/>
      <c r="C369" s="364"/>
      <c r="D369" s="364"/>
      <c r="E369" s="364"/>
      <c r="F369" s="364"/>
      <c r="G369" s="364"/>
      <c r="H369" s="364"/>
      <c r="I369" s="364"/>
      <c r="J369" s="364"/>
      <c r="K369" s="364"/>
      <c r="L369" s="364"/>
      <c r="M369" s="364"/>
      <c r="N369" s="364"/>
      <c r="O369" s="364"/>
      <c r="P369" s="364"/>
      <c r="Q369" s="22">
        <v>0</v>
      </c>
      <c r="R369" s="468" t="s">
        <v>1661</v>
      </c>
      <c r="S369" s="469"/>
      <c r="T369" s="469"/>
      <c r="U369" s="469"/>
      <c r="V369" s="469"/>
      <c r="W369" s="469"/>
      <c r="X369" s="469"/>
      <c r="Y369" s="469"/>
      <c r="Z369" s="469"/>
      <c r="AA369" s="469"/>
      <c r="AB369" s="469"/>
      <c r="AC369" s="469"/>
      <c r="AD369" s="469"/>
      <c r="AE369" s="469"/>
      <c r="AF369" s="17">
        <v>0</v>
      </c>
      <c r="AG369" s="362" t="s">
        <v>1661</v>
      </c>
      <c r="AH369" s="363"/>
      <c r="AI369" s="363"/>
      <c r="AJ369" s="363"/>
      <c r="AK369" s="363"/>
      <c r="AL369" s="363"/>
      <c r="AM369" s="363"/>
      <c r="AN369" s="363"/>
      <c r="AO369" s="363"/>
      <c r="AP369" s="363"/>
      <c r="AQ369" s="363"/>
      <c r="AR369" s="363"/>
      <c r="AS369" s="363"/>
      <c r="AT369" s="363"/>
    </row>
    <row r="370" spans="1:46" ht="18" customHeight="1" thickTop="1" x14ac:dyDescent="0.2"/>
  </sheetData>
  <mergeCells count="818">
    <mergeCell ref="A369:P369"/>
    <mergeCell ref="R369:AE369"/>
    <mergeCell ref="AG369:AT369"/>
    <mergeCell ref="A367:P367"/>
    <mergeCell ref="R367:AE367"/>
    <mergeCell ref="AG367:AT367"/>
    <mergeCell ref="A368:P368"/>
    <mergeCell ref="R368:AE368"/>
    <mergeCell ref="AG368:AT368"/>
    <mergeCell ref="A363:P363"/>
    <mergeCell ref="R363:AE363"/>
    <mergeCell ref="AG363:AT363"/>
    <mergeCell ref="A364:P364"/>
    <mergeCell ref="R364:AE364"/>
    <mergeCell ref="AG364:AT364"/>
    <mergeCell ref="A365:P365"/>
    <mergeCell ref="R365:AE365"/>
    <mergeCell ref="AG365:AT365"/>
    <mergeCell ref="A359:P359"/>
    <mergeCell ref="R359:AE359"/>
    <mergeCell ref="AG359:AT359"/>
    <mergeCell ref="A360:P360"/>
    <mergeCell ref="R360:AE360"/>
    <mergeCell ref="AG360:AT360"/>
    <mergeCell ref="A362:P362"/>
    <mergeCell ref="R362:AE362"/>
    <mergeCell ref="AG362:AT362"/>
    <mergeCell ref="A355:P355"/>
    <mergeCell ref="R355:AE355"/>
    <mergeCell ref="AG355:AT355"/>
    <mergeCell ref="A357:P357"/>
    <mergeCell ref="R357:AE357"/>
    <mergeCell ref="AG357:AT357"/>
    <mergeCell ref="A358:P358"/>
    <mergeCell ref="R358:AE358"/>
    <mergeCell ref="AG358:AT358"/>
    <mergeCell ref="A352:P352"/>
    <mergeCell ref="R352:AE352"/>
    <mergeCell ref="AG352:AT352"/>
    <mergeCell ref="A353:P353"/>
    <mergeCell ref="R353:AE353"/>
    <mergeCell ref="AG353:AT353"/>
    <mergeCell ref="A354:P354"/>
    <mergeCell ref="R354:AE354"/>
    <mergeCell ref="AG354:AT354"/>
    <mergeCell ref="A349:P349"/>
    <mergeCell ref="R349:AE349"/>
    <mergeCell ref="AG349:AT349"/>
    <mergeCell ref="A350:P350"/>
    <mergeCell ref="R350:AE350"/>
    <mergeCell ref="AG350:AT350"/>
    <mergeCell ref="A351:P351"/>
    <mergeCell ref="R351:AE351"/>
    <mergeCell ref="AG351:AT351"/>
    <mergeCell ref="A340:P340"/>
    <mergeCell ref="R340:AE340"/>
    <mergeCell ref="AG340:AT340"/>
    <mergeCell ref="A341:P341"/>
    <mergeCell ref="R341:AE341"/>
    <mergeCell ref="AG341:AT341"/>
    <mergeCell ref="A344:AE344"/>
    <mergeCell ref="A348:Q348"/>
    <mergeCell ref="V348:AE348"/>
    <mergeCell ref="AK348:AT348"/>
    <mergeCell ref="A336:P336"/>
    <mergeCell ref="R336:AE336"/>
    <mergeCell ref="AG336:AT336"/>
    <mergeCell ref="A337:P337"/>
    <mergeCell ref="R337:AE337"/>
    <mergeCell ref="AG337:AT337"/>
    <mergeCell ref="A339:P339"/>
    <mergeCell ref="R339:AE339"/>
    <mergeCell ref="AG339:AT339"/>
    <mergeCell ref="A332:P332"/>
    <mergeCell ref="R332:AE332"/>
    <mergeCell ref="AG332:AT332"/>
    <mergeCell ref="A334:P334"/>
    <mergeCell ref="R334:AE334"/>
    <mergeCell ref="AG334:AT334"/>
    <mergeCell ref="A335:P335"/>
    <mergeCell ref="R335:AE335"/>
    <mergeCell ref="AG335:AT335"/>
    <mergeCell ref="A329:P329"/>
    <mergeCell ref="R329:AE329"/>
    <mergeCell ref="AG329:AT329"/>
    <mergeCell ref="A330:P330"/>
    <mergeCell ref="R330:AE330"/>
    <mergeCell ref="AG330:AT330"/>
    <mergeCell ref="A331:P331"/>
    <mergeCell ref="R331:AE331"/>
    <mergeCell ref="AG331:AT331"/>
    <mergeCell ref="A325:P325"/>
    <mergeCell ref="R325:AE325"/>
    <mergeCell ref="AG325:AT325"/>
    <mergeCell ref="A326:P326"/>
    <mergeCell ref="R326:AE326"/>
    <mergeCell ref="AG326:AT326"/>
    <mergeCell ref="A327:P327"/>
    <mergeCell ref="R327:AE327"/>
    <mergeCell ref="AG327:AT327"/>
    <mergeCell ref="A322:P322"/>
    <mergeCell ref="R322:AE322"/>
    <mergeCell ref="AG322:AT322"/>
    <mergeCell ref="A323:P323"/>
    <mergeCell ref="R323:AE323"/>
    <mergeCell ref="AG323:AT323"/>
    <mergeCell ref="A324:P324"/>
    <mergeCell ref="R324:AE324"/>
    <mergeCell ref="AG324:AT324"/>
    <mergeCell ref="A319:P319"/>
    <mergeCell ref="R319:AE319"/>
    <mergeCell ref="AG319:AT319"/>
    <mergeCell ref="A320:P320"/>
    <mergeCell ref="R320:AE320"/>
    <mergeCell ref="AG320:AT320"/>
    <mergeCell ref="A321:P321"/>
    <mergeCell ref="R321:AE321"/>
    <mergeCell ref="AG321:AT321"/>
    <mergeCell ref="A316:P316"/>
    <mergeCell ref="R316:AE316"/>
    <mergeCell ref="AG316:AT316"/>
    <mergeCell ref="A317:P317"/>
    <mergeCell ref="R317:AE317"/>
    <mergeCell ref="AG317:AT317"/>
    <mergeCell ref="A318:P318"/>
    <mergeCell ref="R318:AE318"/>
    <mergeCell ref="AG318:AT318"/>
    <mergeCell ref="A307:P307"/>
    <mergeCell ref="R307:AE307"/>
    <mergeCell ref="AG307:AT307"/>
    <mergeCell ref="A308:P308"/>
    <mergeCell ref="R308:AE308"/>
    <mergeCell ref="AG308:AT308"/>
    <mergeCell ref="A311:AE311"/>
    <mergeCell ref="A315:Q315"/>
    <mergeCell ref="V315:AE315"/>
    <mergeCell ref="AK315:AT315"/>
    <mergeCell ref="A303:P303"/>
    <mergeCell ref="R303:AE303"/>
    <mergeCell ref="AG303:AT303"/>
    <mergeCell ref="A304:P304"/>
    <mergeCell ref="R304:AE304"/>
    <mergeCell ref="AG304:AT304"/>
    <mergeCell ref="A306:P306"/>
    <mergeCell ref="R306:AE306"/>
    <mergeCell ref="AG306:AT306"/>
    <mergeCell ref="A299:P299"/>
    <mergeCell ref="R299:AE299"/>
    <mergeCell ref="AG299:AT299"/>
    <mergeCell ref="A301:P301"/>
    <mergeCell ref="R301:AE301"/>
    <mergeCell ref="AG301:AT301"/>
    <mergeCell ref="A302:P302"/>
    <mergeCell ref="R302:AE302"/>
    <mergeCell ref="AG302:AT302"/>
    <mergeCell ref="A296:P296"/>
    <mergeCell ref="R296:AE296"/>
    <mergeCell ref="AG296:AT296"/>
    <mergeCell ref="A297:P297"/>
    <mergeCell ref="R297:AE297"/>
    <mergeCell ref="AG297:AT297"/>
    <mergeCell ref="A298:P298"/>
    <mergeCell ref="R298:AE298"/>
    <mergeCell ref="AG298:AT298"/>
    <mergeCell ref="A292:P292"/>
    <mergeCell ref="R292:AE292"/>
    <mergeCell ref="AG292:AT292"/>
    <mergeCell ref="A293:P293"/>
    <mergeCell ref="R293:AE293"/>
    <mergeCell ref="AG293:AT293"/>
    <mergeCell ref="A294:P294"/>
    <mergeCell ref="R294:AE294"/>
    <mergeCell ref="AG294:AT294"/>
    <mergeCell ref="A289:P289"/>
    <mergeCell ref="R289:AE289"/>
    <mergeCell ref="AG289:AT289"/>
    <mergeCell ref="A290:P290"/>
    <mergeCell ref="R290:AE290"/>
    <mergeCell ref="AG290:AT290"/>
    <mergeCell ref="A291:P291"/>
    <mergeCell ref="R291:AE291"/>
    <mergeCell ref="AG291:AT291"/>
    <mergeCell ref="A286:P286"/>
    <mergeCell ref="R286:AE286"/>
    <mergeCell ref="AG286:AT286"/>
    <mergeCell ref="A287:P287"/>
    <mergeCell ref="R287:AE287"/>
    <mergeCell ref="AG287:AT287"/>
    <mergeCell ref="A288:P288"/>
    <mergeCell ref="R288:AE288"/>
    <mergeCell ref="AG288:AT288"/>
    <mergeCell ref="A283:P283"/>
    <mergeCell ref="R283:AE283"/>
    <mergeCell ref="AG283:AT283"/>
    <mergeCell ref="A284:P284"/>
    <mergeCell ref="R284:AE284"/>
    <mergeCell ref="AG284:AT284"/>
    <mergeCell ref="A285:P285"/>
    <mergeCell ref="R285:AE285"/>
    <mergeCell ref="AG285:AT285"/>
    <mergeCell ref="A280:P280"/>
    <mergeCell ref="R280:AE280"/>
    <mergeCell ref="AG280:AT280"/>
    <mergeCell ref="A281:P281"/>
    <mergeCell ref="R281:AE281"/>
    <mergeCell ref="AG281:AT281"/>
    <mergeCell ref="A282:P282"/>
    <mergeCell ref="R282:AE282"/>
    <mergeCell ref="AG282:AT282"/>
    <mergeCell ref="A277:P277"/>
    <mergeCell ref="R277:AE277"/>
    <mergeCell ref="AG277:AT277"/>
    <mergeCell ref="A278:P278"/>
    <mergeCell ref="R278:AE278"/>
    <mergeCell ref="AG278:AT278"/>
    <mergeCell ref="A279:P279"/>
    <mergeCell ref="R279:AE279"/>
    <mergeCell ref="AG279:AT279"/>
    <mergeCell ref="A274:P274"/>
    <mergeCell ref="R274:AE274"/>
    <mergeCell ref="AG274:AT274"/>
    <mergeCell ref="A275:P275"/>
    <mergeCell ref="R275:AE275"/>
    <mergeCell ref="AG275:AT275"/>
    <mergeCell ref="A276:P276"/>
    <mergeCell ref="R276:AE276"/>
    <mergeCell ref="AG276:AT276"/>
    <mergeCell ref="A271:P271"/>
    <mergeCell ref="R271:AE271"/>
    <mergeCell ref="AG271:AT271"/>
    <mergeCell ref="A272:P272"/>
    <mergeCell ref="R272:AE272"/>
    <mergeCell ref="AG272:AT272"/>
    <mergeCell ref="A273:P273"/>
    <mergeCell ref="R273:AE273"/>
    <mergeCell ref="AG273:AT273"/>
    <mergeCell ref="A268:P268"/>
    <mergeCell ref="R268:AE268"/>
    <mergeCell ref="AG268:AT268"/>
    <mergeCell ref="A269:P269"/>
    <mergeCell ref="R269:AE269"/>
    <mergeCell ref="AG269:AT269"/>
    <mergeCell ref="A270:P270"/>
    <mergeCell ref="R270:AE270"/>
    <mergeCell ref="AG270:AT270"/>
    <mergeCell ref="A265:P265"/>
    <mergeCell ref="R265:AE265"/>
    <mergeCell ref="AG265:AT265"/>
    <mergeCell ref="A266:P266"/>
    <mergeCell ref="R266:AE266"/>
    <mergeCell ref="AG266:AT266"/>
    <mergeCell ref="A267:P267"/>
    <mergeCell ref="R267:AE267"/>
    <mergeCell ref="AG267:AT267"/>
    <mergeCell ref="A262:P262"/>
    <mergeCell ref="R262:AE262"/>
    <mergeCell ref="AG262:AT262"/>
    <mergeCell ref="A263:P263"/>
    <mergeCell ref="R263:AE263"/>
    <mergeCell ref="AG263:AT263"/>
    <mergeCell ref="A264:P264"/>
    <mergeCell ref="R264:AE264"/>
    <mergeCell ref="AG264:AT264"/>
    <mergeCell ref="A259:P259"/>
    <mergeCell ref="R259:AE259"/>
    <mergeCell ref="AG259:AT259"/>
    <mergeCell ref="A260:P260"/>
    <mergeCell ref="R260:AE260"/>
    <mergeCell ref="AG260:AT260"/>
    <mergeCell ref="A261:P261"/>
    <mergeCell ref="R261:AE261"/>
    <mergeCell ref="AG261:AT261"/>
    <mergeCell ref="A252:AE252"/>
    <mergeCell ref="A256:Q256"/>
    <mergeCell ref="V256:AE256"/>
    <mergeCell ref="AK256:AT256"/>
    <mergeCell ref="A257:P257"/>
    <mergeCell ref="R257:AE257"/>
    <mergeCell ref="AG257:AT257"/>
    <mergeCell ref="A258:P258"/>
    <mergeCell ref="R258:AE258"/>
    <mergeCell ref="AG258:AT258"/>
    <mergeCell ref="A247:P247"/>
    <mergeCell ref="R247:AE247"/>
    <mergeCell ref="AG247:AT247"/>
    <mergeCell ref="A248:P248"/>
    <mergeCell ref="R248:AE248"/>
    <mergeCell ref="AG248:AT248"/>
    <mergeCell ref="A249:P249"/>
    <mergeCell ref="R249:AE249"/>
    <mergeCell ref="AG249:AT249"/>
    <mergeCell ref="A243:P243"/>
    <mergeCell ref="R243:AE243"/>
    <mergeCell ref="AG243:AT243"/>
    <mergeCell ref="A244:P244"/>
    <mergeCell ref="R244:AE244"/>
    <mergeCell ref="AG244:AT244"/>
    <mergeCell ref="A245:P245"/>
    <mergeCell ref="R245:AE245"/>
    <mergeCell ref="AG245:AT245"/>
    <mergeCell ref="A239:P239"/>
    <mergeCell ref="R239:AE239"/>
    <mergeCell ref="AG239:AT239"/>
    <mergeCell ref="A240:P240"/>
    <mergeCell ref="R240:AE240"/>
    <mergeCell ref="AG240:AT240"/>
    <mergeCell ref="A242:P242"/>
    <mergeCell ref="R242:AE242"/>
    <mergeCell ref="AG242:AT242"/>
    <mergeCell ref="A235:P235"/>
    <mergeCell ref="R235:AE235"/>
    <mergeCell ref="AG235:AT235"/>
    <mergeCell ref="A237:P237"/>
    <mergeCell ref="R237:AE237"/>
    <mergeCell ref="AG237:AT237"/>
    <mergeCell ref="A238:P238"/>
    <mergeCell ref="R238:AE238"/>
    <mergeCell ref="AG238:AT238"/>
    <mergeCell ref="A232:P232"/>
    <mergeCell ref="R232:AE232"/>
    <mergeCell ref="AG232:AT232"/>
    <mergeCell ref="A233:P233"/>
    <mergeCell ref="R233:AE233"/>
    <mergeCell ref="AG233:AT233"/>
    <mergeCell ref="A234:P234"/>
    <mergeCell ref="R234:AE234"/>
    <mergeCell ref="AG234:AT234"/>
    <mergeCell ref="A229:P229"/>
    <mergeCell ref="R229:AE229"/>
    <mergeCell ref="AG229:AT229"/>
    <mergeCell ref="A230:P230"/>
    <mergeCell ref="R230:AE230"/>
    <mergeCell ref="AG230:AT230"/>
    <mergeCell ref="A231:P231"/>
    <mergeCell ref="R231:AE231"/>
    <mergeCell ref="AG231:AT231"/>
    <mergeCell ref="A226:P226"/>
    <mergeCell ref="R226:AE226"/>
    <mergeCell ref="AG226:AT226"/>
    <mergeCell ref="A227:P227"/>
    <mergeCell ref="R227:AE227"/>
    <mergeCell ref="AG227:AT227"/>
    <mergeCell ref="A228:P228"/>
    <mergeCell ref="R228:AE228"/>
    <mergeCell ref="AG228:AT228"/>
    <mergeCell ref="A223:P223"/>
    <mergeCell ref="R223:AE223"/>
    <mergeCell ref="AG223:AT223"/>
    <mergeCell ref="A224:P224"/>
    <mergeCell ref="R224:AE224"/>
    <mergeCell ref="AG224:AT224"/>
    <mergeCell ref="A225:P225"/>
    <mergeCell ref="R225:AE225"/>
    <mergeCell ref="AG225:AT225"/>
    <mergeCell ref="A220:P220"/>
    <mergeCell ref="R220:AE220"/>
    <mergeCell ref="AG220:AT220"/>
    <mergeCell ref="A221:P221"/>
    <mergeCell ref="R221:AE221"/>
    <mergeCell ref="AG221:AT221"/>
    <mergeCell ref="A222:P222"/>
    <mergeCell ref="R222:AE222"/>
    <mergeCell ref="AG222:AT222"/>
    <mergeCell ref="A211:P211"/>
    <mergeCell ref="R211:AE211"/>
    <mergeCell ref="AG211:AT211"/>
    <mergeCell ref="A214:AE214"/>
    <mergeCell ref="A218:Q218"/>
    <mergeCell ref="V218:AE218"/>
    <mergeCell ref="AK218:AT218"/>
    <mergeCell ref="A219:P219"/>
    <mergeCell ref="R219:AE219"/>
    <mergeCell ref="AG219:AT219"/>
    <mergeCell ref="A207:P207"/>
    <mergeCell ref="R207:AE207"/>
    <mergeCell ref="AG207:AT207"/>
    <mergeCell ref="A209:P209"/>
    <mergeCell ref="R209:AE209"/>
    <mergeCell ref="AG209:AT209"/>
    <mergeCell ref="A210:P210"/>
    <mergeCell ref="R210:AE210"/>
    <mergeCell ref="AG210:AT210"/>
    <mergeCell ref="A204:P204"/>
    <mergeCell ref="R204:AE204"/>
    <mergeCell ref="AG204:AT204"/>
    <mergeCell ref="A205:P205"/>
    <mergeCell ref="R205:AE205"/>
    <mergeCell ref="AG205:AT205"/>
    <mergeCell ref="A206:P206"/>
    <mergeCell ref="R206:AE206"/>
    <mergeCell ref="AG206:AT206"/>
    <mergeCell ref="A200:P200"/>
    <mergeCell ref="R200:AE200"/>
    <mergeCell ref="AG200:AT200"/>
    <mergeCell ref="A201:P201"/>
    <mergeCell ref="R201:AE201"/>
    <mergeCell ref="AG201:AT201"/>
    <mergeCell ref="A202:P202"/>
    <mergeCell ref="R202:AE202"/>
    <mergeCell ref="AG202:AT202"/>
    <mergeCell ref="A196:P196"/>
    <mergeCell ref="R196:AE196"/>
    <mergeCell ref="AG196:AT196"/>
    <mergeCell ref="A197:P197"/>
    <mergeCell ref="R197:AE197"/>
    <mergeCell ref="AG197:AT197"/>
    <mergeCell ref="A199:P199"/>
    <mergeCell ref="R199:AE199"/>
    <mergeCell ref="AG199:AT199"/>
    <mergeCell ref="A193:P193"/>
    <mergeCell ref="R193:AE193"/>
    <mergeCell ref="AG193:AT193"/>
    <mergeCell ref="A194:P194"/>
    <mergeCell ref="R194:AE194"/>
    <mergeCell ref="AG194:AT194"/>
    <mergeCell ref="A195:P195"/>
    <mergeCell ref="R195:AE195"/>
    <mergeCell ref="AG195:AT195"/>
    <mergeCell ref="A190:P190"/>
    <mergeCell ref="R190:AE190"/>
    <mergeCell ref="AG190:AT190"/>
    <mergeCell ref="A191:P191"/>
    <mergeCell ref="R191:AE191"/>
    <mergeCell ref="AG191:AT191"/>
    <mergeCell ref="A192:P192"/>
    <mergeCell ref="R192:AE192"/>
    <mergeCell ref="AG192:AT192"/>
    <mergeCell ref="A187:P187"/>
    <mergeCell ref="R187:AE187"/>
    <mergeCell ref="AG187:AT187"/>
    <mergeCell ref="A188:P188"/>
    <mergeCell ref="R188:AE188"/>
    <mergeCell ref="AG188:AT188"/>
    <mergeCell ref="A189:P189"/>
    <mergeCell ref="R189:AE189"/>
    <mergeCell ref="AG189:AT189"/>
    <mergeCell ref="A178:P178"/>
    <mergeCell ref="R178:AE178"/>
    <mergeCell ref="AG178:AT178"/>
    <mergeCell ref="A179:P179"/>
    <mergeCell ref="R179:AE179"/>
    <mergeCell ref="AG179:AT179"/>
    <mergeCell ref="A182:AE182"/>
    <mergeCell ref="A186:Q186"/>
    <mergeCell ref="V186:AE186"/>
    <mergeCell ref="AK186:AT186"/>
    <mergeCell ref="A174:P174"/>
    <mergeCell ref="R174:AE174"/>
    <mergeCell ref="AG174:AT174"/>
    <mergeCell ref="A175:P175"/>
    <mergeCell ref="R175:AE175"/>
    <mergeCell ref="AG175:AT175"/>
    <mergeCell ref="A177:P177"/>
    <mergeCell ref="R177:AE177"/>
    <mergeCell ref="AG177:AT177"/>
    <mergeCell ref="A170:P170"/>
    <mergeCell ref="R170:AE170"/>
    <mergeCell ref="AG170:AT170"/>
    <mergeCell ref="A172:P172"/>
    <mergeCell ref="R172:AE172"/>
    <mergeCell ref="AG172:AT172"/>
    <mergeCell ref="A173:P173"/>
    <mergeCell ref="R173:AE173"/>
    <mergeCell ref="AG173:AT173"/>
    <mergeCell ref="A167:P167"/>
    <mergeCell ref="R167:AE167"/>
    <mergeCell ref="AG167:AT167"/>
    <mergeCell ref="A168:P168"/>
    <mergeCell ref="R168:AE168"/>
    <mergeCell ref="AG168:AT168"/>
    <mergeCell ref="A169:P169"/>
    <mergeCell ref="R169:AE169"/>
    <mergeCell ref="AG169:AT169"/>
    <mergeCell ref="A163:P163"/>
    <mergeCell ref="R163:AE163"/>
    <mergeCell ref="AG163:AT163"/>
    <mergeCell ref="A164:P164"/>
    <mergeCell ref="R164:AE164"/>
    <mergeCell ref="AG164:AT164"/>
    <mergeCell ref="A165:P165"/>
    <mergeCell ref="R165:AE165"/>
    <mergeCell ref="AG165:AT165"/>
    <mergeCell ref="A160:P160"/>
    <mergeCell ref="R160:AE160"/>
    <mergeCell ref="AG160:AT160"/>
    <mergeCell ref="A161:P161"/>
    <mergeCell ref="R161:AE161"/>
    <mergeCell ref="AG161:AT161"/>
    <mergeCell ref="A162:P162"/>
    <mergeCell ref="R162:AE162"/>
    <mergeCell ref="AG162:AT162"/>
    <mergeCell ref="A157:P157"/>
    <mergeCell ref="R157:AE157"/>
    <mergeCell ref="AG157:AT157"/>
    <mergeCell ref="A158:P158"/>
    <mergeCell ref="R158:AE158"/>
    <mergeCell ref="AG158:AT158"/>
    <mergeCell ref="A159:P159"/>
    <mergeCell ref="R159:AE159"/>
    <mergeCell ref="AG159:AT159"/>
    <mergeCell ref="A150:AE150"/>
    <mergeCell ref="A154:P154"/>
    <mergeCell ref="V154:AE154"/>
    <mergeCell ref="AK154:AT154"/>
    <mergeCell ref="A155:P155"/>
    <mergeCell ref="R155:AE155"/>
    <mergeCell ref="AG155:AT155"/>
    <mergeCell ref="A156:P156"/>
    <mergeCell ref="R156:AE156"/>
    <mergeCell ref="AG156:AT156"/>
    <mergeCell ref="A145:P145"/>
    <mergeCell ref="R145:AE145"/>
    <mergeCell ref="AG145:AT145"/>
    <mergeCell ref="A146:P146"/>
    <mergeCell ref="R146:AE146"/>
    <mergeCell ref="AG146:AT146"/>
    <mergeCell ref="A147:P147"/>
    <mergeCell ref="R147:AE147"/>
    <mergeCell ref="AG147:AT147"/>
    <mergeCell ref="A141:P141"/>
    <mergeCell ref="R141:AE141"/>
    <mergeCell ref="AG141:AT141"/>
    <mergeCell ref="A142:P142"/>
    <mergeCell ref="R142:AE142"/>
    <mergeCell ref="AG142:AT142"/>
    <mergeCell ref="A143:P143"/>
    <mergeCell ref="R143:AE143"/>
    <mergeCell ref="AG143:AT143"/>
    <mergeCell ref="A137:P137"/>
    <mergeCell ref="R137:AE137"/>
    <mergeCell ref="AG137:AT137"/>
    <mergeCell ref="A138:P138"/>
    <mergeCell ref="R138:AE138"/>
    <mergeCell ref="AG138:AT138"/>
    <mergeCell ref="A140:P140"/>
    <mergeCell ref="R140:AE140"/>
    <mergeCell ref="AG140:AT140"/>
    <mergeCell ref="A133:P133"/>
    <mergeCell ref="R133:AE133"/>
    <mergeCell ref="AG133:AT133"/>
    <mergeCell ref="A135:P135"/>
    <mergeCell ref="R135:AE135"/>
    <mergeCell ref="AG135:AT135"/>
    <mergeCell ref="A136:P136"/>
    <mergeCell ref="R136:AE136"/>
    <mergeCell ref="AG136:AT136"/>
    <mergeCell ref="A130:P130"/>
    <mergeCell ref="R130:AE130"/>
    <mergeCell ref="AG130:AT130"/>
    <mergeCell ref="A131:P131"/>
    <mergeCell ref="R131:AE131"/>
    <mergeCell ref="AG131:AT131"/>
    <mergeCell ref="A132:P132"/>
    <mergeCell ref="R132:AE132"/>
    <mergeCell ref="AG132:AT132"/>
    <mergeCell ref="A127:P127"/>
    <mergeCell ref="R127:AE127"/>
    <mergeCell ref="AG127:AT127"/>
    <mergeCell ref="A128:P128"/>
    <mergeCell ref="R128:AE128"/>
    <mergeCell ref="AG128:AT128"/>
    <mergeCell ref="A129:P129"/>
    <mergeCell ref="R129:AE129"/>
    <mergeCell ref="AG129:AT129"/>
    <mergeCell ref="A124:P124"/>
    <mergeCell ref="R124:AE124"/>
    <mergeCell ref="AG124:AT124"/>
    <mergeCell ref="A125:P125"/>
    <mergeCell ref="R125:AE125"/>
    <mergeCell ref="AG125:AT125"/>
    <mergeCell ref="A126:P126"/>
    <mergeCell ref="R126:AE126"/>
    <mergeCell ref="AG126:AT126"/>
    <mergeCell ref="A121:P121"/>
    <mergeCell ref="R121:AE121"/>
    <mergeCell ref="AG121:AT121"/>
    <mergeCell ref="A122:P122"/>
    <mergeCell ref="R122:AE122"/>
    <mergeCell ref="AG122:AT122"/>
    <mergeCell ref="A123:P123"/>
    <mergeCell ref="R123:AE123"/>
    <mergeCell ref="AG123:AT123"/>
    <mergeCell ref="A112:P112"/>
    <mergeCell ref="R112:AE112"/>
    <mergeCell ref="AG112:AT112"/>
    <mergeCell ref="A115:AE115"/>
    <mergeCell ref="A119:Q119"/>
    <mergeCell ref="V119:AE119"/>
    <mergeCell ref="AK119:AT119"/>
    <mergeCell ref="A120:P120"/>
    <mergeCell ref="R120:AE120"/>
    <mergeCell ref="AG120:AT120"/>
    <mergeCell ref="A108:P108"/>
    <mergeCell ref="R108:AE108"/>
    <mergeCell ref="AG108:AT108"/>
    <mergeCell ref="A110:P110"/>
    <mergeCell ref="R110:AE110"/>
    <mergeCell ref="AG110:AT110"/>
    <mergeCell ref="A111:P111"/>
    <mergeCell ref="R111:AE111"/>
    <mergeCell ref="AG111:AT111"/>
    <mergeCell ref="A105:P105"/>
    <mergeCell ref="R105:AE105"/>
    <mergeCell ref="AG105:AT105"/>
    <mergeCell ref="A106:P106"/>
    <mergeCell ref="R106:AE106"/>
    <mergeCell ref="AG106:AT106"/>
    <mergeCell ref="A107:P107"/>
    <mergeCell ref="R107:AE107"/>
    <mergeCell ref="AG107:AT107"/>
    <mergeCell ref="A101:P101"/>
    <mergeCell ref="R101:AE101"/>
    <mergeCell ref="AG101:AT101"/>
    <mergeCell ref="A102:P102"/>
    <mergeCell ref="R102:AE102"/>
    <mergeCell ref="AG102:AT102"/>
    <mergeCell ref="A103:P103"/>
    <mergeCell ref="R103:AE103"/>
    <mergeCell ref="AG103:AT103"/>
    <mergeCell ref="A97:P97"/>
    <mergeCell ref="R97:AE97"/>
    <mergeCell ref="AG97:AT97"/>
    <mergeCell ref="A98:P98"/>
    <mergeCell ref="R98:AE98"/>
    <mergeCell ref="AG98:AT98"/>
    <mergeCell ref="A100:P100"/>
    <mergeCell ref="R100:AE100"/>
    <mergeCell ref="AG100:AT100"/>
    <mergeCell ref="A94:P94"/>
    <mergeCell ref="R94:AE94"/>
    <mergeCell ref="AG94:AT94"/>
    <mergeCell ref="A95:P95"/>
    <mergeCell ref="R95:AE95"/>
    <mergeCell ref="AG95:AT95"/>
    <mergeCell ref="A96:P96"/>
    <mergeCell ref="R96:AE96"/>
    <mergeCell ref="AG96:AT96"/>
    <mergeCell ref="A91:P91"/>
    <mergeCell ref="R91:AE91"/>
    <mergeCell ref="AG91:AT91"/>
    <mergeCell ref="A92:P92"/>
    <mergeCell ref="R92:AE92"/>
    <mergeCell ref="AG92:AT92"/>
    <mergeCell ref="A93:P93"/>
    <mergeCell ref="R93:AE93"/>
    <mergeCell ref="AG93:AT93"/>
    <mergeCell ref="A88:P88"/>
    <mergeCell ref="R88:AE88"/>
    <mergeCell ref="AG88:AT88"/>
    <mergeCell ref="A89:P89"/>
    <mergeCell ref="R89:AE89"/>
    <mergeCell ref="AG89:AT89"/>
    <mergeCell ref="A90:P90"/>
    <mergeCell ref="R90:AE90"/>
    <mergeCell ref="AG90:AT90"/>
    <mergeCell ref="A85:P85"/>
    <mergeCell ref="R85:AE85"/>
    <mergeCell ref="AG85:AT85"/>
    <mergeCell ref="A86:P86"/>
    <mergeCell ref="R86:AE86"/>
    <mergeCell ref="AG86:AT86"/>
    <mergeCell ref="A87:P87"/>
    <mergeCell ref="R87:AE87"/>
    <mergeCell ref="AG87:AT87"/>
    <mergeCell ref="A76:P76"/>
    <mergeCell ref="R76:AE76"/>
    <mergeCell ref="AG76:AT76"/>
    <mergeCell ref="A77:P77"/>
    <mergeCell ref="R77:AE77"/>
    <mergeCell ref="AG77:AT77"/>
    <mergeCell ref="A80:AE80"/>
    <mergeCell ref="A84:Q84"/>
    <mergeCell ref="V84:AE84"/>
    <mergeCell ref="AK84:AT84"/>
    <mergeCell ref="A72:P72"/>
    <mergeCell ref="R72:AE72"/>
    <mergeCell ref="AG72:AT72"/>
    <mergeCell ref="A73:P73"/>
    <mergeCell ref="R73:AE73"/>
    <mergeCell ref="AG73:AT73"/>
    <mergeCell ref="A75:P75"/>
    <mergeCell ref="R75:AE75"/>
    <mergeCell ref="AG75:AT75"/>
    <mergeCell ref="A68:P68"/>
    <mergeCell ref="R68:AE68"/>
    <mergeCell ref="AG68:AT68"/>
    <mergeCell ref="A70:P70"/>
    <mergeCell ref="R70:AE70"/>
    <mergeCell ref="AG70:AT70"/>
    <mergeCell ref="A71:P71"/>
    <mergeCell ref="R71:AE71"/>
    <mergeCell ref="AG71:AT71"/>
    <mergeCell ref="A65:P65"/>
    <mergeCell ref="R65:AE65"/>
    <mergeCell ref="AG65:AT65"/>
    <mergeCell ref="A66:P66"/>
    <mergeCell ref="R66:AE66"/>
    <mergeCell ref="AG66:AT66"/>
    <mergeCell ref="A67:P67"/>
    <mergeCell ref="R67:AE67"/>
    <mergeCell ref="AG67:AT67"/>
    <mergeCell ref="A61:P61"/>
    <mergeCell ref="R61:AE61"/>
    <mergeCell ref="AG61:AT61"/>
    <mergeCell ref="A62:P62"/>
    <mergeCell ref="R62:AE62"/>
    <mergeCell ref="AG62:AT62"/>
    <mergeCell ref="A63:P63"/>
    <mergeCell ref="R63:AE63"/>
    <mergeCell ref="AG63:AT63"/>
    <mergeCell ref="A58:P58"/>
    <mergeCell ref="R58:AE58"/>
    <mergeCell ref="AG58:AT58"/>
    <mergeCell ref="A59:P59"/>
    <mergeCell ref="R59:AE59"/>
    <mergeCell ref="AG59:AT59"/>
    <mergeCell ref="A60:P60"/>
    <mergeCell ref="R60:AE60"/>
    <mergeCell ref="AG60:AT60"/>
    <mergeCell ref="A55:P55"/>
    <mergeCell ref="R55:AE55"/>
    <mergeCell ref="AG55:AT55"/>
    <mergeCell ref="A56:P56"/>
    <mergeCell ref="R56:AE56"/>
    <mergeCell ref="AG56:AT56"/>
    <mergeCell ref="A57:P57"/>
    <mergeCell ref="R57:AE57"/>
    <mergeCell ref="AG57:AT57"/>
    <mergeCell ref="A52:P52"/>
    <mergeCell ref="R52:AE52"/>
    <mergeCell ref="AG52:AT52"/>
    <mergeCell ref="A53:P53"/>
    <mergeCell ref="R53:AE53"/>
    <mergeCell ref="AG53:AT53"/>
    <mergeCell ref="A54:P54"/>
    <mergeCell ref="R54:AE54"/>
    <mergeCell ref="AG54:AT54"/>
    <mergeCell ref="A49:P49"/>
    <mergeCell ref="R49:AE49"/>
    <mergeCell ref="AG49:AT49"/>
    <mergeCell ref="A50:P50"/>
    <mergeCell ref="R50:AE50"/>
    <mergeCell ref="AG50:AT50"/>
    <mergeCell ref="A51:P51"/>
    <mergeCell ref="R51:AE51"/>
    <mergeCell ref="AG51:AT51"/>
    <mergeCell ref="A46:P46"/>
    <mergeCell ref="R46:AE46"/>
    <mergeCell ref="AG46:AT46"/>
    <mergeCell ref="A47:P47"/>
    <mergeCell ref="R47:AE47"/>
    <mergeCell ref="AG47:AT47"/>
    <mergeCell ref="A48:P48"/>
    <mergeCell ref="R48:AE48"/>
    <mergeCell ref="AG48:AT48"/>
    <mergeCell ref="A43:P43"/>
    <mergeCell ref="R43:AE43"/>
    <mergeCell ref="AG43:AT43"/>
    <mergeCell ref="A44:P44"/>
    <mergeCell ref="R44:AE44"/>
    <mergeCell ref="AG44:AT44"/>
    <mergeCell ref="A45:P45"/>
    <mergeCell ref="R45:AE45"/>
    <mergeCell ref="AG45:AT45"/>
    <mergeCell ref="A40:P40"/>
    <mergeCell ref="R40:AE40"/>
    <mergeCell ref="AG40:AT40"/>
    <mergeCell ref="A41:P41"/>
    <mergeCell ref="R41:AE41"/>
    <mergeCell ref="AG41:AT41"/>
    <mergeCell ref="A42:P42"/>
    <mergeCell ref="R42:AE42"/>
    <mergeCell ref="AG42:AT42"/>
    <mergeCell ref="A35:AE35"/>
    <mergeCell ref="A39:Q39"/>
    <mergeCell ref="V39:AE39"/>
    <mergeCell ref="AK39:AT39"/>
    <mergeCell ref="A31:AE31"/>
    <mergeCell ref="AD24:AE24"/>
    <mergeCell ref="A26:G26"/>
    <mergeCell ref="H26:I26"/>
    <mergeCell ref="M26:Q26"/>
    <mergeCell ref="R26:S26"/>
    <mergeCell ref="A29:AE29"/>
    <mergeCell ref="H12:I12"/>
    <mergeCell ref="K12:L12"/>
    <mergeCell ref="N12:O12"/>
    <mergeCell ref="X12:Y12"/>
    <mergeCell ref="AA12:AB12"/>
    <mergeCell ref="AD12:AE12"/>
    <mergeCell ref="W24:AC24"/>
    <mergeCell ref="A15:AE15"/>
    <mergeCell ref="A17:G17"/>
    <mergeCell ref="H17:I17"/>
    <mergeCell ref="M17:Q17"/>
    <mergeCell ref="R17:S17"/>
    <mergeCell ref="W17:AC17"/>
    <mergeCell ref="AD17:AE17"/>
    <mergeCell ref="A19:G19"/>
    <mergeCell ref="H19:I19"/>
    <mergeCell ref="M19:Q19"/>
    <mergeCell ref="R19:S19"/>
    <mergeCell ref="A22:AE22"/>
    <mergeCell ref="A24:G24"/>
    <mergeCell ref="H24:I24"/>
    <mergeCell ref="M24:Q24"/>
    <mergeCell ref="R24:S24"/>
    <mergeCell ref="F1:AE1"/>
    <mergeCell ref="F2:AE2"/>
    <mergeCell ref="F3:AE3"/>
    <mergeCell ref="F5:AE5"/>
    <mergeCell ref="H8:AE8"/>
    <mergeCell ref="H11:I11"/>
    <mergeCell ref="K11:L11"/>
    <mergeCell ref="N11:O11"/>
    <mergeCell ref="X11:Y11"/>
    <mergeCell ref="AA11:AB11"/>
    <mergeCell ref="AD11:AE11"/>
  </mergeCells>
  <dataValidations disablePrompts="1" count="1">
    <dataValidation allowBlank="1" showInputMessage="1" showErrorMessage="1" sqref="A8:F9"/>
  </dataValidations>
  <printOptions horizontalCentered="1"/>
  <pageMargins left="0.19685039370078741" right="0.19685039370078741" top="0.27559055118110237" bottom="0.39370078740157483" header="0" footer="0"/>
  <pageSetup scale="73" orientation="landscape" r:id="rId1"/>
  <headerFooter>
    <oddFooter>&amp;L1a. Evaluación Vinculante de las Obligaciones de Transparencia&amp;R&amp;P de &amp;N</oddFooter>
  </headerFooter>
  <rowBreaks count="15" manualBreakCount="15">
    <brk id="64" max="16383" man="1"/>
    <brk id="79" max="16383" man="1"/>
    <brk id="99" max="16383" man="1"/>
    <brk id="114" max="16383" man="1"/>
    <brk id="134" max="16383" man="1"/>
    <brk id="149" max="16383" man="1"/>
    <brk id="181" max="16383" man="1"/>
    <brk id="213" max="16383" man="1"/>
    <brk id="236" max="16383" man="1"/>
    <brk id="251" max="16383" man="1"/>
    <brk id="295" max="16383" man="1"/>
    <brk id="310" max="16383" man="1"/>
    <brk id="328" max="16383" man="1"/>
    <brk id="343" max="16383" man="1"/>
    <brk id="356"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38</vt:i4>
      </vt:variant>
      <vt:variant>
        <vt:lpstr>Rangos con nombre</vt:lpstr>
      </vt:variant>
      <vt:variant>
        <vt:i4>5</vt:i4>
      </vt:variant>
    </vt:vector>
  </HeadingPairs>
  <TitlesOfParts>
    <vt:vector size="43" baseType="lpstr">
      <vt:lpstr>IGOF</vt:lpstr>
      <vt:lpstr>IGOF (PI)</vt:lpstr>
      <vt:lpstr>IGOF (SIPOT)</vt:lpstr>
      <vt:lpstr>Art. 121</vt:lpstr>
      <vt:lpstr>Artículo 121 (cálculo PI)</vt:lpstr>
      <vt:lpstr>Artículo 121 (cálculo SIPOT)</vt:lpstr>
      <vt:lpstr>Artículo 121 (Resumen PI)</vt:lpstr>
      <vt:lpstr>Artículo 121 (Resumen SIPOT)</vt:lpstr>
      <vt:lpstr>Art. 137</vt:lpstr>
      <vt:lpstr>Artículo 137 (cálculo PI)</vt:lpstr>
      <vt:lpstr>Artículo 137 (cálculo SIPOT)</vt:lpstr>
      <vt:lpstr>Artículo 137 (resumen PI)</vt:lpstr>
      <vt:lpstr>Artículo 137 (resumen SIPOT)</vt:lpstr>
      <vt:lpstr>Art. 138</vt:lpstr>
      <vt:lpstr>Artículo 138 (cálculo PI)</vt:lpstr>
      <vt:lpstr>Artículo 138 (cálculo SIPOT)</vt:lpstr>
      <vt:lpstr>Artículo 138 (resumen PI)</vt:lpstr>
      <vt:lpstr>Artículo 138 (resumen SIPOT)</vt:lpstr>
      <vt:lpstr>Art. 143</vt:lpstr>
      <vt:lpstr>Artículo 143 (cálculo PI)</vt:lpstr>
      <vt:lpstr>Artículo 143 (cálculo SIPOT)</vt:lpstr>
      <vt:lpstr>Artículo 143 (resumen PI)</vt:lpstr>
      <vt:lpstr>Artículo 143 (resumen SIPOT)</vt:lpstr>
      <vt:lpstr>Art. 145</vt:lpstr>
      <vt:lpstr>Artículo 145 (cálculo PI)</vt:lpstr>
      <vt:lpstr>Artículo 145 (cálculo SIPOT)</vt:lpstr>
      <vt:lpstr>Artículo 145 (resumen PI)</vt:lpstr>
      <vt:lpstr>Artículo 145 (resumen SIPOT)</vt:lpstr>
      <vt:lpstr>Art. 146</vt:lpstr>
      <vt:lpstr>Artículo 146 (cálculo PI)</vt:lpstr>
      <vt:lpstr>Artículo 146 (cálculo SIPOT)</vt:lpstr>
      <vt:lpstr>Artículo 146 (resumen PI)</vt:lpstr>
      <vt:lpstr>Artículo 146 (resumen SIPOT)</vt:lpstr>
      <vt:lpstr>Art. 147</vt:lpstr>
      <vt:lpstr>Artículo 147 (cálculo PI)</vt:lpstr>
      <vt:lpstr>Artículo 147 (cálculo SIPOT)</vt:lpstr>
      <vt:lpstr>Artículo 147 (resumen PI)</vt:lpstr>
      <vt:lpstr>Artículo 147 (resumen SIPOT)</vt:lpstr>
      <vt:lpstr>'Art. 121'!_ftn1</vt:lpstr>
      <vt:lpstr>'Art. 121'!_ftnref1</vt:lpstr>
      <vt:lpstr>IGOF!Área_de_impresión</vt:lpstr>
      <vt:lpstr>'IGOF (PI)'!Área_de_impresión</vt:lpstr>
      <vt:lpstr>'IGOF (SIPOT)'!Área_de_impresión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José Luis Cano Echeveste</dc:creator>
  <cp:lastModifiedBy>Andrea Paulina Angelini Zarzo</cp:lastModifiedBy>
  <cp:lastPrinted>2019-02-22T15:55:41Z</cp:lastPrinted>
  <dcterms:created xsi:type="dcterms:W3CDTF">2008-10-07T14:58:06Z</dcterms:created>
  <dcterms:modified xsi:type="dcterms:W3CDTF">2019-07-03T18:51:24Z</dcterms:modified>
</cp:coreProperties>
</file>