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DARCO ENERO SEPTIEMBRE\"/>
    </mc:Choice>
  </mc:AlternateContent>
  <bookViews>
    <workbookView xWindow="0" yWindow="0" windowWidth="24000" windowHeight="9135" tabRatio="730" firstSheet="5" activeTab="5"/>
  </bookViews>
  <sheets>
    <sheet name="Rango 1-3" sheetId="4" state="hidden" r:id="rId1"/>
    <sheet name="Rango4-6" sheetId="5" state="hidden" r:id="rId2"/>
    <sheet name="Rango 7-20" sheetId="6" state="hidden" r:id="rId3"/>
    <sheet name="Rango 21 -50" sheetId="7" state="hidden" r:id="rId4"/>
    <sheet name="Rango +51" sheetId="8" state="hidden" r:id="rId5"/>
    <sheet name="Resultados Globales _MP_DP_2015" sheetId="31" r:id="rId6"/>
    <sheet name="Hoja1" sheetId="17" state="hidden" r:id="rId7"/>
    <sheet name="Hoja2" sheetId="21" state="hidden" r:id="rId8"/>
    <sheet name="Mejores Practicas 2013 (2)" sheetId="29" state="hidden" r:id="rId9"/>
    <sheet name="CATEGORÍA 1" sheetId="24" state="hidden" r:id="rId10"/>
    <sheet name="CATEGORÍA 2" sheetId="25" state="hidden" r:id="rId11"/>
    <sheet name="categoría3" sheetId="26" state="hidden" r:id="rId12"/>
    <sheet name="categoría 4" sheetId="27" state="hidden" r:id="rId13"/>
    <sheet name="categoría 5" sheetId="28" state="hidden" r:id="rId14"/>
    <sheet name="Hoja3" sheetId="30" state="hidden" r:id="rId15"/>
  </sheets>
  <definedNames>
    <definedName name="_xlnm._FilterDatabase" localSheetId="8" hidden="1">'Mejores Practicas 2013 (2)'!$A$7:$X$123</definedName>
    <definedName name="_xlnm._FilterDatabase" localSheetId="4" hidden="1">'Rango +51'!$C$1:$E$10</definedName>
    <definedName name="_xlnm._FilterDatabase" localSheetId="0" hidden="1">'Rango 1-3'!$C$1:$F$26</definedName>
    <definedName name="_xlnm._FilterDatabase" localSheetId="3" hidden="1">'Rango 21 -50'!$C$1:$E$23</definedName>
    <definedName name="_xlnm._FilterDatabase" localSheetId="2" hidden="1">'Rango 7-20'!$C$1:$F$24</definedName>
    <definedName name="_xlnm._FilterDatabase" localSheetId="1" hidden="1">'Rango4-6'!$C$1:$E$35</definedName>
    <definedName name="_xlnm._FilterDatabase" localSheetId="5" hidden="1">'Resultados Globales _MP_DP_2015'!$A$7:$V$130</definedName>
    <definedName name="_xlnm.Print_Titles" localSheetId="7">Hoja2!$1:$1</definedName>
  </definedNames>
  <calcPr calcId="152511"/>
</workbook>
</file>

<file path=xl/calcChain.xml><?xml version="1.0" encoding="utf-8"?>
<calcChain xmlns="http://schemas.openxmlformats.org/spreadsheetml/2006/main">
  <c r="N114" i="31" l="1"/>
  <c r="V114" i="31" s="1"/>
  <c r="N88" i="31"/>
  <c r="V88" i="31" s="1"/>
  <c r="N120" i="31" l="1"/>
  <c r="V120" i="31" s="1"/>
  <c r="N111" i="31"/>
  <c r="V111" i="31" s="1"/>
  <c r="N119" i="31"/>
  <c r="V119" i="31" s="1"/>
  <c r="N118" i="31"/>
  <c r="V118" i="31" s="1"/>
  <c r="N93" i="31"/>
  <c r="V93" i="31" s="1"/>
  <c r="N92" i="31"/>
  <c r="V92" i="31" s="1"/>
  <c r="N91" i="31"/>
  <c r="V91" i="31" s="1"/>
  <c r="N90" i="31"/>
  <c r="V90" i="31" s="1"/>
  <c r="N87" i="31"/>
  <c r="V87" i="31" s="1"/>
  <c r="N89" i="31"/>
  <c r="V89" i="31" s="1"/>
  <c r="N29" i="31"/>
  <c r="V29" i="31" s="1"/>
  <c r="N28" i="31"/>
  <c r="V28" i="31" s="1"/>
  <c r="N27" i="31"/>
  <c r="V27" i="31" s="1"/>
  <c r="N26" i="31"/>
  <c r="V26" i="31" s="1"/>
  <c r="N25" i="31"/>
  <c r="V25" i="31" s="1"/>
  <c r="N24" i="31"/>
  <c r="V24" i="31" s="1"/>
  <c r="N23" i="31"/>
  <c r="V23" i="31" s="1"/>
  <c r="N22" i="31"/>
  <c r="V22" i="31" s="1"/>
  <c r="N21" i="31"/>
  <c r="V21" i="31" s="1"/>
  <c r="N20" i="31"/>
  <c r="V20" i="31" s="1"/>
  <c r="N19" i="31"/>
  <c r="V19" i="31" s="1"/>
  <c r="N18" i="31"/>
  <c r="V18" i="31" s="1"/>
  <c r="N17" i="31"/>
  <c r="V17" i="31" s="1"/>
  <c r="N16" i="31"/>
  <c r="V16" i="31" s="1"/>
  <c r="N15" i="31"/>
  <c r="V15" i="31" s="1"/>
  <c r="N14" i="31"/>
  <c r="V14" i="31" s="1"/>
  <c r="N13" i="31"/>
  <c r="V13" i="31" s="1"/>
  <c r="N86" i="31"/>
  <c r="V86" i="31" s="1"/>
  <c r="N85" i="31"/>
  <c r="V85" i="31" s="1"/>
  <c r="N84" i="31"/>
  <c r="V84" i="31" s="1"/>
  <c r="N12" i="31"/>
  <c r="V12" i="31" s="1"/>
  <c r="N83" i="31"/>
  <c r="V83" i="31" s="1"/>
  <c r="N82" i="31"/>
  <c r="V82" i="31" s="1"/>
  <c r="N81" i="31"/>
  <c r="V81" i="31" s="1"/>
  <c r="N80" i="31"/>
  <c r="V80" i="31" s="1"/>
  <c r="N79" i="31"/>
  <c r="V79" i="31" s="1"/>
  <c r="N130" i="31"/>
  <c r="V130" i="31" s="1"/>
  <c r="N129" i="31"/>
  <c r="V129" i="31" s="1"/>
  <c r="N128" i="31"/>
  <c r="V128" i="31" s="1"/>
  <c r="N126" i="31"/>
  <c r="V126" i="31" s="1"/>
  <c r="N125" i="31"/>
  <c r="V125" i="31" s="1"/>
  <c r="N124" i="31"/>
  <c r="V124" i="31" s="1"/>
  <c r="N11" i="31"/>
  <c r="V11" i="31" s="1"/>
  <c r="N123" i="31"/>
  <c r="V123" i="31" s="1"/>
  <c r="N122" i="31"/>
  <c r="V122" i="31" s="1"/>
  <c r="N121" i="31"/>
  <c r="V121" i="31" s="1"/>
  <c r="N78" i="31"/>
  <c r="V78" i="31" s="1"/>
  <c r="N77" i="31"/>
  <c r="V77" i="31" s="1"/>
  <c r="N117" i="31"/>
  <c r="V117" i="31" s="1"/>
  <c r="N76" i="31"/>
  <c r="V76" i="31" s="1"/>
  <c r="N10" i="31"/>
  <c r="V10" i="31" s="1"/>
  <c r="N75" i="31"/>
  <c r="V75" i="31" s="1"/>
  <c r="N74" i="31"/>
  <c r="V74" i="31" s="1"/>
  <c r="N73" i="31"/>
  <c r="V73" i="31" s="1"/>
  <c r="N72" i="31"/>
  <c r="V72" i="31" s="1"/>
  <c r="N71" i="31"/>
  <c r="V71" i="31" s="1"/>
  <c r="N116" i="31"/>
  <c r="V116" i="31" s="1"/>
  <c r="N70" i="31"/>
  <c r="V70" i="31" s="1"/>
  <c r="N69" i="31"/>
  <c r="V69" i="31" s="1"/>
  <c r="N68" i="31"/>
  <c r="V68" i="31" s="1"/>
  <c r="N67" i="31"/>
  <c r="V67" i="31" s="1"/>
  <c r="N66" i="31"/>
  <c r="V66" i="31" s="1"/>
  <c r="N65" i="31"/>
  <c r="V65" i="31" s="1"/>
  <c r="N64" i="31"/>
  <c r="V64" i="31" s="1"/>
  <c r="N63" i="31"/>
  <c r="V63" i="31" s="1"/>
  <c r="N115" i="31"/>
  <c r="V115" i="31" s="1"/>
  <c r="N62" i="31"/>
  <c r="V62" i="31" s="1"/>
  <c r="N61" i="31"/>
  <c r="V61" i="31" s="1"/>
  <c r="N60" i="31"/>
  <c r="V60" i="31" s="1"/>
  <c r="N59" i="31"/>
  <c r="V59" i="31" s="1"/>
  <c r="N57" i="31"/>
  <c r="V57" i="31" s="1"/>
  <c r="N56" i="31"/>
  <c r="V56" i="31" s="1"/>
  <c r="N55" i="31"/>
  <c r="V55" i="31" s="1"/>
  <c r="N54" i="31"/>
  <c r="V54" i="31" s="1"/>
  <c r="N53" i="31"/>
  <c r="V53" i="31" s="1"/>
  <c r="N49" i="31"/>
  <c r="V49" i="31" s="1"/>
  <c r="N52" i="31"/>
  <c r="V52" i="31" s="1"/>
  <c r="N51" i="31"/>
  <c r="V51" i="31" s="1"/>
  <c r="N50" i="31"/>
  <c r="V50" i="31" s="1"/>
  <c r="N48" i="31"/>
  <c r="V48" i="31" s="1"/>
  <c r="N47" i="31"/>
  <c r="V47" i="31" s="1"/>
  <c r="N46" i="31"/>
  <c r="V46" i="31" s="1"/>
  <c r="N45" i="31"/>
  <c r="V45" i="31" s="1"/>
  <c r="N127" i="31"/>
  <c r="V127" i="31" s="1"/>
  <c r="N109" i="31"/>
  <c r="V109" i="31" s="1"/>
  <c r="N108" i="31"/>
  <c r="V108" i="31" s="1"/>
  <c r="N107" i="31"/>
  <c r="V107" i="31" s="1"/>
  <c r="N106" i="31"/>
  <c r="V106" i="31" s="1"/>
  <c r="N105" i="31"/>
  <c r="V105" i="31" s="1"/>
  <c r="N104" i="31"/>
  <c r="V104" i="31" s="1"/>
  <c r="N103" i="31"/>
  <c r="V103" i="31" s="1"/>
  <c r="N102" i="31"/>
  <c r="V102" i="31" s="1"/>
  <c r="N101" i="31"/>
  <c r="V101" i="31" s="1"/>
  <c r="N100" i="31"/>
  <c r="V100" i="31" s="1"/>
  <c r="N99" i="31"/>
  <c r="V99" i="31" s="1"/>
  <c r="N98" i="31"/>
  <c r="V98" i="31" s="1"/>
  <c r="N97" i="31"/>
  <c r="V97" i="31" s="1"/>
  <c r="N96" i="31"/>
  <c r="V96" i="31" s="1"/>
  <c r="N95" i="31"/>
  <c r="V95" i="31" s="1"/>
  <c r="N94" i="31"/>
  <c r="V94" i="31" s="1"/>
  <c r="N44" i="31"/>
  <c r="V44" i="31" s="1"/>
  <c r="N43" i="31"/>
  <c r="V43" i="31" s="1"/>
  <c r="N9" i="31"/>
  <c r="V9" i="31" s="1"/>
  <c r="N42" i="31"/>
  <c r="V42" i="31" s="1"/>
  <c r="N41" i="31"/>
  <c r="V41" i="31" s="1"/>
  <c r="N110" i="31"/>
  <c r="V110" i="31" s="1"/>
  <c r="N40" i="31"/>
  <c r="V40" i="31" s="1"/>
  <c r="N8" i="31"/>
  <c r="V8" i="31" s="1"/>
  <c r="N39" i="31"/>
  <c r="V39" i="31" s="1"/>
  <c r="N38" i="31"/>
  <c r="V38" i="31" s="1"/>
  <c r="N37" i="31"/>
  <c r="V37" i="31" s="1"/>
  <c r="N36" i="31"/>
  <c r="V36" i="31" s="1"/>
  <c r="N35" i="31"/>
  <c r="V35" i="31" s="1"/>
  <c r="N34" i="31"/>
  <c r="V34" i="31" s="1"/>
  <c r="N33" i="31"/>
  <c r="V33" i="31" s="1"/>
  <c r="N32" i="31"/>
  <c r="V32" i="31" s="1"/>
  <c r="N113" i="31"/>
  <c r="V113" i="31" s="1"/>
  <c r="N112" i="31"/>
  <c r="V112" i="31" s="1"/>
  <c r="N31" i="31"/>
  <c r="V31" i="31" s="1"/>
  <c r="N30" i="31"/>
  <c r="V30" i="31" s="1"/>
  <c r="C2" i="30" l="1"/>
  <c r="C3" i="30"/>
  <c r="C4" i="30"/>
  <c r="C5" i="30"/>
  <c r="C6" i="30"/>
  <c r="C7" i="30"/>
  <c r="C8" i="30"/>
  <c r="C9" i="30"/>
  <c r="C10" i="30"/>
  <c r="C11" i="30"/>
  <c r="C12" i="30"/>
  <c r="C13" i="30"/>
  <c r="C14" i="30"/>
  <c r="C15" i="30"/>
  <c r="C16" i="30"/>
  <c r="C17" i="30"/>
  <c r="C18" i="30"/>
  <c r="C19" i="30"/>
  <c r="C20" i="30"/>
  <c r="C21" i="30"/>
  <c r="C22" i="30"/>
  <c r="C23" i="30"/>
  <c r="C24" i="30"/>
  <c r="C25" i="30"/>
  <c r="C26" i="30"/>
  <c r="C27" i="30"/>
  <c r="C28" i="30"/>
  <c r="C29" i="30"/>
  <c r="C30" i="30"/>
  <c r="C31" i="30"/>
  <c r="C32" i="30"/>
  <c r="C33" i="30"/>
  <c r="C34" i="30"/>
  <c r="C35" i="30"/>
  <c r="C36" i="30"/>
  <c r="C37" i="30"/>
  <c r="C38" i="30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57" i="30"/>
  <c r="C58" i="30"/>
  <c r="C59" i="30"/>
  <c r="C60" i="30"/>
  <c r="C61" i="30"/>
  <c r="C62" i="30"/>
  <c r="C63" i="30"/>
  <c r="C64" i="30"/>
  <c r="C65" i="30"/>
  <c r="C66" i="30"/>
  <c r="C67" i="30"/>
  <c r="C68" i="30"/>
  <c r="C69" i="30"/>
  <c r="C70" i="30"/>
  <c r="C71" i="30"/>
  <c r="C72" i="30"/>
  <c r="C73" i="30"/>
  <c r="C74" i="30"/>
  <c r="C75" i="30"/>
  <c r="C76" i="30"/>
  <c r="C77" i="30"/>
  <c r="C78" i="30"/>
  <c r="C79" i="30"/>
  <c r="C80" i="30"/>
  <c r="C81" i="30"/>
  <c r="C82" i="30"/>
  <c r="C83" i="30"/>
  <c r="C84" i="30"/>
  <c r="C85" i="30"/>
  <c r="C86" i="30"/>
  <c r="C87" i="30"/>
  <c r="C88" i="30"/>
  <c r="C89" i="30"/>
  <c r="C90" i="30"/>
  <c r="C91" i="30"/>
  <c r="C92" i="30"/>
  <c r="C93" i="30"/>
  <c r="C94" i="30"/>
  <c r="C95" i="30"/>
  <c r="C96" i="30"/>
  <c r="C97" i="30"/>
  <c r="C98" i="30"/>
  <c r="C99" i="30"/>
  <c r="C100" i="30"/>
  <c r="C101" i="30"/>
  <c r="C102" i="30"/>
  <c r="C103" i="30"/>
  <c r="C104" i="30"/>
  <c r="C105" i="30"/>
  <c r="C106" i="30"/>
  <c r="C107" i="30"/>
  <c r="C108" i="30"/>
  <c r="C109" i="30"/>
  <c r="C110" i="30"/>
  <c r="C111" i="30"/>
  <c r="C112" i="30"/>
  <c r="C113" i="30"/>
  <c r="C114" i="30"/>
  <c r="C115" i="30"/>
  <c r="C116" i="30"/>
  <c r="C117" i="30"/>
  <c r="E10" i="8"/>
  <c r="E23" i="7"/>
  <c r="F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E25" i="6"/>
  <c r="F25" i="6" s="1"/>
  <c r="E35" i="5"/>
  <c r="E26" i="4"/>
</calcChain>
</file>

<file path=xl/sharedStrings.xml><?xml version="1.0" encoding="utf-8"?>
<sst xmlns="http://schemas.openxmlformats.org/spreadsheetml/2006/main" count="1826" uniqueCount="393">
  <si>
    <t>Ente</t>
  </si>
  <si>
    <t>Policía Bancaria e Industrial</t>
  </si>
  <si>
    <t>Caja de Previsión de la Policía Auxiliar del D.F.</t>
  </si>
  <si>
    <t>Delegación Iztacalco</t>
  </si>
  <si>
    <t>Junta Local de Conciliación y Arbitraje del D.F.</t>
  </si>
  <si>
    <t>Instituto de Ciencia y Tecnología del D.F.</t>
  </si>
  <si>
    <t>Fondo Mixto de Promoción Turística</t>
  </si>
  <si>
    <t>Delegación Cuauhtémoc</t>
  </si>
  <si>
    <t>Partido de la Revolución Democrática</t>
  </si>
  <si>
    <t>Instituto Electoral del D.F.</t>
  </si>
  <si>
    <t>Delegación Venustiano Carranza</t>
  </si>
  <si>
    <t>Junta de Asistencia Privada del D.F.</t>
  </si>
  <si>
    <t>Secretaría de Finanzas</t>
  </si>
  <si>
    <t>Instituto de Acceso a la Información Pública y Protección de Datos Personales  del Distrito Federal</t>
  </si>
  <si>
    <t>Delegación Tlalpan</t>
  </si>
  <si>
    <t>Delegación Coyoacán</t>
  </si>
  <si>
    <t>Fideicomiso Público Ciudad Digital</t>
  </si>
  <si>
    <t>Oficialía Mayor</t>
  </si>
  <si>
    <t>Delegación Iztapalapa</t>
  </si>
  <si>
    <t>Instituto de Vivienda del D.F.</t>
  </si>
  <si>
    <t>Partido Nueva Alianza</t>
  </si>
  <si>
    <t>METROBUS</t>
  </si>
  <si>
    <t>Fideicomiso Museo del Estanquillo</t>
  </si>
  <si>
    <t>Secretaría de Trabajo y Fomento al Empleo</t>
  </si>
  <si>
    <t>Delegación Tláhuac</t>
  </si>
  <si>
    <t>Consejo de la Judicatura del D.F.</t>
  </si>
  <si>
    <t>Autoridad del Centro Histórico</t>
  </si>
  <si>
    <t>Delegación Milpa Alta</t>
  </si>
  <si>
    <t>Autoridad de Espacios Públicos</t>
  </si>
  <si>
    <t>Comisión de Derechos Humanos del D.F.</t>
  </si>
  <si>
    <t>Secretaría de Desarrollo Social</t>
  </si>
  <si>
    <t>Instituto de la Juventud del D.F.</t>
  </si>
  <si>
    <t>Comisión de Filmaciones del Distrito Federal</t>
  </si>
  <si>
    <t>Delegación Gustavo A. Madero</t>
  </si>
  <si>
    <t>Tribunal Superior de Justicia del D.F.</t>
  </si>
  <si>
    <t>Corporación Mexicana de Impresión; S.A. de C.V.</t>
  </si>
  <si>
    <t>Tribunal de lo Contencioso Administrativo del D.F.</t>
  </si>
  <si>
    <t>Fideicomiso Público Complejo Ambiental Xochimilco</t>
  </si>
  <si>
    <t>Secretaría de Desarrollo Urbano y Vivienda</t>
  </si>
  <si>
    <t>Instituto de Educación Media Superior del D.F.</t>
  </si>
  <si>
    <t>Secretaría de Salud</t>
  </si>
  <si>
    <t>Jefatura de Gobierno del D.F.</t>
  </si>
  <si>
    <t>Secretaría de Cultura</t>
  </si>
  <si>
    <t>Servicios de Salud Pública del D.F.</t>
  </si>
  <si>
    <t>Partido del Trabajo</t>
  </si>
  <si>
    <t>Policía Auxiliar</t>
  </si>
  <si>
    <t>Fideicomiso Centro Histórico de la Ciudad de México</t>
  </si>
  <si>
    <t>Red de Transporte de Pasajeros del D.F.</t>
  </si>
  <si>
    <t>Servicios Metropolitanos; S.A. de C.V.</t>
  </si>
  <si>
    <t>Secretaría de Desarrollo Rural y Equidad para las Comunidades</t>
  </si>
  <si>
    <t>Delegación Miguel Hidalgo</t>
  </si>
  <si>
    <t>Secretaría del Medio Ambiente</t>
  </si>
  <si>
    <t>Fideicomiso de Recuperación Crediticia del D.F.</t>
  </si>
  <si>
    <t>Sistema de Transporte Colectivo</t>
  </si>
  <si>
    <t>Caja de Previsión para Trabajadores a Lista de Raya del D.F.</t>
  </si>
  <si>
    <t>Consejo de Evaluación del Desarrollo Social del D.F.</t>
  </si>
  <si>
    <t>Fondo para el Desarrollo Social de la Ciudad de México</t>
  </si>
  <si>
    <t>Secretaría de Gobierno</t>
  </si>
  <si>
    <t>Servicio de Transportes Eléctricos del D.F.</t>
  </si>
  <si>
    <t xml:space="preserve">Instituto Técnico de Formación Policial </t>
  </si>
  <si>
    <t>Partido Movimiento Ciudadano</t>
  </si>
  <si>
    <t>Fideicomiso Museo de Arte Popular Mexicano</t>
  </si>
  <si>
    <t>Fideicomiso para el Mejoramiento de las Vías de Comunicación del D.F.</t>
  </si>
  <si>
    <t>Delegación Benito Juárez</t>
  </si>
  <si>
    <t>Secretaría de Turismo</t>
  </si>
  <si>
    <t>Caja de Previsión de la Policía Preventiva del D.F.</t>
  </si>
  <si>
    <t>Partido Verde Ecologista de México</t>
  </si>
  <si>
    <t>Sistema para el Desarrollo Integral de la Familia del D.F.</t>
  </si>
  <si>
    <t>Delegación Azcapotzalco</t>
  </si>
  <si>
    <t>Contaduría Mayor de Hacienda de la ALDF</t>
  </si>
  <si>
    <t>Secretaría de Seguridad Pública</t>
  </si>
  <si>
    <t>Instituto de Formación Profesional</t>
  </si>
  <si>
    <t>Fideicomiso Educación Garantizada del D.F.</t>
  </si>
  <si>
    <t>Fideicomiso Central de Abasto de la Ciudad de México</t>
  </si>
  <si>
    <t>Secretaría de Educación del D.F.</t>
  </si>
  <si>
    <t>Delegación Cuajimalpa de Morelos</t>
  </si>
  <si>
    <t>Instituto de Atención a los Adultos Mayores del Distrito Federal</t>
  </si>
  <si>
    <t>Contraloría General del D.F.</t>
  </si>
  <si>
    <t>Instituto de las Mujeres del D.F.</t>
  </si>
  <si>
    <t>Partido Revolucionario Institucional</t>
  </si>
  <si>
    <t>Fideicomiso Fondo de Promoción para el Financiamiento del Transporte Público</t>
  </si>
  <si>
    <t>Fondo para la Atención y Apoyo a las Víctimas del Delito</t>
  </si>
  <si>
    <t>Delegación Álvaro Obregón</t>
  </si>
  <si>
    <t>Delegación La Magdalena Contreras</t>
  </si>
  <si>
    <t>Universidad Autónoma de la Ciudad de México</t>
  </si>
  <si>
    <t>Tribunal Electoral del D.F.</t>
  </si>
  <si>
    <t>Delegación Xochimilco</t>
  </si>
  <si>
    <t>Procuraduría Ambiental y del Ordenamiento Territorial del D.F.</t>
  </si>
  <si>
    <t>Centro de Atención a Emergencias y Protección Ciudadana</t>
  </si>
  <si>
    <t>Planta de Asfalto del Distrito Federal</t>
  </si>
  <si>
    <t>Procuraduría General de Justicia del D.F.</t>
  </si>
  <si>
    <t>Escuela de Administración Pública del D. F.</t>
  </si>
  <si>
    <t>Secretaría de Transportes y Vialidad</t>
  </si>
  <si>
    <t>Fondo de Desarrollo Económico del D.F.</t>
  </si>
  <si>
    <t>Calidad de Vida; Progreso y Desarrollo para la Ciudad de México S.A de C.V</t>
  </si>
  <si>
    <t>Instituto del Deporte del D.F.</t>
  </si>
  <si>
    <t>Secretaría de Obras y Servicios</t>
  </si>
  <si>
    <t>Instituto de Verificación Administrativa del Distrito Federal</t>
  </si>
  <si>
    <t>Partido Acción Nacional</t>
  </si>
  <si>
    <t>Instituto Local de la Infraestructura Física Educativa del Distrito Federal</t>
  </si>
  <si>
    <t>Consejería Jurídica y de Servicios Legales</t>
  </si>
  <si>
    <t>Fondo Ambiental Público del D.F.</t>
  </si>
  <si>
    <t xml:space="preserve">Procuraduría Social del D.F. </t>
  </si>
  <si>
    <t>Heroico Cuerpo de Bomberos del D.F.</t>
  </si>
  <si>
    <t>Asamblea Legislativa del D.F.</t>
  </si>
  <si>
    <t>Secretaría de Protección Civil</t>
  </si>
  <si>
    <t>Coordinación de los Centros de Transferencia Modal del Distrito Federal</t>
  </si>
  <si>
    <t>Instituto para la Atención y Prevención de las Adicciones de la Ciudad de México</t>
  </si>
  <si>
    <t>Agencia de Protección Sanitaria del Gobierno del Distrito Federal</t>
  </si>
  <si>
    <t>Instituto para la Integración al Desarrollo de las Personas con Discapacidad del Distrito Federal</t>
  </si>
  <si>
    <t>SDP</t>
  </si>
  <si>
    <t>Total</t>
  </si>
  <si>
    <t>N°</t>
  </si>
  <si>
    <t>Ente Público</t>
  </si>
  <si>
    <t>Órgano de gobierno</t>
  </si>
  <si>
    <t>Total de SDP</t>
  </si>
  <si>
    <t>Instituto para la Atención de los Adultos Mayores en el Distrito Federal</t>
  </si>
  <si>
    <t>Rango SDP</t>
  </si>
  <si>
    <t>Rango</t>
  </si>
  <si>
    <t>Agencia de Gestión Urbana de la Ciudad de México</t>
  </si>
  <si>
    <t>Fideicomiso Fondo para el Desarrollo Económico y Social de la Ciudad de México</t>
  </si>
  <si>
    <t>Sistema de Aguas de la Ciudad de México</t>
  </si>
  <si>
    <t>Asamblea Legislativa del Distrito Federal</t>
  </si>
  <si>
    <t>Autoridad de la Zona Patrimonio Mundial Natural y Cultural de la Humanidad en Xochimilco, Tláhuac y Milpa Alta</t>
  </si>
  <si>
    <t>Autoridad del Centro Histórico del Distrito Federal</t>
  </si>
  <si>
    <t>Autoridad del Espacio Público del Distrito Federal</t>
  </si>
  <si>
    <t>Caja de Previsión de la Policía Auxiliar del Distrito Federal</t>
  </si>
  <si>
    <t>Caja de Previsión de la Policía Preventiva del Distrito Federal</t>
  </si>
  <si>
    <t>Caja de Previsión para Trabajadores a Lista de Raya del Distrito Federal</t>
  </si>
  <si>
    <t>Calidad de Vida, Progreso y Desarrollo para la Ciudad de México, S.A. de C.V.</t>
  </si>
  <si>
    <t>Centro de Atención a Emergencias y Protección Ciudadana de la Ciudad de México</t>
  </si>
  <si>
    <t>Comisión de Derechos Humanos del Distrito Federal</t>
  </si>
  <si>
    <t>Comisión de Filmaciones de la Ciudad de México</t>
  </si>
  <si>
    <t>Consejo de Evaluación del Desarrollo Social del Distrito Federal</t>
  </si>
  <si>
    <t>Consejo de la Judicatura del Distrito Federal</t>
  </si>
  <si>
    <t>Consejo Económico y Social de la Ciudad de México</t>
  </si>
  <si>
    <t>Consejo para Prevenir y Eliminar la Discriminación de la Ciudad de México</t>
  </si>
  <si>
    <t>Contaduría Mayor de Hacienda de la Asamblea Legislativa del Distrito Federal</t>
  </si>
  <si>
    <t>Contraloría General del Distrito Federal</t>
  </si>
  <si>
    <t>Corporación Mexicana de Impresión, S.A. de C.V.</t>
  </si>
  <si>
    <t>Escuela de Administración Pública del Distrito Federal</t>
  </si>
  <si>
    <t>Fideicomiso de Recuperación Crediticia del Distrito Federal</t>
  </si>
  <si>
    <t>Fideicomiso Educación Garantizada del Distrito Federal</t>
  </si>
  <si>
    <t>Fideicomiso Fondo de Apoyo a la Educación y el Empleo de las y los Jóvenes del Distrito Federal</t>
  </si>
  <si>
    <t>Fideicomiso para la Promoción y Desarrollo del Cine Mexicano en el Distrito Federal</t>
  </si>
  <si>
    <t>Fideicomiso Público de la Zona de Santa Fe</t>
  </si>
  <si>
    <t>Fideicomiso Público del Fondo de Apoyo a la Procuración de Justicia del Distrito Federal</t>
  </si>
  <si>
    <t>Fondo Ambiental Público del Distrito Federal</t>
  </si>
  <si>
    <t>Fondo de Desarrollo Económico del Distrito Federal</t>
  </si>
  <si>
    <t>Fondo Mixto de Promoción Turística del Distrito Federal</t>
  </si>
  <si>
    <t>Heroico Cuerpo de Bomberos del Distrito Federal</t>
  </si>
  <si>
    <t>Instituto de Acceso a la Información Pública y Protección de Datos Personales del Distrito Federal</t>
  </si>
  <si>
    <t>Instituto de Ciencia y Tecnología del Distrito Federal</t>
  </si>
  <si>
    <t>Instituto de Educación Media Superior del Distrito Federal</t>
  </si>
  <si>
    <t>Instituto de la Juventud del Distrito Federal</t>
  </si>
  <si>
    <t>Instituto de las Mujeres del Distrito Federal</t>
  </si>
  <si>
    <t>Instituto de Vivienda del Distrito Federal</t>
  </si>
  <si>
    <t>Instituto del Deporte del Distrito Federal</t>
  </si>
  <si>
    <t>Instituto Electoral del Distrito Federal</t>
  </si>
  <si>
    <t>Instituto para la Atención y Prevención de las Adicciones en la Ciudad de México</t>
  </si>
  <si>
    <t>Instituto para la Seguridad de las Construcciones del Distrito Federal</t>
  </si>
  <si>
    <t>Instituto Técnico de Formación Policial</t>
  </si>
  <si>
    <t>Jefatura de Gobierno del Distrito Federal</t>
  </si>
  <si>
    <t>Junta de Asistencia Privada del Distrito Federal</t>
  </si>
  <si>
    <t>Junta Local de Conciliación y Arbitraje</t>
  </si>
  <si>
    <t>Mecanismo de Seguimiento y Evaluación del Programa de Derechos Humanos del Distrito Federal</t>
  </si>
  <si>
    <t>Metrobús</t>
  </si>
  <si>
    <t>Oficialía Mayor del Gobierno del Distrito Federal</t>
  </si>
  <si>
    <t>Partido Acción Nacional en el Distrito Federal</t>
  </si>
  <si>
    <t>Partido de la Revolución Democrática en el Distrito Federal</t>
  </si>
  <si>
    <t>Partido del Trabajo en el Distrito Federal</t>
  </si>
  <si>
    <t>Partido Nueva Alianza en el Distrito Federal</t>
  </si>
  <si>
    <t>Partido Revolucionario Institucional en el Distrito Federal</t>
  </si>
  <si>
    <t>Partido Verde Ecologista de México en el Distrito Federal</t>
  </si>
  <si>
    <t>Policía Auxiliar del Distrito Federal</t>
  </si>
  <si>
    <t>Procuraduría Ambiental y del Ordenamiento Territorial del Distrito Federal</t>
  </si>
  <si>
    <t>Procuraduría General de Justicia del Distrito Federal</t>
  </si>
  <si>
    <t>Procuraduría Social del Distrito Federal</t>
  </si>
  <si>
    <t>Proyecto Metro del Distrito Federal</t>
  </si>
  <si>
    <t>Red de Transporte de Pasajeros del Distrito Federal</t>
  </si>
  <si>
    <t>Secretaría de Ciencia, Tecnología e Innovación</t>
  </si>
  <si>
    <t>Secretaría de Cultura del Distrito Federal</t>
  </si>
  <si>
    <t>Secretaría de Desarrollo Económico  del Distrito Federal</t>
  </si>
  <si>
    <t xml:space="preserve">Secretaría de Desarrollo Rural y Equidad para las Comunidades  </t>
  </si>
  <si>
    <t>Secretaría de Desarrollo Social  del Distrito Federal</t>
  </si>
  <si>
    <t>Secretaría de Desarrollo Urbano y Vivienda  del Distrito Federal</t>
  </si>
  <si>
    <t>Secretaría de Educación  del Distrito Federal</t>
  </si>
  <si>
    <t>Secretaría de Finanzas  del Distrito Federal</t>
  </si>
  <si>
    <t>Secretaría de Gobierno  del Distrito Federal</t>
  </si>
  <si>
    <t>Secretaría de Obras y Servicios del Distrito Federal</t>
  </si>
  <si>
    <t>Secretaría de Protección Civil del Distrito Federal</t>
  </si>
  <si>
    <t>Secretaría de Salud del Distrito Federal</t>
  </si>
  <si>
    <t>Secretaría de Seguridad Pública del Distrito Federal</t>
  </si>
  <si>
    <t>Secretaría de Trabajo y Fomento al Empleo del Distrito Federal</t>
  </si>
  <si>
    <t>Secretaría de Transportes y Vialidad del Distrito Federal</t>
  </si>
  <si>
    <t>Secretaría de Turismo del Distrito Federal</t>
  </si>
  <si>
    <t>Secretaría del Medio Ambiente del Distrito Federal</t>
  </si>
  <si>
    <t>Servicio de Transportes Eléctricos del Distrito Federal</t>
  </si>
  <si>
    <t>Servicios de Salud Pública del Distrito Federal</t>
  </si>
  <si>
    <t>Servicios Metropolitanos, S.A. de C.V.</t>
  </si>
  <si>
    <t>Sistema de Radio y Televisión Digital del Gobierno del Distrito Federal (Capital 21)</t>
  </si>
  <si>
    <t>Sistema para el Desarrollo Integral de la Familia del Distrito Federal</t>
  </si>
  <si>
    <t>Tribunal de lo Contencioso Administrativo del Distrito Federal</t>
  </si>
  <si>
    <t>Tribunal Electoral del Distrito Federal</t>
  </si>
  <si>
    <t>Tribunal Superior de Justicia del Distrito Federal</t>
  </si>
  <si>
    <t>Índice de Cumplimiento al Deber de Registrarlos SDP Artículo 8 = ponderación 10</t>
  </si>
  <si>
    <t>Índice de Calidad de la Información Inscrita en el RESDP = ponderación 20</t>
  </si>
  <si>
    <t>Nombramiento del Enlace en Materia de Datos Personales = ponderación 5</t>
  </si>
  <si>
    <t>Informe de contar con el documento de seguridad y fecha de última actualización= ponderación 5</t>
  </si>
  <si>
    <t>Ínjdice de Inobservacia a la LPDPDF= ponderación 15</t>
  </si>
  <si>
    <t>Atención de requerimientos adicionales del InfoDF = ponderación 5</t>
  </si>
  <si>
    <t>Informe Anual 2013, en materia de protección de datos personales = ponderación 10</t>
  </si>
  <si>
    <t>Índice de Cumplimiento al Deber de Informar
 Artículo 9 = ponderación 20</t>
  </si>
  <si>
    <t>Índice de Cumplimiento al Deber de Publicar la creación, modificación o supresión 
Artículo 7 = ponderación 10</t>
  </si>
  <si>
    <t>sin sol arco</t>
  </si>
  <si>
    <t>Total  indice de cumplimiento de obligaciones</t>
  </si>
  <si>
    <t>Total Indice compuesto</t>
  </si>
  <si>
    <t>1er lugar</t>
  </si>
  <si>
    <t>2do lugar</t>
  </si>
  <si>
    <t>3er lugar</t>
  </si>
  <si>
    <t>Delegación</t>
  </si>
  <si>
    <t>Legislativo</t>
  </si>
  <si>
    <t>Judicial</t>
  </si>
  <si>
    <t>Autónomos</t>
  </si>
  <si>
    <t>Partido Político</t>
  </si>
  <si>
    <t>Administración Pública centralízada</t>
  </si>
  <si>
    <t>Desconcentrados, descentralizados, paraestatales y auxiliares</t>
  </si>
  <si>
    <t xml:space="preserve"> Instituto de Acceso a la Información Pública y Protección de Datos Personales del Distrito Federal</t>
  </si>
  <si>
    <t xml:space="preserve"> Mejores Prácticas en  Protección de Datos Personales 2013</t>
  </si>
  <si>
    <t>Índices globales Mejores Prácticas en Protección de Datos Personales 2013</t>
  </si>
  <si>
    <t>Ranking</t>
  </si>
  <si>
    <t>Índice de Ejercicio de los derechos ARCO Ponderación =20</t>
  </si>
  <si>
    <t>Ponderación =60</t>
  </si>
  <si>
    <t>Certificado 100% capacitado en la Ley de Protección de Datos Personales para el Distrito Federal Ponderación = 4 ó 8</t>
  </si>
  <si>
    <t>Haber realizado Acciones Institucionales de capacitación
Ponderación= 6 ó 12</t>
  </si>
  <si>
    <t>Asistencia a las acciones de capacitación focalizada Ponderación=6 ó 12</t>
  </si>
  <si>
    <t>Reuniones institucionales convocadas por el InfoDF Ponderación= 4 ó 8</t>
  </si>
  <si>
    <t>Total del Índice de capacitación Ponderación= 20 ó 40</t>
  </si>
  <si>
    <t>4to lugar</t>
  </si>
  <si>
    <t>5to lugar</t>
  </si>
  <si>
    <t>6to lugar</t>
  </si>
  <si>
    <t>7mo lugar</t>
  </si>
  <si>
    <t>8vo lugar</t>
  </si>
  <si>
    <t>9no lugar</t>
  </si>
  <si>
    <t>10mo lugar</t>
  </si>
  <si>
    <t>11mo lugar</t>
  </si>
  <si>
    <t>12mo lugar</t>
  </si>
  <si>
    <t>13er lugar</t>
  </si>
  <si>
    <t>14to lugar</t>
  </si>
  <si>
    <t>15to lugar</t>
  </si>
  <si>
    <t>16to lugar</t>
  </si>
  <si>
    <t>17mo lugar</t>
  </si>
  <si>
    <t>18vo lugar</t>
  </si>
  <si>
    <t>19no lugar</t>
  </si>
  <si>
    <t>20mo lugar</t>
  </si>
  <si>
    <t>21er lugar</t>
  </si>
  <si>
    <t>22do lugar</t>
  </si>
  <si>
    <t>23er lugar</t>
  </si>
  <si>
    <t>24to lugar</t>
  </si>
  <si>
    <t>25to lugar</t>
  </si>
  <si>
    <t>26to lugar</t>
  </si>
  <si>
    <t>27mo lugar</t>
  </si>
  <si>
    <t>28vo lugar</t>
  </si>
  <si>
    <t>29no lugar</t>
  </si>
  <si>
    <t>30mo lugar</t>
  </si>
  <si>
    <t>31er lugar</t>
  </si>
  <si>
    <t>32do lugar</t>
  </si>
  <si>
    <t>33er lugar</t>
  </si>
  <si>
    <t>34to lugar</t>
  </si>
  <si>
    <t>35to lugar</t>
  </si>
  <si>
    <t>36to lugar</t>
  </si>
  <si>
    <t>37mo lugar</t>
  </si>
  <si>
    <t>38vo lugar</t>
  </si>
  <si>
    <t>39no lugar</t>
  </si>
  <si>
    <t>40mo lugar</t>
  </si>
  <si>
    <t>41er lugar</t>
  </si>
  <si>
    <t>42do lugar</t>
  </si>
  <si>
    <t>43er lugar</t>
  </si>
  <si>
    <t>44to lugar</t>
  </si>
  <si>
    <t>45to lugar</t>
  </si>
  <si>
    <t>46to lugar</t>
  </si>
  <si>
    <t>47mo lugar</t>
  </si>
  <si>
    <t>48vo lugar</t>
  </si>
  <si>
    <t>49no lugar</t>
  </si>
  <si>
    <t>50mo lugar</t>
  </si>
  <si>
    <t>51er lugar</t>
  </si>
  <si>
    <t>52do lugar</t>
  </si>
  <si>
    <t>53er lugar</t>
  </si>
  <si>
    <t>54to lugar</t>
  </si>
  <si>
    <t>55to lugar</t>
  </si>
  <si>
    <t>56to lugar</t>
  </si>
  <si>
    <t>57mo lugar</t>
  </si>
  <si>
    <t>58vo lugar</t>
  </si>
  <si>
    <t>59no lugar</t>
  </si>
  <si>
    <t>60mo lugar</t>
  </si>
  <si>
    <t>61er lugar</t>
  </si>
  <si>
    <t>62do lugar</t>
  </si>
  <si>
    <t>63er lugar</t>
  </si>
  <si>
    <t>64to lugar</t>
  </si>
  <si>
    <t>65to lugar</t>
  </si>
  <si>
    <t>66to lugar</t>
  </si>
  <si>
    <t>67mo lugar</t>
  </si>
  <si>
    <t>68vo lugar</t>
  </si>
  <si>
    <t>69no lugar</t>
  </si>
  <si>
    <t>70mo lugar</t>
  </si>
  <si>
    <t>71er lugar</t>
  </si>
  <si>
    <t>72do lugar</t>
  </si>
  <si>
    <t>73er lugar</t>
  </si>
  <si>
    <t>74to lugar</t>
  </si>
  <si>
    <t>75to lugar</t>
  </si>
  <si>
    <t>76to lugar</t>
  </si>
  <si>
    <t>77mo lugar</t>
  </si>
  <si>
    <t>78vo lugar</t>
  </si>
  <si>
    <t>79no lugar</t>
  </si>
  <si>
    <t>80mo lugar</t>
  </si>
  <si>
    <t>81ro lugar</t>
  </si>
  <si>
    <t>82do lugar</t>
  </si>
  <si>
    <t>83ro lugar</t>
  </si>
  <si>
    <t>84to lugar</t>
  </si>
  <si>
    <t>85to lugar</t>
  </si>
  <si>
    <t>86to lugar</t>
  </si>
  <si>
    <t>87mo lugar</t>
  </si>
  <si>
    <t>88vo lugar</t>
  </si>
  <si>
    <t>89no lugar</t>
  </si>
  <si>
    <t>90mo lugar</t>
  </si>
  <si>
    <t>91ro lugar</t>
  </si>
  <si>
    <t>92do lugar</t>
  </si>
  <si>
    <t>93ro lugar</t>
  </si>
  <si>
    <t>94to lugar</t>
  </si>
  <si>
    <t>95to lugar</t>
  </si>
  <si>
    <t>96to lugar</t>
  </si>
  <si>
    <t>97mo lugar</t>
  </si>
  <si>
    <t>98vo lugar</t>
  </si>
  <si>
    <t>99no lugar</t>
  </si>
  <si>
    <t>100mo lugar</t>
  </si>
  <si>
    <t>101ro lugar</t>
  </si>
  <si>
    <t>102do lugar</t>
  </si>
  <si>
    <t>103ro lugar</t>
  </si>
  <si>
    <t>104to lugar</t>
  </si>
  <si>
    <t>105to lugar</t>
  </si>
  <si>
    <t>106to lugar</t>
  </si>
  <si>
    <r>
      <t>ICMPPDP=(0.6)(ICOMDP)+ (0.2)(IED</t>
    </r>
    <r>
      <rPr>
        <sz val="5"/>
        <color indexed="21"/>
        <rFont val="Calibri"/>
        <family val="2"/>
      </rPr>
      <t>ARCO</t>
    </r>
    <r>
      <rPr>
        <sz val="11"/>
        <color indexed="21"/>
        <rFont val="Calibri"/>
        <family val="2"/>
      </rPr>
      <t>)+ (0.2)(ICAP) con solicitudes ARCO Ó  ICMPPDP=(0.6)(ICOMDP)+  (0.4)(ICAP) sin solicitudes ARCO</t>
    </r>
  </si>
  <si>
    <t>Dirección de Datos Personales</t>
  </si>
  <si>
    <t>3ro lugar</t>
  </si>
  <si>
    <t>13ro lugar</t>
  </si>
  <si>
    <t>21ro lugar</t>
  </si>
  <si>
    <t>Fecha de actualización: 26 de febrero de 2014</t>
  </si>
  <si>
    <t>Fecha de validación: 26 de febrero de 2014</t>
  </si>
  <si>
    <t>Área responsable de la información: Dirección de Datos Personales</t>
  </si>
  <si>
    <t xml:space="preserve">Nota: Los Entes públicos marcados con color verde no tuvieron solicitudes ARCO por lo que se les aplicó la formula  ICMPPDP=(0.6)(ICOMDP)+  (0.4)(ICAP) </t>
  </si>
  <si>
    <t>Secretaría de Desarrollo Económico</t>
  </si>
  <si>
    <t>Auditoría Superior de la Ciudad de México</t>
  </si>
  <si>
    <t xml:space="preserve">Partidos Políticos </t>
  </si>
  <si>
    <t xml:space="preserve"> Mejores Prácticas en  Protección de Datos Personales 2014</t>
  </si>
  <si>
    <t>Índices globales Mejores Prácticas en Protección de Datos Personales 2014</t>
  </si>
  <si>
    <t>basfalto</t>
  </si>
  <si>
    <t>Secretaría de Movilidad</t>
  </si>
  <si>
    <t>Certificado 100% capacitado en la Ley de Protección de Datos Personales para el Distrito Federal Ponderación = 4 u 8</t>
  </si>
  <si>
    <t>Índices globales Mejores Prácticas en Protección de Datos Personales 2015</t>
  </si>
  <si>
    <t>Encuentro Social en el Distrito Federal</t>
  </si>
  <si>
    <t>Fideicomiso para el Fondo de Promoción para el Financiamiento del Transporte Público</t>
  </si>
  <si>
    <t>Instituto de Capacitación para el Trabajo de la Ciudad de México</t>
  </si>
  <si>
    <t>Instituto para la Seguridad de las Construcciones en el Distrito Federal</t>
  </si>
  <si>
    <t>Junta Local de Conciliación y Arbitraje del Distrito Federal</t>
  </si>
  <si>
    <t>morena df</t>
  </si>
  <si>
    <t>Movimiento Ciudadano en el Distrito Federal</t>
  </si>
  <si>
    <t>Nueva Alianza en el Distrito Federal</t>
  </si>
  <si>
    <t>Partido Humanista en el Distrito Federal</t>
  </si>
  <si>
    <t>PROCDMX S.A. de C.V. (Agencia de Promoción de Inversiones y Desarrollo para la Ciudad de México)</t>
  </si>
  <si>
    <t>Secretaría de Educación</t>
  </si>
  <si>
    <t>Índice de Cumplimiento al Deber de Publicar la creación, modificación o supresión Artículo 
7 = ponderación 10</t>
  </si>
  <si>
    <t>índice de la Calidad de Información Inscrita en el Registro Electrónico de Sistemas de Datos Personales (ICRES)
ponderación 10</t>
  </si>
  <si>
    <t>índice de cumplimiento del Deber de Informar previsto en el artículo 9 de la LPDPDF 
PONDERACIÓN 10</t>
  </si>
  <si>
    <t>Índice de procedimientos por probables infracciones a la LPDPDF 
PONDERACIÓN 10</t>
  </si>
  <si>
    <t>Nombramiento de Enlace en materia de datos personales 
PONDERACIÓN 5</t>
  </si>
  <si>
    <t>Notificación de contar con Documento de Seguridad  y fecha de actualización 
PONDERACIÓN 10</t>
  </si>
  <si>
    <t>-</t>
  </si>
  <si>
    <t>Órgano Legislativo</t>
  </si>
  <si>
    <t>Órgano Autónomo</t>
  </si>
  <si>
    <t xml:space="preserve">Órgano Judicial </t>
  </si>
  <si>
    <t>Delegación Política</t>
  </si>
  <si>
    <t>Informe anual 2015, en materia de protección de datos personales 
PONDERACIÓN 5</t>
  </si>
  <si>
    <t>Mejores Prácticas en  Protección de Datos Personales 2015</t>
  </si>
  <si>
    <t xml:space="preserve">Órgano de Gobierno </t>
  </si>
  <si>
    <t>Ejecutivo</t>
  </si>
  <si>
    <t xml:space="preserve">Judicial </t>
  </si>
  <si>
    <t>Autónomo</t>
  </si>
  <si>
    <t xml:space="preserve">Legislativo </t>
  </si>
  <si>
    <t>Tipo de Ente</t>
  </si>
  <si>
    <t>Área(s) o unidad(es) administrativa(s) que genera(n) o posee(n) la información: Dirección de Datos Personales</t>
  </si>
  <si>
    <t>Periodo de actualización de la información: Anual</t>
  </si>
  <si>
    <t>Fecha de actualización: 31/03/2016</t>
  </si>
  <si>
    <t>Fecha de validación: 31/03/2016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</si>
</sst>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indexed="21"/>
      <name val="Calibri"/>
      <family val="2"/>
    </font>
    <font>
      <sz val="5"/>
      <color indexed="2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01BA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8" applyNumberFormat="0" applyAlignment="0" applyProtection="0"/>
    <xf numFmtId="0" fontId="7" fillId="22" borderId="9" applyNumberFormat="0" applyAlignment="0" applyProtection="0"/>
    <xf numFmtId="0" fontId="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0" fillId="29" borderId="8" applyNumberFormat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3" fillId="0" borderId="0"/>
    <xf numFmtId="0" fontId="3" fillId="32" borderId="11" applyNumberFormat="0" applyFont="0" applyAlignment="0" applyProtection="0"/>
    <xf numFmtId="0" fontId="13" fillId="21" borderId="12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9" fillId="0" borderId="14" applyNumberFormat="0" applyFill="0" applyAlignment="0" applyProtection="0"/>
    <xf numFmtId="0" fontId="18" fillId="0" borderId="15" applyNumberFormat="0" applyFill="0" applyAlignment="0" applyProtection="0"/>
  </cellStyleXfs>
  <cellXfs count="118">
    <xf numFmtId="0" fontId="0" fillId="0" borderId="0" xfId="0"/>
    <xf numFmtId="0" fontId="19" fillId="0" borderId="1" xfId="0" applyFont="1" applyBorder="1"/>
    <xf numFmtId="0" fontId="20" fillId="33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0" fillId="0" borderId="1" xfId="0" applyFill="1" applyBorder="1"/>
    <xf numFmtId="0" fontId="19" fillId="0" borderId="1" xfId="0" applyFont="1" applyFill="1" applyBorder="1"/>
    <xf numFmtId="0" fontId="0" fillId="0" borderId="0" xfId="0" applyFill="1"/>
    <xf numFmtId="0" fontId="4" fillId="34" borderId="1" xfId="0" applyFont="1" applyFill="1" applyBorder="1" applyAlignment="1" applyProtection="1">
      <alignment horizontal="center" vertical="center"/>
      <protection locked="0"/>
    </xf>
    <xf numFmtId="0" fontId="4" fillId="34" borderId="1" xfId="0" applyFont="1" applyFill="1" applyBorder="1" applyAlignment="1" applyProtection="1">
      <alignment horizontal="center" vertical="center" wrapText="1"/>
      <protection locked="0"/>
    </xf>
    <xf numFmtId="0" fontId="21" fillId="34" borderId="1" xfId="0" applyFont="1" applyFill="1" applyBorder="1" applyAlignment="1" applyProtection="1">
      <alignment horizontal="center" vertical="center" wrapText="1"/>
      <protection locked="0"/>
    </xf>
    <xf numFmtId="0" fontId="0" fillId="35" borderId="0" xfId="0" applyFill="1"/>
    <xf numFmtId="0" fontId="0" fillId="36" borderId="0" xfId="0" applyFill="1"/>
    <xf numFmtId="0" fontId="7" fillId="34" borderId="1" xfId="0" applyFont="1" applyFill="1" applyBorder="1" applyAlignment="1" applyProtection="1">
      <alignment horizontal="center" vertical="center" wrapText="1"/>
      <protection locked="0"/>
    </xf>
    <xf numFmtId="0" fontId="7" fillId="34" borderId="1" xfId="0" applyFont="1" applyFill="1" applyBorder="1" applyAlignment="1" applyProtection="1">
      <alignment horizontal="center" vertical="center"/>
      <protection locked="0"/>
    </xf>
    <xf numFmtId="0" fontId="22" fillId="34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/>
    <xf numFmtId="0" fontId="19" fillId="0" borderId="1" xfId="0" applyFont="1" applyFill="1" applyBorder="1" applyAlignment="1">
      <alignment horizontal="center"/>
    </xf>
    <xf numFmtId="0" fontId="19" fillId="37" borderId="1" xfId="0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2" fillId="38" borderId="1" xfId="0" applyFont="1" applyFill="1" applyBorder="1" applyAlignment="1" applyProtection="1">
      <alignment horizontal="center" vertical="center" wrapText="1"/>
    </xf>
    <xf numFmtId="0" fontId="22" fillId="38" borderId="1" xfId="0" applyFont="1" applyFill="1" applyBorder="1" applyAlignment="1" applyProtection="1">
      <alignment horizontal="center" vertical="center" wrapText="1"/>
      <protection locked="0"/>
    </xf>
    <xf numFmtId="0" fontId="22" fillId="39" borderId="1" xfId="0" applyFont="1" applyFill="1" applyBorder="1" applyAlignment="1" applyProtection="1">
      <alignment horizontal="center" vertical="center" wrapText="1"/>
      <protection locked="0"/>
    </xf>
    <xf numFmtId="9" fontId="22" fillId="39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1" xfId="0" applyFont="1" applyFill="1" applyBorder="1" applyAlignment="1" applyProtection="1">
      <alignment horizontal="center" vertical="center" wrapText="1"/>
      <protection locked="0"/>
    </xf>
    <xf numFmtId="0" fontId="25" fillId="41" borderId="2" xfId="0" applyFont="1" applyFill="1" applyBorder="1" applyAlignment="1" applyProtection="1">
      <alignment horizontal="center" vertical="center" wrapText="1"/>
      <protection locked="0"/>
    </xf>
    <xf numFmtId="9" fontId="25" fillId="41" borderId="2" xfId="0" applyNumberFormat="1" applyFont="1" applyFill="1" applyBorder="1" applyAlignment="1" applyProtection="1">
      <alignment horizontal="center" vertical="center" wrapText="1"/>
      <protection hidden="1"/>
    </xf>
    <xf numFmtId="0" fontId="25" fillId="42" borderId="1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/>
    <xf numFmtId="0" fontId="26" fillId="35" borderId="1" xfId="0" applyFont="1" applyFill="1" applyBorder="1"/>
    <xf numFmtId="0" fontId="26" fillId="35" borderId="3" xfId="0" applyFont="1" applyFill="1" applyBorder="1" applyAlignment="1">
      <alignment horizontal="center"/>
    </xf>
    <xf numFmtId="2" fontId="18" fillId="35" borderId="1" xfId="0" applyNumberFormat="1" applyFont="1" applyFill="1" applyBorder="1" applyAlignment="1">
      <alignment horizontal="center" vertical="center"/>
    </xf>
    <xf numFmtId="0" fontId="18" fillId="35" borderId="1" xfId="0" applyFont="1" applyFill="1" applyBorder="1" applyAlignment="1">
      <alignment horizontal="center" vertical="center"/>
    </xf>
    <xf numFmtId="0" fontId="18" fillId="33" borderId="1" xfId="0" applyFont="1" applyFill="1" applyBorder="1"/>
    <xf numFmtId="0" fontId="26" fillId="33" borderId="1" xfId="0" applyFont="1" applyFill="1" applyBorder="1"/>
    <xf numFmtId="0" fontId="26" fillId="33" borderId="3" xfId="0" applyFont="1" applyFill="1" applyBorder="1" applyAlignment="1">
      <alignment horizontal="center"/>
    </xf>
    <xf numFmtId="2" fontId="18" fillId="33" borderId="1" xfId="0" applyNumberFormat="1" applyFont="1" applyFill="1" applyBorder="1" applyAlignment="1">
      <alignment horizontal="center" vertical="center"/>
    </xf>
    <xf numFmtId="0" fontId="18" fillId="33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26" fillId="0" borderId="1" xfId="0" applyFont="1" applyFill="1" applyBorder="1"/>
    <xf numFmtId="0" fontId="26" fillId="0" borderId="3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7" fillId="34" borderId="4" xfId="0" applyFont="1" applyFill="1" applyBorder="1" applyAlignment="1" applyProtection="1">
      <alignment horizontal="center" vertical="center" wrapText="1"/>
      <protection locked="0"/>
    </xf>
    <xf numFmtId="0" fontId="7" fillId="34" borderId="4" xfId="0" applyFont="1" applyFill="1" applyBorder="1" applyAlignment="1" applyProtection="1">
      <alignment horizontal="center" vertical="center"/>
      <protection locked="0"/>
    </xf>
    <xf numFmtId="0" fontId="22" fillId="34" borderId="4" xfId="0" applyFont="1" applyFill="1" applyBorder="1" applyAlignment="1" applyProtection="1">
      <alignment horizontal="center" vertical="center" wrapText="1"/>
      <protection locked="0"/>
    </xf>
    <xf numFmtId="0" fontId="22" fillId="38" borderId="4" xfId="0" applyFont="1" applyFill="1" applyBorder="1" applyAlignment="1" applyProtection="1">
      <alignment horizontal="center" vertical="center" wrapText="1"/>
    </xf>
    <xf numFmtId="0" fontId="22" fillId="38" borderId="4" xfId="0" applyFont="1" applyFill="1" applyBorder="1" applyAlignment="1" applyProtection="1">
      <alignment horizontal="center" vertical="center" wrapText="1"/>
      <protection locked="0"/>
    </xf>
    <xf numFmtId="0" fontId="22" fillId="39" borderId="4" xfId="0" applyFont="1" applyFill="1" applyBorder="1" applyAlignment="1" applyProtection="1">
      <alignment horizontal="center" vertical="center" wrapText="1"/>
      <protection locked="0"/>
    </xf>
    <xf numFmtId="9" fontId="22" fillId="39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4" xfId="0" applyFont="1" applyFill="1" applyBorder="1" applyAlignment="1" applyProtection="1">
      <alignment horizontal="center" vertical="center" wrapText="1"/>
      <protection locked="0"/>
    </xf>
    <xf numFmtId="0" fontId="25" fillId="42" borderId="4" xfId="0" applyFont="1" applyFill="1" applyBorder="1" applyAlignment="1" applyProtection="1">
      <alignment horizontal="center" vertical="center" wrapText="1"/>
      <protection locked="0"/>
    </xf>
    <xf numFmtId="0" fontId="18" fillId="0" borderId="5" xfId="0" applyFont="1" applyFill="1" applyBorder="1"/>
    <xf numFmtId="0" fontId="26" fillId="0" borderId="5" xfId="0" applyFont="1" applyFill="1" applyBorder="1"/>
    <xf numFmtId="0" fontId="26" fillId="0" borderId="6" xfId="0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35" borderId="16" xfId="0" applyFont="1" applyFill="1" applyBorder="1"/>
    <xf numFmtId="0" fontId="26" fillId="35" borderId="17" xfId="0" applyFont="1" applyFill="1" applyBorder="1"/>
    <xf numFmtId="0" fontId="26" fillId="35" borderId="18" xfId="0" applyFont="1" applyFill="1" applyBorder="1" applyAlignment="1">
      <alignment horizontal="center"/>
    </xf>
    <xf numFmtId="2" fontId="18" fillId="35" borderId="17" xfId="0" applyNumberFormat="1" applyFont="1" applyFill="1" applyBorder="1" applyAlignment="1">
      <alignment horizontal="center" vertical="center"/>
    </xf>
    <xf numFmtId="0" fontId="18" fillId="35" borderId="17" xfId="0" applyFont="1" applyFill="1" applyBorder="1" applyAlignment="1">
      <alignment horizontal="center" vertical="center"/>
    </xf>
    <xf numFmtId="2" fontId="18" fillId="35" borderId="19" xfId="0" applyNumberFormat="1" applyFont="1" applyFill="1" applyBorder="1" applyAlignment="1">
      <alignment horizontal="center" vertical="center"/>
    </xf>
    <xf numFmtId="0" fontId="18" fillId="35" borderId="20" xfId="0" applyFont="1" applyFill="1" applyBorder="1"/>
    <xf numFmtId="2" fontId="18" fillId="35" borderId="21" xfId="0" applyNumberFormat="1" applyFont="1" applyFill="1" applyBorder="1" applyAlignment="1">
      <alignment horizontal="center" vertical="center"/>
    </xf>
    <xf numFmtId="2" fontId="18" fillId="33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/>
    <xf numFmtId="0" fontId="26" fillId="0" borderId="23" xfId="0" applyFont="1" applyFill="1" applyBorder="1"/>
    <xf numFmtId="0" fontId="26" fillId="0" borderId="24" xfId="0" applyFont="1" applyFill="1" applyBorder="1" applyAlignment="1">
      <alignment horizontal="center"/>
    </xf>
    <xf numFmtId="2" fontId="18" fillId="0" borderId="23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2" fontId="18" fillId="0" borderId="25" xfId="0" applyNumberFormat="1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/>
    </xf>
    <xf numFmtId="0" fontId="26" fillId="35" borderId="17" xfId="0" applyFont="1" applyFill="1" applyBorder="1" applyAlignment="1">
      <alignment horizontal="center"/>
    </xf>
    <xf numFmtId="0" fontId="18" fillId="35" borderId="20" xfId="0" applyFont="1" applyFill="1" applyBorder="1" applyAlignment="1">
      <alignment horizontal="center"/>
    </xf>
    <xf numFmtId="0" fontId="26" fillId="35" borderId="1" xfId="0" applyFont="1" applyFill="1" applyBorder="1" applyAlignment="1">
      <alignment horizontal="center"/>
    </xf>
    <xf numFmtId="0" fontId="18" fillId="33" borderId="20" xfId="0" applyFont="1" applyFill="1" applyBorder="1" applyAlignment="1">
      <alignment horizontal="center"/>
    </xf>
    <xf numFmtId="0" fontId="26" fillId="33" borderId="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8" fillId="33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/>
    </xf>
    <xf numFmtId="0" fontId="26" fillId="33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18" fillId="35" borderId="16" xfId="0" applyFont="1" applyFill="1" applyBorder="1" applyAlignment="1">
      <alignment horizontal="center" vertical="center"/>
    </xf>
    <xf numFmtId="0" fontId="26" fillId="35" borderId="17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2" fontId="18" fillId="0" borderId="21" xfId="0" applyNumberFormat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18" fillId="0" borderId="20" xfId="0" applyFont="1" applyFill="1" applyBorder="1"/>
    <xf numFmtId="0" fontId="0" fillId="33" borderId="7" xfId="0" applyFill="1" applyBorder="1"/>
    <xf numFmtId="0" fontId="7" fillId="33" borderId="1" xfId="0" applyFont="1" applyFill="1" applyBorder="1" applyAlignment="1" applyProtection="1">
      <alignment horizontal="center" vertical="center" wrapText="1"/>
      <protection locked="0"/>
    </xf>
    <xf numFmtId="0" fontId="7" fillId="33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Fill="1" applyBorder="1" applyAlignment="1">
      <alignment horizontal="left" vertical="center"/>
    </xf>
    <xf numFmtId="0" fontId="0" fillId="44" borderId="0" xfId="0" applyFill="1"/>
    <xf numFmtId="2" fontId="27" fillId="0" borderId="1" xfId="0" applyNumberFormat="1" applyFont="1" applyFill="1" applyBorder="1" applyAlignment="1">
      <alignment horizontal="left" vertical="center"/>
    </xf>
    <xf numFmtId="0" fontId="7" fillId="33" borderId="1" xfId="0" applyFont="1" applyFill="1" applyBorder="1" applyAlignment="1" applyProtection="1">
      <alignment horizontal="left" vertical="center"/>
      <protection locked="0"/>
    </xf>
    <xf numFmtId="0" fontId="7" fillId="40" borderId="1" xfId="0" applyFont="1" applyFill="1" applyBorder="1" applyAlignment="1" applyProtection="1">
      <alignment horizontal="center" vertical="center" wrapText="1"/>
      <protection locked="0"/>
    </xf>
    <xf numFmtId="0" fontId="7" fillId="43" borderId="1" xfId="0" applyFont="1" applyFill="1" applyBorder="1" applyAlignment="1" applyProtection="1">
      <alignment horizontal="center" vertical="center" wrapText="1"/>
    </xf>
    <xf numFmtId="0" fontId="7" fillId="43" borderId="1" xfId="0" applyFont="1" applyFill="1" applyBorder="1" applyAlignment="1" applyProtection="1">
      <alignment horizontal="center" vertical="center" wrapText="1"/>
      <protection locked="0"/>
    </xf>
    <xf numFmtId="0" fontId="7" fillId="44" borderId="1" xfId="0" applyFont="1" applyFill="1" applyBorder="1" applyAlignment="1" applyProtection="1">
      <alignment horizontal="center" vertical="center" wrapText="1"/>
      <protection locked="0"/>
    </xf>
    <xf numFmtId="0" fontId="28" fillId="35" borderId="2" xfId="0" applyFont="1" applyFill="1" applyBorder="1" applyAlignment="1" applyProtection="1">
      <alignment horizontal="center" vertical="center" wrapText="1"/>
      <protection locked="0"/>
    </xf>
    <xf numFmtId="9" fontId="28" fillId="41" borderId="2" xfId="0" applyNumberFormat="1" applyFont="1" applyFill="1" applyBorder="1" applyAlignment="1" applyProtection="1">
      <alignment horizontal="center" vertical="center" wrapText="1"/>
      <protection hidden="1"/>
    </xf>
    <xf numFmtId="0" fontId="28" fillId="41" borderId="2" xfId="0" applyFont="1" applyFill="1" applyBorder="1" applyAlignment="1" applyProtection="1">
      <alignment horizontal="center" vertical="center" wrapText="1"/>
      <protection locked="0"/>
    </xf>
    <xf numFmtId="0" fontId="28" fillId="45" borderId="1" xfId="0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>
      <alignment horizontal="center" vertical="center"/>
    </xf>
    <xf numFmtId="2" fontId="7" fillId="33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>
      <alignment horizontal="center" vertical="center"/>
    </xf>
    <xf numFmtId="0" fontId="23" fillId="0" borderId="0" xfId="0" applyFont="1" applyAlignment="1"/>
    <xf numFmtId="0" fontId="28" fillId="3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27" fillId="46" borderId="26" xfId="0" applyNumberFormat="1" applyFont="1" applyFill="1" applyBorder="1" applyAlignment="1">
      <alignment vertic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5</xdr:row>
      <xdr:rowOff>0</xdr:rowOff>
    </xdr:to>
    <xdr:pic>
      <xdr:nvPicPr>
        <xdr:cNvPr id="11318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5722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5</xdr:row>
      <xdr:rowOff>0</xdr:rowOff>
    </xdr:to>
    <xdr:pic>
      <xdr:nvPicPr>
        <xdr:cNvPr id="2104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429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295275</xdr:colOff>
      <xdr:row>5</xdr:row>
      <xdr:rowOff>0</xdr:rowOff>
    </xdr:to>
    <xdr:pic>
      <xdr:nvPicPr>
        <xdr:cNvPr id="3128" name="2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10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285750</xdr:colOff>
      <xdr:row>5</xdr:row>
      <xdr:rowOff>47625</xdr:rowOff>
    </xdr:to>
    <xdr:pic>
      <xdr:nvPicPr>
        <xdr:cNvPr id="415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3342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5</xdr:row>
      <xdr:rowOff>142875</xdr:rowOff>
    </xdr:to>
    <xdr:pic>
      <xdr:nvPicPr>
        <xdr:cNvPr id="5176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0010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5</xdr:row>
      <xdr:rowOff>95250</xdr:rowOff>
    </xdr:to>
    <xdr:pic>
      <xdr:nvPicPr>
        <xdr:cNvPr id="6200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572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6"/>
  <sheetViews>
    <sheetView workbookViewId="0">
      <selection activeCell="C1" sqref="C1:E26"/>
    </sheetView>
  </sheetViews>
  <sheetFormatPr baseColWidth="10" defaultRowHeight="15" x14ac:dyDescent="0.25"/>
  <cols>
    <col min="3" max="3" width="4.7109375" customWidth="1"/>
    <col min="4" max="4" width="68.5703125" customWidth="1"/>
    <col min="5" max="5" width="9" customWidth="1"/>
  </cols>
  <sheetData>
    <row r="1" spans="3:5" x14ac:dyDescent="0.25">
      <c r="C1" s="2" t="s">
        <v>112</v>
      </c>
      <c r="D1" s="2" t="s">
        <v>0</v>
      </c>
      <c r="E1" s="2" t="s">
        <v>110</v>
      </c>
    </row>
    <row r="2" spans="3:5" x14ac:dyDescent="0.25">
      <c r="C2" s="1">
        <v>1</v>
      </c>
      <c r="D2" s="1" t="s">
        <v>26</v>
      </c>
      <c r="E2" s="3">
        <v>2</v>
      </c>
    </row>
    <row r="3" spans="3:5" x14ac:dyDescent="0.25">
      <c r="C3" s="1">
        <v>2</v>
      </c>
      <c r="D3" s="1" t="s">
        <v>65</v>
      </c>
      <c r="E3" s="3">
        <v>3</v>
      </c>
    </row>
    <row r="4" spans="3:5" x14ac:dyDescent="0.25">
      <c r="C4" s="1">
        <v>3</v>
      </c>
      <c r="D4" s="1" t="s">
        <v>94</v>
      </c>
      <c r="E4" s="3">
        <v>2</v>
      </c>
    </row>
    <row r="5" spans="3:5" x14ac:dyDescent="0.25">
      <c r="C5" s="1">
        <v>4</v>
      </c>
      <c r="D5" s="1" t="s">
        <v>88</v>
      </c>
      <c r="E5" s="3">
        <v>2</v>
      </c>
    </row>
    <row r="6" spans="3:5" x14ac:dyDescent="0.25">
      <c r="C6" s="1">
        <v>5</v>
      </c>
      <c r="D6" s="1" t="s">
        <v>32</v>
      </c>
      <c r="E6" s="3">
        <v>2</v>
      </c>
    </row>
    <row r="7" spans="3:5" x14ac:dyDescent="0.25">
      <c r="C7" s="1">
        <v>6</v>
      </c>
      <c r="D7" s="1" t="s">
        <v>55</v>
      </c>
      <c r="E7" s="3">
        <v>3</v>
      </c>
    </row>
    <row r="8" spans="3:5" x14ac:dyDescent="0.25">
      <c r="C8" s="1">
        <v>7</v>
      </c>
      <c r="D8" s="1" t="s">
        <v>69</v>
      </c>
      <c r="E8" s="3">
        <v>2</v>
      </c>
    </row>
    <row r="9" spans="3:5" x14ac:dyDescent="0.25">
      <c r="C9" s="1">
        <v>8</v>
      </c>
      <c r="D9" s="1" t="s">
        <v>106</v>
      </c>
      <c r="E9" s="3">
        <v>2</v>
      </c>
    </row>
    <row r="10" spans="3:5" x14ac:dyDescent="0.25">
      <c r="C10" s="1">
        <v>9</v>
      </c>
      <c r="D10" s="1" t="s">
        <v>35</v>
      </c>
      <c r="E10" s="3">
        <v>3</v>
      </c>
    </row>
    <row r="11" spans="3:5" x14ac:dyDescent="0.25">
      <c r="C11" s="1">
        <v>10</v>
      </c>
      <c r="D11" s="1" t="s">
        <v>80</v>
      </c>
      <c r="E11" s="3">
        <v>3</v>
      </c>
    </row>
    <row r="12" spans="3:5" x14ac:dyDescent="0.25">
      <c r="C12" s="1">
        <v>11</v>
      </c>
      <c r="D12" s="1" t="s">
        <v>22</v>
      </c>
      <c r="E12" s="3">
        <v>2</v>
      </c>
    </row>
    <row r="13" spans="3:5" x14ac:dyDescent="0.25">
      <c r="C13" s="1">
        <v>12</v>
      </c>
      <c r="D13" s="1" t="s">
        <v>62</v>
      </c>
      <c r="E13" s="3">
        <v>1</v>
      </c>
    </row>
    <row r="14" spans="3:5" x14ac:dyDescent="0.25">
      <c r="C14" s="1">
        <v>13</v>
      </c>
      <c r="D14" s="1" t="s">
        <v>16</v>
      </c>
      <c r="E14" s="3">
        <v>1</v>
      </c>
    </row>
    <row r="15" spans="3:5" x14ac:dyDescent="0.25">
      <c r="C15" s="1">
        <v>14</v>
      </c>
      <c r="D15" s="1" t="s">
        <v>37</v>
      </c>
      <c r="E15" s="3">
        <v>2</v>
      </c>
    </row>
    <row r="16" spans="3:5" x14ac:dyDescent="0.25">
      <c r="C16" s="1">
        <v>15</v>
      </c>
      <c r="D16" s="1" t="s">
        <v>101</v>
      </c>
      <c r="E16" s="3">
        <v>1</v>
      </c>
    </row>
    <row r="17" spans="3:5" x14ac:dyDescent="0.25">
      <c r="C17" s="1">
        <v>16</v>
      </c>
      <c r="D17" s="1" t="s">
        <v>6</v>
      </c>
      <c r="E17" s="3">
        <v>2</v>
      </c>
    </row>
    <row r="18" spans="3:5" x14ac:dyDescent="0.25">
      <c r="C18" s="1">
        <v>17</v>
      </c>
      <c r="D18" s="1" t="s">
        <v>81</v>
      </c>
      <c r="E18" s="3">
        <v>1</v>
      </c>
    </row>
    <row r="19" spans="3:5" x14ac:dyDescent="0.25">
      <c r="C19" s="1">
        <v>18</v>
      </c>
      <c r="D19" s="1" t="s">
        <v>71</v>
      </c>
      <c r="E19" s="3">
        <v>3</v>
      </c>
    </row>
    <row r="20" spans="3:5" x14ac:dyDescent="0.25">
      <c r="C20" s="1">
        <v>19</v>
      </c>
      <c r="D20" s="1" t="s">
        <v>99</v>
      </c>
      <c r="E20" s="3">
        <v>2</v>
      </c>
    </row>
    <row r="21" spans="3:5" x14ac:dyDescent="0.25">
      <c r="C21" s="1">
        <v>20</v>
      </c>
      <c r="D21" s="1" t="s">
        <v>41</v>
      </c>
      <c r="E21" s="3">
        <v>1</v>
      </c>
    </row>
    <row r="22" spans="3:5" x14ac:dyDescent="0.25">
      <c r="C22" s="1">
        <v>21</v>
      </c>
      <c r="D22" s="1" t="s">
        <v>4</v>
      </c>
      <c r="E22" s="3">
        <v>3</v>
      </c>
    </row>
    <row r="23" spans="3:5" x14ac:dyDescent="0.25">
      <c r="C23" s="1">
        <v>22</v>
      </c>
      <c r="D23" s="1" t="s">
        <v>8</v>
      </c>
      <c r="E23" s="3">
        <v>3</v>
      </c>
    </row>
    <row r="24" spans="3:5" x14ac:dyDescent="0.25">
      <c r="C24" s="1">
        <v>23</v>
      </c>
      <c r="D24" s="1" t="s">
        <v>44</v>
      </c>
      <c r="E24" s="3">
        <v>3</v>
      </c>
    </row>
    <row r="25" spans="3:5" x14ac:dyDescent="0.25">
      <c r="C25" s="1">
        <v>24</v>
      </c>
      <c r="D25" s="1" t="s">
        <v>89</v>
      </c>
      <c r="E25" s="3">
        <v>1</v>
      </c>
    </row>
    <row r="26" spans="3:5" x14ac:dyDescent="0.25">
      <c r="C26" s="2"/>
      <c r="D26" s="2" t="s">
        <v>111</v>
      </c>
      <c r="E26" s="2">
        <f>SUBTOTAL(9,E2:E25)</f>
        <v>50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6"/>
  <sheetViews>
    <sheetView workbookViewId="0">
      <selection activeCell="A34" sqref="A34:B36"/>
    </sheetView>
  </sheetViews>
  <sheetFormatPr baseColWidth="10" defaultRowHeight="15" x14ac:dyDescent="0.25"/>
  <cols>
    <col min="1" max="1" width="6.28515625" customWidth="1"/>
    <col min="2" max="2" width="4.42578125" customWidth="1"/>
    <col min="3" max="3" width="60" customWidth="1"/>
    <col min="4" max="4" width="90.28515625" customWidth="1"/>
    <col min="17" max="17" width="18.28515625" customWidth="1"/>
    <col min="18" max="18" width="26.85546875" customWidth="1"/>
    <col min="19" max="19" width="17.28515625" customWidth="1"/>
    <col min="20" max="20" width="19.140625" customWidth="1"/>
    <col min="21" max="21" width="17.5703125" customWidth="1"/>
    <col min="22" max="22" width="17" customWidth="1"/>
    <col min="23" max="23" width="13.28515625" customWidth="1"/>
    <col min="24" max="16384" width="11.42578125" style="6"/>
  </cols>
  <sheetData>
    <row r="1" spans="1:24" x14ac:dyDescent="0.25">
      <c r="C1" s="19" t="s">
        <v>227</v>
      </c>
    </row>
    <row r="2" spans="1:24" x14ac:dyDescent="0.25">
      <c r="C2" s="19" t="s">
        <v>342</v>
      </c>
    </row>
    <row r="3" spans="1:24" x14ac:dyDescent="0.25">
      <c r="C3" s="19" t="s">
        <v>228</v>
      </c>
    </row>
    <row r="4" spans="1:24" x14ac:dyDescent="0.25">
      <c r="C4" s="19" t="s">
        <v>229</v>
      </c>
    </row>
    <row r="5" spans="1:24" x14ac:dyDescent="0.25">
      <c r="C5" s="18" t="s">
        <v>341</v>
      </c>
    </row>
    <row r="7" spans="1:24" ht="102" thickBot="1" x14ac:dyDescent="0.3">
      <c r="A7" s="43" t="s">
        <v>117</v>
      </c>
      <c r="B7" s="44" t="s">
        <v>112</v>
      </c>
      <c r="C7" s="43" t="s">
        <v>114</v>
      </c>
      <c r="D7" s="44" t="s">
        <v>113</v>
      </c>
      <c r="E7" s="45" t="s">
        <v>115</v>
      </c>
      <c r="F7" s="46" t="s">
        <v>205</v>
      </c>
      <c r="G7" s="46" t="s">
        <v>212</v>
      </c>
      <c r="H7" s="47" t="s">
        <v>206</v>
      </c>
      <c r="I7" s="46" t="s">
        <v>213</v>
      </c>
      <c r="J7" s="47" t="s">
        <v>207</v>
      </c>
      <c r="K7" s="47" t="s">
        <v>208</v>
      </c>
      <c r="L7" s="46" t="s">
        <v>209</v>
      </c>
      <c r="M7" s="47" t="s">
        <v>210</v>
      </c>
      <c r="N7" s="47" t="s">
        <v>211</v>
      </c>
      <c r="O7" s="48" t="s">
        <v>215</v>
      </c>
      <c r="P7" s="49" t="s">
        <v>232</v>
      </c>
      <c r="Q7" s="50" t="s">
        <v>231</v>
      </c>
      <c r="R7" s="25" t="s">
        <v>233</v>
      </c>
      <c r="S7" s="26" t="s">
        <v>234</v>
      </c>
      <c r="T7" s="26" t="s">
        <v>235</v>
      </c>
      <c r="U7" s="25" t="s">
        <v>236</v>
      </c>
      <c r="V7" s="51" t="s">
        <v>237</v>
      </c>
      <c r="W7" s="45" t="s">
        <v>216</v>
      </c>
      <c r="X7" s="45" t="s">
        <v>230</v>
      </c>
    </row>
    <row r="8" spans="1:24" ht="15.75" thickTop="1" x14ac:dyDescent="0.25">
      <c r="A8" s="72">
        <v>1</v>
      </c>
      <c r="B8" s="73">
        <v>1</v>
      </c>
      <c r="C8" s="58" t="s">
        <v>221</v>
      </c>
      <c r="D8" s="58" t="s">
        <v>137</v>
      </c>
      <c r="E8" s="59">
        <v>2</v>
      </c>
      <c r="F8" s="60">
        <v>10</v>
      </c>
      <c r="G8" s="60">
        <v>20</v>
      </c>
      <c r="H8" s="60">
        <v>20</v>
      </c>
      <c r="I8" s="60">
        <v>10</v>
      </c>
      <c r="J8" s="61">
        <v>5</v>
      </c>
      <c r="K8" s="61">
        <v>5</v>
      </c>
      <c r="L8" s="61">
        <v>15</v>
      </c>
      <c r="M8" s="61">
        <v>5</v>
      </c>
      <c r="N8" s="61">
        <v>10</v>
      </c>
      <c r="O8" s="60">
        <v>100</v>
      </c>
      <c r="P8" s="60">
        <v>60</v>
      </c>
      <c r="Q8" s="60">
        <v>20</v>
      </c>
      <c r="R8" s="61">
        <v>4</v>
      </c>
      <c r="S8" s="61">
        <v>6</v>
      </c>
      <c r="T8" s="60">
        <v>6</v>
      </c>
      <c r="U8" s="60">
        <v>4</v>
      </c>
      <c r="V8" s="60">
        <v>20</v>
      </c>
      <c r="W8" s="60">
        <v>100</v>
      </c>
      <c r="X8" s="62" t="s">
        <v>217</v>
      </c>
    </row>
    <row r="9" spans="1:24" x14ac:dyDescent="0.25">
      <c r="A9" s="74">
        <v>1</v>
      </c>
      <c r="B9" s="75">
        <v>2</v>
      </c>
      <c r="C9" s="29" t="s">
        <v>225</v>
      </c>
      <c r="D9" s="29" t="s">
        <v>162</v>
      </c>
      <c r="E9" s="30">
        <v>1</v>
      </c>
      <c r="F9" s="31">
        <v>10</v>
      </c>
      <c r="G9" s="31">
        <v>20</v>
      </c>
      <c r="H9" s="31">
        <v>20</v>
      </c>
      <c r="I9" s="31">
        <v>10</v>
      </c>
      <c r="J9" s="32">
        <v>5</v>
      </c>
      <c r="K9" s="32">
        <v>5</v>
      </c>
      <c r="L9" s="32">
        <v>15</v>
      </c>
      <c r="M9" s="32">
        <v>5</v>
      </c>
      <c r="N9" s="32">
        <v>10</v>
      </c>
      <c r="O9" s="31">
        <v>100</v>
      </c>
      <c r="P9" s="31">
        <v>60</v>
      </c>
      <c r="Q9" s="31">
        <v>20</v>
      </c>
      <c r="R9" s="32">
        <v>4</v>
      </c>
      <c r="S9" s="32">
        <v>6</v>
      </c>
      <c r="T9" s="31">
        <v>6</v>
      </c>
      <c r="U9" s="31">
        <v>4</v>
      </c>
      <c r="V9" s="31">
        <v>20</v>
      </c>
      <c r="W9" s="31">
        <v>100</v>
      </c>
      <c r="X9" s="64" t="s">
        <v>217</v>
      </c>
    </row>
    <row r="10" spans="1:24" x14ac:dyDescent="0.25">
      <c r="A10" s="76">
        <v>1</v>
      </c>
      <c r="B10" s="77">
        <v>3</v>
      </c>
      <c r="C10" s="34" t="s">
        <v>226</v>
      </c>
      <c r="D10" s="34" t="s">
        <v>99</v>
      </c>
      <c r="E10" s="35">
        <v>2</v>
      </c>
      <c r="F10" s="36">
        <v>10</v>
      </c>
      <c r="G10" s="36">
        <v>20</v>
      </c>
      <c r="H10" s="36">
        <v>18.66</v>
      </c>
      <c r="I10" s="36">
        <v>10</v>
      </c>
      <c r="J10" s="37">
        <v>5</v>
      </c>
      <c r="K10" s="37">
        <v>5</v>
      </c>
      <c r="L10" s="37">
        <v>15</v>
      </c>
      <c r="M10" s="37">
        <v>5</v>
      </c>
      <c r="N10" s="37">
        <v>10</v>
      </c>
      <c r="O10" s="36">
        <v>98.66</v>
      </c>
      <c r="P10" s="36">
        <v>59.195999999999998</v>
      </c>
      <c r="Q10" s="36" t="s">
        <v>214</v>
      </c>
      <c r="R10" s="37">
        <v>8</v>
      </c>
      <c r="S10" s="37">
        <v>12</v>
      </c>
      <c r="T10" s="36">
        <v>12</v>
      </c>
      <c r="U10" s="36">
        <v>8</v>
      </c>
      <c r="V10" s="36">
        <v>40</v>
      </c>
      <c r="W10" s="36">
        <v>99.195999999999998</v>
      </c>
      <c r="X10" s="65" t="s">
        <v>218</v>
      </c>
    </row>
    <row r="11" spans="1:24" ht="15.75" thickBot="1" x14ac:dyDescent="0.3">
      <c r="A11" s="78">
        <v>1</v>
      </c>
      <c r="B11" s="79">
        <v>4</v>
      </c>
      <c r="C11" s="67" t="s">
        <v>226</v>
      </c>
      <c r="D11" s="67" t="s">
        <v>127</v>
      </c>
      <c r="E11" s="68">
        <v>2</v>
      </c>
      <c r="F11" s="69">
        <v>10</v>
      </c>
      <c r="G11" s="69">
        <v>20</v>
      </c>
      <c r="H11" s="69">
        <v>20</v>
      </c>
      <c r="I11" s="69">
        <v>8.8189999999999991</v>
      </c>
      <c r="J11" s="70">
        <v>5</v>
      </c>
      <c r="K11" s="70">
        <v>5</v>
      </c>
      <c r="L11" s="70">
        <v>15</v>
      </c>
      <c r="M11" s="70">
        <v>5</v>
      </c>
      <c r="N11" s="70">
        <v>10</v>
      </c>
      <c r="O11" s="69">
        <v>98.819000000000003</v>
      </c>
      <c r="P11" s="69">
        <v>59.291400000000003</v>
      </c>
      <c r="Q11" s="69">
        <v>19.09090909090909</v>
      </c>
      <c r="R11" s="70">
        <v>4</v>
      </c>
      <c r="S11" s="70">
        <v>6</v>
      </c>
      <c r="T11" s="69">
        <v>6</v>
      </c>
      <c r="U11" s="69">
        <v>4</v>
      </c>
      <c r="V11" s="69">
        <v>20</v>
      </c>
      <c r="W11" s="69">
        <v>98.382309090909089</v>
      </c>
      <c r="X11" s="71" t="s">
        <v>219</v>
      </c>
    </row>
    <row r="12" spans="1:24" ht="15.75" thickTop="1" x14ac:dyDescent="0.25">
      <c r="A12" s="80">
        <v>1</v>
      </c>
      <c r="B12" s="81">
        <v>5</v>
      </c>
      <c r="C12" s="53" t="s">
        <v>224</v>
      </c>
      <c r="D12" s="53" t="s">
        <v>170</v>
      </c>
      <c r="E12" s="54">
        <v>3</v>
      </c>
      <c r="F12" s="55">
        <v>10</v>
      </c>
      <c r="G12" s="55">
        <v>20</v>
      </c>
      <c r="H12" s="55">
        <v>20</v>
      </c>
      <c r="I12" s="55">
        <v>10</v>
      </c>
      <c r="J12" s="56">
        <v>5</v>
      </c>
      <c r="K12" s="56">
        <v>5</v>
      </c>
      <c r="L12" s="56">
        <v>15</v>
      </c>
      <c r="M12" s="56">
        <v>5</v>
      </c>
      <c r="N12" s="56">
        <v>5</v>
      </c>
      <c r="O12" s="55">
        <v>95</v>
      </c>
      <c r="P12" s="55">
        <v>57</v>
      </c>
      <c r="Q12" s="55">
        <v>20</v>
      </c>
      <c r="R12" s="56">
        <v>0</v>
      </c>
      <c r="S12" s="56">
        <v>6</v>
      </c>
      <c r="T12" s="55">
        <v>6</v>
      </c>
      <c r="U12" s="55">
        <v>4</v>
      </c>
      <c r="V12" s="55">
        <v>16</v>
      </c>
      <c r="W12" s="55">
        <v>93</v>
      </c>
      <c r="X12" s="55" t="s">
        <v>238</v>
      </c>
    </row>
    <row r="13" spans="1:24" x14ac:dyDescent="0.25">
      <c r="A13" s="82">
        <v>1</v>
      </c>
      <c r="B13" s="83">
        <v>6</v>
      </c>
      <c r="C13" s="39" t="s">
        <v>226</v>
      </c>
      <c r="D13" s="39" t="s">
        <v>149</v>
      </c>
      <c r="E13" s="40">
        <v>2</v>
      </c>
      <c r="F13" s="41">
        <v>10</v>
      </c>
      <c r="G13" s="41">
        <v>20</v>
      </c>
      <c r="H13" s="41">
        <v>20</v>
      </c>
      <c r="I13" s="41">
        <v>10</v>
      </c>
      <c r="J13" s="42">
        <v>5</v>
      </c>
      <c r="K13" s="42"/>
      <c r="L13" s="42">
        <v>15</v>
      </c>
      <c r="M13" s="42">
        <v>5</v>
      </c>
      <c r="N13" s="42">
        <v>10</v>
      </c>
      <c r="O13" s="41">
        <v>95</v>
      </c>
      <c r="P13" s="41">
        <v>57</v>
      </c>
      <c r="Q13" s="41">
        <v>20</v>
      </c>
      <c r="R13" s="42">
        <v>4</v>
      </c>
      <c r="S13" s="42">
        <v>0</v>
      </c>
      <c r="T13" s="41">
        <v>3.4666666666666668</v>
      </c>
      <c r="U13" s="41">
        <v>3</v>
      </c>
      <c r="V13" s="41">
        <v>10.466666666666667</v>
      </c>
      <c r="W13" s="41">
        <v>87.466666666666669</v>
      </c>
      <c r="X13" s="41" t="s">
        <v>239</v>
      </c>
    </row>
    <row r="14" spans="1:24" x14ac:dyDescent="0.25">
      <c r="A14" s="84">
        <v>1</v>
      </c>
      <c r="B14" s="77">
        <v>7</v>
      </c>
      <c r="C14" s="34" t="s">
        <v>226</v>
      </c>
      <c r="D14" s="34" t="s">
        <v>89</v>
      </c>
      <c r="E14" s="35">
        <v>1</v>
      </c>
      <c r="F14" s="36">
        <v>10</v>
      </c>
      <c r="G14" s="36">
        <v>20</v>
      </c>
      <c r="H14" s="36">
        <v>16.55</v>
      </c>
      <c r="I14" s="36">
        <v>0</v>
      </c>
      <c r="J14" s="37">
        <v>5</v>
      </c>
      <c r="K14" s="37"/>
      <c r="L14" s="37">
        <v>15</v>
      </c>
      <c r="M14" s="37">
        <v>5</v>
      </c>
      <c r="N14" s="37">
        <v>10</v>
      </c>
      <c r="O14" s="36">
        <v>81.55</v>
      </c>
      <c r="P14" s="36">
        <v>48.93</v>
      </c>
      <c r="Q14" s="36" t="s">
        <v>214</v>
      </c>
      <c r="R14" s="37">
        <v>8</v>
      </c>
      <c r="S14" s="37">
        <v>12</v>
      </c>
      <c r="T14" s="36">
        <v>12</v>
      </c>
      <c r="U14" s="36">
        <v>6</v>
      </c>
      <c r="V14" s="36">
        <v>38</v>
      </c>
      <c r="W14" s="36">
        <v>86.93</v>
      </c>
      <c r="X14" s="36" t="s">
        <v>240</v>
      </c>
    </row>
    <row r="15" spans="1:24" x14ac:dyDescent="0.25">
      <c r="A15" s="82">
        <v>1</v>
      </c>
      <c r="B15" s="83">
        <v>8</v>
      </c>
      <c r="C15" s="39" t="s">
        <v>226</v>
      </c>
      <c r="D15" s="39" t="s">
        <v>124</v>
      </c>
      <c r="E15" s="40">
        <v>2</v>
      </c>
      <c r="F15" s="41">
        <v>10</v>
      </c>
      <c r="G15" s="41">
        <v>20</v>
      </c>
      <c r="H15" s="41">
        <v>20</v>
      </c>
      <c r="I15" s="41">
        <v>8.375</v>
      </c>
      <c r="J15" s="42">
        <v>5</v>
      </c>
      <c r="K15" s="42"/>
      <c r="L15" s="42">
        <v>15</v>
      </c>
      <c r="M15" s="42">
        <v>5</v>
      </c>
      <c r="N15" s="42">
        <v>10</v>
      </c>
      <c r="O15" s="41">
        <v>93.375</v>
      </c>
      <c r="P15" s="41">
        <v>56.024999999999999</v>
      </c>
      <c r="Q15" s="41">
        <v>20</v>
      </c>
      <c r="R15" s="42">
        <v>4</v>
      </c>
      <c r="S15" s="42">
        <v>0</v>
      </c>
      <c r="T15" s="41">
        <v>0.6333333333333333</v>
      </c>
      <c r="U15" s="41">
        <v>3</v>
      </c>
      <c r="V15" s="41">
        <v>7.6333333333333329</v>
      </c>
      <c r="W15" s="41">
        <v>83.658333333333331</v>
      </c>
      <c r="X15" s="41" t="s">
        <v>241</v>
      </c>
    </row>
    <row r="16" spans="1:24" x14ac:dyDescent="0.25">
      <c r="A16" s="84">
        <v>1</v>
      </c>
      <c r="B16" s="77">
        <v>9</v>
      </c>
      <c r="C16" s="34" t="s">
        <v>226</v>
      </c>
      <c r="D16" s="34" t="s">
        <v>139</v>
      </c>
      <c r="E16" s="35">
        <v>3</v>
      </c>
      <c r="F16" s="36">
        <v>10</v>
      </c>
      <c r="G16" s="36">
        <v>20</v>
      </c>
      <c r="H16" s="36">
        <v>19.584</v>
      </c>
      <c r="I16" s="36">
        <v>9.6879999999999988</v>
      </c>
      <c r="J16" s="37">
        <v>5</v>
      </c>
      <c r="K16" s="37">
        <v>5</v>
      </c>
      <c r="L16" s="37">
        <v>15</v>
      </c>
      <c r="M16" s="37">
        <v>5</v>
      </c>
      <c r="N16" s="37">
        <v>10</v>
      </c>
      <c r="O16" s="36">
        <v>99.272000000000006</v>
      </c>
      <c r="P16" s="36">
        <v>59.563200000000009</v>
      </c>
      <c r="Q16" s="36" t="s">
        <v>214</v>
      </c>
      <c r="R16" s="37">
        <v>4</v>
      </c>
      <c r="S16" s="37">
        <v>0</v>
      </c>
      <c r="T16" s="36">
        <v>12</v>
      </c>
      <c r="U16" s="36">
        <v>8</v>
      </c>
      <c r="V16" s="36">
        <v>24</v>
      </c>
      <c r="W16" s="36">
        <v>83.563200000000009</v>
      </c>
      <c r="X16" s="36" t="s">
        <v>242</v>
      </c>
    </row>
    <row r="17" spans="1:24" x14ac:dyDescent="0.25">
      <c r="A17" s="82">
        <v>1</v>
      </c>
      <c r="B17" s="83">
        <v>10</v>
      </c>
      <c r="C17" s="39" t="s">
        <v>226</v>
      </c>
      <c r="D17" s="39" t="s">
        <v>81</v>
      </c>
      <c r="E17" s="40">
        <v>1</v>
      </c>
      <c r="F17" s="41">
        <v>10</v>
      </c>
      <c r="G17" s="41">
        <v>20</v>
      </c>
      <c r="H17" s="41">
        <v>17.858000000000001</v>
      </c>
      <c r="I17" s="41">
        <v>0</v>
      </c>
      <c r="J17" s="42">
        <v>5</v>
      </c>
      <c r="K17" s="42"/>
      <c r="L17" s="42">
        <v>15</v>
      </c>
      <c r="M17" s="42">
        <v>2</v>
      </c>
      <c r="N17" s="42">
        <v>10</v>
      </c>
      <c r="O17" s="41">
        <v>79.858000000000004</v>
      </c>
      <c r="P17" s="41">
        <v>47.914800000000007</v>
      </c>
      <c r="Q17" s="41">
        <v>20</v>
      </c>
      <c r="R17" s="42">
        <v>4</v>
      </c>
      <c r="S17" s="42">
        <v>0</v>
      </c>
      <c r="T17" s="41">
        <v>1.4666666666666666</v>
      </c>
      <c r="U17" s="41">
        <v>4</v>
      </c>
      <c r="V17" s="41">
        <v>9.4666666666666668</v>
      </c>
      <c r="W17" s="41">
        <v>77.381466666666682</v>
      </c>
      <c r="X17" s="41" t="s">
        <v>243</v>
      </c>
    </row>
    <row r="18" spans="1:24" x14ac:dyDescent="0.25">
      <c r="A18" s="82">
        <v>1</v>
      </c>
      <c r="B18" s="83">
        <v>11</v>
      </c>
      <c r="C18" s="39" t="s">
        <v>226</v>
      </c>
      <c r="D18" s="39" t="s">
        <v>132</v>
      </c>
      <c r="E18" s="40">
        <v>2</v>
      </c>
      <c r="F18" s="41">
        <v>10</v>
      </c>
      <c r="G18" s="41">
        <v>20</v>
      </c>
      <c r="H18" s="41">
        <v>17.141999999999999</v>
      </c>
      <c r="I18" s="41">
        <v>7.5279999999999996</v>
      </c>
      <c r="J18" s="42">
        <v>5</v>
      </c>
      <c r="K18" s="42"/>
      <c r="L18" s="42">
        <v>15</v>
      </c>
      <c r="M18" s="42">
        <v>5</v>
      </c>
      <c r="N18" s="42">
        <v>10</v>
      </c>
      <c r="O18" s="41">
        <v>89.669999999999987</v>
      </c>
      <c r="P18" s="41">
        <v>53.801999999999992</v>
      </c>
      <c r="Q18" s="41">
        <v>20</v>
      </c>
      <c r="R18" s="42">
        <v>0</v>
      </c>
      <c r="S18" s="42">
        <v>0</v>
      </c>
      <c r="T18" s="41">
        <v>0</v>
      </c>
      <c r="U18" s="41">
        <v>2</v>
      </c>
      <c r="V18" s="41">
        <v>2</v>
      </c>
      <c r="W18" s="41">
        <v>75.801999999999992</v>
      </c>
      <c r="X18" s="41" t="s">
        <v>244</v>
      </c>
    </row>
    <row r="19" spans="1:24" x14ac:dyDescent="0.25">
      <c r="A19" s="82">
        <v>1</v>
      </c>
      <c r="B19" s="83">
        <v>12</v>
      </c>
      <c r="C19" s="39" t="s">
        <v>226</v>
      </c>
      <c r="D19" s="39" t="s">
        <v>106</v>
      </c>
      <c r="E19" s="40">
        <v>2</v>
      </c>
      <c r="F19" s="41">
        <v>10</v>
      </c>
      <c r="G19" s="41">
        <v>20</v>
      </c>
      <c r="H19" s="41">
        <v>14.874000000000001</v>
      </c>
      <c r="I19" s="41">
        <v>1.3240000000000001</v>
      </c>
      <c r="J19" s="42">
        <v>5</v>
      </c>
      <c r="K19" s="42"/>
      <c r="L19" s="42">
        <v>15</v>
      </c>
      <c r="M19" s="42">
        <v>2</v>
      </c>
      <c r="N19" s="42">
        <v>10</v>
      </c>
      <c r="O19" s="41">
        <v>78.198000000000008</v>
      </c>
      <c r="P19" s="41">
        <v>46.918800000000005</v>
      </c>
      <c r="Q19" s="41">
        <v>20</v>
      </c>
      <c r="R19" s="42">
        <v>4</v>
      </c>
      <c r="S19" s="42">
        <v>0</v>
      </c>
      <c r="T19" s="41">
        <v>0.66666666666666652</v>
      </c>
      <c r="U19" s="41">
        <v>3</v>
      </c>
      <c r="V19" s="41">
        <v>7.6666666666666661</v>
      </c>
      <c r="W19" s="41">
        <v>74.585466666666676</v>
      </c>
      <c r="X19" s="41" t="s">
        <v>245</v>
      </c>
    </row>
    <row r="20" spans="1:24" x14ac:dyDescent="0.25">
      <c r="A20" s="82">
        <v>1</v>
      </c>
      <c r="B20" s="83">
        <v>13</v>
      </c>
      <c r="C20" s="39" t="s">
        <v>226</v>
      </c>
      <c r="D20" s="39" t="s">
        <v>130</v>
      </c>
      <c r="E20" s="40">
        <v>3</v>
      </c>
      <c r="F20" s="41">
        <v>10</v>
      </c>
      <c r="G20" s="41">
        <v>20</v>
      </c>
      <c r="H20" s="41">
        <v>16.308000000000003</v>
      </c>
      <c r="I20" s="41">
        <v>0</v>
      </c>
      <c r="J20" s="42">
        <v>5</v>
      </c>
      <c r="K20" s="42"/>
      <c r="L20" s="42">
        <v>15</v>
      </c>
      <c r="M20" s="42">
        <v>2</v>
      </c>
      <c r="N20" s="42">
        <v>10</v>
      </c>
      <c r="O20" s="41">
        <v>78.308000000000007</v>
      </c>
      <c r="P20" s="41">
        <v>46.984800000000007</v>
      </c>
      <c r="Q20" s="41">
        <v>20</v>
      </c>
      <c r="R20" s="42">
        <v>4</v>
      </c>
      <c r="S20" s="42">
        <v>0</v>
      </c>
      <c r="T20" s="41">
        <v>0</v>
      </c>
      <c r="U20" s="41">
        <v>3</v>
      </c>
      <c r="V20" s="41">
        <v>7</v>
      </c>
      <c r="W20" s="41">
        <v>73.984800000000007</v>
      </c>
      <c r="X20" s="41" t="s">
        <v>246</v>
      </c>
    </row>
    <row r="21" spans="1:24" x14ac:dyDescent="0.25">
      <c r="A21" s="82">
        <v>1</v>
      </c>
      <c r="B21" s="83">
        <v>14</v>
      </c>
      <c r="C21" s="39" t="s">
        <v>226</v>
      </c>
      <c r="D21" s="39" t="s">
        <v>119</v>
      </c>
      <c r="E21" s="40">
        <v>2</v>
      </c>
      <c r="F21" s="41">
        <v>10</v>
      </c>
      <c r="G21" s="41">
        <v>20</v>
      </c>
      <c r="H21" s="41">
        <v>17</v>
      </c>
      <c r="I21" s="41">
        <v>0</v>
      </c>
      <c r="J21" s="42">
        <v>5</v>
      </c>
      <c r="K21" s="42"/>
      <c r="L21" s="42">
        <v>15</v>
      </c>
      <c r="M21" s="42">
        <v>5</v>
      </c>
      <c r="N21" s="42"/>
      <c r="O21" s="41">
        <v>72</v>
      </c>
      <c r="P21" s="41">
        <v>43.2</v>
      </c>
      <c r="Q21" s="41">
        <v>20</v>
      </c>
      <c r="R21" s="42">
        <v>0</v>
      </c>
      <c r="S21" s="42">
        <v>0</v>
      </c>
      <c r="T21" s="41">
        <v>6</v>
      </c>
      <c r="U21" s="41">
        <v>4</v>
      </c>
      <c r="V21" s="41">
        <v>10</v>
      </c>
      <c r="W21" s="41">
        <v>73.2</v>
      </c>
      <c r="X21" s="41" t="s">
        <v>247</v>
      </c>
    </row>
    <row r="22" spans="1:24" x14ac:dyDescent="0.25">
      <c r="A22" s="82">
        <v>1</v>
      </c>
      <c r="B22" s="83">
        <v>15</v>
      </c>
      <c r="C22" s="39" t="s">
        <v>226</v>
      </c>
      <c r="D22" s="39" t="s">
        <v>165</v>
      </c>
      <c r="E22" s="40">
        <v>2</v>
      </c>
      <c r="F22" s="41">
        <v>10</v>
      </c>
      <c r="G22" s="41">
        <v>20</v>
      </c>
      <c r="H22" s="41">
        <v>14.816017316017314</v>
      </c>
      <c r="I22" s="41">
        <v>10</v>
      </c>
      <c r="J22" s="42">
        <v>5</v>
      </c>
      <c r="K22" s="42"/>
      <c r="L22" s="42">
        <v>15</v>
      </c>
      <c r="M22" s="42">
        <v>5</v>
      </c>
      <c r="N22" s="42"/>
      <c r="O22" s="41">
        <v>79.816017316017309</v>
      </c>
      <c r="P22" s="41">
        <v>47.88961038961039</v>
      </c>
      <c r="Q22" s="41">
        <v>20</v>
      </c>
      <c r="R22" s="42">
        <v>0</v>
      </c>
      <c r="S22" s="42">
        <v>0</v>
      </c>
      <c r="T22" s="41">
        <v>0</v>
      </c>
      <c r="U22" s="41">
        <v>4</v>
      </c>
      <c r="V22" s="41">
        <v>4</v>
      </c>
      <c r="W22" s="41">
        <v>71.889610389610397</v>
      </c>
      <c r="X22" s="41" t="s">
        <v>248</v>
      </c>
    </row>
    <row r="23" spans="1:24" x14ac:dyDescent="0.25">
      <c r="A23" s="82">
        <v>1</v>
      </c>
      <c r="B23" s="83">
        <v>16</v>
      </c>
      <c r="C23" s="39" t="s">
        <v>226</v>
      </c>
      <c r="D23" s="39" t="s">
        <v>129</v>
      </c>
      <c r="E23" s="40">
        <v>2</v>
      </c>
      <c r="F23" s="41">
        <v>10</v>
      </c>
      <c r="G23" s="41">
        <v>20</v>
      </c>
      <c r="H23" s="41">
        <v>14.181999999999999</v>
      </c>
      <c r="I23" s="41">
        <v>0</v>
      </c>
      <c r="J23" s="42">
        <v>5</v>
      </c>
      <c r="K23" s="42"/>
      <c r="L23" s="42">
        <v>15</v>
      </c>
      <c r="M23" s="42">
        <v>5</v>
      </c>
      <c r="N23" s="42">
        <v>10</v>
      </c>
      <c r="O23" s="41">
        <v>79.182000000000002</v>
      </c>
      <c r="P23" s="41">
        <v>47.5092</v>
      </c>
      <c r="Q23" s="41">
        <v>20</v>
      </c>
      <c r="R23" s="42">
        <v>0</v>
      </c>
      <c r="S23" s="42">
        <v>0</v>
      </c>
      <c r="T23" s="41">
        <v>0</v>
      </c>
      <c r="U23" s="41">
        <v>3</v>
      </c>
      <c r="V23" s="41">
        <v>3</v>
      </c>
      <c r="W23" s="41">
        <v>70.509199999999993</v>
      </c>
      <c r="X23" s="41" t="s">
        <v>249</v>
      </c>
    </row>
    <row r="24" spans="1:24" x14ac:dyDescent="0.25">
      <c r="A24" s="82">
        <v>1</v>
      </c>
      <c r="B24" s="83">
        <v>17</v>
      </c>
      <c r="C24" s="39" t="s">
        <v>224</v>
      </c>
      <c r="D24" s="39" t="s">
        <v>169</v>
      </c>
      <c r="E24" s="40">
        <v>3</v>
      </c>
      <c r="F24" s="41">
        <v>10</v>
      </c>
      <c r="G24" s="41">
        <v>20</v>
      </c>
      <c r="H24" s="41">
        <v>15.436000000000002</v>
      </c>
      <c r="I24" s="41">
        <v>10</v>
      </c>
      <c r="J24" s="42">
        <v>5</v>
      </c>
      <c r="K24" s="42"/>
      <c r="L24" s="42">
        <v>15</v>
      </c>
      <c r="M24" s="42">
        <v>5</v>
      </c>
      <c r="N24" s="42"/>
      <c r="O24" s="41">
        <v>80.436000000000007</v>
      </c>
      <c r="P24" s="41">
        <v>48.261600000000008</v>
      </c>
      <c r="Q24" s="41">
        <v>20</v>
      </c>
      <c r="R24" s="42">
        <v>0</v>
      </c>
      <c r="S24" s="42">
        <v>0</v>
      </c>
      <c r="T24" s="41">
        <v>0</v>
      </c>
      <c r="U24" s="41">
        <v>2</v>
      </c>
      <c r="V24" s="41">
        <v>2</v>
      </c>
      <c r="W24" s="41">
        <v>70.261600000000016</v>
      </c>
      <c r="X24" s="41" t="s">
        <v>250</v>
      </c>
    </row>
    <row r="25" spans="1:24" x14ac:dyDescent="0.25">
      <c r="A25" s="82">
        <v>1</v>
      </c>
      <c r="B25" s="83">
        <v>18</v>
      </c>
      <c r="C25" s="39" t="s">
        <v>226</v>
      </c>
      <c r="D25" s="39" t="s">
        <v>147</v>
      </c>
      <c r="E25" s="40">
        <v>1</v>
      </c>
      <c r="F25" s="41">
        <v>10</v>
      </c>
      <c r="G25" s="41">
        <v>20</v>
      </c>
      <c r="H25" s="41">
        <v>10.476000000000001</v>
      </c>
      <c r="I25" s="41">
        <v>0</v>
      </c>
      <c r="J25" s="42">
        <v>5</v>
      </c>
      <c r="K25" s="42"/>
      <c r="L25" s="42">
        <v>15</v>
      </c>
      <c r="M25" s="42">
        <v>2</v>
      </c>
      <c r="N25" s="42">
        <v>10</v>
      </c>
      <c r="O25" s="41">
        <v>72.475999999999999</v>
      </c>
      <c r="P25" s="41">
        <v>43.485599999999998</v>
      </c>
      <c r="Q25" s="41">
        <v>20</v>
      </c>
      <c r="R25" s="42">
        <v>0</v>
      </c>
      <c r="S25" s="42">
        <v>0</v>
      </c>
      <c r="T25" s="41">
        <v>0</v>
      </c>
      <c r="U25" s="41">
        <v>3</v>
      </c>
      <c r="V25" s="41">
        <v>3</v>
      </c>
      <c r="W25" s="41">
        <v>66.485600000000005</v>
      </c>
      <c r="X25" s="41" t="s">
        <v>251</v>
      </c>
    </row>
    <row r="26" spans="1:24" x14ac:dyDescent="0.25">
      <c r="A26" s="82">
        <v>1</v>
      </c>
      <c r="B26" s="83">
        <v>19</v>
      </c>
      <c r="C26" s="39" t="s">
        <v>226</v>
      </c>
      <c r="D26" s="39" t="s">
        <v>133</v>
      </c>
      <c r="E26" s="40">
        <v>3</v>
      </c>
      <c r="F26" s="41">
        <v>10</v>
      </c>
      <c r="G26" s="41">
        <v>20</v>
      </c>
      <c r="H26" s="41">
        <v>8.7659999999999982</v>
      </c>
      <c r="I26" s="41">
        <v>0</v>
      </c>
      <c r="J26" s="42">
        <v>5</v>
      </c>
      <c r="K26" s="42"/>
      <c r="L26" s="42">
        <v>15</v>
      </c>
      <c r="M26" s="42">
        <v>5</v>
      </c>
      <c r="N26" s="42"/>
      <c r="O26" s="41">
        <v>63.765999999999998</v>
      </c>
      <c r="P26" s="41">
        <v>38.259599999999999</v>
      </c>
      <c r="Q26" s="41">
        <v>20</v>
      </c>
      <c r="R26" s="42">
        <v>0</v>
      </c>
      <c r="S26" s="42">
        <v>0</v>
      </c>
      <c r="T26" s="41">
        <v>0</v>
      </c>
      <c r="U26" s="41">
        <v>4</v>
      </c>
      <c r="V26" s="41">
        <v>4</v>
      </c>
      <c r="W26" s="41">
        <v>62.259599999999999</v>
      </c>
      <c r="X26" s="41" t="s">
        <v>252</v>
      </c>
    </row>
    <row r="27" spans="1:24" x14ac:dyDescent="0.25">
      <c r="A27" s="84">
        <v>1</v>
      </c>
      <c r="B27" s="77">
        <v>20</v>
      </c>
      <c r="C27" s="34" t="s">
        <v>226</v>
      </c>
      <c r="D27" s="34" t="s">
        <v>22</v>
      </c>
      <c r="E27" s="35">
        <v>2</v>
      </c>
      <c r="F27" s="36">
        <v>10</v>
      </c>
      <c r="G27" s="36">
        <v>20</v>
      </c>
      <c r="H27" s="36">
        <v>16.116</v>
      </c>
      <c r="I27" s="36">
        <v>6.6370000000000005</v>
      </c>
      <c r="J27" s="37">
        <v>5</v>
      </c>
      <c r="K27" s="37"/>
      <c r="L27" s="37">
        <v>15</v>
      </c>
      <c r="M27" s="37">
        <v>5</v>
      </c>
      <c r="N27" s="37"/>
      <c r="O27" s="36">
        <v>77.753</v>
      </c>
      <c r="P27" s="36">
        <v>46.651800000000001</v>
      </c>
      <c r="Q27" s="36" t="s">
        <v>214</v>
      </c>
      <c r="R27" s="37">
        <v>0</v>
      </c>
      <c r="S27" s="37">
        <v>0</v>
      </c>
      <c r="T27" s="36">
        <v>0</v>
      </c>
      <c r="U27" s="36">
        <v>8</v>
      </c>
      <c r="V27" s="36">
        <v>8</v>
      </c>
      <c r="W27" s="36">
        <v>54.651800000000001</v>
      </c>
      <c r="X27" s="36" t="s">
        <v>253</v>
      </c>
    </row>
    <row r="28" spans="1:24" x14ac:dyDescent="0.25">
      <c r="A28" s="82">
        <v>1</v>
      </c>
      <c r="B28" s="83">
        <v>21</v>
      </c>
      <c r="C28" s="39" t="s">
        <v>226</v>
      </c>
      <c r="D28" s="39" t="s">
        <v>120</v>
      </c>
      <c r="E28" s="40">
        <v>3</v>
      </c>
      <c r="F28" s="41">
        <v>10</v>
      </c>
      <c r="G28" s="41">
        <v>20</v>
      </c>
      <c r="H28" s="41">
        <v>0</v>
      </c>
      <c r="I28" s="41">
        <v>0</v>
      </c>
      <c r="J28" s="42">
        <v>0</v>
      </c>
      <c r="K28" s="42"/>
      <c r="L28" s="42">
        <v>15</v>
      </c>
      <c r="M28" s="42"/>
      <c r="N28" s="42"/>
      <c r="O28" s="41">
        <v>45</v>
      </c>
      <c r="P28" s="41">
        <v>27</v>
      </c>
      <c r="Q28" s="41">
        <v>20</v>
      </c>
      <c r="R28" s="42">
        <v>0</v>
      </c>
      <c r="S28" s="42">
        <v>0</v>
      </c>
      <c r="T28" s="41">
        <v>0</v>
      </c>
      <c r="U28" s="41">
        <v>0</v>
      </c>
      <c r="V28" s="41">
        <v>0</v>
      </c>
      <c r="W28" s="41">
        <v>47</v>
      </c>
      <c r="X28" s="41" t="s">
        <v>254</v>
      </c>
    </row>
    <row r="29" spans="1:24" x14ac:dyDescent="0.25">
      <c r="A29" s="82">
        <v>1</v>
      </c>
      <c r="B29" s="83">
        <v>22</v>
      </c>
      <c r="C29" s="39" t="s">
        <v>226</v>
      </c>
      <c r="D29" s="39" t="s">
        <v>37</v>
      </c>
      <c r="E29" s="40">
        <v>2</v>
      </c>
      <c r="F29" s="41">
        <v>0</v>
      </c>
      <c r="G29" s="41">
        <v>0</v>
      </c>
      <c r="H29" s="41">
        <v>8.98</v>
      </c>
      <c r="I29" s="41">
        <v>0</v>
      </c>
      <c r="J29" s="42">
        <v>0</v>
      </c>
      <c r="K29" s="42"/>
      <c r="L29" s="42">
        <v>15</v>
      </c>
      <c r="M29" s="42">
        <v>2</v>
      </c>
      <c r="N29" s="42"/>
      <c r="O29" s="41">
        <v>25.98</v>
      </c>
      <c r="P29" s="41">
        <v>15.587999999999999</v>
      </c>
      <c r="Q29" s="41">
        <v>20</v>
      </c>
      <c r="R29" s="42">
        <v>0</v>
      </c>
      <c r="S29" s="42">
        <v>0</v>
      </c>
      <c r="T29" s="41">
        <v>0</v>
      </c>
      <c r="U29" s="41">
        <v>3</v>
      </c>
      <c r="V29" s="41">
        <v>3</v>
      </c>
      <c r="W29" s="41">
        <v>38.588000000000001</v>
      </c>
      <c r="X29" s="41" t="s">
        <v>255</v>
      </c>
    </row>
    <row r="30" spans="1:24" x14ac:dyDescent="0.25">
      <c r="A30" s="84">
        <v>1</v>
      </c>
      <c r="B30" s="77">
        <v>23</v>
      </c>
      <c r="C30" s="34" t="s">
        <v>226</v>
      </c>
      <c r="D30" s="34" t="s">
        <v>160</v>
      </c>
      <c r="E30" s="35">
        <v>2</v>
      </c>
      <c r="F30" s="36">
        <v>10</v>
      </c>
      <c r="G30" s="36">
        <v>0</v>
      </c>
      <c r="H30" s="36">
        <v>11.116</v>
      </c>
      <c r="I30" s="36">
        <v>8.5129999999999999</v>
      </c>
      <c r="J30" s="37">
        <v>5</v>
      </c>
      <c r="K30" s="37"/>
      <c r="L30" s="37">
        <v>15</v>
      </c>
      <c r="M30" s="37">
        <v>5</v>
      </c>
      <c r="N30" s="37"/>
      <c r="O30" s="36">
        <v>54.628999999999998</v>
      </c>
      <c r="P30" s="36">
        <v>32.7774</v>
      </c>
      <c r="Q30" s="36" t="s">
        <v>214</v>
      </c>
      <c r="R30" s="37">
        <v>0</v>
      </c>
      <c r="S30" s="37">
        <v>0</v>
      </c>
      <c r="T30" s="36">
        <v>0</v>
      </c>
      <c r="U30" s="36">
        <v>4</v>
      </c>
      <c r="V30" s="36">
        <v>4</v>
      </c>
      <c r="W30" s="36">
        <v>36.7774</v>
      </c>
      <c r="X30" s="36" t="s">
        <v>256</v>
      </c>
    </row>
    <row r="31" spans="1:24" x14ac:dyDescent="0.25">
      <c r="A31" s="82">
        <v>1</v>
      </c>
      <c r="B31" s="83">
        <v>24</v>
      </c>
      <c r="C31" s="39" t="s">
        <v>226</v>
      </c>
      <c r="D31" s="39" t="s">
        <v>80</v>
      </c>
      <c r="E31" s="40">
        <v>3</v>
      </c>
      <c r="F31" s="41">
        <v>0</v>
      </c>
      <c r="G31" s="41">
        <v>0</v>
      </c>
      <c r="H31" s="41">
        <v>5.91</v>
      </c>
      <c r="I31" s="41">
        <v>0</v>
      </c>
      <c r="J31" s="42">
        <v>0</v>
      </c>
      <c r="K31" s="42"/>
      <c r="L31" s="42">
        <v>15</v>
      </c>
      <c r="M31" s="42"/>
      <c r="N31" s="42"/>
      <c r="O31" s="41">
        <v>20.91</v>
      </c>
      <c r="P31" s="41">
        <v>12.545999999999999</v>
      </c>
      <c r="Q31" s="41">
        <v>20</v>
      </c>
      <c r="R31" s="42">
        <v>0</v>
      </c>
      <c r="S31" s="42">
        <v>0</v>
      </c>
      <c r="T31" s="41">
        <v>0</v>
      </c>
      <c r="U31" s="41">
        <v>0</v>
      </c>
      <c r="V31" s="41">
        <v>0</v>
      </c>
      <c r="W31" s="41">
        <v>32.545999999999999</v>
      </c>
      <c r="X31" s="41" t="s">
        <v>257</v>
      </c>
    </row>
    <row r="32" spans="1:24" x14ac:dyDescent="0.25">
      <c r="A32" s="84">
        <v>1</v>
      </c>
      <c r="B32" s="77">
        <v>25</v>
      </c>
      <c r="C32" s="34" t="s">
        <v>226</v>
      </c>
      <c r="D32" s="34" t="s">
        <v>123</v>
      </c>
      <c r="E32" s="35">
        <v>1</v>
      </c>
      <c r="F32" s="36">
        <v>0</v>
      </c>
      <c r="G32" s="36">
        <v>0</v>
      </c>
      <c r="H32" s="36">
        <v>0</v>
      </c>
      <c r="I32" s="36">
        <v>10</v>
      </c>
      <c r="J32" s="37">
        <v>5</v>
      </c>
      <c r="K32" s="37">
        <v>0</v>
      </c>
      <c r="L32" s="37">
        <v>15</v>
      </c>
      <c r="M32" s="37">
        <v>2</v>
      </c>
      <c r="N32" s="37"/>
      <c r="O32" s="36">
        <v>32</v>
      </c>
      <c r="P32" s="36">
        <v>19.2</v>
      </c>
      <c r="Q32" s="36" t="s">
        <v>214</v>
      </c>
      <c r="R32" s="37">
        <v>0</v>
      </c>
      <c r="S32" s="37">
        <v>0</v>
      </c>
      <c r="T32" s="36">
        <v>3.46</v>
      </c>
      <c r="U32" s="36">
        <v>4</v>
      </c>
      <c r="V32" s="36">
        <v>7.46</v>
      </c>
      <c r="W32" s="36">
        <v>26.66</v>
      </c>
      <c r="X32" s="36" t="s">
        <v>258</v>
      </c>
    </row>
    <row r="34" spans="1:1" x14ac:dyDescent="0.25">
      <c r="A34" s="15" t="s">
        <v>346</v>
      </c>
    </row>
    <row r="35" spans="1:1" x14ac:dyDescent="0.25">
      <c r="A35" s="15" t="s">
        <v>347</v>
      </c>
    </row>
    <row r="36" spans="1:1" x14ac:dyDescent="0.25">
      <c r="A36" s="15" t="s">
        <v>348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45"/>
  <sheetViews>
    <sheetView workbookViewId="0">
      <selection activeCell="A34" sqref="A34:B36"/>
    </sheetView>
  </sheetViews>
  <sheetFormatPr baseColWidth="10" defaultRowHeight="15" x14ac:dyDescent="0.25"/>
  <cols>
    <col min="1" max="1" width="7.28515625" customWidth="1"/>
    <col min="2" max="2" width="5.5703125" customWidth="1"/>
    <col min="3" max="3" width="59" customWidth="1"/>
    <col min="4" max="4" width="88.42578125" customWidth="1"/>
    <col min="17" max="17" width="14.85546875" customWidth="1"/>
    <col min="18" max="18" width="17.28515625" customWidth="1"/>
    <col min="19" max="19" width="15.42578125" customWidth="1"/>
    <col min="20" max="20" width="14.28515625" customWidth="1"/>
    <col min="21" max="21" width="18.7109375" customWidth="1"/>
    <col min="22" max="22" width="12.42578125" customWidth="1"/>
  </cols>
  <sheetData>
    <row r="1" spans="1:24" x14ac:dyDescent="0.25">
      <c r="C1" s="19" t="s">
        <v>227</v>
      </c>
      <c r="X1" s="6"/>
    </row>
    <row r="2" spans="1:24" x14ac:dyDescent="0.25">
      <c r="C2" s="19" t="s">
        <v>342</v>
      </c>
      <c r="X2" s="6"/>
    </row>
    <row r="3" spans="1:24" x14ac:dyDescent="0.25">
      <c r="C3" s="19" t="s">
        <v>228</v>
      </c>
      <c r="X3" s="6"/>
    </row>
    <row r="4" spans="1:24" x14ac:dyDescent="0.25">
      <c r="C4" s="19" t="s">
        <v>229</v>
      </c>
      <c r="X4" s="6"/>
    </row>
    <row r="5" spans="1:24" x14ac:dyDescent="0.25">
      <c r="C5" s="18" t="s">
        <v>341</v>
      </c>
      <c r="X5" s="6"/>
    </row>
    <row r="6" spans="1:24" x14ac:dyDescent="0.25">
      <c r="X6" s="6"/>
    </row>
    <row r="7" spans="1:24" ht="102" thickBot="1" x14ac:dyDescent="0.3">
      <c r="A7" s="43" t="s">
        <v>117</v>
      </c>
      <c r="B7" s="44" t="s">
        <v>112</v>
      </c>
      <c r="C7" s="43" t="s">
        <v>114</v>
      </c>
      <c r="D7" s="44" t="s">
        <v>113</v>
      </c>
      <c r="E7" s="45" t="s">
        <v>115</v>
      </c>
      <c r="F7" s="46" t="s">
        <v>205</v>
      </c>
      <c r="G7" s="46" t="s">
        <v>212</v>
      </c>
      <c r="H7" s="47" t="s">
        <v>206</v>
      </c>
      <c r="I7" s="46" t="s">
        <v>213</v>
      </c>
      <c r="J7" s="47" t="s">
        <v>207</v>
      </c>
      <c r="K7" s="47" t="s">
        <v>208</v>
      </c>
      <c r="L7" s="46" t="s">
        <v>209</v>
      </c>
      <c r="M7" s="47" t="s">
        <v>210</v>
      </c>
      <c r="N7" s="47" t="s">
        <v>211</v>
      </c>
      <c r="O7" s="48" t="s">
        <v>215</v>
      </c>
      <c r="P7" s="49" t="s">
        <v>232</v>
      </c>
      <c r="Q7" s="50" t="s">
        <v>231</v>
      </c>
      <c r="R7" s="25" t="s">
        <v>233</v>
      </c>
      <c r="S7" s="26" t="s">
        <v>234</v>
      </c>
      <c r="T7" s="26" t="s">
        <v>235</v>
      </c>
      <c r="U7" s="25" t="s">
        <v>236</v>
      </c>
      <c r="V7" s="51" t="s">
        <v>237</v>
      </c>
      <c r="W7" s="45" t="s">
        <v>216</v>
      </c>
      <c r="X7" s="45" t="s">
        <v>230</v>
      </c>
    </row>
    <row r="8" spans="1:24" ht="15.75" thickTop="1" x14ac:dyDescent="0.25">
      <c r="A8" s="88">
        <v>2</v>
      </c>
      <c r="B8" s="89">
        <v>1</v>
      </c>
      <c r="C8" s="58" t="s">
        <v>222</v>
      </c>
      <c r="D8" s="58" t="s">
        <v>134</v>
      </c>
      <c r="E8" s="59">
        <v>5</v>
      </c>
      <c r="F8" s="60">
        <v>10</v>
      </c>
      <c r="G8" s="60">
        <v>20</v>
      </c>
      <c r="H8" s="60">
        <v>20</v>
      </c>
      <c r="I8" s="60">
        <v>10</v>
      </c>
      <c r="J8" s="61">
        <v>5</v>
      </c>
      <c r="K8" s="61">
        <v>5</v>
      </c>
      <c r="L8" s="61">
        <v>15</v>
      </c>
      <c r="M8" s="61">
        <v>5</v>
      </c>
      <c r="N8" s="61">
        <v>10</v>
      </c>
      <c r="O8" s="60">
        <v>100</v>
      </c>
      <c r="P8" s="60">
        <v>60</v>
      </c>
      <c r="Q8" s="60">
        <v>20</v>
      </c>
      <c r="R8" s="61">
        <v>4</v>
      </c>
      <c r="S8" s="61">
        <v>6</v>
      </c>
      <c r="T8" s="60">
        <v>6</v>
      </c>
      <c r="U8" s="60">
        <v>4</v>
      </c>
      <c r="V8" s="60">
        <v>20</v>
      </c>
      <c r="W8" s="60">
        <v>100</v>
      </c>
      <c r="X8" s="62" t="s">
        <v>217</v>
      </c>
    </row>
    <row r="9" spans="1:24" x14ac:dyDescent="0.25">
      <c r="A9" s="90">
        <v>2</v>
      </c>
      <c r="B9" s="85">
        <v>2</v>
      </c>
      <c r="C9" s="39" t="s">
        <v>226</v>
      </c>
      <c r="D9" s="39" t="s">
        <v>174</v>
      </c>
      <c r="E9" s="40">
        <v>4</v>
      </c>
      <c r="F9" s="41">
        <v>10</v>
      </c>
      <c r="G9" s="41">
        <v>20</v>
      </c>
      <c r="H9" s="41">
        <v>20</v>
      </c>
      <c r="I9" s="41">
        <v>10</v>
      </c>
      <c r="J9" s="42">
        <v>5</v>
      </c>
      <c r="K9" s="42">
        <v>5</v>
      </c>
      <c r="L9" s="42">
        <v>15</v>
      </c>
      <c r="M9" s="42">
        <v>5</v>
      </c>
      <c r="N9" s="42">
        <v>10</v>
      </c>
      <c r="O9" s="41">
        <v>100</v>
      </c>
      <c r="P9" s="41">
        <v>60</v>
      </c>
      <c r="Q9" s="41">
        <v>19.630032644178456</v>
      </c>
      <c r="R9" s="42">
        <v>4</v>
      </c>
      <c r="S9" s="42">
        <v>6</v>
      </c>
      <c r="T9" s="41">
        <v>5.4666666666666677</v>
      </c>
      <c r="U9" s="41">
        <v>4</v>
      </c>
      <c r="V9" s="41">
        <v>19.466666666666669</v>
      </c>
      <c r="W9" s="41">
        <v>99.096699310845125</v>
      </c>
      <c r="X9" s="91" t="s">
        <v>218</v>
      </c>
    </row>
    <row r="10" spans="1:24" ht="15.75" thickBot="1" x14ac:dyDescent="0.3">
      <c r="A10" s="92">
        <v>2</v>
      </c>
      <c r="B10" s="93">
        <v>3</v>
      </c>
      <c r="C10" s="67" t="s">
        <v>226</v>
      </c>
      <c r="D10" s="67" t="s">
        <v>150</v>
      </c>
      <c r="E10" s="68">
        <v>5</v>
      </c>
      <c r="F10" s="69">
        <v>10</v>
      </c>
      <c r="G10" s="69">
        <v>20</v>
      </c>
      <c r="H10" s="69">
        <v>20</v>
      </c>
      <c r="I10" s="69">
        <v>10</v>
      </c>
      <c r="J10" s="70">
        <v>5</v>
      </c>
      <c r="K10" s="70">
        <v>5</v>
      </c>
      <c r="L10" s="70">
        <v>15</v>
      </c>
      <c r="M10" s="70">
        <v>5</v>
      </c>
      <c r="N10" s="70">
        <v>10</v>
      </c>
      <c r="O10" s="69">
        <v>100</v>
      </c>
      <c r="P10" s="69">
        <v>60</v>
      </c>
      <c r="Q10" s="69">
        <v>19.595959595959595</v>
      </c>
      <c r="R10" s="70">
        <v>4</v>
      </c>
      <c r="S10" s="70">
        <v>0</v>
      </c>
      <c r="T10" s="69">
        <v>6</v>
      </c>
      <c r="U10" s="69">
        <v>4</v>
      </c>
      <c r="V10" s="69">
        <v>14</v>
      </c>
      <c r="W10" s="69">
        <v>93.595959595959599</v>
      </c>
      <c r="X10" s="71" t="s">
        <v>219</v>
      </c>
    </row>
    <row r="11" spans="1:24" ht="15.75" thickTop="1" x14ac:dyDescent="0.25">
      <c r="A11" s="56">
        <v>2</v>
      </c>
      <c r="B11" s="87">
        <v>4</v>
      </c>
      <c r="C11" s="53" t="s">
        <v>226</v>
      </c>
      <c r="D11" s="53" t="s">
        <v>154</v>
      </c>
      <c r="E11" s="54">
        <v>5</v>
      </c>
      <c r="F11" s="55">
        <v>10</v>
      </c>
      <c r="G11" s="55">
        <v>20</v>
      </c>
      <c r="H11" s="55">
        <v>19.565999999999999</v>
      </c>
      <c r="I11" s="55">
        <v>7.16</v>
      </c>
      <c r="J11" s="56">
        <v>5</v>
      </c>
      <c r="K11" s="56">
        <v>5</v>
      </c>
      <c r="L11" s="56">
        <v>15</v>
      </c>
      <c r="M11" s="56">
        <v>5</v>
      </c>
      <c r="N11" s="56">
        <v>10</v>
      </c>
      <c r="O11" s="55">
        <v>96.725999999999999</v>
      </c>
      <c r="P11" s="55">
        <v>58.035599999999995</v>
      </c>
      <c r="Q11" s="55">
        <v>20</v>
      </c>
      <c r="R11" s="56">
        <v>0</v>
      </c>
      <c r="S11" s="56">
        <v>6</v>
      </c>
      <c r="T11" s="55">
        <v>5.0333333333333332</v>
      </c>
      <c r="U11" s="55">
        <v>3</v>
      </c>
      <c r="V11" s="55">
        <v>14.033333333333333</v>
      </c>
      <c r="W11" s="55">
        <v>92.06893333333332</v>
      </c>
      <c r="X11" s="55" t="s">
        <v>238</v>
      </c>
    </row>
    <row r="12" spans="1:24" x14ac:dyDescent="0.25">
      <c r="A12" s="42">
        <v>2</v>
      </c>
      <c r="B12" s="85">
        <v>5</v>
      </c>
      <c r="C12" s="39" t="s">
        <v>224</v>
      </c>
      <c r="D12" s="39" t="s">
        <v>171</v>
      </c>
      <c r="E12" s="40">
        <v>4</v>
      </c>
      <c r="F12" s="41">
        <v>10</v>
      </c>
      <c r="G12" s="41">
        <v>20</v>
      </c>
      <c r="H12" s="41">
        <v>20</v>
      </c>
      <c r="I12" s="41">
        <v>10</v>
      </c>
      <c r="J12" s="42">
        <v>5</v>
      </c>
      <c r="K12" s="42">
        <v>5</v>
      </c>
      <c r="L12" s="42">
        <v>15</v>
      </c>
      <c r="M12" s="42">
        <v>5</v>
      </c>
      <c r="N12" s="42">
        <v>10</v>
      </c>
      <c r="O12" s="41">
        <v>100</v>
      </c>
      <c r="P12" s="41">
        <v>60</v>
      </c>
      <c r="Q12" s="41">
        <v>20</v>
      </c>
      <c r="R12" s="42">
        <v>0</v>
      </c>
      <c r="S12" s="42">
        <v>0</v>
      </c>
      <c r="T12" s="41">
        <v>5.0666666666666664</v>
      </c>
      <c r="U12" s="41">
        <v>4</v>
      </c>
      <c r="V12" s="41">
        <v>9.0666666666666664</v>
      </c>
      <c r="W12" s="41">
        <v>89.066666666666663</v>
      </c>
      <c r="X12" s="41" t="s">
        <v>239</v>
      </c>
    </row>
    <row r="13" spans="1:24" x14ac:dyDescent="0.25">
      <c r="A13" s="42">
        <v>2</v>
      </c>
      <c r="B13" s="85">
        <v>6</v>
      </c>
      <c r="C13" s="39" t="s">
        <v>226</v>
      </c>
      <c r="D13" s="39" t="s">
        <v>109</v>
      </c>
      <c r="E13" s="40">
        <v>6</v>
      </c>
      <c r="F13" s="41">
        <v>10</v>
      </c>
      <c r="G13" s="41">
        <v>20</v>
      </c>
      <c r="H13" s="41">
        <v>14.948</v>
      </c>
      <c r="I13" s="41">
        <v>10</v>
      </c>
      <c r="J13" s="42">
        <v>5</v>
      </c>
      <c r="K13" s="42"/>
      <c r="L13" s="42">
        <v>15</v>
      </c>
      <c r="M13" s="42">
        <v>5</v>
      </c>
      <c r="N13" s="42">
        <v>10</v>
      </c>
      <c r="O13" s="41">
        <v>89.948000000000008</v>
      </c>
      <c r="P13" s="41">
        <v>53.968800000000002</v>
      </c>
      <c r="Q13" s="41">
        <v>20</v>
      </c>
      <c r="R13" s="42">
        <v>0</v>
      </c>
      <c r="S13" s="42">
        <v>6</v>
      </c>
      <c r="T13" s="41">
        <v>4.4333333333333336</v>
      </c>
      <c r="U13" s="41">
        <v>4</v>
      </c>
      <c r="V13" s="41">
        <v>14.433333333333334</v>
      </c>
      <c r="W13" s="41">
        <v>88.402133333333339</v>
      </c>
      <c r="X13" s="41" t="s">
        <v>240</v>
      </c>
    </row>
    <row r="14" spans="1:24" x14ac:dyDescent="0.25">
      <c r="A14" s="42">
        <v>2</v>
      </c>
      <c r="B14" s="85">
        <v>7</v>
      </c>
      <c r="C14" s="39" t="s">
        <v>224</v>
      </c>
      <c r="D14" s="39" t="s">
        <v>173</v>
      </c>
      <c r="E14" s="40">
        <v>4</v>
      </c>
      <c r="F14" s="41">
        <v>10</v>
      </c>
      <c r="G14" s="41">
        <v>20</v>
      </c>
      <c r="H14" s="41">
        <v>19.28</v>
      </c>
      <c r="I14" s="41">
        <v>10</v>
      </c>
      <c r="J14" s="42">
        <v>5</v>
      </c>
      <c r="K14" s="42"/>
      <c r="L14" s="42">
        <v>15</v>
      </c>
      <c r="M14" s="42">
        <v>5</v>
      </c>
      <c r="N14" s="42">
        <v>5</v>
      </c>
      <c r="O14" s="41">
        <v>89.28</v>
      </c>
      <c r="P14" s="41">
        <v>53.568000000000005</v>
      </c>
      <c r="Q14" s="41">
        <v>20</v>
      </c>
      <c r="R14" s="42">
        <v>4</v>
      </c>
      <c r="S14" s="42">
        <v>0</v>
      </c>
      <c r="T14" s="41">
        <v>6</v>
      </c>
      <c r="U14" s="41">
        <v>4</v>
      </c>
      <c r="V14" s="41">
        <v>14</v>
      </c>
      <c r="W14" s="41">
        <v>87.568000000000012</v>
      </c>
      <c r="X14" s="41" t="s">
        <v>241</v>
      </c>
    </row>
    <row r="15" spans="1:24" x14ac:dyDescent="0.25">
      <c r="A15" s="42">
        <v>2</v>
      </c>
      <c r="B15" s="85">
        <v>8</v>
      </c>
      <c r="C15" s="39" t="s">
        <v>226</v>
      </c>
      <c r="D15" s="39" t="s">
        <v>197</v>
      </c>
      <c r="E15" s="40">
        <v>5</v>
      </c>
      <c r="F15" s="41">
        <v>10</v>
      </c>
      <c r="G15" s="41">
        <v>20</v>
      </c>
      <c r="H15" s="41">
        <v>20</v>
      </c>
      <c r="I15" s="41">
        <v>9.36</v>
      </c>
      <c r="J15" s="42">
        <v>5</v>
      </c>
      <c r="K15" s="42">
        <v>5</v>
      </c>
      <c r="L15" s="42">
        <v>15</v>
      </c>
      <c r="M15" s="42">
        <v>5</v>
      </c>
      <c r="N15" s="42">
        <v>10</v>
      </c>
      <c r="O15" s="41">
        <v>99.36</v>
      </c>
      <c r="P15" s="41">
        <v>59.616000000000007</v>
      </c>
      <c r="Q15" s="41">
        <v>20</v>
      </c>
      <c r="R15" s="42">
        <v>0</v>
      </c>
      <c r="S15" s="42">
        <v>0</v>
      </c>
      <c r="T15" s="41">
        <v>2.0333333333333332</v>
      </c>
      <c r="U15" s="41">
        <v>4</v>
      </c>
      <c r="V15" s="41">
        <v>6.0333333333333332</v>
      </c>
      <c r="W15" s="41">
        <v>85.649333333333345</v>
      </c>
      <c r="X15" s="41" t="s">
        <v>242</v>
      </c>
    </row>
    <row r="16" spans="1:24" x14ac:dyDescent="0.25">
      <c r="A16" s="42">
        <v>2</v>
      </c>
      <c r="B16" s="85">
        <v>9</v>
      </c>
      <c r="C16" s="39" t="s">
        <v>224</v>
      </c>
      <c r="D16" s="39" t="s">
        <v>168</v>
      </c>
      <c r="E16" s="40">
        <v>5</v>
      </c>
      <c r="F16" s="41">
        <v>10</v>
      </c>
      <c r="G16" s="41">
        <v>20</v>
      </c>
      <c r="H16" s="41">
        <v>20</v>
      </c>
      <c r="I16" s="41">
        <v>10</v>
      </c>
      <c r="J16" s="42">
        <v>5</v>
      </c>
      <c r="K16" s="42"/>
      <c r="L16" s="42">
        <v>15</v>
      </c>
      <c r="M16" s="42">
        <v>5</v>
      </c>
      <c r="N16" s="42">
        <v>5</v>
      </c>
      <c r="O16" s="41">
        <v>90</v>
      </c>
      <c r="P16" s="41">
        <v>54</v>
      </c>
      <c r="Q16" s="41">
        <v>20</v>
      </c>
      <c r="R16" s="42">
        <v>0</v>
      </c>
      <c r="S16" s="42">
        <v>6</v>
      </c>
      <c r="T16" s="41">
        <v>0</v>
      </c>
      <c r="U16" s="41">
        <v>4</v>
      </c>
      <c r="V16" s="41">
        <v>10</v>
      </c>
      <c r="W16" s="41">
        <v>84</v>
      </c>
      <c r="X16" s="41" t="s">
        <v>243</v>
      </c>
    </row>
    <row r="17" spans="1:24" x14ac:dyDescent="0.25">
      <c r="A17" s="42">
        <v>2</v>
      </c>
      <c r="B17" s="85">
        <v>10</v>
      </c>
      <c r="C17" s="39" t="s">
        <v>225</v>
      </c>
      <c r="D17" s="39" t="s">
        <v>183</v>
      </c>
      <c r="E17" s="40">
        <v>4</v>
      </c>
      <c r="F17" s="41">
        <v>10</v>
      </c>
      <c r="G17" s="41">
        <v>20</v>
      </c>
      <c r="H17" s="41">
        <v>19.63</v>
      </c>
      <c r="I17" s="41">
        <v>8.0190000000000001</v>
      </c>
      <c r="J17" s="42">
        <v>0</v>
      </c>
      <c r="K17" s="42"/>
      <c r="L17" s="42">
        <v>15</v>
      </c>
      <c r="M17" s="42">
        <v>2</v>
      </c>
      <c r="N17" s="42">
        <v>10</v>
      </c>
      <c r="O17" s="41">
        <v>84.649000000000001</v>
      </c>
      <c r="P17" s="41">
        <v>50.789400000000008</v>
      </c>
      <c r="Q17" s="41">
        <v>20</v>
      </c>
      <c r="R17" s="42">
        <v>4</v>
      </c>
      <c r="S17" s="42">
        <v>0</v>
      </c>
      <c r="T17" s="41">
        <v>4.9000000000000004</v>
      </c>
      <c r="U17" s="41">
        <v>4</v>
      </c>
      <c r="V17" s="41">
        <v>12.9</v>
      </c>
      <c r="W17" s="41">
        <v>83.689400000000006</v>
      </c>
      <c r="X17" s="41" t="s">
        <v>244</v>
      </c>
    </row>
    <row r="18" spans="1:24" x14ac:dyDescent="0.25">
      <c r="A18" s="42">
        <v>2</v>
      </c>
      <c r="B18" s="85">
        <v>11</v>
      </c>
      <c r="C18" s="39" t="s">
        <v>226</v>
      </c>
      <c r="D18" s="39" t="s">
        <v>71</v>
      </c>
      <c r="E18" s="40">
        <v>6</v>
      </c>
      <c r="F18" s="41">
        <v>10</v>
      </c>
      <c r="G18" s="41">
        <v>20</v>
      </c>
      <c r="H18" s="41">
        <v>20</v>
      </c>
      <c r="I18" s="41">
        <v>7.61</v>
      </c>
      <c r="J18" s="42">
        <v>5</v>
      </c>
      <c r="K18" s="42"/>
      <c r="L18" s="42">
        <v>15</v>
      </c>
      <c r="M18" s="42">
        <v>5</v>
      </c>
      <c r="N18" s="42">
        <v>10</v>
      </c>
      <c r="O18" s="41">
        <v>92.61</v>
      </c>
      <c r="P18" s="41">
        <v>55.566000000000003</v>
      </c>
      <c r="Q18" s="41">
        <v>20</v>
      </c>
      <c r="R18" s="42">
        <v>4</v>
      </c>
      <c r="S18" s="42">
        <v>0</v>
      </c>
      <c r="T18" s="41">
        <v>0</v>
      </c>
      <c r="U18" s="41">
        <v>4</v>
      </c>
      <c r="V18" s="41">
        <v>8</v>
      </c>
      <c r="W18" s="41">
        <v>83.566000000000003</v>
      </c>
      <c r="X18" s="41" t="s">
        <v>245</v>
      </c>
    </row>
    <row r="19" spans="1:24" x14ac:dyDescent="0.25">
      <c r="A19" s="42">
        <v>2</v>
      </c>
      <c r="B19" s="85">
        <v>12</v>
      </c>
      <c r="C19" s="39" t="s">
        <v>226</v>
      </c>
      <c r="D19" s="39" t="s">
        <v>179</v>
      </c>
      <c r="E19" s="40">
        <v>4</v>
      </c>
      <c r="F19" s="41">
        <v>10</v>
      </c>
      <c r="G19" s="41">
        <v>20</v>
      </c>
      <c r="H19" s="41">
        <v>18.436</v>
      </c>
      <c r="I19" s="41">
        <v>8.4379999999999988</v>
      </c>
      <c r="J19" s="42">
        <v>5</v>
      </c>
      <c r="K19" s="42"/>
      <c r="L19" s="42">
        <v>15</v>
      </c>
      <c r="M19" s="42">
        <v>5</v>
      </c>
      <c r="N19" s="42"/>
      <c r="O19" s="41">
        <v>81.873999999999995</v>
      </c>
      <c r="P19" s="41">
        <v>49.124399999999994</v>
      </c>
      <c r="Q19" s="41">
        <v>20</v>
      </c>
      <c r="R19" s="42">
        <v>4</v>
      </c>
      <c r="S19" s="42">
        <v>0</v>
      </c>
      <c r="T19" s="41">
        <v>6</v>
      </c>
      <c r="U19" s="41">
        <v>4</v>
      </c>
      <c r="V19" s="41">
        <v>14</v>
      </c>
      <c r="W19" s="41">
        <v>83.124399999999994</v>
      </c>
      <c r="X19" s="41" t="s">
        <v>246</v>
      </c>
    </row>
    <row r="20" spans="1:24" x14ac:dyDescent="0.25">
      <c r="A20" s="42">
        <v>2</v>
      </c>
      <c r="B20" s="85">
        <v>13</v>
      </c>
      <c r="C20" s="39" t="s">
        <v>226</v>
      </c>
      <c r="D20" s="39" t="s">
        <v>108</v>
      </c>
      <c r="E20" s="40">
        <v>6</v>
      </c>
      <c r="F20" s="41">
        <v>10</v>
      </c>
      <c r="G20" s="41">
        <v>20</v>
      </c>
      <c r="H20" s="41">
        <v>16.875999999999998</v>
      </c>
      <c r="I20" s="41">
        <v>10</v>
      </c>
      <c r="J20" s="42">
        <v>5</v>
      </c>
      <c r="K20" s="42">
        <v>5</v>
      </c>
      <c r="L20" s="42">
        <v>15</v>
      </c>
      <c r="M20" s="42">
        <v>5</v>
      </c>
      <c r="N20" s="42">
        <v>10</v>
      </c>
      <c r="O20" s="41">
        <v>96.876000000000005</v>
      </c>
      <c r="P20" s="41">
        <v>58.125600000000006</v>
      </c>
      <c r="Q20" s="41">
        <v>20</v>
      </c>
      <c r="R20" s="42">
        <v>0</v>
      </c>
      <c r="S20" s="42">
        <v>0</v>
      </c>
      <c r="T20" s="41">
        <v>0</v>
      </c>
      <c r="U20" s="41">
        <v>4</v>
      </c>
      <c r="V20" s="41">
        <v>4</v>
      </c>
      <c r="W20" s="41">
        <v>82.125600000000006</v>
      </c>
      <c r="X20" s="41" t="s">
        <v>247</v>
      </c>
    </row>
    <row r="21" spans="1:24" x14ac:dyDescent="0.25">
      <c r="A21" s="42">
        <v>2</v>
      </c>
      <c r="B21" s="85">
        <v>14</v>
      </c>
      <c r="C21" s="39" t="s">
        <v>226</v>
      </c>
      <c r="D21" s="39" t="s">
        <v>161</v>
      </c>
      <c r="E21" s="40">
        <v>4</v>
      </c>
      <c r="F21" s="41">
        <v>10</v>
      </c>
      <c r="G21" s="41">
        <v>20</v>
      </c>
      <c r="H21" s="41">
        <v>17.396000000000001</v>
      </c>
      <c r="I21" s="41">
        <v>0</v>
      </c>
      <c r="J21" s="42">
        <v>5</v>
      </c>
      <c r="K21" s="42"/>
      <c r="L21" s="42">
        <v>15</v>
      </c>
      <c r="M21" s="42">
        <v>2</v>
      </c>
      <c r="N21" s="42">
        <v>10</v>
      </c>
      <c r="O21" s="41">
        <v>79.396000000000001</v>
      </c>
      <c r="P21" s="41">
        <v>47.637599999999999</v>
      </c>
      <c r="Q21" s="41">
        <v>20</v>
      </c>
      <c r="R21" s="42">
        <v>4</v>
      </c>
      <c r="S21" s="42">
        <v>0</v>
      </c>
      <c r="T21" s="41">
        <v>6</v>
      </c>
      <c r="U21" s="41">
        <v>4</v>
      </c>
      <c r="V21" s="41">
        <v>14</v>
      </c>
      <c r="W21" s="41">
        <v>81.637599999999992</v>
      </c>
      <c r="X21" s="41" t="s">
        <v>248</v>
      </c>
    </row>
    <row r="22" spans="1:24" x14ac:dyDescent="0.25">
      <c r="A22" s="42">
        <v>2</v>
      </c>
      <c r="B22" s="85">
        <v>15</v>
      </c>
      <c r="C22" s="39" t="s">
        <v>226</v>
      </c>
      <c r="D22" s="39" t="s">
        <v>148</v>
      </c>
      <c r="E22" s="40">
        <v>5</v>
      </c>
      <c r="F22" s="41">
        <v>10</v>
      </c>
      <c r="G22" s="41">
        <v>20</v>
      </c>
      <c r="H22" s="41">
        <v>17.374000000000002</v>
      </c>
      <c r="I22" s="41">
        <v>9.1240000000000006</v>
      </c>
      <c r="J22" s="42">
        <v>5</v>
      </c>
      <c r="K22" s="42"/>
      <c r="L22" s="42">
        <v>15</v>
      </c>
      <c r="M22" s="42">
        <v>5</v>
      </c>
      <c r="N22" s="42">
        <v>10</v>
      </c>
      <c r="O22" s="41">
        <v>91.498000000000005</v>
      </c>
      <c r="P22" s="41">
        <v>54.898800000000001</v>
      </c>
      <c r="Q22" s="41">
        <v>20</v>
      </c>
      <c r="R22" s="42">
        <v>0</v>
      </c>
      <c r="S22" s="42">
        <v>0</v>
      </c>
      <c r="T22" s="41">
        <v>3.1</v>
      </c>
      <c r="U22" s="41">
        <v>3</v>
      </c>
      <c r="V22" s="41">
        <v>6.1</v>
      </c>
      <c r="W22" s="41">
        <v>80.998799999999989</v>
      </c>
      <c r="X22" s="41" t="s">
        <v>249</v>
      </c>
    </row>
    <row r="23" spans="1:24" x14ac:dyDescent="0.25">
      <c r="A23" s="42">
        <v>2</v>
      </c>
      <c r="B23" s="85">
        <v>16</v>
      </c>
      <c r="C23" s="39" t="s">
        <v>226</v>
      </c>
      <c r="D23" s="39" t="s">
        <v>155</v>
      </c>
      <c r="E23" s="40">
        <v>6</v>
      </c>
      <c r="F23" s="41">
        <v>10</v>
      </c>
      <c r="G23" s="41">
        <v>20</v>
      </c>
      <c r="H23" s="41">
        <v>20</v>
      </c>
      <c r="I23" s="41">
        <v>9</v>
      </c>
      <c r="J23" s="42">
        <v>5</v>
      </c>
      <c r="K23" s="42"/>
      <c r="L23" s="42">
        <v>15</v>
      </c>
      <c r="M23" s="42">
        <v>5</v>
      </c>
      <c r="N23" s="42">
        <v>10</v>
      </c>
      <c r="O23" s="41">
        <v>94</v>
      </c>
      <c r="P23" s="41">
        <v>56.4</v>
      </c>
      <c r="Q23" s="41">
        <v>20</v>
      </c>
      <c r="R23" s="42">
        <v>0</v>
      </c>
      <c r="S23" s="42">
        <v>0</v>
      </c>
      <c r="T23" s="41">
        <v>0.5</v>
      </c>
      <c r="U23" s="41">
        <v>4</v>
      </c>
      <c r="V23" s="41">
        <v>4.5</v>
      </c>
      <c r="W23" s="41">
        <v>80.900000000000006</v>
      </c>
      <c r="X23" s="41" t="s">
        <v>250</v>
      </c>
    </row>
    <row r="24" spans="1:24" x14ac:dyDescent="0.25">
      <c r="A24" s="37">
        <v>2</v>
      </c>
      <c r="B24" s="86">
        <v>17</v>
      </c>
      <c r="C24" s="34" t="s">
        <v>226</v>
      </c>
      <c r="D24" s="34" t="s">
        <v>163</v>
      </c>
      <c r="E24" s="35">
        <v>5</v>
      </c>
      <c r="F24" s="36">
        <v>10</v>
      </c>
      <c r="G24" s="36">
        <v>20</v>
      </c>
      <c r="H24" s="36">
        <v>19.181999999999999</v>
      </c>
      <c r="I24" s="36">
        <v>9.9459999999999997</v>
      </c>
      <c r="J24" s="37">
        <v>5</v>
      </c>
      <c r="K24" s="37">
        <v>0</v>
      </c>
      <c r="L24" s="37">
        <v>15</v>
      </c>
      <c r="M24" s="37">
        <v>2</v>
      </c>
      <c r="N24" s="37">
        <v>10</v>
      </c>
      <c r="O24" s="36">
        <v>91.128</v>
      </c>
      <c r="P24" s="36">
        <v>54.6768</v>
      </c>
      <c r="Q24" s="36" t="s">
        <v>214</v>
      </c>
      <c r="R24" s="37">
        <v>8</v>
      </c>
      <c r="S24" s="37">
        <v>0</v>
      </c>
      <c r="T24" s="36">
        <v>9.4600000000000009</v>
      </c>
      <c r="U24" s="36">
        <v>8</v>
      </c>
      <c r="V24" s="36">
        <v>25.46</v>
      </c>
      <c r="W24" s="36">
        <v>80.136799999999994</v>
      </c>
      <c r="X24" s="36" t="s">
        <v>251</v>
      </c>
    </row>
    <row r="25" spans="1:24" x14ac:dyDescent="0.25">
      <c r="A25" s="42">
        <v>2</v>
      </c>
      <c r="B25" s="85">
        <v>18</v>
      </c>
      <c r="C25" s="39" t="s">
        <v>224</v>
      </c>
      <c r="D25" s="39" t="s">
        <v>60</v>
      </c>
      <c r="E25" s="40">
        <v>5</v>
      </c>
      <c r="F25" s="41">
        <v>10</v>
      </c>
      <c r="G25" s="41">
        <v>20</v>
      </c>
      <c r="H25" s="41">
        <v>15.953999999999999</v>
      </c>
      <c r="I25" s="41">
        <v>10</v>
      </c>
      <c r="J25" s="42">
        <v>5</v>
      </c>
      <c r="K25" s="42"/>
      <c r="L25" s="42">
        <v>15</v>
      </c>
      <c r="M25" s="42">
        <v>5</v>
      </c>
      <c r="N25" s="42">
        <v>5</v>
      </c>
      <c r="O25" s="41">
        <v>85.954000000000008</v>
      </c>
      <c r="P25" s="41">
        <v>51.572400000000009</v>
      </c>
      <c r="Q25" s="41">
        <v>20</v>
      </c>
      <c r="R25" s="42">
        <v>0</v>
      </c>
      <c r="S25" s="42">
        <v>0</v>
      </c>
      <c r="T25" s="41">
        <v>3</v>
      </c>
      <c r="U25" s="41">
        <v>4</v>
      </c>
      <c r="V25" s="41">
        <v>7</v>
      </c>
      <c r="W25" s="41">
        <v>78.572400000000016</v>
      </c>
      <c r="X25" s="41" t="s">
        <v>252</v>
      </c>
    </row>
    <row r="26" spans="1:24" x14ac:dyDescent="0.25">
      <c r="A26" s="42">
        <v>2</v>
      </c>
      <c r="B26" s="85">
        <v>19</v>
      </c>
      <c r="C26" s="39" t="s">
        <v>225</v>
      </c>
      <c r="D26" s="39" t="s">
        <v>189</v>
      </c>
      <c r="E26" s="40">
        <v>4</v>
      </c>
      <c r="F26" s="41">
        <v>10</v>
      </c>
      <c r="G26" s="41">
        <v>20</v>
      </c>
      <c r="H26" s="41">
        <v>15.35</v>
      </c>
      <c r="I26" s="41">
        <v>9.956999999999999</v>
      </c>
      <c r="J26" s="42">
        <v>5</v>
      </c>
      <c r="K26" s="42"/>
      <c r="L26" s="42">
        <v>15</v>
      </c>
      <c r="M26" s="42">
        <v>5</v>
      </c>
      <c r="N26" s="42">
        <v>10</v>
      </c>
      <c r="O26" s="41">
        <v>90.307000000000002</v>
      </c>
      <c r="P26" s="41">
        <v>54.184200000000004</v>
      </c>
      <c r="Q26" s="41">
        <v>20</v>
      </c>
      <c r="R26" s="42">
        <v>0</v>
      </c>
      <c r="S26" s="42">
        <v>0</v>
      </c>
      <c r="T26" s="41">
        <v>0</v>
      </c>
      <c r="U26" s="41">
        <v>2</v>
      </c>
      <c r="V26" s="41">
        <v>2</v>
      </c>
      <c r="W26" s="41">
        <v>76.184200000000004</v>
      </c>
      <c r="X26" s="41" t="s">
        <v>253</v>
      </c>
    </row>
    <row r="27" spans="1:24" x14ac:dyDescent="0.25">
      <c r="A27" s="37">
        <v>2</v>
      </c>
      <c r="B27" s="86">
        <v>20</v>
      </c>
      <c r="C27" s="34" t="s">
        <v>226</v>
      </c>
      <c r="D27" s="34" t="s">
        <v>61</v>
      </c>
      <c r="E27" s="35">
        <v>4</v>
      </c>
      <c r="F27" s="36">
        <v>10</v>
      </c>
      <c r="G27" s="36">
        <v>20</v>
      </c>
      <c r="H27" s="36">
        <v>20</v>
      </c>
      <c r="I27" s="36">
        <v>10</v>
      </c>
      <c r="J27" s="37">
        <v>5</v>
      </c>
      <c r="K27" s="37">
        <v>5</v>
      </c>
      <c r="L27" s="37">
        <v>15</v>
      </c>
      <c r="M27" s="37">
        <v>5</v>
      </c>
      <c r="N27" s="37">
        <v>10</v>
      </c>
      <c r="O27" s="36">
        <v>100</v>
      </c>
      <c r="P27" s="36">
        <v>60</v>
      </c>
      <c r="Q27" s="36" t="s">
        <v>214</v>
      </c>
      <c r="R27" s="37">
        <v>8</v>
      </c>
      <c r="S27" s="37">
        <v>0</v>
      </c>
      <c r="T27" s="36">
        <v>0</v>
      </c>
      <c r="U27" s="36">
        <v>8</v>
      </c>
      <c r="V27" s="36">
        <v>16</v>
      </c>
      <c r="W27" s="36">
        <v>76</v>
      </c>
      <c r="X27" s="36" t="s">
        <v>254</v>
      </c>
    </row>
    <row r="28" spans="1:24" x14ac:dyDescent="0.25">
      <c r="A28" s="42">
        <v>2</v>
      </c>
      <c r="B28" s="85">
        <v>21</v>
      </c>
      <c r="C28" s="39" t="s">
        <v>226</v>
      </c>
      <c r="D28" s="39" t="s">
        <v>121</v>
      </c>
      <c r="E28" s="40">
        <v>6</v>
      </c>
      <c r="F28" s="41">
        <v>10</v>
      </c>
      <c r="G28" s="41">
        <v>20</v>
      </c>
      <c r="H28" s="41">
        <v>18.612000000000002</v>
      </c>
      <c r="I28" s="41">
        <v>10</v>
      </c>
      <c r="J28" s="42">
        <v>5</v>
      </c>
      <c r="K28" s="42"/>
      <c r="L28" s="42">
        <v>15</v>
      </c>
      <c r="M28" s="42">
        <v>5</v>
      </c>
      <c r="N28" s="42"/>
      <c r="O28" s="41">
        <v>83.611999999999995</v>
      </c>
      <c r="P28" s="41">
        <v>50.167199999999994</v>
      </c>
      <c r="Q28" s="41">
        <v>18.461538461538463</v>
      </c>
      <c r="R28" s="42">
        <v>4</v>
      </c>
      <c r="S28" s="42">
        <v>0</v>
      </c>
      <c r="T28" s="41">
        <v>0</v>
      </c>
      <c r="U28" s="41">
        <v>3</v>
      </c>
      <c r="V28" s="41">
        <v>7</v>
      </c>
      <c r="W28" s="41">
        <v>75.628738461538461</v>
      </c>
      <c r="X28" s="41" t="s">
        <v>255</v>
      </c>
    </row>
    <row r="29" spans="1:24" x14ac:dyDescent="0.25">
      <c r="A29" s="42">
        <v>2</v>
      </c>
      <c r="B29" s="85">
        <v>22</v>
      </c>
      <c r="C29" s="39" t="s">
        <v>226</v>
      </c>
      <c r="D29" s="39" t="s">
        <v>56</v>
      </c>
      <c r="E29" s="40">
        <v>6</v>
      </c>
      <c r="F29" s="41">
        <v>10</v>
      </c>
      <c r="G29" s="41">
        <v>20</v>
      </c>
      <c r="H29" s="41">
        <v>15.352</v>
      </c>
      <c r="I29" s="41">
        <v>0</v>
      </c>
      <c r="J29" s="42">
        <v>5</v>
      </c>
      <c r="K29" s="42"/>
      <c r="L29" s="42">
        <v>15</v>
      </c>
      <c r="M29" s="42">
        <v>5</v>
      </c>
      <c r="N29" s="42">
        <v>10</v>
      </c>
      <c r="O29" s="41">
        <v>80.352000000000004</v>
      </c>
      <c r="P29" s="41">
        <v>48.211199999999998</v>
      </c>
      <c r="Q29" s="41">
        <v>20</v>
      </c>
      <c r="R29" s="42">
        <v>0</v>
      </c>
      <c r="S29" s="42">
        <v>0</v>
      </c>
      <c r="T29" s="41">
        <v>4.3866666666666667</v>
      </c>
      <c r="U29" s="41">
        <v>3</v>
      </c>
      <c r="V29" s="41">
        <v>7.3866666666666667</v>
      </c>
      <c r="W29" s="41">
        <v>75.597866666666661</v>
      </c>
      <c r="X29" s="41" t="s">
        <v>256</v>
      </c>
    </row>
    <row r="30" spans="1:24" x14ac:dyDescent="0.25">
      <c r="A30" s="42">
        <v>2</v>
      </c>
      <c r="B30" s="85">
        <v>23</v>
      </c>
      <c r="C30" s="39" t="s">
        <v>225</v>
      </c>
      <c r="D30" s="39" t="s">
        <v>182</v>
      </c>
      <c r="E30" s="40">
        <v>6</v>
      </c>
      <c r="F30" s="41">
        <v>10</v>
      </c>
      <c r="G30" s="41">
        <v>20</v>
      </c>
      <c r="H30" s="41">
        <v>15.26</v>
      </c>
      <c r="I30" s="41">
        <v>9.1069999999999993</v>
      </c>
      <c r="J30" s="42">
        <v>5</v>
      </c>
      <c r="K30" s="42"/>
      <c r="L30" s="42">
        <v>15</v>
      </c>
      <c r="M30" s="42">
        <v>5</v>
      </c>
      <c r="N30" s="42"/>
      <c r="O30" s="41">
        <v>79.36699999999999</v>
      </c>
      <c r="P30" s="41">
        <v>47.620199999999997</v>
      </c>
      <c r="Q30" s="41">
        <v>18</v>
      </c>
      <c r="R30" s="42">
        <v>4</v>
      </c>
      <c r="S30" s="42">
        <v>0</v>
      </c>
      <c r="T30" s="41">
        <v>1.08</v>
      </c>
      <c r="U30" s="41">
        <v>3</v>
      </c>
      <c r="V30" s="41">
        <v>8.08</v>
      </c>
      <c r="W30" s="41">
        <v>73.700199999999995</v>
      </c>
      <c r="X30" s="41" t="s">
        <v>257</v>
      </c>
    </row>
    <row r="31" spans="1:24" x14ac:dyDescent="0.25">
      <c r="A31" s="42">
        <v>2</v>
      </c>
      <c r="B31" s="85">
        <v>24</v>
      </c>
      <c r="C31" s="39" t="s">
        <v>226</v>
      </c>
      <c r="D31" s="39" t="s">
        <v>125</v>
      </c>
      <c r="E31" s="40">
        <v>6</v>
      </c>
      <c r="F31" s="41">
        <v>10</v>
      </c>
      <c r="G31" s="41">
        <v>20</v>
      </c>
      <c r="H31" s="41">
        <v>12.407999999999999</v>
      </c>
      <c r="I31" s="41">
        <v>10</v>
      </c>
      <c r="J31" s="42">
        <v>5</v>
      </c>
      <c r="K31" s="42"/>
      <c r="L31" s="42">
        <v>15</v>
      </c>
      <c r="M31" s="42">
        <v>2</v>
      </c>
      <c r="N31" s="42">
        <v>10</v>
      </c>
      <c r="O31" s="41">
        <v>84.408000000000001</v>
      </c>
      <c r="P31" s="41">
        <v>50.644800000000004</v>
      </c>
      <c r="Q31" s="41">
        <v>20</v>
      </c>
      <c r="R31" s="42">
        <v>0</v>
      </c>
      <c r="S31" s="42">
        <v>0</v>
      </c>
      <c r="T31" s="41">
        <v>0</v>
      </c>
      <c r="U31" s="41">
        <v>3</v>
      </c>
      <c r="V31" s="41">
        <v>3</v>
      </c>
      <c r="W31" s="41">
        <v>73.644800000000004</v>
      </c>
      <c r="X31" s="41" t="s">
        <v>258</v>
      </c>
    </row>
    <row r="32" spans="1:24" x14ac:dyDescent="0.25">
      <c r="A32" s="42">
        <v>2</v>
      </c>
      <c r="B32" s="85">
        <v>25</v>
      </c>
      <c r="C32" s="39" t="s">
        <v>226</v>
      </c>
      <c r="D32" s="39" t="s">
        <v>142</v>
      </c>
      <c r="E32" s="40">
        <v>4</v>
      </c>
      <c r="F32" s="41">
        <v>10</v>
      </c>
      <c r="G32" s="41">
        <v>20</v>
      </c>
      <c r="H32" s="41">
        <v>17.21</v>
      </c>
      <c r="I32" s="41">
        <v>6.63</v>
      </c>
      <c r="J32" s="42">
        <v>5</v>
      </c>
      <c r="K32" s="42"/>
      <c r="L32" s="42">
        <v>15</v>
      </c>
      <c r="M32" s="42">
        <v>5</v>
      </c>
      <c r="N32" s="42">
        <v>5</v>
      </c>
      <c r="O32" s="41">
        <v>83.84</v>
      </c>
      <c r="P32" s="41">
        <v>50.304000000000002</v>
      </c>
      <c r="Q32" s="41">
        <v>20</v>
      </c>
      <c r="R32" s="42">
        <v>0</v>
      </c>
      <c r="S32" s="42">
        <v>0</v>
      </c>
      <c r="T32" s="41">
        <v>0</v>
      </c>
      <c r="U32" s="41">
        <v>3</v>
      </c>
      <c r="V32" s="41">
        <v>3</v>
      </c>
      <c r="W32" s="41">
        <v>73.304000000000002</v>
      </c>
      <c r="X32" s="41" t="s">
        <v>259</v>
      </c>
    </row>
    <row r="33" spans="1:24" x14ac:dyDescent="0.25">
      <c r="A33" s="37">
        <v>2</v>
      </c>
      <c r="B33" s="86">
        <v>26</v>
      </c>
      <c r="C33" s="34" t="s">
        <v>226</v>
      </c>
      <c r="D33" s="34" t="s">
        <v>175</v>
      </c>
      <c r="E33" s="35">
        <v>6</v>
      </c>
      <c r="F33" s="36">
        <v>10</v>
      </c>
      <c r="G33" s="36">
        <v>20</v>
      </c>
      <c r="H33" s="36">
        <v>20</v>
      </c>
      <c r="I33" s="36">
        <v>10</v>
      </c>
      <c r="J33" s="37">
        <v>5</v>
      </c>
      <c r="K33" s="37"/>
      <c r="L33" s="37">
        <v>15</v>
      </c>
      <c r="M33" s="37">
        <v>5</v>
      </c>
      <c r="N33" s="37">
        <v>10</v>
      </c>
      <c r="O33" s="36">
        <v>95</v>
      </c>
      <c r="P33" s="36">
        <v>57</v>
      </c>
      <c r="Q33" s="36" t="s">
        <v>214</v>
      </c>
      <c r="R33" s="37">
        <v>8</v>
      </c>
      <c r="S33" s="37">
        <v>0</v>
      </c>
      <c r="T33" s="36">
        <v>0</v>
      </c>
      <c r="U33" s="36">
        <v>8</v>
      </c>
      <c r="V33" s="36">
        <v>16</v>
      </c>
      <c r="W33" s="36">
        <v>73</v>
      </c>
      <c r="X33" s="36" t="s">
        <v>260</v>
      </c>
    </row>
    <row r="34" spans="1:24" x14ac:dyDescent="0.25">
      <c r="A34" s="42">
        <v>2</v>
      </c>
      <c r="B34" s="85">
        <v>27</v>
      </c>
      <c r="C34" s="39" t="s">
        <v>223</v>
      </c>
      <c r="D34" s="39" t="s">
        <v>202</v>
      </c>
      <c r="E34" s="40">
        <v>5</v>
      </c>
      <c r="F34" s="41">
        <v>10</v>
      </c>
      <c r="G34" s="41">
        <v>20</v>
      </c>
      <c r="H34" s="41">
        <v>16.091999999999999</v>
      </c>
      <c r="I34" s="41">
        <v>10</v>
      </c>
      <c r="J34" s="42">
        <v>5</v>
      </c>
      <c r="K34" s="42"/>
      <c r="L34" s="42">
        <v>15</v>
      </c>
      <c r="M34" s="42">
        <v>5</v>
      </c>
      <c r="N34" s="42"/>
      <c r="O34" s="41">
        <v>81.091999999999999</v>
      </c>
      <c r="P34" s="41">
        <v>48.655199999999994</v>
      </c>
      <c r="Q34" s="41">
        <v>20</v>
      </c>
      <c r="R34" s="42">
        <v>0</v>
      </c>
      <c r="S34" s="42">
        <v>0</v>
      </c>
      <c r="T34" s="41">
        <v>0</v>
      </c>
      <c r="U34" s="41">
        <v>3</v>
      </c>
      <c r="V34" s="41">
        <v>3</v>
      </c>
      <c r="W34" s="41">
        <v>71.655199999999994</v>
      </c>
      <c r="X34" s="41" t="s">
        <v>261</v>
      </c>
    </row>
    <row r="35" spans="1:24" x14ac:dyDescent="0.25">
      <c r="A35" s="42">
        <v>2</v>
      </c>
      <c r="B35" s="85">
        <v>28</v>
      </c>
      <c r="C35" s="39" t="s">
        <v>225</v>
      </c>
      <c r="D35" s="39" t="s">
        <v>195</v>
      </c>
      <c r="E35" s="40">
        <v>5</v>
      </c>
      <c r="F35" s="41">
        <v>10</v>
      </c>
      <c r="G35" s="41">
        <v>20</v>
      </c>
      <c r="H35" s="41">
        <v>7.4</v>
      </c>
      <c r="I35" s="41">
        <v>8.75</v>
      </c>
      <c r="J35" s="42">
        <v>5</v>
      </c>
      <c r="K35" s="42"/>
      <c r="L35" s="42">
        <v>15</v>
      </c>
      <c r="M35" s="42">
        <v>2</v>
      </c>
      <c r="N35" s="42">
        <v>10</v>
      </c>
      <c r="O35" s="41">
        <v>78.150000000000006</v>
      </c>
      <c r="P35" s="41">
        <v>46.89</v>
      </c>
      <c r="Q35" s="41">
        <v>20</v>
      </c>
      <c r="R35" s="42">
        <v>0</v>
      </c>
      <c r="S35" s="42">
        <v>0</v>
      </c>
      <c r="T35" s="41">
        <v>0</v>
      </c>
      <c r="U35" s="41">
        <v>4</v>
      </c>
      <c r="V35" s="41">
        <v>4</v>
      </c>
      <c r="W35" s="41">
        <v>70.89</v>
      </c>
      <c r="X35" s="41" t="s">
        <v>262</v>
      </c>
    </row>
    <row r="36" spans="1:24" x14ac:dyDescent="0.25">
      <c r="A36" s="42">
        <v>2</v>
      </c>
      <c r="B36" s="85">
        <v>29</v>
      </c>
      <c r="C36" s="39" t="s">
        <v>225</v>
      </c>
      <c r="D36" s="39" t="s">
        <v>188</v>
      </c>
      <c r="E36" s="40">
        <v>4</v>
      </c>
      <c r="F36" s="41">
        <v>10</v>
      </c>
      <c r="G36" s="41">
        <v>20</v>
      </c>
      <c r="H36" s="41">
        <v>7.1220000000000008</v>
      </c>
      <c r="I36" s="41">
        <v>10</v>
      </c>
      <c r="J36" s="42">
        <v>0</v>
      </c>
      <c r="K36" s="42">
        <v>5</v>
      </c>
      <c r="L36" s="42">
        <v>15</v>
      </c>
      <c r="M36" s="42">
        <v>5</v>
      </c>
      <c r="N36" s="42">
        <v>5</v>
      </c>
      <c r="O36" s="41">
        <v>77.122</v>
      </c>
      <c r="P36" s="41">
        <v>46.273199999999996</v>
      </c>
      <c r="Q36" s="41">
        <v>20</v>
      </c>
      <c r="R36" s="42">
        <v>0</v>
      </c>
      <c r="S36" s="42">
        <v>0</v>
      </c>
      <c r="T36" s="41">
        <v>0</v>
      </c>
      <c r="U36" s="41">
        <v>4</v>
      </c>
      <c r="V36" s="41">
        <v>4</v>
      </c>
      <c r="W36" s="41">
        <v>70.273200000000003</v>
      </c>
      <c r="X36" s="41" t="s">
        <v>263</v>
      </c>
    </row>
    <row r="37" spans="1:24" x14ac:dyDescent="0.25">
      <c r="A37" s="42">
        <v>2</v>
      </c>
      <c r="B37" s="85">
        <v>30</v>
      </c>
      <c r="C37" s="39" t="s">
        <v>224</v>
      </c>
      <c r="D37" s="39" t="s">
        <v>172</v>
      </c>
      <c r="E37" s="40">
        <v>5</v>
      </c>
      <c r="F37" s="41">
        <v>10</v>
      </c>
      <c r="G37" s="41">
        <v>20</v>
      </c>
      <c r="H37" s="41">
        <v>14.837999999999999</v>
      </c>
      <c r="I37" s="41">
        <v>10</v>
      </c>
      <c r="J37" s="42">
        <v>5</v>
      </c>
      <c r="K37" s="42"/>
      <c r="L37" s="42">
        <v>15</v>
      </c>
      <c r="M37" s="42">
        <v>2</v>
      </c>
      <c r="N37" s="42"/>
      <c r="O37" s="41">
        <v>76.837999999999994</v>
      </c>
      <c r="P37" s="41">
        <v>46.102799999999995</v>
      </c>
      <c r="Q37" s="41">
        <v>20</v>
      </c>
      <c r="R37" s="42">
        <v>0</v>
      </c>
      <c r="S37" s="42">
        <v>0</v>
      </c>
      <c r="T37" s="41">
        <v>0</v>
      </c>
      <c r="U37" s="41">
        <v>3</v>
      </c>
      <c r="V37" s="41">
        <v>3</v>
      </c>
      <c r="W37" s="41">
        <v>69.102800000000002</v>
      </c>
      <c r="X37" s="41" t="s">
        <v>264</v>
      </c>
    </row>
    <row r="38" spans="1:24" x14ac:dyDescent="0.25">
      <c r="A38" s="37">
        <v>2</v>
      </c>
      <c r="B38" s="86">
        <v>31</v>
      </c>
      <c r="C38" s="34" t="s">
        <v>226</v>
      </c>
      <c r="D38" s="34" t="s">
        <v>46</v>
      </c>
      <c r="E38" s="35">
        <v>4</v>
      </c>
      <c r="F38" s="36">
        <v>10</v>
      </c>
      <c r="G38" s="36">
        <v>20</v>
      </c>
      <c r="H38" s="36">
        <v>14.813999999999998</v>
      </c>
      <c r="I38" s="36">
        <v>0</v>
      </c>
      <c r="J38" s="37">
        <v>5</v>
      </c>
      <c r="K38" s="37"/>
      <c r="L38" s="37">
        <v>15</v>
      </c>
      <c r="M38" s="37">
        <v>5</v>
      </c>
      <c r="N38" s="37">
        <v>10</v>
      </c>
      <c r="O38" s="36">
        <v>79.813999999999993</v>
      </c>
      <c r="P38" s="36">
        <v>47.88839999999999</v>
      </c>
      <c r="Q38" s="36" t="s">
        <v>214</v>
      </c>
      <c r="R38" s="37">
        <v>4</v>
      </c>
      <c r="S38" s="37">
        <v>0</v>
      </c>
      <c r="T38" s="36">
        <v>0</v>
      </c>
      <c r="U38" s="36">
        <v>6</v>
      </c>
      <c r="V38" s="36">
        <v>10</v>
      </c>
      <c r="W38" s="36">
        <v>57.88839999999999</v>
      </c>
      <c r="X38" s="36" t="s">
        <v>265</v>
      </c>
    </row>
    <row r="39" spans="1:24" x14ac:dyDescent="0.25">
      <c r="A39" s="42">
        <v>2</v>
      </c>
      <c r="B39" s="85">
        <v>32</v>
      </c>
      <c r="C39" s="39" t="s">
        <v>226</v>
      </c>
      <c r="D39" s="39" t="s">
        <v>159</v>
      </c>
      <c r="E39" s="40">
        <v>5</v>
      </c>
      <c r="F39" s="41">
        <v>10</v>
      </c>
      <c r="G39" s="41">
        <v>20</v>
      </c>
      <c r="H39" s="41">
        <v>6.4260000000000002</v>
      </c>
      <c r="I39" s="41">
        <v>0</v>
      </c>
      <c r="J39" s="42">
        <v>5</v>
      </c>
      <c r="K39" s="42"/>
      <c r="L39" s="42">
        <v>15</v>
      </c>
      <c r="M39" s="42"/>
      <c r="N39" s="42"/>
      <c r="O39" s="41">
        <v>56.426000000000002</v>
      </c>
      <c r="P39" s="41">
        <v>33.855600000000003</v>
      </c>
      <c r="Q39" s="41">
        <v>20</v>
      </c>
      <c r="R39" s="42">
        <v>0</v>
      </c>
      <c r="S39" s="42">
        <v>0</v>
      </c>
      <c r="T39" s="41">
        <v>0</v>
      </c>
      <c r="U39" s="41">
        <v>2</v>
      </c>
      <c r="V39" s="41">
        <v>2</v>
      </c>
      <c r="W39" s="41">
        <v>55.855600000000003</v>
      </c>
      <c r="X39" s="41" t="s">
        <v>266</v>
      </c>
    </row>
    <row r="40" spans="1:24" x14ac:dyDescent="0.25">
      <c r="A40" s="42">
        <v>2</v>
      </c>
      <c r="B40" s="85">
        <v>33</v>
      </c>
      <c r="C40" s="39" t="s">
        <v>225</v>
      </c>
      <c r="D40" s="39" t="s">
        <v>190</v>
      </c>
      <c r="E40" s="40">
        <v>6</v>
      </c>
      <c r="F40" s="41">
        <v>10</v>
      </c>
      <c r="G40" s="41">
        <v>0</v>
      </c>
      <c r="H40" s="41">
        <v>14.206</v>
      </c>
      <c r="I40" s="41">
        <v>0</v>
      </c>
      <c r="J40" s="42">
        <v>5</v>
      </c>
      <c r="K40" s="42"/>
      <c r="L40" s="42">
        <v>15</v>
      </c>
      <c r="M40" s="42">
        <v>5</v>
      </c>
      <c r="N40" s="42"/>
      <c r="O40" s="41">
        <v>49.206000000000003</v>
      </c>
      <c r="P40" s="41">
        <v>29.523600000000002</v>
      </c>
      <c r="Q40" s="41">
        <v>20</v>
      </c>
      <c r="R40" s="42">
        <v>0</v>
      </c>
      <c r="S40" s="42">
        <v>0</v>
      </c>
      <c r="T40" s="41">
        <v>0</v>
      </c>
      <c r="U40" s="41">
        <v>1</v>
      </c>
      <c r="V40" s="41">
        <v>1</v>
      </c>
      <c r="W40" s="41">
        <v>50.523600000000002</v>
      </c>
      <c r="X40" s="41" t="s">
        <v>267</v>
      </c>
    </row>
    <row r="41" spans="1:24" x14ac:dyDescent="0.25">
      <c r="A41" s="42">
        <v>2</v>
      </c>
      <c r="B41" s="85">
        <v>34</v>
      </c>
      <c r="C41" s="39" t="s">
        <v>223</v>
      </c>
      <c r="D41" s="39" t="s">
        <v>164</v>
      </c>
      <c r="E41" s="40">
        <v>4</v>
      </c>
      <c r="F41" s="41">
        <v>0</v>
      </c>
      <c r="G41" s="41">
        <v>4</v>
      </c>
      <c r="H41" s="41">
        <v>5.84</v>
      </c>
      <c r="I41" s="41">
        <v>0</v>
      </c>
      <c r="J41" s="42">
        <v>5</v>
      </c>
      <c r="K41" s="42"/>
      <c r="L41" s="42">
        <v>15</v>
      </c>
      <c r="M41" s="42">
        <v>2</v>
      </c>
      <c r="N41" s="42">
        <v>10</v>
      </c>
      <c r="O41" s="41">
        <v>41.84</v>
      </c>
      <c r="P41" s="41">
        <v>25.103999999999999</v>
      </c>
      <c r="Q41" s="41">
        <v>20</v>
      </c>
      <c r="R41" s="42">
        <v>0</v>
      </c>
      <c r="S41" s="42">
        <v>0</v>
      </c>
      <c r="T41" s="41">
        <v>0</v>
      </c>
      <c r="U41" s="41">
        <v>3</v>
      </c>
      <c r="V41" s="41">
        <v>3</v>
      </c>
      <c r="W41" s="41">
        <v>48.103999999999999</v>
      </c>
      <c r="X41" s="41" t="s">
        <v>268</v>
      </c>
    </row>
    <row r="43" spans="1:24" x14ac:dyDescent="0.25">
      <c r="A43" s="15" t="s">
        <v>346</v>
      </c>
    </row>
    <row r="44" spans="1:24" x14ac:dyDescent="0.25">
      <c r="A44" s="15" t="s">
        <v>347</v>
      </c>
    </row>
    <row r="45" spans="1:24" x14ac:dyDescent="0.25">
      <c r="A45" s="15" t="s">
        <v>348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5"/>
  <sheetViews>
    <sheetView topLeftCell="L1" workbookViewId="0">
      <selection activeCell="A34" sqref="A34:B36"/>
    </sheetView>
  </sheetViews>
  <sheetFormatPr baseColWidth="10" defaultRowHeight="15" x14ac:dyDescent="0.25"/>
  <cols>
    <col min="1" max="1" width="6.7109375" customWidth="1"/>
    <col min="2" max="2" width="5.42578125" customWidth="1"/>
    <col min="3" max="3" width="58.7109375" customWidth="1"/>
    <col min="4" max="4" width="91" customWidth="1"/>
    <col min="18" max="18" width="17.28515625" customWidth="1"/>
    <col min="19" max="19" width="16.28515625" customWidth="1"/>
    <col min="20" max="20" width="15.85546875" customWidth="1"/>
    <col min="21" max="21" width="19.28515625" customWidth="1"/>
    <col min="22" max="22" width="18.28515625" customWidth="1"/>
  </cols>
  <sheetData>
    <row r="1" spans="1:24" x14ac:dyDescent="0.25">
      <c r="C1" s="19" t="s">
        <v>227</v>
      </c>
      <c r="X1" s="6"/>
    </row>
    <row r="2" spans="1:24" x14ac:dyDescent="0.25">
      <c r="C2" s="19" t="s">
        <v>342</v>
      </c>
      <c r="X2" s="6"/>
    </row>
    <row r="3" spans="1:24" x14ac:dyDescent="0.25">
      <c r="C3" s="19" t="s">
        <v>228</v>
      </c>
      <c r="X3" s="6"/>
    </row>
    <row r="4" spans="1:24" x14ac:dyDescent="0.25">
      <c r="C4" s="19" t="s">
        <v>229</v>
      </c>
      <c r="X4" s="6"/>
    </row>
    <row r="5" spans="1:24" x14ac:dyDescent="0.25">
      <c r="C5" s="18" t="s">
        <v>341</v>
      </c>
      <c r="X5" s="6"/>
    </row>
    <row r="6" spans="1:24" x14ac:dyDescent="0.25">
      <c r="X6" s="6"/>
    </row>
    <row r="7" spans="1:24" ht="102" thickBot="1" x14ac:dyDescent="0.3">
      <c r="A7" s="43" t="s">
        <v>117</v>
      </c>
      <c r="B7" s="44" t="s">
        <v>112</v>
      </c>
      <c r="C7" s="43" t="s">
        <v>114</v>
      </c>
      <c r="D7" s="44" t="s">
        <v>113</v>
      </c>
      <c r="E7" s="45" t="s">
        <v>115</v>
      </c>
      <c r="F7" s="46" t="s">
        <v>205</v>
      </c>
      <c r="G7" s="46" t="s">
        <v>212</v>
      </c>
      <c r="H7" s="47" t="s">
        <v>206</v>
      </c>
      <c r="I7" s="46" t="s">
        <v>213</v>
      </c>
      <c r="J7" s="47" t="s">
        <v>207</v>
      </c>
      <c r="K7" s="47" t="s">
        <v>208</v>
      </c>
      <c r="L7" s="46" t="s">
        <v>209</v>
      </c>
      <c r="M7" s="47" t="s">
        <v>210</v>
      </c>
      <c r="N7" s="47" t="s">
        <v>211</v>
      </c>
      <c r="O7" s="48" t="s">
        <v>215</v>
      </c>
      <c r="P7" s="49" t="s">
        <v>232</v>
      </c>
      <c r="Q7" s="50" t="s">
        <v>231</v>
      </c>
      <c r="R7" s="25" t="s">
        <v>233</v>
      </c>
      <c r="S7" s="26" t="s">
        <v>234</v>
      </c>
      <c r="T7" s="26" t="s">
        <v>235</v>
      </c>
      <c r="U7" s="25" t="s">
        <v>236</v>
      </c>
      <c r="V7" s="51" t="s">
        <v>237</v>
      </c>
      <c r="W7" s="45" t="s">
        <v>216</v>
      </c>
      <c r="X7" s="45" t="s">
        <v>230</v>
      </c>
    </row>
    <row r="8" spans="1:24" ht="15.75" thickTop="1" x14ac:dyDescent="0.25">
      <c r="A8" s="57">
        <v>3</v>
      </c>
      <c r="B8" s="58">
        <v>1</v>
      </c>
      <c r="C8" s="58" t="s">
        <v>223</v>
      </c>
      <c r="D8" s="58" t="s">
        <v>151</v>
      </c>
      <c r="E8" s="59">
        <v>15</v>
      </c>
      <c r="F8" s="60">
        <v>10</v>
      </c>
      <c r="G8" s="60">
        <v>20</v>
      </c>
      <c r="H8" s="60">
        <v>20</v>
      </c>
      <c r="I8" s="60">
        <v>10</v>
      </c>
      <c r="J8" s="61">
        <v>5</v>
      </c>
      <c r="K8" s="61">
        <v>5</v>
      </c>
      <c r="L8" s="61">
        <v>15</v>
      </c>
      <c r="M8" s="61">
        <v>5</v>
      </c>
      <c r="N8" s="61">
        <v>10</v>
      </c>
      <c r="O8" s="60">
        <v>100</v>
      </c>
      <c r="P8" s="60">
        <v>60</v>
      </c>
      <c r="Q8" s="60">
        <v>20</v>
      </c>
      <c r="R8" s="61">
        <v>4</v>
      </c>
      <c r="S8" s="61">
        <v>6</v>
      </c>
      <c r="T8" s="60">
        <v>6</v>
      </c>
      <c r="U8" s="60">
        <v>4</v>
      </c>
      <c r="V8" s="60">
        <v>20</v>
      </c>
      <c r="W8" s="60">
        <v>100</v>
      </c>
      <c r="X8" s="62" t="s">
        <v>217</v>
      </c>
    </row>
    <row r="9" spans="1:24" x14ac:dyDescent="0.25">
      <c r="A9" s="63">
        <v>3</v>
      </c>
      <c r="B9" s="29">
        <v>2</v>
      </c>
      <c r="C9" s="29" t="s">
        <v>226</v>
      </c>
      <c r="D9" s="29" t="s">
        <v>166</v>
      </c>
      <c r="E9" s="30">
        <v>7</v>
      </c>
      <c r="F9" s="31">
        <v>10</v>
      </c>
      <c r="G9" s="31">
        <v>20</v>
      </c>
      <c r="H9" s="31">
        <v>20</v>
      </c>
      <c r="I9" s="31">
        <v>10</v>
      </c>
      <c r="J9" s="32">
        <v>5</v>
      </c>
      <c r="K9" s="32">
        <v>5</v>
      </c>
      <c r="L9" s="32">
        <v>15</v>
      </c>
      <c r="M9" s="32">
        <v>5</v>
      </c>
      <c r="N9" s="32">
        <v>10</v>
      </c>
      <c r="O9" s="31">
        <v>100</v>
      </c>
      <c r="P9" s="31">
        <v>60</v>
      </c>
      <c r="Q9" s="31">
        <v>20</v>
      </c>
      <c r="R9" s="32">
        <v>4</v>
      </c>
      <c r="S9" s="32">
        <v>6</v>
      </c>
      <c r="T9" s="31">
        <v>6</v>
      </c>
      <c r="U9" s="31">
        <v>4</v>
      </c>
      <c r="V9" s="31">
        <v>20</v>
      </c>
      <c r="W9" s="31">
        <v>100</v>
      </c>
      <c r="X9" s="64" t="s">
        <v>217</v>
      </c>
    </row>
    <row r="10" spans="1:24" x14ac:dyDescent="0.25">
      <c r="A10" s="63">
        <v>3</v>
      </c>
      <c r="B10" s="29">
        <v>3</v>
      </c>
      <c r="C10" s="29" t="s">
        <v>225</v>
      </c>
      <c r="D10" s="29" t="s">
        <v>184</v>
      </c>
      <c r="E10" s="30">
        <v>10</v>
      </c>
      <c r="F10" s="31">
        <v>10</v>
      </c>
      <c r="G10" s="31">
        <v>20</v>
      </c>
      <c r="H10" s="31">
        <v>20</v>
      </c>
      <c r="I10" s="31">
        <v>10</v>
      </c>
      <c r="J10" s="32">
        <v>5</v>
      </c>
      <c r="K10" s="32">
        <v>5</v>
      </c>
      <c r="L10" s="32">
        <v>15</v>
      </c>
      <c r="M10" s="32">
        <v>5</v>
      </c>
      <c r="N10" s="32">
        <v>10</v>
      </c>
      <c r="O10" s="31">
        <v>100</v>
      </c>
      <c r="P10" s="31">
        <v>60</v>
      </c>
      <c r="Q10" s="31">
        <v>20</v>
      </c>
      <c r="R10" s="32">
        <v>4</v>
      </c>
      <c r="S10" s="32">
        <v>6</v>
      </c>
      <c r="T10" s="31">
        <v>6</v>
      </c>
      <c r="U10" s="31">
        <v>4</v>
      </c>
      <c r="V10" s="31">
        <v>20</v>
      </c>
      <c r="W10" s="31">
        <v>100</v>
      </c>
      <c r="X10" s="64" t="s">
        <v>217</v>
      </c>
    </row>
    <row r="11" spans="1:24" x14ac:dyDescent="0.25">
      <c r="A11" s="63">
        <v>3</v>
      </c>
      <c r="B11" s="29">
        <v>4</v>
      </c>
      <c r="C11" s="29" t="s">
        <v>223</v>
      </c>
      <c r="D11" s="29" t="s">
        <v>203</v>
      </c>
      <c r="E11" s="30">
        <v>14</v>
      </c>
      <c r="F11" s="31">
        <v>10</v>
      </c>
      <c r="G11" s="31">
        <v>20</v>
      </c>
      <c r="H11" s="31">
        <v>20</v>
      </c>
      <c r="I11" s="31">
        <v>10</v>
      </c>
      <c r="J11" s="32">
        <v>5</v>
      </c>
      <c r="K11" s="32">
        <v>5</v>
      </c>
      <c r="L11" s="32">
        <v>15</v>
      </c>
      <c r="M11" s="32">
        <v>5</v>
      </c>
      <c r="N11" s="32">
        <v>10</v>
      </c>
      <c r="O11" s="31">
        <v>100</v>
      </c>
      <c r="P11" s="31">
        <v>60</v>
      </c>
      <c r="Q11" s="31">
        <v>20</v>
      </c>
      <c r="R11" s="32">
        <v>4</v>
      </c>
      <c r="S11" s="32">
        <v>6</v>
      </c>
      <c r="T11" s="31">
        <v>6</v>
      </c>
      <c r="U11" s="31">
        <v>4</v>
      </c>
      <c r="V11" s="31">
        <v>20</v>
      </c>
      <c r="W11" s="31">
        <v>100</v>
      </c>
      <c r="X11" s="64" t="s">
        <v>217</v>
      </c>
    </row>
    <row r="12" spans="1:24" x14ac:dyDescent="0.25">
      <c r="A12" s="94">
        <v>3</v>
      </c>
      <c r="B12" s="39">
        <v>5</v>
      </c>
      <c r="C12" s="39" t="s">
        <v>226</v>
      </c>
      <c r="D12" s="39" t="s">
        <v>1</v>
      </c>
      <c r="E12" s="40">
        <v>9</v>
      </c>
      <c r="F12" s="41">
        <v>10</v>
      </c>
      <c r="G12" s="41">
        <v>20</v>
      </c>
      <c r="H12" s="41">
        <v>18.918000000000003</v>
      </c>
      <c r="I12" s="41">
        <v>7.4420000000000002</v>
      </c>
      <c r="J12" s="42">
        <v>5</v>
      </c>
      <c r="K12" s="42">
        <v>5</v>
      </c>
      <c r="L12" s="42">
        <v>15</v>
      </c>
      <c r="M12" s="42">
        <v>5</v>
      </c>
      <c r="N12" s="42">
        <v>10</v>
      </c>
      <c r="O12" s="41">
        <v>96.360000000000014</v>
      </c>
      <c r="P12" s="41">
        <v>57.816000000000003</v>
      </c>
      <c r="Q12" s="41">
        <v>17.777777777777779</v>
      </c>
      <c r="R12" s="42">
        <v>4</v>
      </c>
      <c r="S12" s="42">
        <v>6</v>
      </c>
      <c r="T12" s="41">
        <v>6</v>
      </c>
      <c r="U12" s="41">
        <v>4</v>
      </c>
      <c r="V12" s="41">
        <v>20</v>
      </c>
      <c r="W12" s="41">
        <v>95.593777777777774</v>
      </c>
      <c r="X12" s="91" t="s">
        <v>218</v>
      </c>
    </row>
    <row r="13" spans="1:24" ht="15.75" thickBot="1" x14ac:dyDescent="0.3">
      <c r="A13" s="66">
        <v>3</v>
      </c>
      <c r="B13" s="67">
        <v>6</v>
      </c>
      <c r="C13" s="67" t="s">
        <v>226</v>
      </c>
      <c r="D13" s="67" t="s">
        <v>141</v>
      </c>
      <c r="E13" s="68">
        <v>7</v>
      </c>
      <c r="F13" s="69">
        <v>10</v>
      </c>
      <c r="G13" s="69">
        <v>20</v>
      </c>
      <c r="H13" s="69">
        <v>19.547999999999998</v>
      </c>
      <c r="I13" s="69">
        <v>7.8810000000000002</v>
      </c>
      <c r="J13" s="70">
        <v>5</v>
      </c>
      <c r="K13" s="70">
        <v>5</v>
      </c>
      <c r="L13" s="70">
        <v>15</v>
      </c>
      <c r="M13" s="70">
        <v>2</v>
      </c>
      <c r="N13" s="70">
        <v>10</v>
      </c>
      <c r="O13" s="69">
        <v>94.429000000000002</v>
      </c>
      <c r="P13" s="69">
        <v>56.657399999999996</v>
      </c>
      <c r="Q13" s="69">
        <v>20</v>
      </c>
      <c r="R13" s="70">
        <v>4</v>
      </c>
      <c r="S13" s="70">
        <v>5</v>
      </c>
      <c r="T13" s="69">
        <v>6</v>
      </c>
      <c r="U13" s="69">
        <v>3</v>
      </c>
      <c r="V13" s="69">
        <v>18</v>
      </c>
      <c r="W13" s="69">
        <v>94.657399999999996</v>
      </c>
      <c r="X13" s="71" t="s">
        <v>219</v>
      </c>
    </row>
    <row r="14" spans="1:24" ht="15.75" thickTop="1" x14ac:dyDescent="0.25">
      <c r="A14" s="52">
        <v>3</v>
      </c>
      <c r="B14" s="53">
        <v>7</v>
      </c>
      <c r="C14" s="53" t="s">
        <v>225</v>
      </c>
      <c r="D14" s="53" t="s">
        <v>192</v>
      </c>
      <c r="E14" s="54">
        <v>18</v>
      </c>
      <c r="F14" s="55">
        <v>10</v>
      </c>
      <c r="G14" s="55">
        <v>20</v>
      </c>
      <c r="H14" s="55">
        <v>15.43</v>
      </c>
      <c r="I14" s="55">
        <v>4.6770000000000005</v>
      </c>
      <c r="J14" s="56">
        <v>5</v>
      </c>
      <c r="K14" s="56">
        <v>5</v>
      </c>
      <c r="L14" s="56">
        <v>15</v>
      </c>
      <c r="M14" s="56">
        <v>5</v>
      </c>
      <c r="N14" s="56">
        <v>10</v>
      </c>
      <c r="O14" s="55">
        <v>90.106999999999999</v>
      </c>
      <c r="P14" s="55">
        <v>54.0642</v>
      </c>
      <c r="Q14" s="55">
        <v>19.593908629441625</v>
      </c>
      <c r="R14" s="56">
        <v>4</v>
      </c>
      <c r="S14" s="56">
        <v>6</v>
      </c>
      <c r="T14" s="55">
        <v>5.2666666666666666</v>
      </c>
      <c r="U14" s="55">
        <v>4</v>
      </c>
      <c r="V14" s="55">
        <v>19.266666666666666</v>
      </c>
      <c r="W14" s="55">
        <v>92.924775296108294</v>
      </c>
      <c r="X14" s="55" t="s">
        <v>238</v>
      </c>
    </row>
    <row r="15" spans="1:24" x14ac:dyDescent="0.25">
      <c r="A15" s="38">
        <v>3</v>
      </c>
      <c r="B15" s="39">
        <v>8</v>
      </c>
      <c r="C15" s="39" t="s">
        <v>223</v>
      </c>
      <c r="D15" s="39" t="s">
        <v>131</v>
      </c>
      <c r="E15" s="40">
        <v>11</v>
      </c>
      <c r="F15" s="41">
        <v>10</v>
      </c>
      <c r="G15" s="41">
        <v>20</v>
      </c>
      <c r="H15" s="41">
        <v>15.546000000000001</v>
      </c>
      <c r="I15" s="41">
        <v>0</v>
      </c>
      <c r="J15" s="42">
        <v>5</v>
      </c>
      <c r="K15" s="42">
        <v>5</v>
      </c>
      <c r="L15" s="42">
        <v>15</v>
      </c>
      <c r="M15" s="42">
        <v>5</v>
      </c>
      <c r="N15" s="42">
        <v>10</v>
      </c>
      <c r="O15" s="41">
        <v>85.545999999999992</v>
      </c>
      <c r="P15" s="41">
        <v>51.32759999999999</v>
      </c>
      <c r="Q15" s="41">
        <v>20</v>
      </c>
      <c r="R15" s="42">
        <v>4</v>
      </c>
      <c r="S15" s="42">
        <v>6</v>
      </c>
      <c r="T15" s="41">
        <v>6</v>
      </c>
      <c r="U15" s="41">
        <v>4</v>
      </c>
      <c r="V15" s="41">
        <v>20</v>
      </c>
      <c r="W15" s="41">
        <v>91.32759999999999</v>
      </c>
      <c r="X15" s="41" t="s">
        <v>239</v>
      </c>
    </row>
    <row r="16" spans="1:24" x14ac:dyDescent="0.25">
      <c r="A16" s="38">
        <v>3</v>
      </c>
      <c r="B16" s="39">
        <v>9</v>
      </c>
      <c r="C16" s="39" t="s">
        <v>226</v>
      </c>
      <c r="D16" s="39" t="s">
        <v>128</v>
      </c>
      <c r="E16" s="40">
        <v>7</v>
      </c>
      <c r="F16" s="41">
        <v>10</v>
      </c>
      <c r="G16" s="41">
        <v>20</v>
      </c>
      <c r="H16" s="41">
        <v>20</v>
      </c>
      <c r="I16" s="41">
        <v>9.6690000000000005</v>
      </c>
      <c r="J16" s="42">
        <v>5</v>
      </c>
      <c r="K16" s="42">
        <v>5</v>
      </c>
      <c r="L16" s="42">
        <v>15</v>
      </c>
      <c r="M16" s="42">
        <v>5</v>
      </c>
      <c r="N16" s="42">
        <v>10</v>
      </c>
      <c r="O16" s="41">
        <v>99.668999999999997</v>
      </c>
      <c r="P16" s="41">
        <v>59.801399999999994</v>
      </c>
      <c r="Q16" s="41">
        <v>19.682539682539684</v>
      </c>
      <c r="R16" s="42">
        <v>4</v>
      </c>
      <c r="S16" s="42">
        <v>0</v>
      </c>
      <c r="T16" s="41">
        <v>2.333333333333333</v>
      </c>
      <c r="U16" s="41">
        <v>4</v>
      </c>
      <c r="V16" s="41">
        <v>10.333333333333332</v>
      </c>
      <c r="W16" s="41">
        <v>89.817273015872999</v>
      </c>
      <c r="X16" s="41" t="s">
        <v>240</v>
      </c>
    </row>
    <row r="17" spans="1:24" x14ac:dyDescent="0.25">
      <c r="A17" s="38">
        <v>3</v>
      </c>
      <c r="B17" s="39">
        <v>10</v>
      </c>
      <c r="C17" s="39" t="s">
        <v>226</v>
      </c>
      <c r="D17" s="39" t="s">
        <v>140</v>
      </c>
      <c r="E17" s="40">
        <v>7</v>
      </c>
      <c r="F17" s="41">
        <v>10</v>
      </c>
      <c r="G17" s="41">
        <v>20</v>
      </c>
      <c r="H17" s="41">
        <v>20</v>
      </c>
      <c r="I17" s="41">
        <v>7.3889999999999993</v>
      </c>
      <c r="J17" s="42">
        <v>5</v>
      </c>
      <c r="K17" s="42"/>
      <c r="L17" s="42">
        <v>15</v>
      </c>
      <c r="M17" s="42">
        <v>5</v>
      </c>
      <c r="N17" s="42">
        <v>10</v>
      </c>
      <c r="O17" s="41">
        <v>92.388999999999996</v>
      </c>
      <c r="P17" s="41">
        <v>55.433399999999999</v>
      </c>
      <c r="Q17" s="41">
        <v>20</v>
      </c>
      <c r="R17" s="42">
        <v>4</v>
      </c>
      <c r="S17" s="42">
        <v>0</v>
      </c>
      <c r="T17" s="41">
        <v>6</v>
      </c>
      <c r="U17" s="41">
        <v>4</v>
      </c>
      <c r="V17" s="41">
        <v>14</v>
      </c>
      <c r="W17" s="41">
        <v>89.433400000000006</v>
      </c>
      <c r="X17" s="41" t="s">
        <v>241</v>
      </c>
    </row>
    <row r="18" spans="1:24" x14ac:dyDescent="0.25">
      <c r="A18" s="38">
        <v>3</v>
      </c>
      <c r="B18" s="39">
        <v>11</v>
      </c>
      <c r="C18" s="39" t="s">
        <v>225</v>
      </c>
      <c r="D18" s="39" t="s">
        <v>187</v>
      </c>
      <c r="E18" s="40">
        <v>12</v>
      </c>
      <c r="F18" s="41">
        <v>10</v>
      </c>
      <c r="G18" s="41">
        <v>20</v>
      </c>
      <c r="H18" s="41">
        <v>20</v>
      </c>
      <c r="I18" s="41">
        <v>6.43</v>
      </c>
      <c r="J18" s="42">
        <v>5</v>
      </c>
      <c r="K18" s="42"/>
      <c r="L18" s="42">
        <v>15</v>
      </c>
      <c r="M18" s="42">
        <v>5</v>
      </c>
      <c r="N18" s="42">
        <v>10</v>
      </c>
      <c r="O18" s="41">
        <v>91.43</v>
      </c>
      <c r="P18" s="41">
        <v>54.858000000000004</v>
      </c>
      <c r="Q18" s="41">
        <v>19.823008849557525</v>
      </c>
      <c r="R18" s="42">
        <v>4</v>
      </c>
      <c r="S18" s="42">
        <v>0</v>
      </c>
      <c r="T18" s="41">
        <v>6</v>
      </c>
      <c r="U18" s="41">
        <v>4</v>
      </c>
      <c r="V18" s="41">
        <v>14</v>
      </c>
      <c r="W18" s="41">
        <v>88.681008849557529</v>
      </c>
      <c r="X18" s="41" t="s">
        <v>242</v>
      </c>
    </row>
    <row r="19" spans="1:24" x14ac:dyDescent="0.25">
      <c r="A19" s="38">
        <v>3</v>
      </c>
      <c r="B19" s="39">
        <v>12</v>
      </c>
      <c r="C19" s="39" t="s">
        <v>226</v>
      </c>
      <c r="D19" s="39" t="s">
        <v>153</v>
      </c>
      <c r="E19" s="40">
        <v>7</v>
      </c>
      <c r="F19" s="41">
        <v>10</v>
      </c>
      <c r="G19" s="41">
        <v>20</v>
      </c>
      <c r="H19" s="41">
        <v>16.239999999999998</v>
      </c>
      <c r="I19" s="41">
        <v>9.3470000000000013</v>
      </c>
      <c r="J19" s="42">
        <v>5</v>
      </c>
      <c r="K19" s="42">
        <v>0</v>
      </c>
      <c r="L19" s="42">
        <v>15</v>
      </c>
      <c r="M19" s="42">
        <v>5</v>
      </c>
      <c r="N19" s="42">
        <v>10</v>
      </c>
      <c r="O19" s="41">
        <v>90.586999999999989</v>
      </c>
      <c r="P19" s="41">
        <v>54.352199999999996</v>
      </c>
      <c r="Q19" s="41">
        <v>20</v>
      </c>
      <c r="R19" s="42">
        <v>4</v>
      </c>
      <c r="S19" s="42">
        <v>0</v>
      </c>
      <c r="T19" s="41">
        <v>3.6333333333333337</v>
      </c>
      <c r="U19" s="41">
        <v>4</v>
      </c>
      <c r="V19" s="41">
        <v>11.633333333333333</v>
      </c>
      <c r="W19" s="41">
        <v>85.985533333333336</v>
      </c>
      <c r="X19" s="41" t="s">
        <v>243</v>
      </c>
    </row>
    <row r="20" spans="1:24" x14ac:dyDescent="0.25">
      <c r="A20" s="38">
        <v>3</v>
      </c>
      <c r="B20" s="39">
        <v>13</v>
      </c>
      <c r="C20" s="39" t="s">
        <v>225</v>
      </c>
      <c r="D20" s="39" t="s">
        <v>193</v>
      </c>
      <c r="E20" s="40">
        <v>11</v>
      </c>
      <c r="F20" s="41">
        <v>10</v>
      </c>
      <c r="G20" s="41">
        <v>20</v>
      </c>
      <c r="H20" s="41">
        <v>16.465999999999998</v>
      </c>
      <c r="I20" s="41">
        <v>6.4819999999999993</v>
      </c>
      <c r="J20" s="42">
        <v>5</v>
      </c>
      <c r="K20" s="42"/>
      <c r="L20" s="42">
        <v>15</v>
      </c>
      <c r="M20" s="42">
        <v>5</v>
      </c>
      <c r="N20" s="42">
        <v>10</v>
      </c>
      <c r="O20" s="41">
        <v>87.947999999999993</v>
      </c>
      <c r="P20" s="41">
        <v>52.768799999999992</v>
      </c>
      <c r="Q20" s="41">
        <v>20</v>
      </c>
      <c r="R20" s="42">
        <v>4</v>
      </c>
      <c r="S20" s="42">
        <v>0</v>
      </c>
      <c r="T20" s="41">
        <v>3.4666666666666668</v>
      </c>
      <c r="U20" s="41">
        <v>4</v>
      </c>
      <c r="V20" s="41">
        <v>11.466666666666667</v>
      </c>
      <c r="W20" s="41">
        <v>84.235466666666667</v>
      </c>
      <c r="X20" s="41" t="s">
        <v>244</v>
      </c>
    </row>
    <row r="21" spans="1:24" x14ac:dyDescent="0.25">
      <c r="A21" s="38">
        <v>3</v>
      </c>
      <c r="B21" s="39">
        <v>14</v>
      </c>
      <c r="C21" s="39" t="s">
        <v>226</v>
      </c>
      <c r="D21" s="39" t="s">
        <v>53</v>
      </c>
      <c r="E21" s="40">
        <v>12</v>
      </c>
      <c r="F21" s="41">
        <v>10</v>
      </c>
      <c r="G21" s="41">
        <v>20</v>
      </c>
      <c r="H21" s="41">
        <v>18.553999999999998</v>
      </c>
      <c r="I21" s="41">
        <v>9.4550000000000001</v>
      </c>
      <c r="J21" s="42">
        <v>5</v>
      </c>
      <c r="K21" s="42"/>
      <c r="L21" s="42">
        <v>15</v>
      </c>
      <c r="M21" s="42">
        <v>5</v>
      </c>
      <c r="N21" s="42">
        <v>10</v>
      </c>
      <c r="O21" s="41">
        <v>93.009</v>
      </c>
      <c r="P21" s="41">
        <v>55.805399999999999</v>
      </c>
      <c r="Q21" s="41">
        <v>20</v>
      </c>
      <c r="R21" s="42">
        <v>4</v>
      </c>
      <c r="S21" s="42">
        <v>0</v>
      </c>
      <c r="T21" s="41">
        <v>0</v>
      </c>
      <c r="U21" s="41">
        <v>4</v>
      </c>
      <c r="V21" s="41">
        <v>8</v>
      </c>
      <c r="W21" s="41">
        <v>83.805399999999992</v>
      </c>
      <c r="X21" s="41" t="s">
        <v>245</v>
      </c>
    </row>
    <row r="22" spans="1:24" x14ac:dyDescent="0.25">
      <c r="A22" s="38">
        <v>3</v>
      </c>
      <c r="B22" s="39">
        <v>15</v>
      </c>
      <c r="C22" s="39" t="s">
        <v>226</v>
      </c>
      <c r="D22" s="39" t="s">
        <v>199</v>
      </c>
      <c r="E22" s="40">
        <v>7</v>
      </c>
      <c r="F22" s="41">
        <v>10</v>
      </c>
      <c r="G22" s="41">
        <v>20</v>
      </c>
      <c r="H22" s="41">
        <v>15.415999999999999</v>
      </c>
      <c r="I22" s="41">
        <v>7.9390000000000001</v>
      </c>
      <c r="J22" s="42">
        <v>5</v>
      </c>
      <c r="K22" s="42">
        <v>5</v>
      </c>
      <c r="L22" s="42">
        <v>15</v>
      </c>
      <c r="M22" s="42">
        <v>5</v>
      </c>
      <c r="N22" s="42">
        <v>5</v>
      </c>
      <c r="O22" s="41">
        <v>88.35499999999999</v>
      </c>
      <c r="P22" s="41">
        <v>53.012999999999991</v>
      </c>
      <c r="Q22" s="41">
        <v>20</v>
      </c>
      <c r="R22" s="42">
        <v>4</v>
      </c>
      <c r="S22" s="42">
        <v>0</v>
      </c>
      <c r="T22" s="41">
        <v>0</v>
      </c>
      <c r="U22" s="41">
        <v>4</v>
      </c>
      <c r="V22" s="41">
        <v>8</v>
      </c>
      <c r="W22" s="41">
        <v>81.012999999999991</v>
      </c>
      <c r="X22" s="41" t="s">
        <v>246</v>
      </c>
    </row>
    <row r="23" spans="1:24" x14ac:dyDescent="0.25">
      <c r="A23" s="38">
        <v>3</v>
      </c>
      <c r="B23" s="39">
        <v>16</v>
      </c>
      <c r="C23" s="39" t="s">
        <v>226</v>
      </c>
      <c r="D23" s="39" t="s">
        <v>136</v>
      </c>
      <c r="E23" s="40">
        <v>7</v>
      </c>
      <c r="F23" s="41">
        <v>10</v>
      </c>
      <c r="G23" s="41">
        <v>20</v>
      </c>
      <c r="H23" s="41">
        <v>16.524000000000001</v>
      </c>
      <c r="I23" s="41">
        <v>10</v>
      </c>
      <c r="J23" s="42">
        <v>5</v>
      </c>
      <c r="K23" s="42"/>
      <c r="L23" s="42">
        <v>15</v>
      </c>
      <c r="M23" s="42">
        <v>5</v>
      </c>
      <c r="N23" s="42"/>
      <c r="O23" s="41">
        <v>81.524000000000001</v>
      </c>
      <c r="P23" s="41">
        <v>48.914400000000008</v>
      </c>
      <c r="Q23" s="41">
        <v>20</v>
      </c>
      <c r="R23" s="42">
        <v>0</v>
      </c>
      <c r="S23" s="42">
        <v>0</v>
      </c>
      <c r="T23" s="41">
        <v>5.4</v>
      </c>
      <c r="U23" s="41">
        <v>4</v>
      </c>
      <c r="V23" s="41">
        <v>9.4</v>
      </c>
      <c r="W23" s="41">
        <v>78.314400000000006</v>
      </c>
      <c r="X23" s="41" t="s">
        <v>247</v>
      </c>
    </row>
    <row r="24" spans="1:24" x14ac:dyDescent="0.25">
      <c r="A24" s="38">
        <v>3</v>
      </c>
      <c r="B24" s="39">
        <v>17</v>
      </c>
      <c r="C24" s="39" t="s">
        <v>226</v>
      </c>
      <c r="D24" s="39" t="s">
        <v>156</v>
      </c>
      <c r="E24" s="40">
        <v>9</v>
      </c>
      <c r="F24" s="41">
        <v>10</v>
      </c>
      <c r="G24" s="41">
        <v>20</v>
      </c>
      <c r="H24" s="41">
        <v>13.798</v>
      </c>
      <c r="I24" s="41">
        <v>10</v>
      </c>
      <c r="J24" s="42">
        <v>5</v>
      </c>
      <c r="K24" s="42"/>
      <c r="L24" s="42">
        <v>15</v>
      </c>
      <c r="M24" s="42">
        <v>5</v>
      </c>
      <c r="N24" s="42">
        <v>10</v>
      </c>
      <c r="O24" s="41">
        <v>88.798000000000002</v>
      </c>
      <c r="P24" s="41">
        <v>53.278800000000004</v>
      </c>
      <c r="Q24" s="41">
        <v>19.931034482758619</v>
      </c>
      <c r="R24" s="42">
        <v>0</v>
      </c>
      <c r="S24" s="42">
        <v>0</v>
      </c>
      <c r="T24" s="41">
        <v>0</v>
      </c>
      <c r="U24" s="41">
        <v>2</v>
      </c>
      <c r="V24" s="41">
        <v>2</v>
      </c>
      <c r="W24" s="41">
        <v>75.209834482758623</v>
      </c>
      <c r="X24" s="41" t="s">
        <v>248</v>
      </c>
    </row>
    <row r="25" spans="1:24" x14ac:dyDescent="0.25">
      <c r="A25" s="38">
        <v>3</v>
      </c>
      <c r="B25" s="39">
        <v>18</v>
      </c>
      <c r="C25" s="39" t="s">
        <v>225</v>
      </c>
      <c r="D25" s="39" t="s">
        <v>186</v>
      </c>
      <c r="E25" s="40">
        <v>7</v>
      </c>
      <c r="F25" s="41">
        <v>10</v>
      </c>
      <c r="G25" s="41">
        <v>20</v>
      </c>
      <c r="H25" s="41">
        <v>20</v>
      </c>
      <c r="I25" s="41">
        <v>10</v>
      </c>
      <c r="J25" s="42">
        <v>5</v>
      </c>
      <c r="K25" s="42">
        <v>0</v>
      </c>
      <c r="L25" s="42">
        <v>15</v>
      </c>
      <c r="M25" s="42">
        <v>5</v>
      </c>
      <c r="N25" s="42"/>
      <c r="O25" s="41">
        <v>85</v>
      </c>
      <c r="P25" s="41">
        <v>51</v>
      </c>
      <c r="Q25" s="41">
        <v>20</v>
      </c>
      <c r="R25" s="42">
        <v>0</v>
      </c>
      <c r="S25" s="42">
        <v>0</v>
      </c>
      <c r="T25" s="41">
        <v>0</v>
      </c>
      <c r="U25" s="41">
        <v>3</v>
      </c>
      <c r="V25" s="41">
        <v>3</v>
      </c>
      <c r="W25" s="41">
        <v>74</v>
      </c>
      <c r="X25" s="41" t="s">
        <v>249</v>
      </c>
    </row>
    <row r="26" spans="1:24" x14ac:dyDescent="0.25">
      <c r="A26" s="38">
        <v>3</v>
      </c>
      <c r="B26" s="39">
        <v>19</v>
      </c>
      <c r="C26" s="39" t="s">
        <v>226</v>
      </c>
      <c r="D26" s="39" t="s">
        <v>157</v>
      </c>
      <c r="E26" s="40">
        <v>9</v>
      </c>
      <c r="F26" s="41">
        <v>10</v>
      </c>
      <c r="G26" s="41">
        <v>20</v>
      </c>
      <c r="H26" s="41">
        <v>13.368000000000002</v>
      </c>
      <c r="I26" s="41">
        <v>0</v>
      </c>
      <c r="J26" s="42">
        <v>5</v>
      </c>
      <c r="K26" s="42"/>
      <c r="L26" s="42">
        <v>15</v>
      </c>
      <c r="M26" s="42">
        <v>5</v>
      </c>
      <c r="N26" s="42">
        <v>10</v>
      </c>
      <c r="O26" s="41">
        <v>78.367999999999995</v>
      </c>
      <c r="P26" s="41">
        <v>47.020800000000001</v>
      </c>
      <c r="Q26" s="41">
        <v>20</v>
      </c>
      <c r="R26" s="42">
        <v>4</v>
      </c>
      <c r="S26" s="42">
        <v>0</v>
      </c>
      <c r="T26" s="41">
        <v>0</v>
      </c>
      <c r="U26" s="41">
        <v>2</v>
      </c>
      <c r="V26" s="41">
        <v>6</v>
      </c>
      <c r="W26" s="41">
        <v>73.020800000000008</v>
      </c>
      <c r="X26" s="41" t="s">
        <v>250</v>
      </c>
    </row>
    <row r="27" spans="1:24" x14ac:dyDescent="0.25">
      <c r="A27" s="38">
        <v>3</v>
      </c>
      <c r="B27" s="39">
        <v>20</v>
      </c>
      <c r="C27" s="39" t="s">
        <v>226</v>
      </c>
      <c r="D27" s="39" t="s">
        <v>97</v>
      </c>
      <c r="E27" s="40">
        <v>7</v>
      </c>
      <c r="F27" s="41">
        <v>10</v>
      </c>
      <c r="G27" s="41">
        <v>20</v>
      </c>
      <c r="H27" s="41">
        <v>15.375999999999999</v>
      </c>
      <c r="I27" s="41">
        <v>0</v>
      </c>
      <c r="J27" s="42">
        <v>5</v>
      </c>
      <c r="K27" s="42"/>
      <c r="L27" s="42">
        <v>15</v>
      </c>
      <c r="M27" s="42">
        <v>5</v>
      </c>
      <c r="N27" s="42">
        <v>10</v>
      </c>
      <c r="O27" s="41">
        <v>80.376000000000005</v>
      </c>
      <c r="P27" s="41">
        <v>48.225600000000007</v>
      </c>
      <c r="Q27" s="41">
        <v>20</v>
      </c>
      <c r="R27" s="42">
        <v>0</v>
      </c>
      <c r="S27" s="42">
        <v>0</v>
      </c>
      <c r="T27" s="41">
        <v>0</v>
      </c>
      <c r="U27" s="41">
        <v>3</v>
      </c>
      <c r="V27" s="41">
        <v>3</v>
      </c>
      <c r="W27" s="41">
        <v>71.225600000000014</v>
      </c>
      <c r="X27" s="41" t="s">
        <v>251</v>
      </c>
    </row>
    <row r="28" spans="1:24" x14ac:dyDescent="0.25">
      <c r="A28" s="38">
        <v>3</v>
      </c>
      <c r="B28" s="39">
        <v>21</v>
      </c>
      <c r="C28" s="39" t="s">
        <v>226</v>
      </c>
      <c r="D28" s="39" t="s">
        <v>177</v>
      </c>
      <c r="E28" s="40">
        <v>8</v>
      </c>
      <c r="F28" s="41">
        <v>10</v>
      </c>
      <c r="G28" s="41">
        <v>20</v>
      </c>
      <c r="H28" s="41">
        <v>14.618000000000002</v>
      </c>
      <c r="I28" s="41">
        <v>0</v>
      </c>
      <c r="J28" s="42">
        <v>5</v>
      </c>
      <c r="K28" s="42"/>
      <c r="L28" s="42">
        <v>15</v>
      </c>
      <c r="M28" s="42">
        <v>5</v>
      </c>
      <c r="N28" s="42">
        <v>10</v>
      </c>
      <c r="O28" s="41">
        <v>79.617999999999995</v>
      </c>
      <c r="P28" s="41">
        <v>47.770800000000001</v>
      </c>
      <c r="Q28" s="41">
        <v>20</v>
      </c>
      <c r="R28" s="42">
        <v>0</v>
      </c>
      <c r="S28" s="42">
        <v>0</v>
      </c>
      <c r="T28" s="41">
        <v>0</v>
      </c>
      <c r="U28" s="41">
        <v>3</v>
      </c>
      <c r="V28" s="41">
        <v>3</v>
      </c>
      <c r="W28" s="41">
        <v>70.770800000000008</v>
      </c>
      <c r="X28" s="41" t="s">
        <v>252</v>
      </c>
    </row>
    <row r="29" spans="1:24" x14ac:dyDescent="0.25">
      <c r="A29" s="38">
        <v>3</v>
      </c>
      <c r="B29" s="39">
        <v>22</v>
      </c>
      <c r="C29" s="39" t="s">
        <v>226</v>
      </c>
      <c r="D29" s="39" t="s">
        <v>126</v>
      </c>
      <c r="E29" s="40">
        <v>7</v>
      </c>
      <c r="F29" s="41">
        <v>10</v>
      </c>
      <c r="G29" s="41">
        <v>20</v>
      </c>
      <c r="H29" s="41">
        <v>14.928846899510162</v>
      </c>
      <c r="I29" s="41">
        <v>0</v>
      </c>
      <c r="J29" s="42">
        <v>5</v>
      </c>
      <c r="K29" s="42"/>
      <c r="L29" s="42">
        <v>15</v>
      </c>
      <c r="M29" s="42">
        <v>5</v>
      </c>
      <c r="N29" s="42">
        <v>10</v>
      </c>
      <c r="O29" s="41">
        <v>79.928846899510162</v>
      </c>
      <c r="P29" s="41">
        <v>47.9573081397061</v>
      </c>
      <c r="Q29" s="41">
        <v>19.038461538461537</v>
      </c>
      <c r="R29" s="42">
        <v>0</v>
      </c>
      <c r="S29" s="42">
        <v>0</v>
      </c>
      <c r="T29" s="41">
        <v>0.6</v>
      </c>
      <c r="U29" s="41">
        <v>3</v>
      </c>
      <c r="V29" s="41">
        <v>3.6</v>
      </c>
      <c r="W29" s="41">
        <v>70.595769678167628</v>
      </c>
      <c r="X29" s="41" t="s">
        <v>253</v>
      </c>
    </row>
    <row r="30" spans="1:24" x14ac:dyDescent="0.25">
      <c r="A30" s="38">
        <v>3</v>
      </c>
      <c r="B30" s="39">
        <v>23</v>
      </c>
      <c r="C30" s="39" t="s">
        <v>225</v>
      </c>
      <c r="D30" s="39" t="s">
        <v>196</v>
      </c>
      <c r="E30" s="40">
        <v>13</v>
      </c>
      <c r="F30" s="41">
        <v>10</v>
      </c>
      <c r="G30" s="41">
        <v>20</v>
      </c>
      <c r="H30" s="41">
        <v>13.772</v>
      </c>
      <c r="I30" s="41">
        <v>0</v>
      </c>
      <c r="J30" s="42">
        <v>5</v>
      </c>
      <c r="K30" s="42"/>
      <c r="L30" s="42">
        <v>15</v>
      </c>
      <c r="M30" s="42">
        <v>2</v>
      </c>
      <c r="N30" s="42">
        <v>10</v>
      </c>
      <c r="O30" s="41">
        <v>75.771999999999991</v>
      </c>
      <c r="P30" s="41">
        <v>45.463200000000001</v>
      </c>
      <c r="Q30" s="41">
        <v>20</v>
      </c>
      <c r="R30" s="42">
        <v>0</v>
      </c>
      <c r="S30" s="42">
        <v>0</v>
      </c>
      <c r="T30" s="41">
        <v>0</v>
      </c>
      <c r="U30" s="41">
        <v>3</v>
      </c>
      <c r="V30" s="41">
        <v>3</v>
      </c>
      <c r="W30" s="41">
        <v>68.463200000000001</v>
      </c>
      <c r="X30" s="41" t="s">
        <v>254</v>
      </c>
    </row>
    <row r="31" spans="1:24" x14ac:dyDescent="0.25">
      <c r="A31" s="38">
        <v>3</v>
      </c>
      <c r="B31" s="39">
        <v>24</v>
      </c>
      <c r="C31" s="39" t="s">
        <v>225</v>
      </c>
      <c r="D31" s="39" t="s">
        <v>181</v>
      </c>
      <c r="E31" s="40">
        <v>20</v>
      </c>
      <c r="F31" s="41">
        <v>10</v>
      </c>
      <c r="G31" s="41">
        <v>8.4</v>
      </c>
      <c r="H31" s="41">
        <v>10.372</v>
      </c>
      <c r="I31" s="41">
        <v>0</v>
      </c>
      <c r="J31" s="42">
        <v>5</v>
      </c>
      <c r="K31" s="42"/>
      <c r="L31" s="42">
        <v>15</v>
      </c>
      <c r="M31" s="42">
        <v>2</v>
      </c>
      <c r="N31" s="42">
        <v>5</v>
      </c>
      <c r="O31" s="41">
        <v>55.771999999999998</v>
      </c>
      <c r="P31" s="41">
        <v>33.463200000000001</v>
      </c>
      <c r="Q31" s="41">
        <v>20</v>
      </c>
      <c r="R31" s="42">
        <v>4</v>
      </c>
      <c r="S31" s="42">
        <v>0</v>
      </c>
      <c r="T31" s="41">
        <v>0</v>
      </c>
      <c r="U31" s="41">
        <v>2</v>
      </c>
      <c r="V31" s="41">
        <v>6</v>
      </c>
      <c r="W31" s="41">
        <v>59.463200000000001</v>
      </c>
      <c r="X31" s="41" t="s">
        <v>255</v>
      </c>
    </row>
    <row r="33" spans="1:1" x14ac:dyDescent="0.25">
      <c r="A33" s="15" t="s">
        <v>346</v>
      </c>
    </row>
    <row r="34" spans="1:1" x14ac:dyDescent="0.25">
      <c r="A34" s="15" t="s">
        <v>347</v>
      </c>
    </row>
    <row r="35" spans="1:1" x14ac:dyDescent="0.25">
      <c r="A35" s="15" t="s">
        <v>348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33"/>
  <sheetViews>
    <sheetView topLeftCell="A13" workbookViewId="0">
      <selection activeCell="A34" sqref="A34:B36"/>
    </sheetView>
  </sheetViews>
  <sheetFormatPr baseColWidth="10" defaultRowHeight="15" x14ac:dyDescent="0.25"/>
  <cols>
    <col min="1" max="1" width="7" customWidth="1"/>
    <col min="2" max="2" width="6" customWidth="1"/>
    <col min="3" max="3" width="59.5703125" customWidth="1"/>
    <col min="4" max="4" width="64.28515625" customWidth="1"/>
  </cols>
  <sheetData>
    <row r="1" spans="1:24" x14ac:dyDescent="0.25">
      <c r="C1" s="19" t="s">
        <v>227</v>
      </c>
      <c r="X1" s="6"/>
    </row>
    <row r="2" spans="1:24" x14ac:dyDescent="0.25">
      <c r="C2" s="19" t="s">
        <v>342</v>
      </c>
      <c r="X2" s="6"/>
    </row>
    <row r="3" spans="1:24" x14ac:dyDescent="0.25">
      <c r="C3" s="19" t="s">
        <v>228</v>
      </c>
      <c r="X3" s="6"/>
    </row>
    <row r="4" spans="1:24" x14ac:dyDescent="0.25">
      <c r="C4" s="19" t="s">
        <v>229</v>
      </c>
      <c r="X4" s="6"/>
    </row>
    <row r="5" spans="1:24" x14ac:dyDescent="0.25">
      <c r="C5" s="18" t="s">
        <v>341</v>
      </c>
      <c r="X5" s="6"/>
    </row>
    <row r="6" spans="1:24" x14ac:dyDescent="0.25">
      <c r="X6" s="6"/>
    </row>
    <row r="7" spans="1:24" ht="124.5" thickBot="1" x14ac:dyDescent="0.3">
      <c r="A7" s="43" t="s">
        <v>117</v>
      </c>
      <c r="B7" s="44" t="s">
        <v>112</v>
      </c>
      <c r="C7" s="43" t="s">
        <v>114</v>
      </c>
      <c r="D7" s="44" t="s">
        <v>113</v>
      </c>
      <c r="E7" s="45" t="s">
        <v>115</v>
      </c>
      <c r="F7" s="46" t="s">
        <v>205</v>
      </c>
      <c r="G7" s="46" t="s">
        <v>212</v>
      </c>
      <c r="H7" s="47" t="s">
        <v>206</v>
      </c>
      <c r="I7" s="46" t="s">
        <v>213</v>
      </c>
      <c r="J7" s="47" t="s">
        <v>207</v>
      </c>
      <c r="K7" s="47" t="s">
        <v>208</v>
      </c>
      <c r="L7" s="46" t="s">
        <v>209</v>
      </c>
      <c r="M7" s="47" t="s">
        <v>210</v>
      </c>
      <c r="N7" s="47" t="s">
        <v>211</v>
      </c>
      <c r="O7" s="48" t="s">
        <v>215</v>
      </c>
      <c r="P7" s="49" t="s">
        <v>232</v>
      </c>
      <c r="Q7" s="50" t="s">
        <v>231</v>
      </c>
      <c r="R7" s="25" t="s">
        <v>233</v>
      </c>
      <c r="S7" s="26" t="s">
        <v>234</v>
      </c>
      <c r="T7" s="26" t="s">
        <v>235</v>
      </c>
      <c r="U7" s="25" t="s">
        <v>236</v>
      </c>
      <c r="V7" s="51" t="s">
        <v>237</v>
      </c>
      <c r="W7" s="45" t="s">
        <v>216</v>
      </c>
      <c r="X7" s="45" t="s">
        <v>230</v>
      </c>
    </row>
    <row r="8" spans="1:24" ht="15.75" thickTop="1" x14ac:dyDescent="0.25">
      <c r="A8" s="57">
        <v>4</v>
      </c>
      <c r="B8" s="58">
        <v>1</v>
      </c>
      <c r="C8" s="58" t="s">
        <v>222</v>
      </c>
      <c r="D8" s="58" t="s">
        <v>204</v>
      </c>
      <c r="E8" s="59">
        <v>21</v>
      </c>
      <c r="F8" s="60">
        <v>10</v>
      </c>
      <c r="G8" s="60">
        <v>20</v>
      </c>
      <c r="H8" s="60">
        <v>20</v>
      </c>
      <c r="I8" s="60">
        <v>10</v>
      </c>
      <c r="J8" s="61">
        <v>5</v>
      </c>
      <c r="K8" s="61">
        <v>5</v>
      </c>
      <c r="L8" s="61">
        <v>15</v>
      </c>
      <c r="M8" s="61">
        <v>5</v>
      </c>
      <c r="N8" s="61">
        <v>10</v>
      </c>
      <c r="O8" s="60">
        <v>100</v>
      </c>
      <c r="P8" s="60">
        <v>60</v>
      </c>
      <c r="Q8" s="60">
        <v>20</v>
      </c>
      <c r="R8" s="61">
        <v>4</v>
      </c>
      <c r="S8" s="61">
        <v>6</v>
      </c>
      <c r="T8" s="60">
        <v>6</v>
      </c>
      <c r="U8" s="60">
        <v>4</v>
      </c>
      <c r="V8" s="60">
        <v>20</v>
      </c>
      <c r="W8" s="60">
        <v>100</v>
      </c>
      <c r="X8" s="62" t="s">
        <v>217</v>
      </c>
    </row>
    <row r="9" spans="1:24" x14ac:dyDescent="0.25">
      <c r="A9" s="63">
        <v>4</v>
      </c>
      <c r="B9" s="29">
        <v>2</v>
      </c>
      <c r="C9" s="29" t="s">
        <v>223</v>
      </c>
      <c r="D9" s="29" t="s">
        <v>158</v>
      </c>
      <c r="E9" s="30">
        <v>39</v>
      </c>
      <c r="F9" s="31">
        <v>10</v>
      </c>
      <c r="G9" s="31">
        <v>20</v>
      </c>
      <c r="H9" s="31">
        <v>19.97</v>
      </c>
      <c r="I9" s="31">
        <v>10</v>
      </c>
      <c r="J9" s="32">
        <v>5</v>
      </c>
      <c r="K9" s="32">
        <v>5</v>
      </c>
      <c r="L9" s="32">
        <v>15</v>
      </c>
      <c r="M9" s="32">
        <v>5</v>
      </c>
      <c r="N9" s="32">
        <v>10</v>
      </c>
      <c r="O9" s="31">
        <v>99.97</v>
      </c>
      <c r="P9" s="31">
        <v>59.981999999999999</v>
      </c>
      <c r="Q9" s="31">
        <v>20</v>
      </c>
      <c r="R9" s="32">
        <v>4</v>
      </c>
      <c r="S9" s="32">
        <v>6</v>
      </c>
      <c r="T9" s="31">
        <v>6</v>
      </c>
      <c r="U9" s="31">
        <v>4</v>
      </c>
      <c r="V9" s="31">
        <v>20</v>
      </c>
      <c r="W9" s="31">
        <v>99.981999999999999</v>
      </c>
      <c r="X9" s="64" t="s">
        <v>218</v>
      </c>
    </row>
    <row r="10" spans="1:24" ht="15.75" thickBot="1" x14ac:dyDescent="0.3">
      <c r="A10" s="66">
        <v>4</v>
      </c>
      <c r="B10" s="67">
        <v>3</v>
      </c>
      <c r="C10" s="67" t="s">
        <v>225</v>
      </c>
      <c r="D10" s="67" t="s">
        <v>176</v>
      </c>
      <c r="E10" s="68">
        <v>37</v>
      </c>
      <c r="F10" s="69">
        <v>10</v>
      </c>
      <c r="G10" s="69">
        <v>20</v>
      </c>
      <c r="H10" s="69">
        <v>19.898</v>
      </c>
      <c r="I10" s="69">
        <v>8.4379999999999988</v>
      </c>
      <c r="J10" s="70">
        <v>5</v>
      </c>
      <c r="K10" s="70"/>
      <c r="L10" s="70">
        <v>15</v>
      </c>
      <c r="M10" s="70">
        <v>2</v>
      </c>
      <c r="N10" s="70">
        <v>10</v>
      </c>
      <c r="O10" s="69">
        <v>90.335999999999999</v>
      </c>
      <c r="P10" s="69">
        <v>54.201599999999999</v>
      </c>
      <c r="Q10" s="69">
        <v>19.894736842105264</v>
      </c>
      <c r="R10" s="70">
        <v>4</v>
      </c>
      <c r="S10" s="70">
        <v>0</v>
      </c>
      <c r="T10" s="69">
        <v>4.7</v>
      </c>
      <c r="U10" s="69">
        <v>4</v>
      </c>
      <c r="V10" s="69">
        <v>12.7</v>
      </c>
      <c r="W10" s="69">
        <v>86.796336842105262</v>
      </c>
      <c r="X10" s="71" t="s">
        <v>343</v>
      </c>
    </row>
    <row r="11" spans="1:24" ht="15.75" thickTop="1" x14ac:dyDescent="0.25">
      <c r="A11" s="52">
        <v>4</v>
      </c>
      <c r="B11" s="53">
        <v>4</v>
      </c>
      <c r="C11" s="53" t="s">
        <v>220</v>
      </c>
      <c r="D11" s="53" t="s">
        <v>24</v>
      </c>
      <c r="E11" s="54">
        <v>31</v>
      </c>
      <c r="F11" s="55">
        <v>10</v>
      </c>
      <c r="G11" s="55">
        <v>20</v>
      </c>
      <c r="H11" s="55">
        <v>19.064</v>
      </c>
      <c r="I11" s="55">
        <v>9.7690000000000001</v>
      </c>
      <c r="J11" s="56">
        <v>5</v>
      </c>
      <c r="K11" s="56">
        <v>0</v>
      </c>
      <c r="L11" s="56">
        <v>15</v>
      </c>
      <c r="M11" s="56">
        <v>5</v>
      </c>
      <c r="N11" s="56"/>
      <c r="O11" s="55">
        <v>83.832999999999998</v>
      </c>
      <c r="P11" s="55">
        <v>50.299799999999998</v>
      </c>
      <c r="Q11" s="55">
        <v>20</v>
      </c>
      <c r="R11" s="56">
        <v>0</v>
      </c>
      <c r="S11" s="56">
        <v>5</v>
      </c>
      <c r="T11" s="55">
        <v>6</v>
      </c>
      <c r="U11" s="55">
        <v>4</v>
      </c>
      <c r="V11" s="55">
        <v>15</v>
      </c>
      <c r="W11" s="55">
        <v>85.299800000000005</v>
      </c>
      <c r="X11" s="55" t="s">
        <v>238</v>
      </c>
    </row>
    <row r="12" spans="1:24" x14ac:dyDescent="0.25">
      <c r="A12" s="38">
        <v>4</v>
      </c>
      <c r="B12" s="39">
        <v>5</v>
      </c>
      <c r="C12" s="39" t="s">
        <v>223</v>
      </c>
      <c r="D12" s="39" t="s">
        <v>84</v>
      </c>
      <c r="E12" s="40">
        <v>23</v>
      </c>
      <c r="F12" s="41">
        <v>10</v>
      </c>
      <c r="G12" s="41">
        <v>14.034000000000001</v>
      </c>
      <c r="H12" s="41">
        <v>14.731999999999998</v>
      </c>
      <c r="I12" s="41">
        <v>7.6449999999999996</v>
      </c>
      <c r="J12" s="42">
        <v>5</v>
      </c>
      <c r="K12" s="42">
        <v>5</v>
      </c>
      <c r="L12" s="42">
        <v>15</v>
      </c>
      <c r="M12" s="42">
        <v>2</v>
      </c>
      <c r="N12" s="42">
        <v>10</v>
      </c>
      <c r="O12" s="41">
        <v>83.411000000000001</v>
      </c>
      <c r="P12" s="41">
        <v>50.046599999999998</v>
      </c>
      <c r="Q12" s="41">
        <v>20</v>
      </c>
      <c r="R12" s="42">
        <v>0</v>
      </c>
      <c r="S12" s="42">
        <v>6</v>
      </c>
      <c r="T12" s="41">
        <v>6</v>
      </c>
      <c r="U12" s="41">
        <v>3</v>
      </c>
      <c r="V12" s="41">
        <v>15</v>
      </c>
      <c r="W12" s="41">
        <v>85.046599999999998</v>
      </c>
      <c r="X12" s="41" t="s">
        <v>239</v>
      </c>
    </row>
    <row r="13" spans="1:24" x14ac:dyDescent="0.25">
      <c r="A13" s="38">
        <v>4</v>
      </c>
      <c r="B13" s="39">
        <v>6</v>
      </c>
      <c r="C13" s="39" t="s">
        <v>220</v>
      </c>
      <c r="D13" s="39" t="s">
        <v>14</v>
      </c>
      <c r="E13" s="40">
        <v>48</v>
      </c>
      <c r="F13" s="41">
        <v>10</v>
      </c>
      <c r="G13" s="41">
        <v>20</v>
      </c>
      <c r="H13" s="41">
        <v>18.581999999999997</v>
      </c>
      <c r="I13" s="41">
        <v>9.5850000000000009</v>
      </c>
      <c r="J13" s="42">
        <v>5</v>
      </c>
      <c r="K13" s="42">
        <v>5</v>
      </c>
      <c r="L13" s="42">
        <v>15</v>
      </c>
      <c r="M13" s="42">
        <v>5</v>
      </c>
      <c r="N13" s="42"/>
      <c r="O13" s="41">
        <v>88.167000000000002</v>
      </c>
      <c r="P13" s="41">
        <v>52.900200000000005</v>
      </c>
      <c r="Q13" s="41">
        <v>20</v>
      </c>
      <c r="R13" s="42">
        <v>4</v>
      </c>
      <c r="S13" s="42">
        <v>0</v>
      </c>
      <c r="T13" s="41">
        <v>3.9333333333333336</v>
      </c>
      <c r="U13" s="41">
        <v>4</v>
      </c>
      <c r="V13" s="41">
        <v>11.933333333333334</v>
      </c>
      <c r="W13" s="41">
        <v>84.833533333333349</v>
      </c>
      <c r="X13" s="41" t="s">
        <v>240</v>
      </c>
    </row>
    <row r="14" spans="1:24" x14ac:dyDescent="0.25">
      <c r="A14" s="38">
        <v>4</v>
      </c>
      <c r="B14" s="39">
        <v>7</v>
      </c>
      <c r="C14" s="39" t="s">
        <v>226</v>
      </c>
      <c r="D14" s="39" t="s">
        <v>201</v>
      </c>
      <c r="E14" s="40">
        <v>34</v>
      </c>
      <c r="F14" s="41">
        <v>10</v>
      </c>
      <c r="G14" s="41">
        <v>20</v>
      </c>
      <c r="H14" s="41">
        <v>16.774000000000001</v>
      </c>
      <c r="I14" s="41">
        <v>0</v>
      </c>
      <c r="J14" s="42">
        <v>5</v>
      </c>
      <c r="K14" s="42"/>
      <c r="L14" s="42">
        <v>15</v>
      </c>
      <c r="M14" s="42">
        <v>5</v>
      </c>
      <c r="N14" s="42">
        <v>10</v>
      </c>
      <c r="O14" s="41">
        <v>81.774000000000001</v>
      </c>
      <c r="P14" s="41">
        <v>49.064400000000006</v>
      </c>
      <c r="Q14" s="41">
        <v>18.974358974358971</v>
      </c>
      <c r="R14" s="42">
        <v>0</v>
      </c>
      <c r="S14" s="42">
        <v>6</v>
      </c>
      <c r="T14" s="41">
        <v>4.4666666666666659</v>
      </c>
      <c r="U14" s="41">
        <v>4</v>
      </c>
      <c r="V14" s="41">
        <v>14.466666666666665</v>
      </c>
      <c r="W14" s="41">
        <v>82.505425641025653</v>
      </c>
      <c r="X14" s="41" t="s">
        <v>241</v>
      </c>
    </row>
    <row r="15" spans="1:24" x14ac:dyDescent="0.25">
      <c r="A15" s="38">
        <v>4</v>
      </c>
      <c r="B15" s="39">
        <v>8</v>
      </c>
      <c r="C15" s="39" t="s">
        <v>220</v>
      </c>
      <c r="D15" s="39" t="s">
        <v>86</v>
      </c>
      <c r="E15" s="40">
        <v>39</v>
      </c>
      <c r="F15" s="41">
        <v>10</v>
      </c>
      <c r="G15" s="41">
        <v>17.065999999999999</v>
      </c>
      <c r="H15" s="41">
        <v>16.722000000000001</v>
      </c>
      <c r="I15" s="41">
        <v>8.4619999999999997</v>
      </c>
      <c r="J15" s="42">
        <v>5</v>
      </c>
      <c r="K15" s="42"/>
      <c r="L15" s="42">
        <v>15</v>
      </c>
      <c r="M15" s="42">
        <v>2</v>
      </c>
      <c r="N15" s="42">
        <v>10</v>
      </c>
      <c r="O15" s="41">
        <v>84.25</v>
      </c>
      <c r="P15" s="41">
        <v>50.55</v>
      </c>
      <c r="Q15" s="41">
        <v>20</v>
      </c>
      <c r="R15" s="42">
        <v>4</v>
      </c>
      <c r="S15" s="42">
        <v>0</v>
      </c>
      <c r="T15" s="41">
        <v>4.6666666666666661</v>
      </c>
      <c r="U15" s="41">
        <v>3</v>
      </c>
      <c r="V15" s="41">
        <v>11.666666666666666</v>
      </c>
      <c r="W15" s="41">
        <v>82.216666666666669</v>
      </c>
      <c r="X15" s="41" t="s">
        <v>242</v>
      </c>
    </row>
    <row r="16" spans="1:24" x14ac:dyDescent="0.25">
      <c r="A16" s="38">
        <v>4</v>
      </c>
      <c r="B16" s="39">
        <v>9</v>
      </c>
      <c r="C16" s="39" t="s">
        <v>225</v>
      </c>
      <c r="D16" s="39" t="s">
        <v>185</v>
      </c>
      <c r="E16" s="40">
        <v>25</v>
      </c>
      <c r="F16" s="41">
        <v>10</v>
      </c>
      <c r="G16" s="41">
        <v>20</v>
      </c>
      <c r="H16" s="41">
        <v>12.988</v>
      </c>
      <c r="I16" s="41">
        <v>2.911</v>
      </c>
      <c r="J16" s="42">
        <v>5</v>
      </c>
      <c r="K16" s="42"/>
      <c r="L16" s="42">
        <v>15</v>
      </c>
      <c r="M16" s="42">
        <v>5</v>
      </c>
      <c r="N16" s="42">
        <v>10</v>
      </c>
      <c r="O16" s="41">
        <v>80.899000000000001</v>
      </c>
      <c r="P16" s="41">
        <v>48.539400000000008</v>
      </c>
      <c r="Q16" s="41">
        <v>20</v>
      </c>
      <c r="R16" s="42">
        <v>4</v>
      </c>
      <c r="S16" s="42">
        <v>0</v>
      </c>
      <c r="T16" s="41">
        <v>4.3333333333333339</v>
      </c>
      <c r="U16" s="41">
        <v>4</v>
      </c>
      <c r="V16" s="41">
        <v>12.333333333333334</v>
      </c>
      <c r="W16" s="41">
        <v>80.872733333333329</v>
      </c>
      <c r="X16" s="41" t="s">
        <v>243</v>
      </c>
    </row>
    <row r="17" spans="1:24" x14ac:dyDescent="0.25">
      <c r="A17" s="38">
        <v>4</v>
      </c>
      <c r="B17" s="39">
        <v>10</v>
      </c>
      <c r="C17" s="39" t="s">
        <v>220</v>
      </c>
      <c r="D17" s="39" t="s">
        <v>68</v>
      </c>
      <c r="E17" s="40">
        <v>32</v>
      </c>
      <c r="F17" s="41">
        <v>10</v>
      </c>
      <c r="G17" s="41">
        <v>7.5379999999999994</v>
      </c>
      <c r="H17" s="41">
        <v>5.306</v>
      </c>
      <c r="I17" s="41">
        <v>0</v>
      </c>
      <c r="J17" s="42">
        <v>5</v>
      </c>
      <c r="K17" s="42">
        <v>0</v>
      </c>
      <c r="L17" s="42">
        <v>15</v>
      </c>
      <c r="M17" s="42">
        <v>5</v>
      </c>
      <c r="N17" s="42">
        <v>10</v>
      </c>
      <c r="O17" s="41">
        <v>57.844000000000001</v>
      </c>
      <c r="P17" s="41">
        <v>34.706400000000002</v>
      </c>
      <c r="Q17" s="41">
        <v>20</v>
      </c>
      <c r="R17" s="42">
        <v>4</v>
      </c>
      <c r="S17" s="42">
        <v>6</v>
      </c>
      <c r="T17" s="41">
        <v>5.2</v>
      </c>
      <c r="U17" s="41">
        <v>4</v>
      </c>
      <c r="V17" s="41">
        <v>19.2</v>
      </c>
      <c r="W17" s="41">
        <v>73.906400000000005</v>
      </c>
      <c r="X17" s="41" t="s">
        <v>244</v>
      </c>
    </row>
    <row r="18" spans="1:24" x14ac:dyDescent="0.25">
      <c r="A18" s="38">
        <v>4</v>
      </c>
      <c r="B18" s="39">
        <v>11</v>
      </c>
      <c r="C18" s="39" t="s">
        <v>220</v>
      </c>
      <c r="D18" s="39" t="s">
        <v>50</v>
      </c>
      <c r="E18" s="40">
        <v>38</v>
      </c>
      <c r="F18" s="41">
        <v>10</v>
      </c>
      <c r="G18" s="41">
        <v>20</v>
      </c>
      <c r="H18" s="41">
        <v>17.908000000000001</v>
      </c>
      <c r="I18" s="41">
        <v>8.9510000000000005</v>
      </c>
      <c r="J18" s="42">
        <v>5</v>
      </c>
      <c r="K18" s="42"/>
      <c r="L18" s="42">
        <v>15</v>
      </c>
      <c r="M18" s="42">
        <v>5</v>
      </c>
      <c r="N18" s="42"/>
      <c r="O18" s="41">
        <v>81.859000000000009</v>
      </c>
      <c r="P18" s="41">
        <v>49.115400000000008</v>
      </c>
      <c r="Q18" s="41">
        <v>20</v>
      </c>
      <c r="R18" s="42">
        <v>0</v>
      </c>
      <c r="S18" s="42">
        <v>0</v>
      </c>
      <c r="T18" s="41">
        <v>0</v>
      </c>
      <c r="U18" s="41">
        <v>4</v>
      </c>
      <c r="V18" s="41">
        <v>4</v>
      </c>
      <c r="W18" s="41">
        <v>73.115400000000008</v>
      </c>
      <c r="X18" s="41" t="s">
        <v>245</v>
      </c>
    </row>
    <row r="19" spans="1:24" x14ac:dyDescent="0.25">
      <c r="A19" s="38">
        <v>4</v>
      </c>
      <c r="B19" s="39">
        <v>12</v>
      </c>
      <c r="C19" s="39" t="s">
        <v>220</v>
      </c>
      <c r="D19" s="39" t="s">
        <v>7</v>
      </c>
      <c r="E19" s="40">
        <v>28</v>
      </c>
      <c r="F19" s="41">
        <v>10</v>
      </c>
      <c r="G19" s="41">
        <v>20</v>
      </c>
      <c r="H19" s="41">
        <v>14.02</v>
      </c>
      <c r="I19" s="41">
        <v>0</v>
      </c>
      <c r="J19" s="42">
        <v>5</v>
      </c>
      <c r="K19" s="42"/>
      <c r="L19" s="42">
        <v>15</v>
      </c>
      <c r="M19" s="42">
        <v>5</v>
      </c>
      <c r="N19" s="42">
        <v>10</v>
      </c>
      <c r="O19" s="41">
        <v>79.02</v>
      </c>
      <c r="P19" s="41">
        <v>47.411999999999999</v>
      </c>
      <c r="Q19" s="41">
        <v>19.047619047619047</v>
      </c>
      <c r="R19" s="42">
        <v>0</v>
      </c>
      <c r="S19" s="42">
        <v>0</v>
      </c>
      <c r="T19" s="41">
        <v>0</v>
      </c>
      <c r="U19" s="41">
        <v>2</v>
      </c>
      <c r="V19" s="41">
        <v>2</v>
      </c>
      <c r="W19" s="41">
        <v>68.459619047619043</v>
      </c>
      <c r="X19" s="41" t="s">
        <v>246</v>
      </c>
    </row>
    <row r="20" spans="1:24" x14ac:dyDescent="0.25">
      <c r="A20" s="38">
        <v>4</v>
      </c>
      <c r="B20" s="39">
        <v>13</v>
      </c>
      <c r="C20" s="39" t="s">
        <v>220</v>
      </c>
      <c r="D20" s="39" t="s">
        <v>82</v>
      </c>
      <c r="E20" s="40">
        <v>27</v>
      </c>
      <c r="F20" s="41">
        <v>10</v>
      </c>
      <c r="G20" s="41">
        <v>18.5</v>
      </c>
      <c r="H20" s="41">
        <v>15.29</v>
      </c>
      <c r="I20" s="41">
        <v>0</v>
      </c>
      <c r="J20" s="42">
        <v>5</v>
      </c>
      <c r="K20" s="42"/>
      <c r="L20" s="42">
        <v>15</v>
      </c>
      <c r="M20" s="42"/>
      <c r="N20" s="42"/>
      <c r="O20" s="41">
        <v>63.79</v>
      </c>
      <c r="P20" s="41">
        <v>38.274000000000001</v>
      </c>
      <c r="Q20" s="41">
        <v>18.787878787878789</v>
      </c>
      <c r="R20" s="42">
        <v>0</v>
      </c>
      <c r="S20" s="42">
        <v>0</v>
      </c>
      <c r="T20" s="41">
        <v>6</v>
      </c>
      <c r="U20" s="41">
        <v>4</v>
      </c>
      <c r="V20" s="41">
        <v>10</v>
      </c>
      <c r="W20" s="41">
        <v>67.061878787878783</v>
      </c>
      <c r="X20" s="41" t="s">
        <v>344</v>
      </c>
    </row>
    <row r="21" spans="1:24" x14ac:dyDescent="0.25">
      <c r="A21" s="38">
        <v>4</v>
      </c>
      <c r="B21" s="39">
        <v>14</v>
      </c>
      <c r="C21" s="39" t="s">
        <v>225</v>
      </c>
      <c r="D21" s="39" t="s">
        <v>194</v>
      </c>
      <c r="E21" s="40">
        <v>37</v>
      </c>
      <c r="F21" s="41">
        <v>10</v>
      </c>
      <c r="G21" s="41">
        <v>12.862</v>
      </c>
      <c r="H21" s="41">
        <v>14.213999999999999</v>
      </c>
      <c r="I21" s="41">
        <v>0</v>
      </c>
      <c r="J21" s="42">
        <v>5</v>
      </c>
      <c r="K21" s="42"/>
      <c r="L21" s="42">
        <v>15</v>
      </c>
      <c r="M21" s="42">
        <v>5</v>
      </c>
      <c r="N21" s="42">
        <v>10</v>
      </c>
      <c r="O21" s="41">
        <v>72.075999999999993</v>
      </c>
      <c r="P21" s="41">
        <v>43.245599999999996</v>
      </c>
      <c r="Q21" s="41">
        <v>20</v>
      </c>
      <c r="R21" s="42">
        <v>0</v>
      </c>
      <c r="S21" s="42">
        <v>0</v>
      </c>
      <c r="T21" s="41">
        <v>0</v>
      </c>
      <c r="U21" s="41">
        <v>3</v>
      </c>
      <c r="V21" s="41">
        <v>3</v>
      </c>
      <c r="W21" s="41">
        <v>66.245599999999996</v>
      </c>
      <c r="X21" s="41" t="s">
        <v>248</v>
      </c>
    </row>
    <row r="22" spans="1:24" x14ac:dyDescent="0.25">
      <c r="A22" s="38">
        <v>4</v>
      </c>
      <c r="B22" s="39">
        <v>15</v>
      </c>
      <c r="C22" s="39" t="s">
        <v>220</v>
      </c>
      <c r="D22" s="39" t="s">
        <v>10</v>
      </c>
      <c r="E22" s="40">
        <v>33</v>
      </c>
      <c r="F22" s="41">
        <v>10</v>
      </c>
      <c r="G22" s="41">
        <v>12.288</v>
      </c>
      <c r="H22" s="41">
        <v>12.288</v>
      </c>
      <c r="I22" s="41">
        <v>0</v>
      </c>
      <c r="J22" s="42">
        <v>5</v>
      </c>
      <c r="K22" s="42"/>
      <c r="L22" s="42">
        <v>15</v>
      </c>
      <c r="M22" s="42">
        <v>5</v>
      </c>
      <c r="N22" s="42">
        <v>10</v>
      </c>
      <c r="O22" s="41">
        <v>69.575999999999993</v>
      </c>
      <c r="P22" s="41">
        <v>41.745599999999996</v>
      </c>
      <c r="Q22" s="41">
        <v>20</v>
      </c>
      <c r="R22" s="42">
        <v>0</v>
      </c>
      <c r="S22" s="42">
        <v>0</v>
      </c>
      <c r="T22" s="41">
        <v>1.1333333333333335</v>
      </c>
      <c r="U22" s="41">
        <v>3</v>
      </c>
      <c r="V22" s="41">
        <v>4.1333333333333337</v>
      </c>
      <c r="W22" s="41">
        <v>65.878933333333336</v>
      </c>
      <c r="X22" s="41" t="s">
        <v>249</v>
      </c>
    </row>
    <row r="23" spans="1:24" x14ac:dyDescent="0.25">
      <c r="A23" s="38">
        <v>4</v>
      </c>
      <c r="B23" s="39">
        <v>16</v>
      </c>
      <c r="C23" s="39" t="s">
        <v>220</v>
      </c>
      <c r="D23" s="39" t="s">
        <v>83</v>
      </c>
      <c r="E23" s="40">
        <v>40</v>
      </c>
      <c r="F23" s="41">
        <v>10</v>
      </c>
      <c r="G23" s="41">
        <v>18.296000000000003</v>
      </c>
      <c r="H23" s="41">
        <v>7.2819999999999991</v>
      </c>
      <c r="I23" s="41">
        <v>0</v>
      </c>
      <c r="J23" s="42">
        <v>5</v>
      </c>
      <c r="K23" s="42"/>
      <c r="L23" s="42">
        <v>15</v>
      </c>
      <c r="M23" s="42">
        <v>5</v>
      </c>
      <c r="N23" s="42"/>
      <c r="O23" s="41">
        <v>60.578000000000003</v>
      </c>
      <c r="P23" s="41">
        <v>36.346800000000002</v>
      </c>
      <c r="Q23" s="41">
        <v>20</v>
      </c>
      <c r="R23" s="42">
        <v>0</v>
      </c>
      <c r="S23" s="42">
        <v>0</v>
      </c>
      <c r="T23" s="41">
        <v>4.8</v>
      </c>
      <c r="U23" s="41">
        <v>3</v>
      </c>
      <c r="V23" s="41">
        <v>7.8</v>
      </c>
      <c r="W23" s="41">
        <v>64.146799999999999</v>
      </c>
      <c r="X23" s="41" t="s">
        <v>250</v>
      </c>
    </row>
    <row r="24" spans="1:24" x14ac:dyDescent="0.25">
      <c r="A24" s="38">
        <v>4</v>
      </c>
      <c r="B24" s="39">
        <v>17</v>
      </c>
      <c r="C24" s="39" t="s">
        <v>220</v>
      </c>
      <c r="D24" s="39" t="s">
        <v>18</v>
      </c>
      <c r="E24" s="40">
        <v>37</v>
      </c>
      <c r="F24" s="41">
        <v>10</v>
      </c>
      <c r="G24" s="41">
        <v>14.138</v>
      </c>
      <c r="H24" s="41">
        <v>12.55</v>
      </c>
      <c r="I24" s="41">
        <v>0</v>
      </c>
      <c r="J24" s="42">
        <v>5</v>
      </c>
      <c r="K24" s="42"/>
      <c r="L24" s="42">
        <v>15</v>
      </c>
      <c r="M24" s="42">
        <v>5</v>
      </c>
      <c r="N24" s="42"/>
      <c r="O24" s="41">
        <v>61.688000000000002</v>
      </c>
      <c r="P24" s="41">
        <v>37.012799999999999</v>
      </c>
      <c r="Q24" s="41">
        <v>20</v>
      </c>
      <c r="R24" s="42">
        <v>4</v>
      </c>
      <c r="S24" s="42">
        <v>0</v>
      </c>
      <c r="T24" s="41">
        <v>0</v>
      </c>
      <c r="U24" s="41">
        <v>3</v>
      </c>
      <c r="V24" s="41">
        <v>7</v>
      </c>
      <c r="W24" s="41">
        <v>64.012799999999999</v>
      </c>
      <c r="X24" s="41" t="s">
        <v>251</v>
      </c>
    </row>
    <row r="25" spans="1:24" x14ac:dyDescent="0.25">
      <c r="A25" s="38">
        <v>4</v>
      </c>
      <c r="B25" s="39">
        <v>18</v>
      </c>
      <c r="C25" s="39" t="s">
        <v>220</v>
      </c>
      <c r="D25" s="39" t="s">
        <v>15</v>
      </c>
      <c r="E25" s="40">
        <v>30</v>
      </c>
      <c r="F25" s="41">
        <v>10</v>
      </c>
      <c r="G25" s="41">
        <v>20</v>
      </c>
      <c r="H25" s="41">
        <v>7.1319999999999997</v>
      </c>
      <c r="I25" s="41">
        <v>0</v>
      </c>
      <c r="J25" s="42">
        <v>5</v>
      </c>
      <c r="K25" s="42"/>
      <c r="L25" s="42">
        <v>15</v>
      </c>
      <c r="M25" s="42">
        <v>5</v>
      </c>
      <c r="N25" s="42"/>
      <c r="O25" s="41">
        <v>62.131999999999998</v>
      </c>
      <c r="P25" s="41">
        <v>37.279200000000003</v>
      </c>
      <c r="Q25" s="41">
        <v>19.166666666666671</v>
      </c>
      <c r="R25" s="42">
        <v>4</v>
      </c>
      <c r="S25" s="42">
        <v>0</v>
      </c>
      <c r="T25" s="41">
        <v>0</v>
      </c>
      <c r="U25" s="41">
        <v>2</v>
      </c>
      <c r="V25" s="41">
        <v>6</v>
      </c>
      <c r="W25" s="41">
        <v>62.445866666666674</v>
      </c>
      <c r="X25" s="41" t="s">
        <v>252</v>
      </c>
    </row>
    <row r="26" spans="1:24" x14ac:dyDescent="0.25">
      <c r="A26" s="38">
        <v>4</v>
      </c>
      <c r="B26" s="39">
        <v>19</v>
      </c>
      <c r="C26" s="39" t="s">
        <v>220</v>
      </c>
      <c r="D26" s="39" t="s">
        <v>75</v>
      </c>
      <c r="E26" s="40">
        <v>28</v>
      </c>
      <c r="F26" s="41">
        <v>10</v>
      </c>
      <c r="G26" s="41">
        <v>20</v>
      </c>
      <c r="H26" s="41">
        <v>6.6920000000000002</v>
      </c>
      <c r="I26" s="41">
        <v>0</v>
      </c>
      <c r="J26" s="42">
        <v>5</v>
      </c>
      <c r="K26" s="42"/>
      <c r="L26" s="42">
        <v>15</v>
      </c>
      <c r="M26" s="42">
        <v>5</v>
      </c>
      <c r="N26" s="42"/>
      <c r="O26" s="41">
        <v>61.692</v>
      </c>
      <c r="P26" s="41">
        <v>37.0152</v>
      </c>
      <c r="Q26" s="41">
        <v>20</v>
      </c>
      <c r="R26" s="42">
        <v>0</v>
      </c>
      <c r="S26" s="42">
        <v>0</v>
      </c>
      <c r="T26" s="41">
        <v>0</v>
      </c>
      <c r="U26" s="41">
        <v>3</v>
      </c>
      <c r="V26" s="41">
        <v>3</v>
      </c>
      <c r="W26" s="41">
        <v>60.0152</v>
      </c>
      <c r="X26" s="41" t="s">
        <v>253</v>
      </c>
    </row>
    <row r="27" spans="1:24" x14ac:dyDescent="0.25">
      <c r="A27" s="38">
        <v>4</v>
      </c>
      <c r="B27" s="39">
        <v>20</v>
      </c>
      <c r="C27" s="39" t="s">
        <v>220</v>
      </c>
      <c r="D27" s="39" t="s">
        <v>3</v>
      </c>
      <c r="E27" s="40">
        <v>41</v>
      </c>
      <c r="F27" s="41">
        <v>0</v>
      </c>
      <c r="G27" s="41">
        <v>15.853999999999999</v>
      </c>
      <c r="H27" s="41">
        <v>7.27</v>
      </c>
      <c r="I27" s="41">
        <v>0</v>
      </c>
      <c r="J27" s="42">
        <v>5</v>
      </c>
      <c r="K27" s="42">
        <v>5</v>
      </c>
      <c r="L27" s="42">
        <v>15</v>
      </c>
      <c r="M27" s="42">
        <v>2</v>
      </c>
      <c r="N27" s="42"/>
      <c r="O27" s="41">
        <v>50.123999999999995</v>
      </c>
      <c r="P27" s="41">
        <v>30.074399999999997</v>
      </c>
      <c r="Q27" s="41">
        <v>20</v>
      </c>
      <c r="R27" s="42">
        <v>4</v>
      </c>
      <c r="S27" s="42">
        <v>0</v>
      </c>
      <c r="T27" s="41">
        <v>0</v>
      </c>
      <c r="U27" s="41">
        <v>3</v>
      </c>
      <c r="V27" s="41">
        <v>7</v>
      </c>
      <c r="W27" s="41">
        <v>57.074399999999997</v>
      </c>
      <c r="X27" s="41" t="s">
        <v>254</v>
      </c>
    </row>
    <row r="28" spans="1:24" x14ac:dyDescent="0.25">
      <c r="A28" s="38">
        <v>4</v>
      </c>
      <c r="B28" s="39">
        <v>21</v>
      </c>
      <c r="C28" s="39" t="s">
        <v>220</v>
      </c>
      <c r="D28" s="39" t="s">
        <v>63</v>
      </c>
      <c r="E28" s="40">
        <v>31</v>
      </c>
      <c r="F28" s="41">
        <v>10</v>
      </c>
      <c r="G28" s="41">
        <v>6</v>
      </c>
      <c r="H28" s="41">
        <v>9.645999999999999</v>
      </c>
      <c r="I28" s="41">
        <v>0</v>
      </c>
      <c r="J28" s="42">
        <v>5</v>
      </c>
      <c r="K28" s="42"/>
      <c r="L28" s="42">
        <v>15</v>
      </c>
      <c r="M28" s="42">
        <v>5</v>
      </c>
      <c r="N28" s="42">
        <v>5</v>
      </c>
      <c r="O28" s="41">
        <v>55.646000000000001</v>
      </c>
      <c r="P28" s="41">
        <v>33.387599999999999</v>
      </c>
      <c r="Q28" s="41">
        <v>20</v>
      </c>
      <c r="R28" s="42">
        <v>0</v>
      </c>
      <c r="S28" s="42">
        <v>0</v>
      </c>
      <c r="T28" s="41">
        <v>0</v>
      </c>
      <c r="U28" s="41">
        <v>2</v>
      </c>
      <c r="V28" s="41">
        <v>2</v>
      </c>
      <c r="W28" s="41">
        <v>55.387599999999999</v>
      </c>
      <c r="X28" s="41" t="s">
        <v>345</v>
      </c>
    </row>
    <row r="29" spans="1:24" x14ac:dyDescent="0.25">
      <c r="A29" s="38">
        <v>4</v>
      </c>
      <c r="B29" s="39">
        <v>22</v>
      </c>
      <c r="C29" s="39" t="s">
        <v>225</v>
      </c>
      <c r="D29" s="39" t="s">
        <v>100</v>
      </c>
      <c r="E29" s="40">
        <v>21</v>
      </c>
      <c r="F29" s="41">
        <v>10</v>
      </c>
      <c r="G29" s="41">
        <v>2.968</v>
      </c>
      <c r="H29" s="41">
        <v>9.9499999999999993</v>
      </c>
      <c r="I29" s="41">
        <v>7.206999999999999</v>
      </c>
      <c r="J29" s="42">
        <v>0</v>
      </c>
      <c r="K29" s="42"/>
      <c r="L29" s="42">
        <v>15</v>
      </c>
      <c r="M29" s="42"/>
      <c r="N29" s="42"/>
      <c r="O29" s="41">
        <v>45.125</v>
      </c>
      <c r="P29" s="41">
        <v>27.074999999999999</v>
      </c>
      <c r="Q29" s="41">
        <v>19.714285714285715</v>
      </c>
      <c r="R29" s="42">
        <v>0</v>
      </c>
      <c r="S29" s="42">
        <v>0</v>
      </c>
      <c r="T29" s="41">
        <v>0</v>
      </c>
      <c r="U29" s="41">
        <v>2</v>
      </c>
      <c r="V29" s="41">
        <v>2</v>
      </c>
      <c r="W29" s="41">
        <v>48.789285714285711</v>
      </c>
      <c r="X29" s="41" t="s">
        <v>256</v>
      </c>
    </row>
    <row r="31" spans="1:24" x14ac:dyDescent="0.25">
      <c r="A31" s="15" t="s">
        <v>346</v>
      </c>
    </row>
    <row r="32" spans="1:24" x14ac:dyDescent="0.25">
      <c r="A32" s="15" t="s">
        <v>347</v>
      </c>
    </row>
    <row r="33" spans="1:1" x14ac:dyDescent="0.25">
      <c r="A33" s="15" t="s">
        <v>348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X18"/>
  <sheetViews>
    <sheetView workbookViewId="0">
      <selection activeCell="A34" sqref="A34:B36"/>
    </sheetView>
  </sheetViews>
  <sheetFormatPr baseColWidth="10" defaultRowHeight="15" x14ac:dyDescent="0.25"/>
  <cols>
    <col min="1" max="1" width="7.5703125" customWidth="1"/>
    <col min="2" max="2" width="5.85546875" customWidth="1"/>
    <col min="3" max="3" width="58.28515625" customWidth="1"/>
    <col min="4" max="4" width="45.85546875" customWidth="1"/>
    <col min="17" max="17" width="16" customWidth="1"/>
    <col min="18" max="18" width="18.85546875" customWidth="1"/>
    <col min="19" max="19" width="19.42578125" customWidth="1"/>
    <col min="20" max="20" width="16.7109375" customWidth="1"/>
    <col min="21" max="21" width="18.85546875" customWidth="1"/>
    <col min="22" max="22" width="24.42578125" customWidth="1"/>
  </cols>
  <sheetData>
    <row r="1" spans="1:24" x14ac:dyDescent="0.25">
      <c r="C1" s="19" t="s">
        <v>227</v>
      </c>
      <c r="X1" s="6"/>
    </row>
    <row r="2" spans="1:24" x14ac:dyDescent="0.25">
      <c r="C2" s="19" t="s">
        <v>342</v>
      </c>
      <c r="X2" s="6"/>
    </row>
    <row r="3" spans="1:24" x14ac:dyDescent="0.25">
      <c r="C3" s="19" t="s">
        <v>228</v>
      </c>
      <c r="X3" s="6"/>
    </row>
    <row r="4" spans="1:24" x14ac:dyDescent="0.25">
      <c r="C4" s="19" t="s">
        <v>229</v>
      </c>
      <c r="X4" s="6"/>
    </row>
    <row r="5" spans="1:24" x14ac:dyDescent="0.25">
      <c r="C5" s="18" t="s">
        <v>341</v>
      </c>
      <c r="X5" s="6"/>
    </row>
    <row r="6" spans="1:24" x14ac:dyDescent="0.25">
      <c r="X6" s="6"/>
    </row>
    <row r="7" spans="1:24" ht="102" thickBot="1" x14ac:dyDescent="0.3">
      <c r="A7" s="43" t="s">
        <v>117</v>
      </c>
      <c r="B7" s="44" t="s">
        <v>112</v>
      </c>
      <c r="C7" s="43" t="s">
        <v>114</v>
      </c>
      <c r="D7" s="44" t="s">
        <v>113</v>
      </c>
      <c r="E7" s="45" t="s">
        <v>115</v>
      </c>
      <c r="F7" s="46" t="s">
        <v>205</v>
      </c>
      <c r="G7" s="46" t="s">
        <v>212</v>
      </c>
      <c r="H7" s="47" t="s">
        <v>206</v>
      </c>
      <c r="I7" s="46" t="s">
        <v>213</v>
      </c>
      <c r="J7" s="47" t="s">
        <v>207</v>
      </c>
      <c r="K7" s="47" t="s">
        <v>208</v>
      </c>
      <c r="L7" s="46" t="s">
        <v>209</v>
      </c>
      <c r="M7" s="47" t="s">
        <v>210</v>
      </c>
      <c r="N7" s="47" t="s">
        <v>211</v>
      </c>
      <c r="O7" s="48" t="s">
        <v>215</v>
      </c>
      <c r="P7" s="49" t="s">
        <v>232</v>
      </c>
      <c r="Q7" s="50" t="s">
        <v>231</v>
      </c>
      <c r="R7" s="25" t="s">
        <v>233</v>
      </c>
      <c r="S7" s="26" t="s">
        <v>234</v>
      </c>
      <c r="T7" s="26" t="s">
        <v>235</v>
      </c>
      <c r="U7" s="25" t="s">
        <v>236</v>
      </c>
      <c r="V7" s="51" t="s">
        <v>237</v>
      </c>
      <c r="W7" s="45" t="s">
        <v>216</v>
      </c>
      <c r="X7" s="45" t="s">
        <v>230</v>
      </c>
    </row>
    <row r="8" spans="1:24" ht="15.75" thickTop="1" x14ac:dyDescent="0.25">
      <c r="A8" s="57">
        <v>5</v>
      </c>
      <c r="B8" s="58">
        <v>7</v>
      </c>
      <c r="C8" s="58" t="s">
        <v>225</v>
      </c>
      <c r="D8" s="58" t="s">
        <v>191</v>
      </c>
      <c r="E8" s="59">
        <v>93</v>
      </c>
      <c r="F8" s="60">
        <v>10</v>
      </c>
      <c r="G8" s="60">
        <v>20</v>
      </c>
      <c r="H8" s="60">
        <v>20</v>
      </c>
      <c r="I8" s="60">
        <v>10</v>
      </c>
      <c r="J8" s="61">
        <v>5</v>
      </c>
      <c r="K8" s="61">
        <v>5</v>
      </c>
      <c r="L8" s="61">
        <v>15</v>
      </c>
      <c r="M8" s="61">
        <v>5</v>
      </c>
      <c r="N8" s="61">
        <v>10</v>
      </c>
      <c r="O8" s="60">
        <v>100</v>
      </c>
      <c r="P8" s="60">
        <v>60</v>
      </c>
      <c r="Q8" s="60">
        <v>20</v>
      </c>
      <c r="R8" s="61">
        <v>4</v>
      </c>
      <c r="S8" s="61">
        <v>6</v>
      </c>
      <c r="T8" s="60">
        <v>6</v>
      </c>
      <c r="U8" s="60">
        <v>4</v>
      </c>
      <c r="V8" s="60">
        <v>20</v>
      </c>
      <c r="W8" s="60">
        <v>100</v>
      </c>
      <c r="X8" s="62" t="s">
        <v>217</v>
      </c>
    </row>
    <row r="9" spans="1:24" x14ac:dyDescent="0.25">
      <c r="A9" s="63">
        <v>5</v>
      </c>
      <c r="B9" s="29">
        <v>8</v>
      </c>
      <c r="C9" s="29" t="s">
        <v>226</v>
      </c>
      <c r="D9" s="29" t="s">
        <v>198</v>
      </c>
      <c r="E9" s="30">
        <v>382</v>
      </c>
      <c r="F9" s="31">
        <v>10</v>
      </c>
      <c r="G9" s="31">
        <v>20</v>
      </c>
      <c r="H9" s="31">
        <v>20</v>
      </c>
      <c r="I9" s="31">
        <v>10</v>
      </c>
      <c r="J9" s="32">
        <v>5</v>
      </c>
      <c r="K9" s="32">
        <v>5</v>
      </c>
      <c r="L9" s="32">
        <v>15</v>
      </c>
      <c r="M9" s="32">
        <v>5</v>
      </c>
      <c r="N9" s="32">
        <v>10</v>
      </c>
      <c r="O9" s="31">
        <v>100</v>
      </c>
      <c r="P9" s="31">
        <v>60</v>
      </c>
      <c r="Q9" s="31">
        <v>20</v>
      </c>
      <c r="R9" s="32">
        <v>4</v>
      </c>
      <c r="S9" s="32">
        <v>6</v>
      </c>
      <c r="T9" s="31">
        <v>6</v>
      </c>
      <c r="U9" s="31">
        <v>4</v>
      </c>
      <c r="V9" s="31">
        <v>20</v>
      </c>
      <c r="W9" s="31">
        <v>100</v>
      </c>
      <c r="X9" s="64" t="s">
        <v>217</v>
      </c>
    </row>
    <row r="10" spans="1:24" x14ac:dyDescent="0.25">
      <c r="A10" s="94">
        <v>5</v>
      </c>
      <c r="B10" s="39">
        <v>32</v>
      </c>
      <c r="C10" s="39" t="s">
        <v>225</v>
      </c>
      <c r="D10" s="39" t="s">
        <v>167</v>
      </c>
      <c r="E10" s="40">
        <v>64</v>
      </c>
      <c r="F10" s="41">
        <v>10</v>
      </c>
      <c r="G10" s="41">
        <v>20</v>
      </c>
      <c r="H10" s="41">
        <v>16.448</v>
      </c>
      <c r="I10" s="41">
        <v>3.7639999999999998</v>
      </c>
      <c r="J10" s="42">
        <v>5</v>
      </c>
      <c r="K10" s="42">
        <v>5</v>
      </c>
      <c r="L10" s="42">
        <v>15</v>
      </c>
      <c r="M10" s="42">
        <v>2</v>
      </c>
      <c r="N10" s="42">
        <v>10</v>
      </c>
      <c r="O10" s="41">
        <v>87.212000000000003</v>
      </c>
      <c r="P10" s="41">
        <v>52.327200000000005</v>
      </c>
      <c r="Q10" s="41">
        <v>19.558823529411764</v>
      </c>
      <c r="R10" s="42">
        <v>4</v>
      </c>
      <c r="S10" s="42">
        <v>6</v>
      </c>
      <c r="T10" s="41">
        <v>0</v>
      </c>
      <c r="U10" s="41">
        <v>4</v>
      </c>
      <c r="V10" s="41">
        <v>14</v>
      </c>
      <c r="W10" s="41">
        <v>85.886023529411773</v>
      </c>
      <c r="X10" s="91" t="s">
        <v>218</v>
      </c>
    </row>
    <row r="11" spans="1:24" ht="15.75" thickBot="1" x14ac:dyDescent="0.3">
      <c r="A11" s="66">
        <v>5</v>
      </c>
      <c r="B11" s="67">
        <v>63</v>
      </c>
      <c r="C11" s="67" t="s">
        <v>220</v>
      </c>
      <c r="D11" s="67" t="s">
        <v>27</v>
      </c>
      <c r="E11" s="68">
        <v>62</v>
      </c>
      <c r="F11" s="69">
        <v>10</v>
      </c>
      <c r="G11" s="69">
        <v>12.564</v>
      </c>
      <c r="H11" s="69">
        <v>8.1240000000000006</v>
      </c>
      <c r="I11" s="69">
        <v>4.8250000000000002</v>
      </c>
      <c r="J11" s="70">
        <v>5</v>
      </c>
      <c r="K11" s="70">
        <v>5</v>
      </c>
      <c r="L11" s="70">
        <v>15</v>
      </c>
      <c r="M11" s="70">
        <v>2</v>
      </c>
      <c r="N11" s="70">
        <v>10</v>
      </c>
      <c r="O11" s="69">
        <v>72.513000000000005</v>
      </c>
      <c r="P11" s="69">
        <v>43.507800000000003</v>
      </c>
      <c r="Q11" s="69">
        <v>20</v>
      </c>
      <c r="R11" s="70">
        <v>4</v>
      </c>
      <c r="S11" s="70">
        <v>0</v>
      </c>
      <c r="T11" s="69">
        <v>3.5666666666666664</v>
      </c>
      <c r="U11" s="69">
        <v>4</v>
      </c>
      <c r="V11" s="69">
        <v>11.566666666666666</v>
      </c>
      <c r="W11" s="69">
        <v>75.074466666666666</v>
      </c>
      <c r="X11" s="71" t="s">
        <v>219</v>
      </c>
    </row>
    <row r="12" spans="1:24" ht="15.75" thickTop="1" x14ac:dyDescent="0.25">
      <c r="A12" s="52">
        <v>5</v>
      </c>
      <c r="B12" s="53">
        <v>77</v>
      </c>
      <c r="C12" s="53" t="s">
        <v>221</v>
      </c>
      <c r="D12" s="53" t="s">
        <v>122</v>
      </c>
      <c r="E12" s="54">
        <v>85</v>
      </c>
      <c r="F12" s="55">
        <v>10</v>
      </c>
      <c r="G12" s="55">
        <v>17.318000000000001</v>
      </c>
      <c r="H12" s="55">
        <v>15.065999999999999</v>
      </c>
      <c r="I12" s="55">
        <v>10</v>
      </c>
      <c r="J12" s="56">
        <v>5</v>
      </c>
      <c r="K12" s="56"/>
      <c r="L12" s="56">
        <v>15</v>
      </c>
      <c r="M12" s="56">
        <v>2</v>
      </c>
      <c r="N12" s="56">
        <v>5</v>
      </c>
      <c r="O12" s="55">
        <v>79.384</v>
      </c>
      <c r="P12" s="55">
        <v>47.630400000000002</v>
      </c>
      <c r="Q12" s="55">
        <v>20</v>
      </c>
      <c r="R12" s="56">
        <v>0</v>
      </c>
      <c r="S12" s="56">
        <v>0</v>
      </c>
      <c r="T12" s="55">
        <v>0</v>
      </c>
      <c r="U12" s="55">
        <v>4</v>
      </c>
      <c r="V12" s="55">
        <v>4</v>
      </c>
      <c r="W12" s="55">
        <v>71.630400000000009</v>
      </c>
      <c r="X12" s="55" t="s">
        <v>238</v>
      </c>
    </row>
    <row r="13" spans="1:24" x14ac:dyDescent="0.25">
      <c r="A13" s="38">
        <v>5</v>
      </c>
      <c r="B13" s="39">
        <v>94</v>
      </c>
      <c r="C13" s="39" t="s">
        <v>225</v>
      </c>
      <c r="D13" s="39" t="s">
        <v>138</v>
      </c>
      <c r="E13" s="40">
        <v>59</v>
      </c>
      <c r="F13" s="41">
        <v>10</v>
      </c>
      <c r="G13" s="41">
        <v>20</v>
      </c>
      <c r="H13" s="41">
        <v>9.7739999999999991</v>
      </c>
      <c r="I13" s="41">
        <v>0</v>
      </c>
      <c r="J13" s="42">
        <v>5</v>
      </c>
      <c r="K13" s="42"/>
      <c r="L13" s="42">
        <v>15</v>
      </c>
      <c r="M13" s="42">
        <v>5</v>
      </c>
      <c r="N13" s="42"/>
      <c r="O13" s="41">
        <v>64.774000000000001</v>
      </c>
      <c r="P13" s="41">
        <v>38.864400000000003</v>
      </c>
      <c r="Q13" s="41">
        <v>19.696969696969699</v>
      </c>
      <c r="R13" s="42">
        <v>0</v>
      </c>
      <c r="S13" s="42">
        <v>0</v>
      </c>
      <c r="T13" s="41">
        <v>0</v>
      </c>
      <c r="U13" s="41">
        <v>4</v>
      </c>
      <c r="V13" s="41">
        <v>4</v>
      </c>
      <c r="W13" s="41">
        <v>62.561369696969706</v>
      </c>
      <c r="X13" s="41" t="s">
        <v>239</v>
      </c>
    </row>
    <row r="14" spans="1:24" x14ac:dyDescent="0.25">
      <c r="A14" s="38">
        <v>5</v>
      </c>
      <c r="B14" s="39">
        <v>100</v>
      </c>
      <c r="C14" s="39" t="s">
        <v>220</v>
      </c>
      <c r="D14" s="39" t="s">
        <v>33</v>
      </c>
      <c r="E14" s="40">
        <v>61</v>
      </c>
      <c r="F14" s="41">
        <v>0</v>
      </c>
      <c r="G14" s="41">
        <v>20</v>
      </c>
      <c r="H14" s="41">
        <v>6.56</v>
      </c>
      <c r="I14" s="41">
        <v>0</v>
      </c>
      <c r="J14" s="42">
        <v>5</v>
      </c>
      <c r="K14" s="42"/>
      <c r="L14" s="42">
        <v>15</v>
      </c>
      <c r="M14" s="42">
        <v>5</v>
      </c>
      <c r="N14" s="42"/>
      <c r="O14" s="41">
        <v>51.56</v>
      </c>
      <c r="P14" s="41">
        <v>30.936000000000003</v>
      </c>
      <c r="Q14" s="41">
        <v>19.2</v>
      </c>
      <c r="R14" s="42">
        <v>4</v>
      </c>
      <c r="S14" s="42">
        <v>0</v>
      </c>
      <c r="T14" s="41">
        <v>0</v>
      </c>
      <c r="U14" s="41">
        <v>3</v>
      </c>
      <c r="V14" s="41">
        <v>7</v>
      </c>
      <c r="W14" s="41">
        <v>57.136000000000003</v>
      </c>
      <c r="X14" s="41" t="s">
        <v>240</v>
      </c>
    </row>
    <row r="16" spans="1:24" x14ac:dyDescent="0.25">
      <c r="A16" s="15" t="s">
        <v>346</v>
      </c>
    </row>
    <row r="17" spans="1:1" x14ac:dyDescent="0.25">
      <c r="A17" s="15" t="s">
        <v>347</v>
      </c>
    </row>
    <row r="18" spans="1:1" x14ac:dyDescent="0.25">
      <c r="A18" s="15" t="s">
        <v>348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workbookViewId="0">
      <selection activeCell="G5" sqref="G5"/>
    </sheetView>
  </sheetViews>
  <sheetFormatPr baseColWidth="10" defaultRowHeight="15" x14ac:dyDescent="0.25"/>
  <cols>
    <col min="1" max="1" width="93" customWidth="1"/>
    <col min="2" max="2" width="27.85546875" customWidth="1"/>
  </cols>
  <sheetData>
    <row r="1" spans="1:3" ht="36" customHeight="1" x14ac:dyDescent="0.25">
      <c r="A1" s="13" t="s">
        <v>113</v>
      </c>
      <c r="B1" s="20" t="s">
        <v>212</v>
      </c>
    </row>
    <row r="2" spans="1:3" x14ac:dyDescent="0.25">
      <c r="A2" s="39" t="s">
        <v>134</v>
      </c>
      <c r="B2" s="41">
        <v>20</v>
      </c>
      <c r="C2">
        <f>B2/2</f>
        <v>10</v>
      </c>
    </row>
    <row r="3" spans="1:3" x14ac:dyDescent="0.25">
      <c r="A3" s="39" t="s">
        <v>137</v>
      </c>
      <c r="B3" s="41">
        <v>20</v>
      </c>
      <c r="C3">
        <f t="shared" ref="C3:C66" si="0">B3/2</f>
        <v>10</v>
      </c>
    </row>
    <row r="4" spans="1:3" x14ac:dyDescent="0.25">
      <c r="A4" s="39" t="s">
        <v>151</v>
      </c>
      <c r="B4" s="41">
        <v>20</v>
      </c>
      <c r="C4">
        <f t="shared" si="0"/>
        <v>10</v>
      </c>
    </row>
    <row r="5" spans="1:3" x14ac:dyDescent="0.25">
      <c r="A5" s="39" t="s">
        <v>162</v>
      </c>
      <c r="B5" s="41">
        <v>20</v>
      </c>
      <c r="C5">
        <f t="shared" si="0"/>
        <v>10</v>
      </c>
    </row>
    <row r="6" spans="1:3" x14ac:dyDescent="0.25">
      <c r="A6" s="39" t="s">
        <v>166</v>
      </c>
      <c r="B6" s="41">
        <v>20</v>
      </c>
      <c r="C6">
        <f t="shared" si="0"/>
        <v>10</v>
      </c>
    </row>
    <row r="7" spans="1:3" x14ac:dyDescent="0.25">
      <c r="A7" s="39" t="s">
        <v>184</v>
      </c>
      <c r="B7" s="41">
        <v>20</v>
      </c>
      <c r="C7">
        <f t="shared" si="0"/>
        <v>10</v>
      </c>
    </row>
    <row r="8" spans="1:3" x14ac:dyDescent="0.25">
      <c r="A8" s="39" t="s">
        <v>191</v>
      </c>
      <c r="B8" s="41">
        <v>20</v>
      </c>
      <c r="C8">
        <f t="shared" si="0"/>
        <v>10</v>
      </c>
    </row>
    <row r="9" spans="1:3" x14ac:dyDescent="0.25">
      <c r="A9" s="39" t="s">
        <v>198</v>
      </c>
      <c r="B9" s="41">
        <v>20</v>
      </c>
      <c r="C9">
        <f t="shared" si="0"/>
        <v>10</v>
      </c>
    </row>
    <row r="10" spans="1:3" x14ac:dyDescent="0.25">
      <c r="A10" s="39" t="s">
        <v>203</v>
      </c>
      <c r="B10" s="41">
        <v>20</v>
      </c>
      <c r="C10">
        <f t="shared" si="0"/>
        <v>10</v>
      </c>
    </row>
    <row r="11" spans="1:3" x14ac:dyDescent="0.25">
      <c r="A11" s="39" t="s">
        <v>204</v>
      </c>
      <c r="B11" s="41">
        <v>20</v>
      </c>
      <c r="C11">
        <f t="shared" si="0"/>
        <v>10</v>
      </c>
    </row>
    <row r="12" spans="1:3" x14ac:dyDescent="0.25">
      <c r="A12" s="39" t="s">
        <v>158</v>
      </c>
      <c r="B12" s="41">
        <v>20</v>
      </c>
      <c r="C12">
        <f t="shared" si="0"/>
        <v>10</v>
      </c>
    </row>
    <row r="13" spans="1:3" x14ac:dyDescent="0.25">
      <c r="A13" s="39" t="s">
        <v>99</v>
      </c>
      <c r="B13" s="41">
        <v>20</v>
      </c>
      <c r="C13">
        <f t="shared" si="0"/>
        <v>10</v>
      </c>
    </row>
    <row r="14" spans="1:3" x14ac:dyDescent="0.25">
      <c r="A14" s="39" t="s">
        <v>174</v>
      </c>
      <c r="B14" s="41">
        <v>20</v>
      </c>
      <c r="C14">
        <f t="shared" si="0"/>
        <v>10</v>
      </c>
    </row>
    <row r="15" spans="1:3" x14ac:dyDescent="0.25">
      <c r="A15" s="39" t="s">
        <v>127</v>
      </c>
      <c r="B15" s="41">
        <v>20</v>
      </c>
      <c r="C15">
        <f t="shared" si="0"/>
        <v>10</v>
      </c>
    </row>
    <row r="16" spans="1:3" x14ac:dyDescent="0.25">
      <c r="A16" s="39" t="s">
        <v>1</v>
      </c>
      <c r="B16" s="41">
        <v>20</v>
      </c>
      <c r="C16">
        <f t="shared" si="0"/>
        <v>10</v>
      </c>
    </row>
    <row r="17" spans="1:3" x14ac:dyDescent="0.25">
      <c r="A17" s="39" t="s">
        <v>141</v>
      </c>
      <c r="B17" s="41">
        <v>20</v>
      </c>
      <c r="C17">
        <f t="shared" si="0"/>
        <v>10</v>
      </c>
    </row>
    <row r="18" spans="1:3" x14ac:dyDescent="0.25">
      <c r="A18" s="39" t="s">
        <v>150</v>
      </c>
      <c r="B18" s="41">
        <v>20</v>
      </c>
      <c r="C18">
        <f t="shared" si="0"/>
        <v>10</v>
      </c>
    </row>
    <row r="19" spans="1:3" x14ac:dyDescent="0.25">
      <c r="A19" s="39" t="s">
        <v>170</v>
      </c>
      <c r="B19" s="41">
        <v>20</v>
      </c>
      <c r="C19">
        <f t="shared" si="0"/>
        <v>10</v>
      </c>
    </row>
    <row r="20" spans="1:3" x14ac:dyDescent="0.25">
      <c r="A20" s="39" t="s">
        <v>192</v>
      </c>
      <c r="B20" s="41">
        <v>20</v>
      </c>
      <c r="C20">
        <f t="shared" si="0"/>
        <v>10</v>
      </c>
    </row>
    <row r="21" spans="1:3" x14ac:dyDescent="0.25">
      <c r="A21" s="39" t="s">
        <v>154</v>
      </c>
      <c r="B21" s="41">
        <v>20</v>
      </c>
      <c r="C21">
        <f t="shared" si="0"/>
        <v>10</v>
      </c>
    </row>
    <row r="22" spans="1:3" x14ac:dyDescent="0.25">
      <c r="A22" s="39" t="s">
        <v>131</v>
      </c>
      <c r="B22" s="41">
        <v>20</v>
      </c>
      <c r="C22">
        <f t="shared" si="0"/>
        <v>10</v>
      </c>
    </row>
    <row r="23" spans="1:3" x14ac:dyDescent="0.25">
      <c r="A23" s="39" t="s">
        <v>128</v>
      </c>
      <c r="B23" s="41">
        <v>20</v>
      </c>
      <c r="C23">
        <f t="shared" si="0"/>
        <v>10</v>
      </c>
    </row>
    <row r="24" spans="1:3" x14ac:dyDescent="0.25">
      <c r="A24" s="39" t="s">
        <v>140</v>
      </c>
      <c r="B24" s="41">
        <v>20</v>
      </c>
      <c r="C24">
        <f t="shared" si="0"/>
        <v>10</v>
      </c>
    </row>
    <row r="25" spans="1:3" x14ac:dyDescent="0.25">
      <c r="A25" s="39" t="s">
        <v>171</v>
      </c>
      <c r="B25" s="41">
        <v>20</v>
      </c>
      <c r="C25">
        <f t="shared" si="0"/>
        <v>10</v>
      </c>
    </row>
    <row r="26" spans="1:3" x14ac:dyDescent="0.25">
      <c r="A26" s="39" t="s">
        <v>187</v>
      </c>
      <c r="B26" s="41">
        <v>20</v>
      </c>
      <c r="C26">
        <f t="shared" si="0"/>
        <v>10</v>
      </c>
    </row>
    <row r="27" spans="1:3" x14ac:dyDescent="0.25">
      <c r="A27" s="39" t="s">
        <v>109</v>
      </c>
      <c r="B27" s="41">
        <v>20</v>
      </c>
      <c r="C27">
        <f t="shared" si="0"/>
        <v>10</v>
      </c>
    </row>
    <row r="28" spans="1:3" x14ac:dyDescent="0.25">
      <c r="A28" s="39" t="s">
        <v>173</v>
      </c>
      <c r="B28" s="41">
        <v>20</v>
      </c>
      <c r="C28">
        <f t="shared" si="0"/>
        <v>10</v>
      </c>
    </row>
    <row r="29" spans="1:3" x14ac:dyDescent="0.25">
      <c r="A29" s="39" t="s">
        <v>149</v>
      </c>
      <c r="B29" s="41">
        <v>20</v>
      </c>
      <c r="C29">
        <f t="shared" si="0"/>
        <v>10</v>
      </c>
    </row>
    <row r="30" spans="1:3" x14ac:dyDescent="0.25">
      <c r="A30" s="39" t="s">
        <v>89</v>
      </c>
      <c r="B30" s="41">
        <v>20</v>
      </c>
      <c r="C30">
        <f t="shared" si="0"/>
        <v>10</v>
      </c>
    </row>
    <row r="31" spans="1:3" x14ac:dyDescent="0.25">
      <c r="A31" s="39" t="s">
        <v>176</v>
      </c>
      <c r="B31" s="41">
        <v>20</v>
      </c>
      <c r="C31">
        <f t="shared" si="0"/>
        <v>10</v>
      </c>
    </row>
    <row r="32" spans="1:3" x14ac:dyDescent="0.25">
      <c r="A32" s="39" t="s">
        <v>153</v>
      </c>
      <c r="B32" s="41">
        <v>20</v>
      </c>
      <c r="C32">
        <f t="shared" si="0"/>
        <v>10</v>
      </c>
    </row>
    <row r="33" spans="1:3" x14ac:dyDescent="0.25">
      <c r="A33" s="39" t="s">
        <v>167</v>
      </c>
      <c r="B33" s="41">
        <v>20</v>
      </c>
      <c r="C33">
        <f t="shared" si="0"/>
        <v>10</v>
      </c>
    </row>
    <row r="34" spans="1:3" x14ac:dyDescent="0.25">
      <c r="A34" s="39" t="s">
        <v>197</v>
      </c>
      <c r="B34" s="41">
        <v>20</v>
      </c>
      <c r="C34">
        <f t="shared" si="0"/>
        <v>10</v>
      </c>
    </row>
    <row r="35" spans="1:3" x14ac:dyDescent="0.25">
      <c r="A35" s="39" t="s">
        <v>24</v>
      </c>
      <c r="B35" s="41">
        <v>20</v>
      </c>
      <c r="C35">
        <f t="shared" si="0"/>
        <v>10</v>
      </c>
    </row>
    <row r="36" spans="1:3" x14ac:dyDescent="0.25">
      <c r="A36" s="39" t="s">
        <v>84</v>
      </c>
      <c r="B36" s="41">
        <v>14.034000000000001</v>
      </c>
      <c r="C36">
        <f t="shared" si="0"/>
        <v>7.0170000000000003</v>
      </c>
    </row>
    <row r="37" spans="1:3" x14ac:dyDescent="0.25">
      <c r="A37" s="39" t="s">
        <v>14</v>
      </c>
      <c r="B37" s="41">
        <v>20</v>
      </c>
      <c r="C37">
        <f t="shared" si="0"/>
        <v>10</v>
      </c>
    </row>
    <row r="38" spans="1:3" x14ac:dyDescent="0.25">
      <c r="A38" s="39" t="s">
        <v>193</v>
      </c>
      <c r="B38" s="41">
        <v>20</v>
      </c>
      <c r="C38">
        <f t="shared" si="0"/>
        <v>10</v>
      </c>
    </row>
    <row r="39" spans="1:3" x14ac:dyDescent="0.25">
      <c r="A39" s="39" t="s">
        <v>168</v>
      </c>
      <c r="B39" s="41">
        <v>20</v>
      </c>
      <c r="C39">
        <f t="shared" si="0"/>
        <v>10</v>
      </c>
    </row>
    <row r="40" spans="1:3" x14ac:dyDescent="0.25">
      <c r="A40" s="39" t="s">
        <v>53</v>
      </c>
      <c r="B40" s="41">
        <v>20</v>
      </c>
      <c r="C40">
        <f t="shared" si="0"/>
        <v>10</v>
      </c>
    </row>
    <row r="41" spans="1:3" x14ac:dyDescent="0.25">
      <c r="A41" s="39" t="s">
        <v>183</v>
      </c>
      <c r="B41" s="41">
        <v>20</v>
      </c>
      <c r="C41">
        <f t="shared" si="0"/>
        <v>10</v>
      </c>
    </row>
    <row r="42" spans="1:3" x14ac:dyDescent="0.25">
      <c r="A42" s="39" t="s">
        <v>124</v>
      </c>
      <c r="B42" s="41">
        <v>20</v>
      </c>
      <c r="C42">
        <f t="shared" si="0"/>
        <v>10</v>
      </c>
    </row>
    <row r="43" spans="1:3" x14ac:dyDescent="0.25">
      <c r="A43" s="39" t="s">
        <v>71</v>
      </c>
      <c r="B43" s="41">
        <v>20</v>
      </c>
      <c r="C43">
        <f t="shared" si="0"/>
        <v>10</v>
      </c>
    </row>
    <row r="44" spans="1:3" x14ac:dyDescent="0.25">
      <c r="A44" s="39" t="s">
        <v>139</v>
      </c>
      <c r="B44" s="41">
        <v>20</v>
      </c>
      <c r="C44">
        <f t="shared" si="0"/>
        <v>10</v>
      </c>
    </row>
    <row r="45" spans="1:3" x14ac:dyDescent="0.25">
      <c r="A45" s="39" t="s">
        <v>179</v>
      </c>
      <c r="B45" s="41">
        <v>20</v>
      </c>
      <c r="C45">
        <f t="shared" si="0"/>
        <v>10</v>
      </c>
    </row>
    <row r="46" spans="1:3" x14ac:dyDescent="0.25">
      <c r="A46" s="39" t="s">
        <v>201</v>
      </c>
      <c r="B46" s="41">
        <v>20</v>
      </c>
      <c r="C46">
        <f t="shared" si="0"/>
        <v>10</v>
      </c>
    </row>
    <row r="47" spans="1:3" x14ac:dyDescent="0.25">
      <c r="A47" s="39" t="s">
        <v>86</v>
      </c>
      <c r="B47" s="41">
        <v>17.065999999999999</v>
      </c>
      <c r="C47">
        <f t="shared" si="0"/>
        <v>8.5329999999999995</v>
      </c>
    </row>
    <row r="48" spans="1:3" x14ac:dyDescent="0.25">
      <c r="A48" s="39" t="s">
        <v>108</v>
      </c>
      <c r="B48" s="41">
        <v>20</v>
      </c>
      <c r="C48">
        <f t="shared" si="0"/>
        <v>10</v>
      </c>
    </row>
    <row r="49" spans="1:3" x14ac:dyDescent="0.25">
      <c r="A49" s="39" t="s">
        <v>161</v>
      </c>
      <c r="B49" s="41">
        <v>20</v>
      </c>
      <c r="C49">
        <f t="shared" si="0"/>
        <v>10</v>
      </c>
    </row>
    <row r="50" spans="1:3" x14ac:dyDescent="0.25">
      <c r="A50" s="39" t="s">
        <v>199</v>
      </c>
      <c r="B50" s="41">
        <v>20</v>
      </c>
      <c r="C50">
        <f t="shared" si="0"/>
        <v>10</v>
      </c>
    </row>
    <row r="51" spans="1:3" x14ac:dyDescent="0.25">
      <c r="A51" s="39" t="s">
        <v>148</v>
      </c>
      <c r="B51" s="41">
        <v>20</v>
      </c>
      <c r="C51">
        <f t="shared" si="0"/>
        <v>10</v>
      </c>
    </row>
    <row r="52" spans="1:3" x14ac:dyDescent="0.25">
      <c r="A52" s="39" t="s">
        <v>155</v>
      </c>
      <c r="B52" s="41">
        <v>20</v>
      </c>
      <c r="C52">
        <f t="shared" si="0"/>
        <v>10</v>
      </c>
    </row>
    <row r="53" spans="1:3" x14ac:dyDescent="0.25">
      <c r="A53" s="39" t="s">
        <v>185</v>
      </c>
      <c r="B53" s="41">
        <v>20</v>
      </c>
      <c r="C53">
        <f t="shared" si="0"/>
        <v>10</v>
      </c>
    </row>
    <row r="54" spans="1:3" x14ac:dyDescent="0.25">
      <c r="A54" s="39" t="s">
        <v>163</v>
      </c>
      <c r="B54" s="41">
        <v>20</v>
      </c>
      <c r="C54">
        <f t="shared" si="0"/>
        <v>10</v>
      </c>
    </row>
    <row r="55" spans="1:3" x14ac:dyDescent="0.25">
      <c r="A55" s="39" t="s">
        <v>60</v>
      </c>
      <c r="B55" s="41">
        <v>20</v>
      </c>
      <c r="C55">
        <f t="shared" si="0"/>
        <v>10</v>
      </c>
    </row>
    <row r="56" spans="1:3" x14ac:dyDescent="0.25">
      <c r="A56" s="39" t="s">
        <v>136</v>
      </c>
      <c r="B56" s="41">
        <v>20</v>
      </c>
      <c r="C56">
        <f t="shared" si="0"/>
        <v>10</v>
      </c>
    </row>
    <row r="57" spans="1:3" x14ac:dyDescent="0.25">
      <c r="A57" s="39" t="s">
        <v>355</v>
      </c>
      <c r="B57" s="41">
        <v>20</v>
      </c>
      <c r="C57">
        <f t="shared" si="0"/>
        <v>10</v>
      </c>
    </row>
    <row r="58" spans="1:3" x14ac:dyDescent="0.25">
      <c r="A58" s="39" t="s">
        <v>189</v>
      </c>
      <c r="B58" s="41">
        <v>20</v>
      </c>
      <c r="C58">
        <f t="shared" si="0"/>
        <v>10</v>
      </c>
    </row>
    <row r="59" spans="1:3" x14ac:dyDescent="0.25">
      <c r="A59" s="39" t="s">
        <v>61</v>
      </c>
      <c r="B59" s="41">
        <v>20</v>
      </c>
      <c r="C59">
        <f t="shared" si="0"/>
        <v>10</v>
      </c>
    </row>
    <row r="60" spans="1:3" x14ac:dyDescent="0.25">
      <c r="A60" s="39" t="s">
        <v>132</v>
      </c>
      <c r="B60" s="41">
        <v>20</v>
      </c>
      <c r="C60">
        <f t="shared" si="0"/>
        <v>10</v>
      </c>
    </row>
    <row r="61" spans="1:3" x14ac:dyDescent="0.25">
      <c r="A61" s="39" t="s">
        <v>121</v>
      </c>
      <c r="B61" s="41">
        <v>20</v>
      </c>
      <c r="C61">
        <f t="shared" si="0"/>
        <v>10</v>
      </c>
    </row>
    <row r="62" spans="1:3" x14ac:dyDescent="0.25">
      <c r="A62" s="39" t="s">
        <v>56</v>
      </c>
      <c r="B62" s="41">
        <v>20</v>
      </c>
      <c r="C62">
        <f t="shared" si="0"/>
        <v>10</v>
      </c>
    </row>
    <row r="63" spans="1:3" x14ac:dyDescent="0.25">
      <c r="A63" s="39" t="s">
        <v>156</v>
      </c>
      <c r="B63" s="41">
        <v>20</v>
      </c>
      <c r="C63">
        <f t="shared" si="0"/>
        <v>10</v>
      </c>
    </row>
    <row r="64" spans="1:3" x14ac:dyDescent="0.25">
      <c r="A64" s="39" t="s">
        <v>27</v>
      </c>
      <c r="B64" s="41">
        <v>12.564</v>
      </c>
      <c r="C64">
        <f t="shared" si="0"/>
        <v>6.282</v>
      </c>
    </row>
    <row r="65" spans="1:3" x14ac:dyDescent="0.25">
      <c r="A65" s="39" t="s">
        <v>106</v>
      </c>
      <c r="B65" s="41">
        <v>20</v>
      </c>
      <c r="C65">
        <f t="shared" si="0"/>
        <v>10</v>
      </c>
    </row>
    <row r="66" spans="1:3" x14ac:dyDescent="0.25">
      <c r="A66" s="39" t="s">
        <v>186</v>
      </c>
      <c r="B66" s="41">
        <v>20</v>
      </c>
      <c r="C66">
        <f t="shared" si="0"/>
        <v>10</v>
      </c>
    </row>
    <row r="67" spans="1:3" x14ac:dyDescent="0.25">
      <c r="A67" s="39" t="s">
        <v>130</v>
      </c>
      <c r="B67" s="41">
        <v>20</v>
      </c>
      <c r="C67">
        <f t="shared" ref="C67:C117" si="1">B67/2</f>
        <v>10</v>
      </c>
    </row>
    <row r="68" spans="1:3" x14ac:dyDescent="0.25">
      <c r="A68" s="39" t="s">
        <v>68</v>
      </c>
      <c r="B68" s="41">
        <v>7.5379999999999994</v>
      </c>
      <c r="C68">
        <f t="shared" si="1"/>
        <v>3.7689999999999997</v>
      </c>
    </row>
    <row r="69" spans="1:3" x14ac:dyDescent="0.25">
      <c r="A69" s="39" t="s">
        <v>182</v>
      </c>
      <c r="B69" s="41">
        <v>20</v>
      </c>
      <c r="C69">
        <f t="shared" si="1"/>
        <v>10</v>
      </c>
    </row>
    <row r="70" spans="1:3" x14ac:dyDescent="0.25">
      <c r="A70" s="39" t="s">
        <v>125</v>
      </c>
      <c r="B70" s="41">
        <v>20</v>
      </c>
      <c r="C70">
        <f t="shared" si="1"/>
        <v>10</v>
      </c>
    </row>
    <row r="71" spans="1:3" x14ac:dyDescent="0.25">
      <c r="A71" s="39" t="s">
        <v>142</v>
      </c>
      <c r="B71" s="41">
        <v>20</v>
      </c>
      <c r="C71">
        <f t="shared" si="1"/>
        <v>10</v>
      </c>
    </row>
    <row r="72" spans="1:3" x14ac:dyDescent="0.25">
      <c r="A72" s="39" t="s">
        <v>119</v>
      </c>
      <c r="B72" s="41">
        <v>20</v>
      </c>
      <c r="C72">
        <f t="shared" si="1"/>
        <v>10</v>
      </c>
    </row>
    <row r="73" spans="1:3" x14ac:dyDescent="0.25">
      <c r="A73" s="39" t="s">
        <v>50</v>
      </c>
      <c r="B73" s="41">
        <v>20</v>
      </c>
      <c r="C73">
        <f t="shared" si="1"/>
        <v>10</v>
      </c>
    </row>
    <row r="74" spans="1:3" x14ac:dyDescent="0.25">
      <c r="A74" s="39" t="s">
        <v>157</v>
      </c>
      <c r="B74" s="41">
        <v>20</v>
      </c>
      <c r="C74">
        <f t="shared" si="1"/>
        <v>10</v>
      </c>
    </row>
    <row r="75" spans="1:3" x14ac:dyDescent="0.25">
      <c r="A75" s="39" t="s">
        <v>175</v>
      </c>
      <c r="B75" s="41">
        <v>20</v>
      </c>
      <c r="C75">
        <f t="shared" si="1"/>
        <v>10</v>
      </c>
    </row>
    <row r="76" spans="1:3" x14ac:dyDescent="0.25">
      <c r="A76" s="39" t="s">
        <v>165</v>
      </c>
      <c r="B76" s="41">
        <v>20</v>
      </c>
      <c r="C76">
        <f t="shared" si="1"/>
        <v>10</v>
      </c>
    </row>
    <row r="77" spans="1:3" x14ac:dyDescent="0.25">
      <c r="A77" s="39" t="s">
        <v>202</v>
      </c>
      <c r="B77" s="41">
        <v>20</v>
      </c>
      <c r="C77">
        <f t="shared" si="1"/>
        <v>10</v>
      </c>
    </row>
    <row r="78" spans="1:3" x14ac:dyDescent="0.25">
      <c r="A78" s="39" t="s">
        <v>122</v>
      </c>
      <c r="B78" s="41">
        <v>17.318000000000001</v>
      </c>
      <c r="C78">
        <f t="shared" si="1"/>
        <v>8.6590000000000007</v>
      </c>
    </row>
    <row r="79" spans="1:3" x14ac:dyDescent="0.25">
      <c r="A79" s="39" t="s">
        <v>97</v>
      </c>
      <c r="B79" s="41">
        <v>20</v>
      </c>
      <c r="C79">
        <f t="shared" si="1"/>
        <v>10</v>
      </c>
    </row>
    <row r="80" spans="1:3" x14ac:dyDescent="0.25">
      <c r="A80" s="39" t="s">
        <v>195</v>
      </c>
      <c r="B80" s="41">
        <v>20</v>
      </c>
      <c r="C80">
        <f t="shared" si="1"/>
        <v>10</v>
      </c>
    </row>
    <row r="81" spans="1:3" x14ac:dyDescent="0.25">
      <c r="A81" s="39" t="s">
        <v>177</v>
      </c>
      <c r="B81" s="41">
        <v>20</v>
      </c>
      <c r="C81">
        <f t="shared" si="1"/>
        <v>10</v>
      </c>
    </row>
    <row r="82" spans="1:3" x14ac:dyDescent="0.25">
      <c r="A82" s="39" t="s">
        <v>126</v>
      </c>
      <c r="B82" s="41">
        <v>20</v>
      </c>
      <c r="C82">
        <f t="shared" si="1"/>
        <v>10</v>
      </c>
    </row>
    <row r="83" spans="1:3" x14ac:dyDescent="0.25">
      <c r="A83" s="39" t="s">
        <v>129</v>
      </c>
      <c r="B83" s="41">
        <v>20</v>
      </c>
      <c r="C83">
        <f t="shared" si="1"/>
        <v>10</v>
      </c>
    </row>
    <row r="84" spans="1:3" x14ac:dyDescent="0.25">
      <c r="A84" s="39" t="s">
        <v>188</v>
      </c>
      <c r="B84" s="41">
        <v>20</v>
      </c>
      <c r="C84">
        <f t="shared" si="1"/>
        <v>10</v>
      </c>
    </row>
    <row r="85" spans="1:3" x14ac:dyDescent="0.25">
      <c r="A85" s="39" t="s">
        <v>169</v>
      </c>
      <c r="B85" s="41">
        <v>20</v>
      </c>
      <c r="C85">
        <f t="shared" si="1"/>
        <v>10</v>
      </c>
    </row>
    <row r="86" spans="1:3" x14ac:dyDescent="0.25">
      <c r="A86" s="39" t="s">
        <v>172</v>
      </c>
      <c r="B86" s="41">
        <v>20</v>
      </c>
      <c r="C86">
        <f t="shared" si="1"/>
        <v>10</v>
      </c>
    </row>
    <row r="87" spans="1:3" x14ac:dyDescent="0.25">
      <c r="A87" s="39" t="s">
        <v>196</v>
      </c>
      <c r="B87" s="41">
        <v>20</v>
      </c>
      <c r="C87">
        <f t="shared" si="1"/>
        <v>10</v>
      </c>
    </row>
    <row r="88" spans="1:3" x14ac:dyDescent="0.25">
      <c r="A88" s="39" t="s">
        <v>7</v>
      </c>
      <c r="B88" s="41">
        <v>20</v>
      </c>
      <c r="C88">
        <f t="shared" si="1"/>
        <v>10</v>
      </c>
    </row>
    <row r="89" spans="1:3" x14ac:dyDescent="0.25">
      <c r="A89" s="39" t="s">
        <v>82</v>
      </c>
      <c r="B89" s="41">
        <v>18.5</v>
      </c>
      <c r="C89">
        <f t="shared" si="1"/>
        <v>9.25</v>
      </c>
    </row>
    <row r="90" spans="1:3" x14ac:dyDescent="0.25">
      <c r="A90" s="39" t="s">
        <v>147</v>
      </c>
      <c r="B90" s="41">
        <v>20</v>
      </c>
      <c r="C90">
        <f t="shared" si="1"/>
        <v>10</v>
      </c>
    </row>
    <row r="91" spans="1:3" x14ac:dyDescent="0.25">
      <c r="A91" s="39" t="s">
        <v>194</v>
      </c>
      <c r="B91" s="41">
        <v>12.862</v>
      </c>
      <c r="C91">
        <f t="shared" si="1"/>
        <v>6.431</v>
      </c>
    </row>
    <row r="92" spans="1:3" x14ac:dyDescent="0.25">
      <c r="A92" s="39" t="s">
        <v>10</v>
      </c>
      <c r="B92" s="41">
        <v>12.288</v>
      </c>
      <c r="C92">
        <f t="shared" si="1"/>
        <v>6.1440000000000001</v>
      </c>
    </row>
    <row r="93" spans="1:3" x14ac:dyDescent="0.25">
      <c r="A93" s="39" t="s">
        <v>83</v>
      </c>
      <c r="B93" s="41">
        <v>18.296000000000003</v>
      </c>
      <c r="C93">
        <f t="shared" si="1"/>
        <v>9.1480000000000015</v>
      </c>
    </row>
    <row r="94" spans="1:3" x14ac:dyDescent="0.25">
      <c r="A94" s="39" t="s">
        <v>18</v>
      </c>
      <c r="B94" s="41">
        <v>14.138</v>
      </c>
      <c r="C94">
        <f t="shared" si="1"/>
        <v>7.069</v>
      </c>
    </row>
    <row r="95" spans="1:3" x14ac:dyDescent="0.25">
      <c r="A95" s="39" t="s">
        <v>138</v>
      </c>
      <c r="B95" s="41">
        <v>20</v>
      </c>
      <c r="C95">
        <f t="shared" si="1"/>
        <v>10</v>
      </c>
    </row>
    <row r="96" spans="1:3" x14ac:dyDescent="0.25">
      <c r="A96" s="39" t="s">
        <v>15</v>
      </c>
      <c r="B96" s="41">
        <v>20</v>
      </c>
      <c r="C96">
        <f t="shared" si="1"/>
        <v>10</v>
      </c>
    </row>
    <row r="97" spans="1:3" x14ac:dyDescent="0.25">
      <c r="A97" s="39" t="s">
        <v>133</v>
      </c>
      <c r="B97" s="41">
        <v>20</v>
      </c>
      <c r="C97">
        <f t="shared" si="1"/>
        <v>10</v>
      </c>
    </row>
    <row r="98" spans="1:3" x14ac:dyDescent="0.25">
      <c r="A98" s="39" t="s">
        <v>75</v>
      </c>
      <c r="B98" s="41">
        <v>20</v>
      </c>
      <c r="C98">
        <f t="shared" si="1"/>
        <v>10</v>
      </c>
    </row>
    <row r="99" spans="1:3" x14ac:dyDescent="0.25">
      <c r="A99" s="39" t="s">
        <v>181</v>
      </c>
      <c r="B99" s="41">
        <v>8.4</v>
      </c>
      <c r="C99">
        <f t="shared" si="1"/>
        <v>4.2</v>
      </c>
    </row>
    <row r="100" spans="1:3" x14ac:dyDescent="0.25">
      <c r="A100" s="39" t="s">
        <v>46</v>
      </c>
      <c r="B100" s="41">
        <v>20</v>
      </c>
      <c r="C100">
        <f t="shared" si="1"/>
        <v>10</v>
      </c>
    </row>
    <row r="101" spans="1:3" x14ac:dyDescent="0.25">
      <c r="A101" s="39" t="s">
        <v>33</v>
      </c>
      <c r="B101" s="41">
        <v>20</v>
      </c>
      <c r="C101">
        <f t="shared" si="1"/>
        <v>10</v>
      </c>
    </row>
    <row r="102" spans="1:3" x14ac:dyDescent="0.25">
      <c r="A102" s="39" t="s">
        <v>3</v>
      </c>
      <c r="B102" s="41">
        <v>15.853999999999999</v>
      </c>
      <c r="C102">
        <f t="shared" si="1"/>
        <v>7.9269999999999996</v>
      </c>
    </row>
    <row r="103" spans="1:3" x14ac:dyDescent="0.25">
      <c r="A103" s="39" t="s">
        <v>159</v>
      </c>
      <c r="B103" s="41">
        <v>20</v>
      </c>
      <c r="C103">
        <f t="shared" si="1"/>
        <v>10</v>
      </c>
    </row>
    <row r="104" spans="1:3" x14ac:dyDescent="0.25">
      <c r="A104" s="39" t="s">
        <v>63</v>
      </c>
      <c r="B104" s="41">
        <v>6</v>
      </c>
      <c r="C104">
        <f t="shared" si="1"/>
        <v>3</v>
      </c>
    </row>
    <row r="105" spans="1:3" x14ac:dyDescent="0.25">
      <c r="A105" s="39" t="s">
        <v>22</v>
      </c>
      <c r="B105" s="41">
        <v>20</v>
      </c>
      <c r="C105">
        <f t="shared" si="1"/>
        <v>10</v>
      </c>
    </row>
    <row r="106" spans="1:3" x14ac:dyDescent="0.25">
      <c r="A106" s="39" t="s">
        <v>190</v>
      </c>
      <c r="B106" s="41">
        <v>0</v>
      </c>
      <c r="C106">
        <f t="shared" si="1"/>
        <v>0</v>
      </c>
    </row>
    <row r="107" spans="1:3" x14ac:dyDescent="0.25">
      <c r="A107" s="39" t="s">
        <v>100</v>
      </c>
      <c r="B107" s="41">
        <v>2.968</v>
      </c>
      <c r="C107">
        <f t="shared" si="1"/>
        <v>1.484</v>
      </c>
    </row>
    <row r="108" spans="1:3" x14ac:dyDescent="0.25">
      <c r="A108" s="39" t="s">
        <v>164</v>
      </c>
      <c r="B108" s="41">
        <v>4</v>
      </c>
      <c r="C108">
        <f t="shared" si="1"/>
        <v>2</v>
      </c>
    </row>
    <row r="109" spans="1:3" x14ac:dyDescent="0.25">
      <c r="A109" s="39" t="s">
        <v>120</v>
      </c>
      <c r="B109" s="41">
        <v>20</v>
      </c>
      <c r="C109">
        <f t="shared" si="1"/>
        <v>10</v>
      </c>
    </row>
    <row r="110" spans="1:3" x14ac:dyDescent="0.25">
      <c r="A110" s="39" t="s">
        <v>180</v>
      </c>
      <c r="B110" s="41">
        <v>20</v>
      </c>
      <c r="C110">
        <f t="shared" si="1"/>
        <v>10</v>
      </c>
    </row>
    <row r="111" spans="1:3" x14ac:dyDescent="0.25">
      <c r="A111" s="39" t="s">
        <v>37</v>
      </c>
      <c r="B111" s="41">
        <v>0</v>
      </c>
      <c r="C111">
        <f t="shared" si="1"/>
        <v>0</v>
      </c>
    </row>
    <row r="112" spans="1:3" x14ac:dyDescent="0.25">
      <c r="A112" s="39" t="s">
        <v>160</v>
      </c>
      <c r="B112" s="41">
        <v>0</v>
      </c>
      <c r="C112">
        <f t="shared" si="1"/>
        <v>0</v>
      </c>
    </row>
    <row r="113" spans="1:3" x14ac:dyDescent="0.25">
      <c r="A113" s="39" t="s">
        <v>80</v>
      </c>
      <c r="B113" s="41">
        <v>0</v>
      </c>
      <c r="C113">
        <f t="shared" si="1"/>
        <v>0</v>
      </c>
    </row>
    <row r="114" spans="1:3" x14ac:dyDescent="0.25">
      <c r="A114" s="39" t="s">
        <v>123</v>
      </c>
      <c r="B114" s="41">
        <v>0</v>
      </c>
      <c r="C114">
        <f t="shared" si="1"/>
        <v>0</v>
      </c>
    </row>
    <row r="115" spans="1:3" x14ac:dyDescent="0.25">
      <c r="A115" s="39" t="s">
        <v>144</v>
      </c>
      <c r="B115" s="41">
        <v>0</v>
      </c>
      <c r="C115">
        <f t="shared" si="1"/>
        <v>0</v>
      </c>
    </row>
    <row r="116" spans="1:3" x14ac:dyDescent="0.25">
      <c r="A116" s="39" t="s">
        <v>143</v>
      </c>
      <c r="B116" s="41">
        <v>0</v>
      </c>
      <c r="C116">
        <f t="shared" si="1"/>
        <v>0</v>
      </c>
    </row>
    <row r="117" spans="1:3" x14ac:dyDescent="0.25">
      <c r="A117" s="39" t="s">
        <v>145</v>
      </c>
      <c r="B117" s="41">
        <v>0</v>
      </c>
      <c r="C117">
        <f t="shared" si="1"/>
        <v>0</v>
      </c>
    </row>
    <row r="118" spans="1:3" x14ac:dyDescent="0.25">
      <c r="A118" s="6"/>
      <c r="B118" s="6"/>
    </row>
    <row r="119" spans="1:3" x14ac:dyDescent="0.25">
      <c r="A119" s="6"/>
      <c r="B119" s="6"/>
    </row>
    <row r="120" spans="1:3" x14ac:dyDescent="0.25">
      <c r="A120" s="6"/>
      <c r="B120" s="6"/>
    </row>
  </sheetData>
  <pageMargins left="0.7" right="0.7" top="0.75" bottom="0.75" header="0.3" footer="0.3"/>
  <pageSetup scale="6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35"/>
  <sheetViews>
    <sheetView view="pageBreakPreview" zoomScale="60" zoomScaleNormal="100" workbookViewId="0">
      <selection activeCell="I25" sqref="I25"/>
    </sheetView>
  </sheetViews>
  <sheetFormatPr baseColWidth="10" defaultRowHeight="15" x14ac:dyDescent="0.25"/>
  <cols>
    <col min="3" max="3" width="4.7109375" customWidth="1"/>
    <col min="4" max="4" width="68.5703125" customWidth="1"/>
    <col min="5" max="5" width="9" customWidth="1"/>
  </cols>
  <sheetData>
    <row r="1" spans="3:5" x14ac:dyDescent="0.25">
      <c r="C1" s="2" t="s">
        <v>112</v>
      </c>
      <c r="D1" s="2" t="s">
        <v>0</v>
      </c>
      <c r="E1" s="2" t="s">
        <v>110</v>
      </c>
    </row>
    <row r="2" spans="3:5" x14ac:dyDescent="0.25">
      <c r="C2" s="1">
        <v>1</v>
      </c>
      <c r="D2" s="1" t="s">
        <v>108</v>
      </c>
      <c r="E2" s="3">
        <v>6</v>
      </c>
    </row>
    <row r="3" spans="3:5" x14ac:dyDescent="0.25">
      <c r="C3" s="1">
        <v>2</v>
      </c>
      <c r="D3" s="1" t="s">
        <v>28</v>
      </c>
      <c r="E3" s="3">
        <v>6</v>
      </c>
    </row>
    <row r="4" spans="3:5" x14ac:dyDescent="0.25">
      <c r="C4" s="1">
        <v>3</v>
      </c>
      <c r="D4" s="1" t="s">
        <v>25</v>
      </c>
      <c r="E4" s="3">
        <v>4</v>
      </c>
    </row>
    <row r="5" spans="3:5" x14ac:dyDescent="0.25">
      <c r="C5" s="1">
        <v>4</v>
      </c>
      <c r="D5" s="1" t="s">
        <v>73</v>
      </c>
      <c r="E5" s="3">
        <v>5</v>
      </c>
    </row>
    <row r="6" spans="3:5" x14ac:dyDescent="0.25">
      <c r="C6" s="1">
        <v>5</v>
      </c>
      <c r="D6" s="1" t="s">
        <v>46</v>
      </c>
      <c r="E6" s="3">
        <v>4</v>
      </c>
    </row>
    <row r="7" spans="3:5" x14ac:dyDescent="0.25">
      <c r="C7" s="1">
        <v>6</v>
      </c>
      <c r="D7" s="1" t="s">
        <v>72</v>
      </c>
      <c r="E7" s="3">
        <v>4</v>
      </c>
    </row>
    <row r="8" spans="3:5" x14ac:dyDescent="0.25">
      <c r="C8" s="1">
        <v>7</v>
      </c>
      <c r="D8" s="1" t="s">
        <v>61</v>
      </c>
      <c r="E8" s="3">
        <v>4</v>
      </c>
    </row>
    <row r="9" spans="3:5" x14ac:dyDescent="0.25">
      <c r="C9" s="1">
        <v>8</v>
      </c>
      <c r="D9" s="1" t="s">
        <v>93</v>
      </c>
      <c r="E9" s="3">
        <v>5</v>
      </c>
    </row>
    <row r="10" spans="3:5" x14ac:dyDescent="0.25">
      <c r="C10" s="1">
        <v>9</v>
      </c>
      <c r="D10" s="1" t="s">
        <v>56</v>
      </c>
      <c r="E10" s="3">
        <v>6</v>
      </c>
    </row>
    <row r="11" spans="3:5" x14ac:dyDescent="0.25">
      <c r="C11" s="1">
        <v>10</v>
      </c>
      <c r="D11" s="1" t="s">
        <v>103</v>
      </c>
      <c r="E11" s="3">
        <v>5</v>
      </c>
    </row>
    <row r="12" spans="3:5" x14ac:dyDescent="0.25">
      <c r="C12" s="1">
        <v>11</v>
      </c>
      <c r="D12" s="1" t="s">
        <v>76</v>
      </c>
      <c r="E12" s="3">
        <v>4</v>
      </c>
    </row>
    <row r="13" spans="3:5" x14ac:dyDescent="0.25">
      <c r="C13" s="1">
        <v>12</v>
      </c>
      <c r="D13" s="1" t="s">
        <v>31</v>
      </c>
      <c r="E13" s="3">
        <v>5</v>
      </c>
    </row>
    <row r="14" spans="3:5" x14ac:dyDescent="0.25">
      <c r="C14" s="1">
        <v>13</v>
      </c>
      <c r="D14" s="1" t="s">
        <v>78</v>
      </c>
      <c r="E14" s="3">
        <v>6</v>
      </c>
    </row>
    <row r="15" spans="3:5" x14ac:dyDescent="0.25">
      <c r="C15" s="1">
        <v>14</v>
      </c>
      <c r="D15" s="1" t="s">
        <v>107</v>
      </c>
      <c r="E15" s="3">
        <v>5</v>
      </c>
    </row>
    <row r="16" spans="3:5" x14ac:dyDescent="0.25">
      <c r="C16" s="1">
        <v>15</v>
      </c>
      <c r="D16" s="1" t="s">
        <v>109</v>
      </c>
      <c r="E16" s="3">
        <v>6</v>
      </c>
    </row>
    <row r="17" spans="3:5" x14ac:dyDescent="0.25">
      <c r="C17" s="1">
        <v>16</v>
      </c>
      <c r="D17" s="1" t="s">
        <v>59</v>
      </c>
      <c r="E17" s="3">
        <v>4</v>
      </c>
    </row>
    <row r="18" spans="3:5" x14ac:dyDescent="0.25">
      <c r="C18" s="1">
        <v>17</v>
      </c>
      <c r="D18" s="1" t="s">
        <v>11</v>
      </c>
      <c r="E18" s="3">
        <v>4</v>
      </c>
    </row>
    <row r="19" spans="3:5" x14ac:dyDescent="0.25">
      <c r="C19" s="1">
        <v>18</v>
      </c>
      <c r="D19" s="1" t="s">
        <v>98</v>
      </c>
      <c r="E19" s="3">
        <v>5</v>
      </c>
    </row>
    <row r="20" spans="3:5" x14ac:dyDescent="0.25">
      <c r="C20" s="1">
        <v>19</v>
      </c>
      <c r="D20" s="1" t="s">
        <v>60</v>
      </c>
      <c r="E20" s="3">
        <v>5</v>
      </c>
    </row>
    <row r="21" spans="3:5" x14ac:dyDescent="0.25">
      <c r="C21" s="1">
        <v>20</v>
      </c>
      <c r="D21" s="1" t="s">
        <v>20</v>
      </c>
      <c r="E21" s="3">
        <v>4</v>
      </c>
    </row>
    <row r="22" spans="3:5" x14ac:dyDescent="0.25">
      <c r="C22" s="1">
        <v>21</v>
      </c>
      <c r="D22" s="1" t="s">
        <v>79</v>
      </c>
      <c r="E22" s="3">
        <v>5</v>
      </c>
    </row>
    <row r="23" spans="3:5" x14ac:dyDescent="0.25">
      <c r="C23" s="1">
        <v>22</v>
      </c>
      <c r="D23" s="1" t="s">
        <v>66</v>
      </c>
      <c r="E23" s="3">
        <v>4</v>
      </c>
    </row>
    <row r="24" spans="3:5" x14ac:dyDescent="0.25">
      <c r="C24" s="1">
        <v>23</v>
      </c>
      <c r="D24" s="1" t="s">
        <v>45</v>
      </c>
      <c r="E24" s="3">
        <v>4</v>
      </c>
    </row>
    <row r="25" spans="3:5" x14ac:dyDescent="0.25">
      <c r="C25" s="1">
        <v>24</v>
      </c>
      <c r="D25" s="1" t="s">
        <v>87</v>
      </c>
      <c r="E25" s="3">
        <v>6</v>
      </c>
    </row>
    <row r="26" spans="3:5" x14ac:dyDescent="0.25">
      <c r="C26" s="1">
        <v>25</v>
      </c>
      <c r="D26" s="1" t="s">
        <v>47</v>
      </c>
      <c r="E26" s="3">
        <v>4</v>
      </c>
    </row>
    <row r="27" spans="3:5" x14ac:dyDescent="0.25">
      <c r="C27" s="1">
        <v>26</v>
      </c>
      <c r="D27" s="1" t="s">
        <v>49</v>
      </c>
      <c r="E27" s="3">
        <v>4</v>
      </c>
    </row>
    <row r="28" spans="3:5" x14ac:dyDescent="0.25">
      <c r="C28" s="1">
        <v>27</v>
      </c>
      <c r="D28" s="1" t="s">
        <v>57</v>
      </c>
      <c r="E28" s="3">
        <v>4</v>
      </c>
    </row>
    <row r="29" spans="3:5" x14ac:dyDescent="0.25">
      <c r="C29" s="1">
        <v>28</v>
      </c>
      <c r="D29" s="1" t="s">
        <v>96</v>
      </c>
      <c r="E29" s="3">
        <v>6</v>
      </c>
    </row>
    <row r="30" spans="3:5" x14ac:dyDescent="0.25">
      <c r="C30" s="1">
        <v>29</v>
      </c>
      <c r="D30" s="1" t="s">
        <v>105</v>
      </c>
      <c r="E30" s="3">
        <v>6</v>
      </c>
    </row>
    <row r="31" spans="3:5" x14ac:dyDescent="0.25">
      <c r="C31" s="1">
        <v>30</v>
      </c>
      <c r="D31" s="1" t="s">
        <v>64</v>
      </c>
      <c r="E31" s="3">
        <v>5</v>
      </c>
    </row>
    <row r="32" spans="3:5" x14ac:dyDescent="0.25">
      <c r="C32" s="1">
        <v>31</v>
      </c>
      <c r="D32" s="1" t="s">
        <v>58</v>
      </c>
      <c r="E32" s="3">
        <v>5</v>
      </c>
    </row>
    <row r="33" spans="3:5" x14ac:dyDescent="0.25">
      <c r="C33" s="1">
        <v>32</v>
      </c>
      <c r="D33" s="1" t="s">
        <v>48</v>
      </c>
      <c r="E33" s="3">
        <v>6</v>
      </c>
    </row>
    <row r="34" spans="3:5" x14ac:dyDescent="0.25">
      <c r="C34" s="1">
        <v>33</v>
      </c>
      <c r="D34" s="1" t="s">
        <v>36</v>
      </c>
      <c r="E34" s="3">
        <v>4</v>
      </c>
    </row>
    <row r="35" spans="3:5" x14ac:dyDescent="0.25">
      <c r="C35" s="2"/>
      <c r="D35" s="2" t="s">
        <v>111</v>
      </c>
      <c r="E35" s="2">
        <f>SUBTOTAL(9,E2:E34)</f>
        <v>160</v>
      </c>
    </row>
  </sheetData>
  <autoFilter ref="C1:E35"/>
  <pageMargins left="0.7" right="0.7" top="0.75" bottom="0.75" header="0.3" footer="0.3"/>
  <pageSetup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5"/>
  <sheetViews>
    <sheetView zoomScaleNormal="100" workbookViewId="0">
      <selection activeCell="D31" sqref="D31"/>
    </sheetView>
  </sheetViews>
  <sheetFormatPr baseColWidth="10" defaultRowHeight="15" x14ac:dyDescent="0.25"/>
  <cols>
    <col min="3" max="3" width="4.7109375" customWidth="1"/>
    <col min="4" max="4" width="68.5703125" customWidth="1"/>
    <col min="5" max="5" width="9" customWidth="1"/>
    <col min="6" max="6" width="11.85546875" bestFit="1" customWidth="1"/>
  </cols>
  <sheetData>
    <row r="1" spans="3:6" x14ac:dyDescent="0.25">
      <c r="C1" s="2" t="s">
        <v>112</v>
      </c>
      <c r="D1" s="2" t="s">
        <v>0</v>
      </c>
      <c r="E1" s="2" t="s">
        <v>110</v>
      </c>
    </row>
    <row r="2" spans="3:6" x14ac:dyDescent="0.25">
      <c r="C2" s="1">
        <v>1</v>
      </c>
      <c r="D2" s="1" t="s">
        <v>2</v>
      </c>
      <c r="E2" s="3">
        <v>7</v>
      </c>
      <c r="F2" t="str">
        <f>IF(E2&gt;6, IF(E2&lt;=20,"ok","Mal"),"MAL")</f>
        <v>ok</v>
      </c>
    </row>
    <row r="3" spans="3:6" x14ac:dyDescent="0.25">
      <c r="C3" s="1">
        <v>2</v>
      </c>
      <c r="D3" s="1" t="s">
        <v>54</v>
      </c>
      <c r="E3" s="3">
        <v>7</v>
      </c>
      <c r="F3" t="str">
        <f t="shared" ref="F3:F12" si="0">IF(E3&gt;6, IF(E3&lt;=20,"ok","Mal"),"MAL")</f>
        <v>ok</v>
      </c>
    </row>
    <row r="4" spans="3:6" x14ac:dyDescent="0.25">
      <c r="C4" s="1">
        <v>3</v>
      </c>
      <c r="D4" s="1" t="s">
        <v>29</v>
      </c>
      <c r="E4" s="3">
        <v>8</v>
      </c>
      <c r="F4" t="str">
        <f t="shared" si="0"/>
        <v>ok</v>
      </c>
    </row>
    <row r="5" spans="3:6" x14ac:dyDescent="0.25">
      <c r="C5" s="1">
        <v>4</v>
      </c>
      <c r="D5" s="1" t="s">
        <v>100</v>
      </c>
      <c r="E5" s="3">
        <v>20</v>
      </c>
      <c r="F5" t="str">
        <f t="shared" si="0"/>
        <v>ok</v>
      </c>
    </row>
    <row r="6" spans="3:6" x14ac:dyDescent="0.25">
      <c r="C6" s="1">
        <v>5</v>
      </c>
      <c r="D6" s="1" t="s">
        <v>91</v>
      </c>
      <c r="E6" s="3">
        <v>8</v>
      </c>
      <c r="F6" t="str">
        <f t="shared" si="0"/>
        <v>ok</v>
      </c>
    </row>
    <row r="7" spans="3:6" x14ac:dyDescent="0.25">
      <c r="C7" s="1">
        <v>6</v>
      </c>
      <c r="D7" s="1" t="s">
        <v>52</v>
      </c>
      <c r="E7" s="3">
        <v>7</v>
      </c>
      <c r="F7" t="str">
        <f t="shared" si="0"/>
        <v>ok</v>
      </c>
    </row>
    <row r="8" spans="3:6" x14ac:dyDescent="0.25">
      <c r="C8" s="1">
        <v>7</v>
      </c>
      <c r="D8" s="1" t="s">
        <v>13</v>
      </c>
      <c r="E8" s="3">
        <v>14</v>
      </c>
      <c r="F8" t="str">
        <f t="shared" si="0"/>
        <v>ok</v>
      </c>
    </row>
    <row r="9" spans="3:6" x14ac:dyDescent="0.25">
      <c r="C9" s="1">
        <v>8</v>
      </c>
      <c r="D9" s="1" t="s">
        <v>5</v>
      </c>
      <c r="E9" s="3">
        <v>13</v>
      </c>
      <c r="F9" t="str">
        <f t="shared" si="0"/>
        <v>ok</v>
      </c>
    </row>
    <row r="10" spans="3:6" x14ac:dyDescent="0.25">
      <c r="C10" s="1">
        <v>9</v>
      </c>
      <c r="D10" s="1" t="s">
        <v>97</v>
      </c>
      <c r="E10" s="3">
        <v>7</v>
      </c>
      <c r="F10" t="str">
        <f t="shared" si="0"/>
        <v>ok</v>
      </c>
    </row>
    <row r="11" spans="3:6" x14ac:dyDescent="0.25">
      <c r="C11" s="1">
        <v>10</v>
      </c>
      <c r="D11" s="1" t="s">
        <v>19</v>
      </c>
      <c r="E11" s="3">
        <v>18</v>
      </c>
      <c r="F11" t="str">
        <f t="shared" si="0"/>
        <v>ok</v>
      </c>
    </row>
    <row r="12" spans="3:6" x14ac:dyDescent="0.25">
      <c r="C12" s="1">
        <v>11</v>
      </c>
      <c r="D12" s="1" t="s">
        <v>95</v>
      </c>
      <c r="E12" s="3">
        <v>9</v>
      </c>
      <c r="F12" t="str">
        <f t="shared" si="0"/>
        <v>ok</v>
      </c>
    </row>
    <row r="13" spans="3:6" x14ac:dyDescent="0.25">
      <c r="C13" s="1">
        <v>12</v>
      </c>
      <c r="D13" s="1" t="s">
        <v>21</v>
      </c>
      <c r="E13" s="3">
        <v>7</v>
      </c>
      <c r="F13" t="str">
        <f t="shared" ref="F13:F25" si="1">IF(E13&gt;6, IF(E13&lt;=20,"ok","Mal"),"MAL")</f>
        <v>ok</v>
      </c>
    </row>
    <row r="14" spans="3:6" x14ac:dyDescent="0.25">
      <c r="C14" s="1">
        <v>13</v>
      </c>
      <c r="D14" s="1" t="s">
        <v>1</v>
      </c>
      <c r="E14" s="3">
        <v>9</v>
      </c>
      <c r="F14" t="str">
        <f t="shared" si="1"/>
        <v>ok</v>
      </c>
    </row>
    <row r="15" spans="3:6" x14ac:dyDescent="0.25">
      <c r="C15" s="1">
        <v>14</v>
      </c>
      <c r="D15" s="1" t="s">
        <v>102</v>
      </c>
      <c r="E15" s="3">
        <v>9</v>
      </c>
      <c r="F15" t="str">
        <f t="shared" si="1"/>
        <v>ok</v>
      </c>
    </row>
    <row r="16" spans="3:6" x14ac:dyDescent="0.25">
      <c r="C16" s="1">
        <v>15</v>
      </c>
      <c r="D16" s="1" t="s">
        <v>42</v>
      </c>
      <c r="E16" s="3">
        <v>19</v>
      </c>
      <c r="F16" t="str">
        <f t="shared" si="1"/>
        <v>ok</v>
      </c>
    </row>
    <row r="17" spans="3:6" x14ac:dyDescent="0.25">
      <c r="C17" s="1">
        <v>16</v>
      </c>
      <c r="D17" s="1" t="s">
        <v>30</v>
      </c>
      <c r="E17" s="3">
        <v>10</v>
      </c>
      <c r="F17" t="str">
        <f t="shared" si="1"/>
        <v>ok</v>
      </c>
    </row>
    <row r="18" spans="3:6" x14ac:dyDescent="0.25">
      <c r="C18" s="1">
        <v>17</v>
      </c>
      <c r="D18" s="1" t="s">
        <v>74</v>
      </c>
      <c r="E18" s="3">
        <v>8</v>
      </c>
      <c r="F18" t="str">
        <f t="shared" si="1"/>
        <v>ok</v>
      </c>
    </row>
    <row r="19" spans="3:6" x14ac:dyDescent="0.25">
      <c r="C19" s="1">
        <v>18</v>
      </c>
      <c r="D19" s="1" t="s">
        <v>12</v>
      </c>
      <c r="E19" s="3">
        <v>11</v>
      </c>
      <c r="F19" t="str">
        <f t="shared" si="1"/>
        <v>ok</v>
      </c>
    </row>
    <row r="20" spans="3:6" x14ac:dyDescent="0.25">
      <c r="C20" s="1">
        <v>19</v>
      </c>
      <c r="D20" s="1" t="s">
        <v>70</v>
      </c>
      <c r="E20" s="3">
        <v>17</v>
      </c>
      <c r="F20" t="str">
        <f t="shared" si="1"/>
        <v>ok</v>
      </c>
    </row>
    <row r="21" spans="3:6" x14ac:dyDescent="0.25">
      <c r="C21" s="1">
        <v>20</v>
      </c>
      <c r="D21" s="1" t="s">
        <v>23</v>
      </c>
      <c r="E21" s="3">
        <v>9</v>
      </c>
      <c r="F21" t="str">
        <f t="shared" si="1"/>
        <v>ok</v>
      </c>
    </row>
    <row r="22" spans="3:6" x14ac:dyDescent="0.25">
      <c r="C22" s="1">
        <v>21</v>
      </c>
      <c r="D22" s="1" t="s">
        <v>51</v>
      </c>
      <c r="E22" s="3">
        <v>13</v>
      </c>
      <c r="F22" t="str">
        <f t="shared" si="1"/>
        <v>ok</v>
      </c>
    </row>
    <row r="23" spans="3:6" x14ac:dyDescent="0.25">
      <c r="C23" s="1">
        <v>22</v>
      </c>
      <c r="D23" s="1" t="s">
        <v>53</v>
      </c>
      <c r="E23" s="3">
        <v>12</v>
      </c>
      <c r="F23" t="str">
        <f t="shared" si="1"/>
        <v>ok</v>
      </c>
    </row>
    <row r="24" spans="3:6" x14ac:dyDescent="0.25">
      <c r="C24" s="1">
        <v>23</v>
      </c>
      <c r="D24" s="1" t="s">
        <v>85</v>
      </c>
      <c r="E24" s="3">
        <v>14</v>
      </c>
      <c r="F24" t="str">
        <f t="shared" si="1"/>
        <v>ok</v>
      </c>
    </row>
    <row r="25" spans="3:6" x14ac:dyDescent="0.25">
      <c r="C25" s="2"/>
      <c r="D25" s="2" t="s">
        <v>111</v>
      </c>
      <c r="E25" s="2">
        <f>SUBTOTAL(9,E2:E24)</f>
        <v>256</v>
      </c>
      <c r="F25" t="str">
        <f t="shared" si="1"/>
        <v>Mal</v>
      </c>
    </row>
  </sheetData>
  <autoFilter ref="C1:F24"/>
  <pageMargins left="0.7" right="0.7" top="0.75" bottom="0.7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23"/>
  <sheetViews>
    <sheetView view="pageBreakPreview" zoomScale="60" zoomScaleNormal="100" workbookViewId="0">
      <selection activeCell="E32" sqref="E32"/>
    </sheetView>
  </sheetViews>
  <sheetFormatPr baseColWidth="10" defaultRowHeight="15" x14ac:dyDescent="0.25"/>
  <cols>
    <col min="1" max="2" width="2.42578125" customWidth="1"/>
    <col min="3" max="3" width="4.7109375" customWidth="1"/>
    <col min="4" max="4" width="68.5703125" customWidth="1"/>
    <col min="5" max="5" width="9" customWidth="1"/>
  </cols>
  <sheetData>
    <row r="1" spans="3:5" x14ac:dyDescent="0.25">
      <c r="C1" s="2" t="s">
        <v>112</v>
      </c>
      <c r="D1" s="2" t="s">
        <v>0</v>
      </c>
      <c r="E1" s="2" t="s">
        <v>110</v>
      </c>
    </row>
    <row r="2" spans="3:5" x14ac:dyDescent="0.25">
      <c r="C2" s="1">
        <v>1</v>
      </c>
      <c r="D2" s="1" t="s">
        <v>82</v>
      </c>
      <c r="E2" s="3">
        <v>30</v>
      </c>
    </row>
    <row r="3" spans="3:5" x14ac:dyDescent="0.25">
      <c r="C3" s="1">
        <v>2</v>
      </c>
      <c r="D3" s="1" t="s">
        <v>68</v>
      </c>
      <c r="E3" s="3">
        <v>26</v>
      </c>
    </row>
    <row r="4" spans="3:5" x14ac:dyDescent="0.25">
      <c r="C4" s="1">
        <v>3</v>
      </c>
      <c r="D4" s="1" t="s">
        <v>63</v>
      </c>
      <c r="E4" s="3">
        <v>29</v>
      </c>
    </row>
    <row r="5" spans="3:5" x14ac:dyDescent="0.25">
      <c r="C5" s="1">
        <v>4</v>
      </c>
      <c r="D5" s="1" t="s">
        <v>15</v>
      </c>
      <c r="E5" s="3">
        <v>30</v>
      </c>
    </row>
    <row r="6" spans="3:5" x14ac:dyDescent="0.25">
      <c r="C6" s="1">
        <v>5</v>
      </c>
      <c r="D6" s="1" t="s">
        <v>75</v>
      </c>
      <c r="E6" s="3">
        <v>23</v>
      </c>
    </row>
    <row r="7" spans="3:5" x14ac:dyDescent="0.25">
      <c r="C7" s="1">
        <v>6</v>
      </c>
      <c r="D7" s="1" t="s">
        <v>7</v>
      </c>
      <c r="E7" s="3">
        <v>28</v>
      </c>
    </row>
    <row r="8" spans="3:5" x14ac:dyDescent="0.25">
      <c r="C8" s="1">
        <v>7</v>
      </c>
      <c r="D8" s="1" t="s">
        <v>18</v>
      </c>
      <c r="E8" s="3">
        <v>42</v>
      </c>
    </row>
    <row r="9" spans="3:5" x14ac:dyDescent="0.25">
      <c r="C9" s="1">
        <v>8</v>
      </c>
      <c r="D9" s="1" t="s">
        <v>83</v>
      </c>
      <c r="E9" s="3">
        <v>32</v>
      </c>
    </row>
    <row r="10" spans="3:5" x14ac:dyDescent="0.25">
      <c r="C10" s="1">
        <v>9</v>
      </c>
      <c r="D10" s="1" t="s">
        <v>50</v>
      </c>
      <c r="E10" s="3">
        <v>38</v>
      </c>
    </row>
    <row r="11" spans="3:5" x14ac:dyDescent="0.25">
      <c r="C11" s="1">
        <v>10</v>
      </c>
      <c r="D11" s="1" t="s">
        <v>24</v>
      </c>
      <c r="E11" s="3">
        <v>30</v>
      </c>
    </row>
    <row r="12" spans="3:5" x14ac:dyDescent="0.25">
      <c r="C12" s="1">
        <v>11</v>
      </c>
      <c r="D12" s="1" t="s">
        <v>14</v>
      </c>
      <c r="E12" s="3">
        <v>47</v>
      </c>
    </row>
    <row r="13" spans="3:5" x14ac:dyDescent="0.25">
      <c r="C13" s="1">
        <v>12</v>
      </c>
      <c r="D13" s="1" t="s">
        <v>10</v>
      </c>
      <c r="E13" s="3">
        <v>33</v>
      </c>
    </row>
    <row r="14" spans="3:5" x14ac:dyDescent="0.25">
      <c r="C14" s="1">
        <v>13</v>
      </c>
      <c r="D14" s="1" t="s">
        <v>86</v>
      </c>
      <c r="E14" s="3">
        <v>37</v>
      </c>
    </row>
    <row r="15" spans="3:5" x14ac:dyDescent="0.25">
      <c r="C15" s="1">
        <v>14</v>
      </c>
      <c r="D15" s="1" t="s">
        <v>39</v>
      </c>
      <c r="E15" s="3">
        <v>44</v>
      </c>
    </row>
    <row r="16" spans="3:5" x14ac:dyDescent="0.25">
      <c r="C16" s="1">
        <v>15</v>
      </c>
      <c r="D16" s="1" t="s">
        <v>9</v>
      </c>
      <c r="E16" s="3">
        <v>39</v>
      </c>
    </row>
    <row r="17" spans="3:5" x14ac:dyDescent="0.25">
      <c r="C17" s="1">
        <v>16</v>
      </c>
      <c r="D17" s="1" t="s">
        <v>90</v>
      </c>
      <c r="E17" s="3">
        <v>35</v>
      </c>
    </row>
    <row r="18" spans="3:5" x14ac:dyDescent="0.25">
      <c r="C18" s="1">
        <v>17</v>
      </c>
      <c r="D18" s="1" t="s">
        <v>38</v>
      </c>
      <c r="E18" s="3">
        <v>25</v>
      </c>
    </row>
    <row r="19" spans="3:5" x14ac:dyDescent="0.25">
      <c r="C19" s="1">
        <v>18</v>
      </c>
      <c r="D19" s="1" t="s">
        <v>92</v>
      </c>
      <c r="E19" s="3">
        <v>37</v>
      </c>
    </row>
    <row r="20" spans="3:5" x14ac:dyDescent="0.25">
      <c r="C20" s="1">
        <v>19</v>
      </c>
      <c r="D20" s="1" t="s">
        <v>67</v>
      </c>
      <c r="E20" s="3">
        <v>34</v>
      </c>
    </row>
    <row r="21" spans="3:5" x14ac:dyDescent="0.25">
      <c r="C21" s="1">
        <v>20</v>
      </c>
      <c r="D21" s="1" t="s">
        <v>34</v>
      </c>
      <c r="E21" s="3">
        <v>21</v>
      </c>
    </row>
    <row r="22" spans="3:5" x14ac:dyDescent="0.25">
      <c r="C22" s="1">
        <v>21</v>
      </c>
      <c r="D22" s="1" t="s">
        <v>84</v>
      </c>
      <c r="E22" s="3">
        <v>22</v>
      </c>
    </row>
    <row r="23" spans="3:5" x14ac:dyDescent="0.25">
      <c r="C23" s="2"/>
      <c r="D23" s="2" t="s">
        <v>111</v>
      </c>
      <c r="E23" s="2">
        <f>SUBTOTAL(9,E2:E22)</f>
        <v>682</v>
      </c>
    </row>
  </sheetData>
  <autoFilter ref="C1:E23"/>
  <pageMargins left="0.7" right="0.7" top="0.75" bottom="0.75" header="0.3" footer="0.3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0"/>
  <sheetViews>
    <sheetView view="pageBreakPreview" zoomScale="60" zoomScaleNormal="100" workbookViewId="0">
      <selection activeCell="M31" sqref="M31"/>
    </sheetView>
  </sheetViews>
  <sheetFormatPr baseColWidth="10" defaultRowHeight="15" x14ac:dyDescent="0.25"/>
  <cols>
    <col min="1" max="2" width="2.5703125" customWidth="1"/>
    <col min="3" max="3" width="4.7109375" customWidth="1"/>
    <col min="4" max="4" width="68.5703125" customWidth="1"/>
    <col min="5" max="5" width="9" customWidth="1"/>
  </cols>
  <sheetData>
    <row r="1" spans="3:5" x14ac:dyDescent="0.25">
      <c r="C1" s="2" t="s">
        <v>112</v>
      </c>
      <c r="D1" s="2" t="s">
        <v>0</v>
      </c>
      <c r="E1" s="2" t="s">
        <v>110</v>
      </c>
    </row>
    <row r="2" spans="3:5" x14ac:dyDescent="0.25">
      <c r="C2" s="1">
        <v>1</v>
      </c>
      <c r="D2" s="1" t="s">
        <v>104</v>
      </c>
      <c r="E2" s="3">
        <v>85</v>
      </c>
    </row>
    <row r="3" spans="3:5" x14ac:dyDescent="0.25">
      <c r="C3" s="1">
        <v>2</v>
      </c>
      <c r="D3" s="1" t="s">
        <v>77</v>
      </c>
      <c r="E3" s="3">
        <v>59</v>
      </c>
    </row>
    <row r="4" spans="3:5" x14ac:dyDescent="0.25">
      <c r="C4" s="1">
        <v>3</v>
      </c>
      <c r="D4" s="1" t="s">
        <v>33</v>
      </c>
      <c r="E4" s="3">
        <v>61</v>
      </c>
    </row>
    <row r="5" spans="3:5" x14ac:dyDescent="0.25">
      <c r="C5" s="1">
        <v>4</v>
      </c>
      <c r="D5" s="1" t="s">
        <v>3</v>
      </c>
      <c r="E5" s="3">
        <v>51</v>
      </c>
    </row>
    <row r="6" spans="3:5" x14ac:dyDescent="0.25">
      <c r="C6" s="1">
        <v>5</v>
      </c>
      <c r="D6" s="1" t="s">
        <v>27</v>
      </c>
      <c r="E6" s="3">
        <v>65</v>
      </c>
    </row>
    <row r="7" spans="3:5" x14ac:dyDescent="0.25">
      <c r="C7" s="1">
        <v>6</v>
      </c>
      <c r="D7" s="1" t="s">
        <v>17</v>
      </c>
      <c r="E7" s="3">
        <v>62</v>
      </c>
    </row>
    <row r="8" spans="3:5" x14ac:dyDescent="0.25">
      <c r="C8" s="1">
        <v>7</v>
      </c>
      <c r="D8" s="1" t="s">
        <v>40</v>
      </c>
      <c r="E8" s="3">
        <v>93</v>
      </c>
    </row>
    <row r="9" spans="3:5" x14ac:dyDescent="0.25">
      <c r="C9" s="1">
        <v>8</v>
      </c>
      <c r="D9" s="1" t="s">
        <v>43</v>
      </c>
      <c r="E9" s="3">
        <v>381</v>
      </c>
    </row>
    <row r="10" spans="3:5" x14ac:dyDescent="0.25">
      <c r="C10" s="2"/>
      <c r="D10" s="2" t="s">
        <v>111</v>
      </c>
      <c r="E10" s="2">
        <f>SUBTOTAL(9,E2:E9)</f>
        <v>857</v>
      </c>
    </row>
  </sheetData>
  <autoFilter ref="C1:E10"/>
  <pageMargins left="0.7" right="0.7" top="0.75" bottom="0.75" header="0.3" footer="0.3"/>
  <pageSetup scale="8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1BBE"/>
  </sheetPr>
  <dimension ref="A1:W352"/>
  <sheetViews>
    <sheetView tabSelected="1" zoomScale="90" zoomScaleNormal="90" zoomScaleSheetLayoutView="40" workbookViewId="0">
      <selection activeCell="C141" sqref="C141"/>
    </sheetView>
  </sheetViews>
  <sheetFormatPr baseColWidth="10" defaultRowHeight="15" x14ac:dyDescent="0.25"/>
  <cols>
    <col min="1" max="1" width="6.5703125" customWidth="1"/>
    <col min="2" max="2" width="5.42578125" customWidth="1"/>
    <col min="3" max="3" width="104" customWidth="1"/>
    <col min="4" max="4" width="40.42578125" customWidth="1"/>
    <col min="5" max="5" width="65.5703125" style="115" customWidth="1"/>
    <col min="7" max="13" width="27.85546875" customWidth="1"/>
    <col min="14" max="14" width="27.85546875" style="6" customWidth="1"/>
    <col min="15" max="15" width="17.85546875" customWidth="1"/>
    <col min="16" max="16" width="21" style="99" customWidth="1"/>
    <col min="17" max="17" width="27.85546875" style="6" customWidth="1"/>
    <col min="18" max="18" width="27.85546875" customWidth="1"/>
    <col min="19" max="19" width="22" customWidth="1"/>
    <col min="20" max="20" width="27.28515625" customWidth="1"/>
    <col min="21" max="21" width="23.5703125" style="6" customWidth="1"/>
    <col min="22" max="22" width="14.7109375" bestFit="1" customWidth="1"/>
    <col min="23" max="16384" width="11.42578125" style="6"/>
  </cols>
  <sheetData>
    <row r="1" spans="1:22" x14ac:dyDescent="0.25">
      <c r="C1" s="19" t="s">
        <v>151</v>
      </c>
      <c r="D1" s="19"/>
      <c r="P1" s="6"/>
    </row>
    <row r="2" spans="1:22" x14ac:dyDescent="0.25">
      <c r="C2" s="19" t="s">
        <v>342</v>
      </c>
      <c r="D2" s="19"/>
      <c r="P2" s="6"/>
    </row>
    <row r="3" spans="1:22" x14ac:dyDescent="0.25">
      <c r="C3" s="19" t="s">
        <v>382</v>
      </c>
      <c r="D3" s="19"/>
      <c r="P3" s="6"/>
    </row>
    <row r="4" spans="1:22" x14ac:dyDescent="0.25">
      <c r="C4" s="19" t="s">
        <v>358</v>
      </c>
      <c r="D4" s="19"/>
      <c r="P4" s="6"/>
    </row>
    <row r="5" spans="1:22" x14ac:dyDescent="0.25">
      <c r="C5" s="113" t="s">
        <v>341</v>
      </c>
      <c r="D5" s="113"/>
      <c r="P5" s="6"/>
    </row>
    <row r="6" spans="1:22" x14ac:dyDescent="0.25">
      <c r="P6" s="6"/>
    </row>
    <row r="7" spans="1:22" s="28" customFormat="1" ht="94.5" customHeight="1" x14ac:dyDescent="0.25">
      <c r="A7" s="96" t="s">
        <v>117</v>
      </c>
      <c r="B7" s="97" t="s">
        <v>112</v>
      </c>
      <c r="C7" s="97" t="s">
        <v>113</v>
      </c>
      <c r="D7" s="97" t="s">
        <v>383</v>
      </c>
      <c r="E7" s="96" t="s">
        <v>388</v>
      </c>
      <c r="F7" s="102" t="s">
        <v>115</v>
      </c>
      <c r="G7" s="103" t="s">
        <v>370</v>
      </c>
      <c r="H7" s="104" t="s">
        <v>371</v>
      </c>
      <c r="I7" s="104" t="s">
        <v>372</v>
      </c>
      <c r="J7" s="103" t="s">
        <v>373</v>
      </c>
      <c r="K7" s="104" t="s">
        <v>374</v>
      </c>
      <c r="L7" s="104" t="s">
        <v>375</v>
      </c>
      <c r="M7" s="104" t="s">
        <v>381</v>
      </c>
      <c r="N7" s="105" t="s">
        <v>215</v>
      </c>
      <c r="O7" s="105" t="s">
        <v>232</v>
      </c>
      <c r="P7" s="105" t="s">
        <v>231</v>
      </c>
      <c r="Q7" s="106" t="s">
        <v>357</v>
      </c>
      <c r="R7" s="107" t="s">
        <v>234</v>
      </c>
      <c r="S7" s="107" t="s">
        <v>235</v>
      </c>
      <c r="T7" s="108" t="s">
        <v>236</v>
      </c>
      <c r="U7" s="109" t="s">
        <v>237</v>
      </c>
      <c r="V7" s="12" t="s">
        <v>216</v>
      </c>
    </row>
    <row r="8" spans="1:22" x14ac:dyDescent="0.25">
      <c r="A8" s="42">
        <v>3</v>
      </c>
      <c r="B8" s="85">
        <v>1</v>
      </c>
      <c r="C8" s="98" t="s">
        <v>100</v>
      </c>
      <c r="D8" s="85" t="s">
        <v>384</v>
      </c>
      <c r="E8" s="85" t="s">
        <v>225</v>
      </c>
      <c r="F8" s="40">
        <v>21</v>
      </c>
      <c r="G8" s="41">
        <v>10</v>
      </c>
      <c r="H8" s="41">
        <v>7.37</v>
      </c>
      <c r="I8" s="41">
        <v>0</v>
      </c>
      <c r="J8" s="41">
        <v>10</v>
      </c>
      <c r="K8" s="41">
        <v>5</v>
      </c>
      <c r="L8" s="41">
        <v>0</v>
      </c>
      <c r="M8" s="41">
        <v>5</v>
      </c>
      <c r="N8" s="41">
        <f t="shared" ref="N8:N39" si="0">SUM(G8:M8)</f>
        <v>37.370000000000005</v>
      </c>
      <c r="O8" s="41">
        <v>37.370000000000005</v>
      </c>
      <c r="P8" s="41">
        <v>19.62</v>
      </c>
      <c r="Q8" s="110">
        <v>0</v>
      </c>
      <c r="R8" s="110">
        <v>0</v>
      </c>
      <c r="S8" s="41">
        <v>0</v>
      </c>
      <c r="T8" s="41">
        <v>3</v>
      </c>
      <c r="U8" s="41">
        <v>3</v>
      </c>
      <c r="V8" s="41">
        <f>(N8+P8+U8)</f>
        <v>59.990000000000009</v>
      </c>
    </row>
    <row r="9" spans="1:22" x14ac:dyDescent="0.25">
      <c r="A9" s="42">
        <v>4</v>
      </c>
      <c r="B9" s="85">
        <v>2</v>
      </c>
      <c r="C9" s="98" t="s">
        <v>138</v>
      </c>
      <c r="D9" s="85" t="s">
        <v>384</v>
      </c>
      <c r="E9" s="85" t="s">
        <v>225</v>
      </c>
      <c r="F9" s="40">
        <v>61</v>
      </c>
      <c r="G9" s="41">
        <v>10</v>
      </c>
      <c r="H9" s="41">
        <v>8.76</v>
      </c>
      <c r="I9" s="41">
        <v>9.01</v>
      </c>
      <c r="J9" s="41">
        <v>10</v>
      </c>
      <c r="K9" s="41">
        <v>5</v>
      </c>
      <c r="L9" s="41">
        <v>10</v>
      </c>
      <c r="M9" s="41">
        <v>5</v>
      </c>
      <c r="N9" s="41">
        <f t="shared" si="0"/>
        <v>57.769999999999996</v>
      </c>
      <c r="O9" s="41">
        <v>57.769999999999996</v>
      </c>
      <c r="P9" s="41">
        <v>20</v>
      </c>
      <c r="Q9" s="110">
        <v>4</v>
      </c>
      <c r="R9" s="110">
        <v>6</v>
      </c>
      <c r="S9" s="41">
        <v>6</v>
      </c>
      <c r="T9" s="41">
        <v>4</v>
      </c>
      <c r="U9" s="41">
        <v>20</v>
      </c>
      <c r="V9" s="41">
        <f>(N9+P9+U9)</f>
        <v>97.77</v>
      </c>
    </row>
    <row r="10" spans="1:22" x14ac:dyDescent="0.25">
      <c r="A10" s="42">
        <v>1</v>
      </c>
      <c r="B10" s="85">
        <v>3</v>
      </c>
      <c r="C10" s="98" t="s">
        <v>162</v>
      </c>
      <c r="D10" s="85" t="s">
        <v>384</v>
      </c>
      <c r="E10" s="85" t="s">
        <v>225</v>
      </c>
      <c r="F10" s="40">
        <v>1</v>
      </c>
      <c r="G10" s="41">
        <v>10</v>
      </c>
      <c r="H10" s="41">
        <v>10</v>
      </c>
      <c r="I10" s="41">
        <v>10</v>
      </c>
      <c r="J10" s="41">
        <v>10</v>
      </c>
      <c r="K10" s="41">
        <v>5</v>
      </c>
      <c r="L10" s="41">
        <v>10</v>
      </c>
      <c r="M10" s="41">
        <v>5</v>
      </c>
      <c r="N10" s="41">
        <f t="shared" si="0"/>
        <v>60</v>
      </c>
      <c r="O10" s="41">
        <v>60</v>
      </c>
      <c r="P10" s="41">
        <v>20</v>
      </c>
      <c r="Q10" s="110">
        <v>4</v>
      </c>
      <c r="R10" s="110">
        <v>6</v>
      </c>
      <c r="S10" s="41">
        <v>6</v>
      </c>
      <c r="T10" s="41">
        <v>4</v>
      </c>
      <c r="U10" s="41">
        <v>20</v>
      </c>
      <c r="V10" s="41">
        <f t="shared" ref="V10:V29" si="1">SUM(N10+P10+U10)</f>
        <v>100</v>
      </c>
    </row>
    <row r="11" spans="1:22" x14ac:dyDescent="0.25">
      <c r="A11" s="42">
        <v>4</v>
      </c>
      <c r="B11" s="85">
        <v>4</v>
      </c>
      <c r="C11" s="98" t="s">
        <v>17</v>
      </c>
      <c r="D11" s="85" t="s">
        <v>384</v>
      </c>
      <c r="E11" s="85" t="s">
        <v>225</v>
      </c>
      <c r="F11" s="40">
        <v>63</v>
      </c>
      <c r="G11" s="41">
        <v>10</v>
      </c>
      <c r="H11" s="41">
        <v>8.14</v>
      </c>
      <c r="I11" s="41">
        <v>7.91</v>
      </c>
      <c r="J11" s="41">
        <v>10</v>
      </c>
      <c r="K11" s="41">
        <v>5</v>
      </c>
      <c r="L11" s="41">
        <v>10</v>
      </c>
      <c r="M11" s="41">
        <v>5</v>
      </c>
      <c r="N11" s="41">
        <f t="shared" si="0"/>
        <v>56.05</v>
      </c>
      <c r="O11" s="41">
        <v>56.05</v>
      </c>
      <c r="P11" s="41">
        <v>19.63</v>
      </c>
      <c r="Q11" s="110">
        <v>4</v>
      </c>
      <c r="R11" s="110">
        <v>6</v>
      </c>
      <c r="S11" s="41">
        <v>6</v>
      </c>
      <c r="T11" s="41">
        <v>4</v>
      </c>
      <c r="U11" s="41">
        <v>20</v>
      </c>
      <c r="V11" s="41">
        <f t="shared" si="1"/>
        <v>95.679999999999993</v>
      </c>
    </row>
    <row r="12" spans="1:22" x14ac:dyDescent="0.25">
      <c r="A12" s="42">
        <v>4</v>
      </c>
      <c r="B12" s="85">
        <v>5</v>
      </c>
      <c r="C12" s="98" t="s">
        <v>176</v>
      </c>
      <c r="D12" s="85" t="s">
        <v>384</v>
      </c>
      <c r="E12" s="85" t="s">
        <v>225</v>
      </c>
      <c r="F12" s="40">
        <v>43</v>
      </c>
      <c r="G12" s="41">
        <v>10</v>
      </c>
      <c r="H12" s="41">
        <v>8.9</v>
      </c>
      <c r="I12" s="41">
        <v>5.56</v>
      </c>
      <c r="J12" s="41">
        <v>10</v>
      </c>
      <c r="K12" s="41">
        <v>5</v>
      </c>
      <c r="L12" s="41">
        <v>10</v>
      </c>
      <c r="M12" s="41">
        <v>5</v>
      </c>
      <c r="N12" s="41">
        <f t="shared" si="0"/>
        <v>54.459999999999994</v>
      </c>
      <c r="O12" s="41">
        <v>54.459999999999994</v>
      </c>
      <c r="P12" s="41">
        <v>19.63</v>
      </c>
      <c r="Q12" s="110">
        <v>4</v>
      </c>
      <c r="R12" s="110">
        <v>0</v>
      </c>
      <c r="S12" s="41">
        <v>1.1000000000000001</v>
      </c>
      <c r="T12" s="41">
        <v>2</v>
      </c>
      <c r="U12" s="41">
        <v>7.1</v>
      </c>
      <c r="V12" s="41">
        <f t="shared" si="1"/>
        <v>81.189999999999984</v>
      </c>
    </row>
    <row r="13" spans="1:22" ht="15.75" customHeight="1" x14ac:dyDescent="0.25">
      <c r="A13" s="42">
        <v>3</v>
      </c>
      <c r="B13" s="85">
        <v>6</v>
      </c>
      <c r="C13" s="98" t="s">
        <v>180</v>
      </c>
      <c r="D13" s="85" t="s">
        <v>384</v>
      </c>
      <c r="E13" s="85" t="s">
        <v>225</v>
      </c>
      <c r="F13" s="40">
        <v>8</v>
      </c>
      <c r="G13" s="41">
        <v>10</v>
      </c>
      <c r="H13" s="41">
        <v>7.83</v>
      </c>
      <c r="I13" s="41">
        <v>9.93</v>
      </c>
      <c r="J13" s="41">
        <v>10</v>
      </c>
      <c r="K13" s="41">
        <v>5</v>
      </c>
      <c r="L13" s="41">
        <v>10</v>
      </c>
      <c r="M13" s="41">
        <v>5</v>
      </c>
      <c r="N13" s="41">
        <f t="shared" si="0"/>
        <v>57.76</v>
      </c>
      <c r="O13" s="41">
        <v>57.76</v>
      </c>
      <c r="P13" s="41">
        <v>20</v>
      </c>
      <c r="Q13" s="110">
        <v>0</v>
      </c>
      <c r="R13" s="110">
        <v>6</v>
      </c>
      <c r="S13" s="41">
        <v>3.77</v>
      </c>
      <c r="T13" s="41">
        <v>4</v>
      </c>
      <c r="U13" s="41">
        <v>13.77</v>
      </c>
      <c r="V13" s="41">
        <f t="shared" si="1"/>
        <v>91.529999999999987</v>
      </c>
    </row>
    <row r="14" spans="1:22" x14ac:dyDescent="0.25">
      <c r="A14" s="42">
        <v>3</v>
      </c>
      <c r="B14" s="85">
        <v>7</v>
      </c>
      <c r="C14" s="98" t="s">
        <v>42</v>
      </c>
      <c r="D14" s="85" t="s">
        <v>384</v>
      </c>
      <c r="E14" s="85" t="s">
        <v>225</v>
      </c>
      <c r="F14" s="40">
        <v>20</v>
      </c>
      <c r="G14" s="41">
        <v>10</v>
      </c>
      <c r="H14" s="41">
        <v>6.38</v>
      </c>
      <c r="I14" s="41">
        <v>7.79</v>
      </c>
      <c r="J14" s="41">
        <v>10</v>
      </c>
      <c r="K14" s="41">
        <v>5</v>
      </c>
      <c r="L14" s="41">
        <v>0</v>
      </c>
      <c r="M14" s="41">
        <v>5</v>
      </c>
      <c r="N14" s="41">
        <f t="shared" si="0"/>
        <v>44.17</v>
      </c>
      <c r="O14" s="41">
        <v>44.17</v>
      </c>
      <c r="P14" s="41">
        <v>20</v>
      </c>
      <c r="Q14" s="110">
        <v>4</v>
      </c>
      <c r="R14" s="110">
        <v>0</v>
      </c>
      <c r="S14" s="41">
        <v>1.55</v>
      </c>
      <c r="T14" s="41">
        <v>2</v>
      </c>
      <c r="U14" s="41">
        <v>7.55</v>
      </c>
      <c r="V14" s="41">
        <f t="shared" si="1"/>
        <v>71.72</v>
      </c>
    </row>
    <row r="15" spans="1:22" x14ac:dyDescent="0.25">
      <c r="A15" s="42">
        <v>3</v>
      </c>
      <c r="B15" s="85">
        <v>8</v>
      </c>
      <c r="C15" s="98" t="s">
        <v>350</v>
      </c>
      <c r="D15" s="85" t="s">
        <v>384</v>
      </c>
      <c r="E15" s="85" t="s">
        <v>225</v>
      </c>
      <c r="F15" s="40">
        <v>14</v>
      </c>
      <c r="G15" s="41">
        <v>10</v>
      </c>
      <c r="H15" s="41">
        <v>8.1999999999999993</v>
      </c>
      <c r="I15" s="41">
        <v>8.99</v>
      </c>
      <c r="J15" s="41">
        <v>10</v>
      </c>
      <c r="K15" s="41">
        <v>5</v>
      </c>
      <c r="L15" s="41">
        <v>10</v>
      </c>
      <c r="M15" s="41">
        <v>5</v>
      </c>
      <c r="N15" s="41">
        <f t="shared" si="0"/>
        <v>57.19</v>
      </c>
      <c r="O15" s="41">
        <v>57.19</v>
      </c>
      <c r="P15" s="41">
        <v>20</v>
      </c>
      <c r="Q15" s="110">
        <v>4</v>
      </c>
      <c r="R15" s="110">
        <v>0</v>
      </c>
      <c r="S15" s="41">
        <v>0.44</v>
      </c>
      <c r="T15" s="41">
        <v>2</v>
      </c>
      <c r="U15" s="41">
        <v>6.44</v>
      </c>
      <c r="V15" s="41">
        <f t="shared" si="1"/>
        <v>83.63</v>
      </c>
    </row>
    <row r="16" spans="1:22" x14ac:dyDescent="0.25">
      <c r="A16" s="42">
        <v>2</v>
      </c>
      <c r="B16" s="85">
        <v>9</v>
      </c>
      <c r="C16" s="98" t="s">
        <v>49</v>
      </c>
      <c r="D16" s="85" t="s">
        <v>384</v>
      </c>
      <c r="E16" s="85" t="s">
        <v>225</v>
      </c>
      <c r="F16" s="40">
        <v>4</v>
      </c>
      <c r="G16" s="41">
        <v>10</v>
      </c>
      <c r="H16" s="41">
        <v>4.63</v>
      </c>
      <c r="I16" s="41">
        <v>5.77</v>
      </c>
      <c r="J16" s="41">
        <v>10</v>
      </c>
      <c r="K16" s="41">
        <v>5</v>
      </c>
      <c r="L16" s="41">
        <v>0</v>
      </c>
      <c r="M16" s="41">
        <v>5</v>
      </c>
      <c r="N16" s="41">
        <f t="shared" si="0"/>
        <v>40.4</v>
      </c>
      <c r="O16" s="41">
        <v>40.4</v>
      </c>
      <c r="P16" s="41">
        <v>20</v>
      </c>
      <c r="Q16" s="110">
        <v>0</v>
      </c>
      <c r="R16" s="110">
        <v>0</v>
      </c>
      <c r="S16" s="41">
        <v>0</v>
      </c>
      <c r="T16" s="41">
        <v>3</v>
      </c>
      <c r="U16" s="41">
        <v>3</v>
      </c>
      <c r="V16" s="41">
        <f t="shared" si="1"/>
        <v>63.4</v>
      </c>
    </row>
    <row r="17" spans="1:22" x14ac:dyDescent="0.25">
      <c r="A17" s="42">
        <v>3</v>
      </c>
      <c r="B17" s="85">
        <v>10</v>
      </c>
      <c r="C17" s="98" t="s">
        <v>30</v>
      </c>
      <c r="D17" s="85" t="s">
        <v>384</v>
      </c>
      <c r="E17" s="85" t="s">
        <v>225</v>
      </c>
      <c r="F17" s="40">
        <v>16</v>
      </c>
      <c r="G17" s="41">
        <v>10</v>
      </c>
      <c r="H17" s="41">
        <v>10</v>
      </c>
      <c r="I17" s="41">
        <v>10</v>
      </c>
      <c r="J17" s="41">
        <v>10</v>
      </c>
      <c r="K17" s="41">
        <v>5</v>
      </c>
      <c r="L17" s="41">
        <v>10</v>
      </c>
      <c r="M17" s="41">
        <v>5</v>
      </c>
      <c r="N17" s="41">
        <f t="shared" si="0"/>
        <v>60</v>
      </c>
      <c r="O17" s="41">
        <v>60</v>
      </c>
      <c r="P17" s="41">
        <v>20</v>
      </c>
      <c r="Q17" s="110">
        <v>4</v>
      </c>
      <c r="R17" s="110">
        <v>6</v>
      </c>
      <c r="S17" s="41">
        <v>6</v>
      </c>
      <c r="T17" s="41">
        <v>4</v>
      </c>
      <c r="U17" s="41">
        <v>20</v>
      </c>
      <c r="V17" s="41">
        <f t="shared" si="1"/>
        <v>100</v>
      </c>
    </row>
    <row r="18" spans="1:22" x14ac:dyDescent="0.25">
      <c r="A18" s="42">
        <v>4</v>
      </c>
      <c r="B18" s="85">
        <v>11</v>
      </c>
      <c r="C18" s="98" t="s">
        <v>38</v>
      </c>
      <c r="D18" s="85" t="s">
        <v>384</v>
      </c>
      <c r="E18" s="85" t="s">
        <v>225</v>
      </c>
      <c r="F18" s="40">
        <v>26</v>
      </c>
      <c r="G18" s="41">
        <v>10</v>
      </c>
      <c r="H18" s="41">
        <v>7.95</v>
      </c>
      <c r="I18" s="41">
        <v>7</v>
      </c>
      <c r="J18" s="41">
        <v>10</v>
      </c>
      <c r="K18" s="41">
        <v>5</v>
      </c>
      <c r="L18" s="41">
        <v>0</v>
      </c>
      <c r="M18" s="41">
        <v>5</v>
      </c>
      <c r="N18" s="41">
        <f t="shared" si="0"/>
        <v>44.95</v>
      </c>
      <c r="O18" s="41">
        <v>44.95</v>
      </c>
      <c r="P18" s="41">
        <v>20</v>
      </c>
      <c r="Q18" s="110">
        <v>4</v>
      </c>
      <c r="R18" s="110">
        <v>0</v>
      </c>
      <c r="S18" s="41">
        <v>2.5700000000000003</v>
      </c>
      <c r="T18" s="41">
        <v>4</v>
      </c>
      <c r="U18" s="41">
        <v>10.57</v>
      </c>
      <c r="V18" s="41">
        <f t="shared" si="1"/>
        <v>75.52000000000001</v>
      </c>
    </row>
    <row r="19" spans="1:22" x14ac:dyDescent="0.25">
      <c r="A19" s="42">
        <v>3</v>
      </c>
      <c r="B19" s="85">
        <v>12</v>
      </c>
      <c r="C19" s="98" t="s">
        <v>369</v>
      </c>
      <c r="D19" s="85" t="s">
        <v>384</v>
      </c>
      <c r="E19" s="85" t="s">
        <v>225</v>
      </c>
      <c r="F19" s="40">
        <v>9</v>
      </c>
      <c r="G19" s="41">
        <v>10</v>
      </c>
      <c r="H19" s="41">
        <v>6.87</v>
      </c>
      <c r="I19" s="41">
        <v>5.99</v>
      </c>
      <c r="J19" s="41">
        <v>10</v>
      </c>
      <c r="K19" s="41">
        <v>5</v>
      </c>
      <c r="L19" s="41">
        <v>10</v>
      </c>
      <c r="M19" s="41">
        <v>5</v>
      </c>
      <c r="N19" s="41">
        <f t="shared" si="0"/>
        <v>52.86</v>
      </c>
      <c r="O19" s="41">
        <v>56.86</v>
      </c>
      <c r="P19" s="41">
        <v>20</v>
      </c>
      <c r="Q19" s="112">
        <v>4</v>
      </c>
      <c r="R19" s="112">
        <v>6</v>
      </c>
      <c r="S19" s="41">
        <v>6</v>
      </c>
      <c r="T19" s="41">
        <v>4</v>
      </c>
      <c r="U19" s="41">
        <v>20</v>
      </c>
      <c r="V19" s="41">
        <f t="shared" si="1"/>
        <v>92.86</v>
      </c>
    </row>
    <row r="20" spans="1:22" x14ac:dyDescent="0.25">
      <c r="A20" s="42">
        <v>3</v>
      </c>
      <c r="B20" s="85">
        <v>13</v>
      </c>
      <c r="C20" s="98" t="s">
        <v>12</v>
      </c>
      <c r="D20" s="85" t="s">
        <v>384</v>
      </c>
      <c r="E20" s="85" t="s">
        <v>225</v>
      </c>
      <c r="F20" s="40">
        <v>15</v>
      </c>
      <c r="G20" s="41">
        <v>10</v>
      </c>
      <c r="H20" s="41">
        <v>7.37</v>
      </c>
      <c r="I20" s="41">
        <v>6.64</v>
      </c>
      <c r="J20" s="41">
        <v>10</v>
      </c>
      <c r="K20" s="41">
        <v>5</v>
      </c>
      <c r="L20" s="41">
        <v>0</v>
      </c>
      <c r="M20" s="41">
        <v>5</v>
      </c>
      <c r="N20" s="41">
        <f t="shared" si="0"/>
        <v>44.010000000000005</v>
      </c>
      <c r="O20" s="41">
        <v>44.010000000000005</v>
      </c>
      <c r="P20" s="41">
        <v>19.39</v>
      </c>
      <c r="Q20" s="110">
        <v>4</v>
      </c>
      <c r="R20" s="110">
        <v>6</v>
      </c>
      <c r="S20" s="41">
        <v>2.21</v>
      </c>
      <c r="T20" s="41">
        <v>4</v>
      </c>
      <c r="U20" s="41">
        <v>16.21</v>
      </c>
      <c r="V20" s="41">
        <f t="shared" si="1"/>
        <v>79.610000000000014</v>
      </c>
    </row>
    <row r="21" spans="1:22" x14ac:dyDescent="0.25">
      <c r="A21" s="42">
        <v>2</v>
      </c>
      <c r="B21" s="85">
        <v>14</v>
      </c>
      <c r="C21" s="98" t="s">
        <v>57</v>
      </c>
      <c r="D21" s="85" t="s">
        <v>384</v>
      </c>
      <c r="E21" s="85" t="s">
        <v>225</v>
      </c>
      <c r="F21" s="40">
        <v>4</v>
      </c>
      <c r="G21" s="41">
        <v>10</v>
      </c>
      <c r="H21" s="41">
        <v>7.64</v>
      </c>
      <c r="I21" s="41">
        <v>7.5</v>
      </c>
      <c r="J21" s="41">
        <v>10</v>
      </c>
      <c r="K21" s="41">
        <v>5</v>
      </c>
      <c r="L21" s="41">
        <v>0</v>
      </c>
      <c r="M21" s="41">
        <v>5</v>
      </c>
      <c r="N21" s="41">
        <f t="shared" si="0"/>
        <v>45.14</v>
      </c>
      <c r="O21" s="41">
        <v>45.14</v>
      </c>
      <c r="P21" s="41">
        <v>20</v>
      </c>
      <c r="Q21" s="110">
        <v>0</v>
      </c>
      <c r="R21" s="110">
        <v>0</v>
      </c>
      <c r="S21" s="41">
        <v>1.1100000000000001</v>
      </c>
      <c r="T21" s="41">
        <v>2</v>
      </c>
      <c r="U21" s="41">
        <v>3.11</v>
      </c>
      <c r="V21" s="41">
        <f t="shared" si="1"/>
        <v>68.25</v>
      </c>
    </row>
    <row r="22" spans="1:22" x14ac:dyDescent="0.25">
      <c r="A22" s="42">
        <v>3</v>
      </c>
      <c r="B22" s="85">
        <v>15</v>
      </c>
      <c r="C22" s="98" t="s">
        <v>356</v>
      </c>
      <c r="D22" s="85" t="s">
        <v>384</v>
      </c>
      <c r="E22" s="85" t="s">
        <v>225</v>
      </c>
      <c r="F22" s="40">
        <v>11</v>
      </c>
      <c r="G22" s="41">
        <v>10</v>
      </c>
      <c r="H22" s="41">
        <v>7.96</v>
      </c>
      <c r="I22" s="41">
        <v>7.17</v>
      </c>
      <c r="J22" s="41">
        <v>10</v>
      </c>
      <c r="K22" s="41">
        <v>0</v>
      </c>
      <c r="L22" s="41">
        <v>0</v>
      </c>
      <c r="M22" s="41">
        <v>0</v>
      </c>
      <c r="N22" s="41">
        <f t="shared" si="0"/>
        <v>35.130000000000003</v>
      </c>
      <c r="O22" s="41">
        <v>35.130000000000003</v>
      </c>
      <c r="P22" s="41">
        <v>19.79</v>
      </c>
      <c r="Q22" s="110">
        <v>0</v>
      </c>
      <c r="R22" s="110">
        <v>0</v>
      </c>
      <c r="S22" s="41">
        <v>1.77</v>
      </c>
      <c r="T22" s="41">
        <v>0</v>
      </c>
      <c r="U22" s="41">
        <v>1.77</v>
      </c>
      <c r="V22" s="41">
        <f t="shared" si="1"/>
        <v>56.690000000000005</v>
      </c>
    </row>
    <row r="23" spans="1:22" x14ac:dyDescent="0.25">
      <c r="A23" s="42">
        <v>1</v>
      </c>
      <c r="B23" s="85">
        <v>16</v>
      </c>
      <c r="C23" s="98" t="s">
        <v>96</v>
      </c>
      <c r="D23" s="85" t="s">
        <v>384</v>
      </c>
      <c r="E23" s="85" t="s">
        <v>225</v>
      </c>
      <c r="F23" s="40">
        <v>2</v>
      </c>
      <c r="G23" s="41">
        <v>10</v>
      </c>
      <c r="H23" s="41">
        <v>7.81</v>
      </c>
      <c r="I23" s="41">
        <v>2.81</v>
      </c>
      <c r="J23" s="41">
        <v>10</v>
      </c>
      <c r="K23" s="41">
        <v>5</v>
      </c>
      <c r="L23" s="41">
        <v>0</v>
      </c>
      <c r="M23" s="41">
        <v>5</v>
      </c>
      <c r="N23" s="41">
        <f t="shared" si="0"/>
        <v>40.619999999999997</v>
      </c>
      <c r="O23" s="41">
        <v>40.619999999999997</v>
      </c>
      <c r="P23" s="41">
        <v>20</v>
      </c>
      <c r="Q23" s="110">
        <v>4</v>
      </c>
      <c r="R23" s="110">
        <v>0</v>
      </c>
      <c r="S23" s="41">
        <v>1.1100000000000001</v>
      </c>
      <c r="T23" s="41">
        <v>0</v>
      </c>
      <c r="U23" s="41">
        <v>5.1100000000000003</v>
      </c>
      <c r="V23" s="41">
        <f t="shared" si="1"/>
        <v>65.73</v>
      </c>
    </row>
    <row r="24" spans="1:22" x14ac:dyDescent="0.25">
      <c r="A24" s="42">
        <v>3</v>
      </c>
      <c r="B24" s="85">
        <v>17</v>
      </c>
      <c r="C24" s="98" t="s">
        <v>105</v>
      </c>
      <c r="D24" s="85" t="s">
        <v>384</v>
      </c>
      <c r="E24" s="85" t="s">
        <v>225</v>
      </c>
      <c r="F24" s="40">
        <v>8</v>
      </c>
      <c r="G24" s="41">
        <v>10</v>
      </c>
      <c r="H24" s="41">
        <v>9.16</v>
      </c>
      <c r="I24" s="41">
        <v>9.64</v>
      </c>
      <c r="J24" s="41">
        <v>10</v>
      </c>
      <c r="K24" s="41">
        <v>0</v>
      </c>
      <c r="L24" s="41">
        <v>0</v>
      </c>
      <c r="M24" s="41">
        <v>5</v>
      </c>
      <c r="N24" s="41">
        <f t="shared" si="0"/>
        <v>43.8</v>
      </c>
      <c r="O24" s="41">
        <v>43.8</v>
      </c>
      <c r="P24" s="41">
        <v>20</v>
      </c>
      <c r="Q24" s="110">
        <v>4</v>
      </c>
      <c r="R24" s="110">
        <v>0</v>
      </c>
      <c r="S24" s="41">
        <v>1.32</v>
      </c>
      <c r="T24" s="41">
        <v>2</v>
      </c>
      <c r="U24" s="41">
        <v>7.32</v>
      </c>
      <c r="V24" s="41">
        <f t="shared" si="1"/>
        <v>71.12</v>
      </c>
    </row>
    <row r="25" spans="1:22" x14ac:dyDescent="0.25">
      <c r="A25" s="42">
        <v>4</v>
      </c>
      <c r="B25" s="85">
        <v>18</v>
      </c>
      <c r="C25" s="98" t="s">
        <v>40</v>
      </c>
      <c r="D25" s="85" t="s">
        <v>384</v>
      </c>
      <c r="E25" s="85" t="s">
        <v>225</v>
      </c>
      <c r="F25" s="40">
        <v>101</v>
      </c>
      <c r="G25" s="41">
        <v>10</v>
      </c>
      <c r="H25" s="41">
        <v>10</v>
      </c>
      <c r="I25" s="41">
        <v>10</v>
      </c>
      <c r="J25" s="41">
        <v>10</v>
      </c>
      <c r="K25" s="41">
        <v>5</v>
      </c>
      <c r="L25" s="41">
        <v>10</v>
      </c>
      <c r="M25" s="41">
        <v>5</v>
      </c>
      <c r="N25" s="41">
        <f t="shared" si="0"/>
        <v>60</v>
      </c>
      <c r="O25" s="41">
        <v>60</v>
      </c>
      <c r="P25" s="41">
        <v>19.98</v>
      </c>
      <c r="Q25" s="110">
        <v>4</v>
      </c>
      <c r="R25" s="110">
        <v>6</v>
      </c>
      <c r="S25" s="41">
        <v>6</v>
      </c>
      <c r="T25" s="41">
        <v>2</v>
      </c>
      <c r="U25" s="41">
        <v>20</v>
      </c>
      <c r="V25" s="41">
        <f t="shared" si="1"/>
        <v>99.98</v>
      </c>
    </row>
    <row r="26" spans="1:22" x14ac:dyDescent="0.25">
      <c r="A26" s="42">
        <v>3</v>
      </c>
      <c r="B26" s="85">
        <v>19</v>
      </c>
      <c r="C26" s="98" t="s">
        <v>70</v>
      </c>
      <c r="D26" s="85" t="s">
        <v>384</v>
      </c>
      <c r="E26" s="85" t="s">
        <v>225</v>
      </c>
      <c r="F26" s="40">
        <v>20</v>
      </c>
      <c r="G26" s="41">
        <v>10</v>
      </c>
      <c r="H26" s="41">
        <v>9.32</v>
      </c>
      <c r="I26" s="41">
        <v>7.67</v>
      </c>
      <c r="J26" s="41">
        <v>10</v>
      </c>
      <c r="K26" s="41">
        <v>5</v>
      </c>
      <c r="L26" s="41">
        <v>10</v>
      </c>
      <c r="M26" s="41">
        <v>5</v>
      </c>
      <c r="N26" s="41">
        <f t="shared" si="0"/>
        <v>56.99</v>
      </c>
      <c r="O26" s="41">
        <v>56.99</v>
      </c>
      <c r="P26" s="41">
        <v>19.739999999999998</v>
      </c>
      <c r="Q26" s="110">
        <v>4</v>
      </c>
      <c r="R26" s="110">
        <v>6</v>
      </c>
      <c r="S26" s="41">
        <v>6</v>
      </c>
      <c r="T26" s="41">
        <v>2</v>
      </c>
      <c r="U26" s="41">
        <v>18</v>
      </c>
      <c r="V26" s="41">
        <f t="shared" si="1"/>
        <v>94.73</v>
      </c>
    </row>
    <row r="27" spans="1:22" x14ac:dyDescent="0.25">
      <c r="A27" s="42">
        <v>3</v>
      </c>
      <c r="B27" s="85">
        <v>20</v>
      </c>
      <c r="C27" s="98" t="s">
        <v>23</v>
      </c>
      <c r="D27" s="85" t="s">
        <v>384</v>
      </c>
      <c r="E27" s="85" t="s">
        <v>225</v>
      </c>
      <c r="F27" s="40">
        <v>10</v>
      </c>
      <c r="G27" s="41">
        <v>10</v>
      </c>
      <c r="H27" s="41">
        <v>8.6</v>
      </c>
      <c r="I27" s="41">
        <v>4.21</v>
      </c>
      <c r="J27" s="41">
        <v>10</v>
      </c>
      <c r="K27" s="41">
        <v>0</v>
      </c>
      <c r="L27" s="41">
        <v>0</v>
      </c>
      <c r="M27" s="41">
        <v>0</v>
      </c>
      <c r="N27" s="41">
        <f t="shared" si="0"/>
        <v>32.81</v>
      </c>
      <c r="O27" s="41">
        <v>32.81</v>
      </c>
      <c r="P27" s="41">
        <v>19.440000000000001</v>
      </c>
      <c r="Q27" s="110">
        <v>4</v>
      </c>
      <c r="R27" s="110">
        <v>0</v>
      </c>
      <c r="S27" s="41">
        <v>0</v>
      </c>
      <c r="T27" s="41">
        <v>2</v>
      </c>
      <c r="U27" s="41">
        <v>6</v>
      </c>
      <c r="V27" s="41">
        <f t="shared" si="1"/>
        <v>58.25</v>
      </c>
    </row>
    <row r="28" spans="1:22" x14ac:dyDescent="0.25">
      <c r="A28" s="42">
        <v>2</v>
      </c>
      <c r="B28" s="85">
        <v>21</v>
      </c>
      <c r="C28" s="98" t="s">
        <v>64</v>
      </c>
      <c r="D28" s="85" t="s">
        <v>384</v>
      </c>
      <c r="E28" s="85" t="s">
        <v>225</v>
      </c>
      <c r="F28" s="40">
        <v>4</v>
      </c>
      <c r="G28" s="41">
        <v>10</v>
      </c>
      <c r="H28" s="41">
        <v>5.94</v>
      </c>
      <c r="I28" s="41">
        <v>0</v>
      </c>
      <c r="J28" s="41">
        <v>10</v>
      </c>
      <c r="K28" s="41">
        <v>5</v>
      </c>
      <c r="L28" s="41">
        <v>0</v>
      </c>
      <c r="M28" s="41">
        <v>5</v>
      </c>
      <c r="N28" s="41">
        <f t="shared" si="0"/>
        <v>35.94</v>
      </c>
      <c r="O28" s="41">
        <v>35.94</v>
      </c>
      <c r="P28" s="41">
        <v>20</v>
      </c>
      <c r="Q28" s="110">
        <v>4</v>
      </c>
      <c r="R28" s="110">
        <v>0</v>
      </c>
      <c r="S28" s="41">
        <v>0</v>
      </c>
      <c r="T28" s="41">
        <v>2</v>
      </c>
      <c r="U28" s="41">
        <v>6</v>
      </c>
      <c r="V28" s="41">
        <f t="shared" si="1"/>
        <v>61.94</v>
      </c>
    </row>
    <row r="29" spans="1:22" x14ac:dyDescent="0.25">
      <c r="A29" s="42">
        <v>3</v>
      </c>
      <c r="B29" s="85">
        <v>22</v>
      </c>
      <c r="C29" s="98" t="s">
        <v>51</v>
      </c>
      <c r="D29" s="85" t="s">
        <v>384</v>
      </c>
      <c r="E29" s="85" t="s">
        <v>225</v>
      </c>
      <c r="F29" s="40">
        <v>13</v>
      </c>
      <c r="G29" s="41">
        <v>10</v>
      </c>
      <c r="H29" s="41">
        <v>6.67</v>
      </c>
      <c r="I29" s="41">
        <v>2.66</v>
      </c>
      <c r="J29" s="41">
        <v>10</v>
      </c>
      <c r="K29" s="41">
        <v>0</v>
      </c>
      <c r="L29" s="41">
        <v>0</v>
      </c>
      <c r="M29" s="41">
        <v>5</v>
      </c>
      <c r="N29" s="41">
        <f t="shared" si="0"/>
        <v>34.33</v>
      </c>
      <c r="O29" s="41">
        <v>34.33</v>
      </c>
      <c r="P29" s="41">
        <v>14.29</v>
      </c>
      <c r="Q29" s="110">
        <v>0</v>
      </c>
      <c r="R29" s="110">
        <v>0</v>
      </c>
      <c r="S29" s="41">
        <v>0.88</v>
      </c>
      <c r="T29" s="41">
        <v>2</v>
      </c>
      <c r="U29" s="41">
        <v>2.8</v>
      </c>
      <c r="V29" s="41">
        <f t="shared" si="1"/>
        <v>51.419999999999995</v>
      </c>
    </row>
    <row r="30" spans="1:22" x14ac:dyDescent="0.25">
      <c r="A30" s="42">
        <v>1</v>
      </c>
      <c r="B30" s="85">
        <v>23</v>
      </c>
      <c r="C30" s="98" t="s">
        <v>119</v>
      </c>
      <c r="D30" s="85" t="s">
        <v>384</v>
      </c>
      <c r="E30" s="85" t="s">
        <v>226</v>
      </c>
      <c r="F30" s="40">
        <v>2</v>
      </c>
      <c r="G30" s="41">
        <v>10</v>
      </c>
      <c r="H30" s="41">
        <v>9.7799999999999994</v>
      </c>
      <c r="I30" s="41">
        <v>9.5299999999999994</v>
      </c>
      <c r="J30" s="41">
        <v>10</v>
      </c>
      <c r="K30" s="41">
        <v>5</v>
      </c>
      <c r="L30" s="41">
        <v>10</v>
      </c>
      <c r="M30" s="41">
        <v>5</v>
      </c>
      <c r="N30" s="41">
        <f t="shared" si="0"/>
        <v>59.31</v>
      </c>
      <c r="O30" s="41">
        <v>59.31</v>
      </c>
      <c r="P30" s="41">
        <v>20</v>
      </c>
      <c r="Q30" s="110">
        <v>4</v>
      </c>
      <c r="R30" s="110">
        <v>6</v>
      </c>
      <c r="S30" s="41">
        <v>1.1000000000000001</v>
      </c>
      <c r="T30" s="41">
        <v>0</v>
      </c>
      <c r="U30" s="41">
        <v>11.1</v>
      </c>
      <c r="V30" s="41">
        <f t="shared" ref="V30:V43" si="2">(N30+P30+U30)</f>
        <v>90.41</v>
      </c>
    </row>
    <row r="31" spans="1:22" x14ac:dyDescent="0.25">
      <c r="A31" s="42">
        <v>2</v>
      </c>
      <c r="B31" s="85">
        <v>24</v>
      </c>
      <c r="C31" s="98" t="s">
        <v>108</v>
      </c>
      <c r="D31" s="85" t="s">
        <v>384</v>
      </c>
      <c r="E31" s="85" t="s">
        <v>226</v>
      </c>
      <c r="F31" s="40">
        <v>6</v>
      </c>
      <c r="G31" s="41">
        <v>10</v>
      </c>
      <c r="H31" s="41">
        <v>8.8000000000000007</v>
      </c>
      <c r="I31" s="41">
        <v>9</v>
      </c>
      <c r="J31" s="41">
        <v>10</v>
      </c>
      <c r="K31" s="41">
        <v>0</v>
      </c>
      <c r="L31" s="41">
        <v>10</v>
      </c>
      <c r="M31" s="41">
        <v>5</v>
      </c>
      <c r="N31" s="41">
        <f t="shared" si="0"/>
        <v>52.8</v>
      </c>
      <c r="O31" s="41">
        <v>52.8</v>
      </c>
      <c r="P31" s="41">
        <v>20</v>
      </c>
      <c r="Q31" s="110">
        <v>0</v>
      </c>
      <c r="R31" s="110">
        <v>0</v>
      </c>
      <c r="S31" s="41">
        <v>2.17</v>
      </c>
      <c r="T31" s="41">
        <v>0</v>
      </c>
      <c r="U31" s="41">
        <v>2.17</v>
      </c>
      <c r="V31" s="41">
        <f t="shared" si="2"/>
        <v>74.97</v>
      </c>
    </row>
    <row r="32" spans="1:22" x14ac:dyDescent="0.25">
      <c r="A32" s="42">
        <v>1</v>
      </c>
      <c r="B32" s="85">
        <v>25</v>
      </c>
      <c r="C32" s="98" t="s">
        <v>123</v>
      </c>
      <c r="D32" s="85" t="s">
        <v>384</v>
      </c>
      <c r="E32" s="85" t="s">
        <v>226</v>
      </c>
      <c r="F32" s="40">
        <v>1</v>
      </c>
      <c r="G32" s="41">
        <v>10</v>
      </c>
      <c r="H32" s="41">
        <v>7.02</v>
      </c>
      <c r="I32" s="41">
        <v>3.28</v>
      </c>
      <c r="J32" s="41">
        <v>10</v>
      </c>
      <c r="K32" s="41">
        <v>0</v>
      </c>
      <c r="L32" s="41">
        <v>0</v>
      </c>
      <c r="M32" s="41">
        <v>5</v>
      </c>
      <c r="N32" s="41">
        <f t="shared" si="0"/>
        <v>35.299999999999997</v>
      </c>
      <c r="O32" s="41">
        <v>35.299999999999997</v>
      </c>
      <c r="P32" s="41">
        <v>20</v>
      </c>
      <c r="Q32" s="110">
        <v>0</v>
      </c>
      <c r="R32" s="110">
        <v>0</v>
      </c>
      <c r="S32" s="41">
        <v>0.45</v>
      </c>
      <c r="T32" s="41">
        <v>2</v>
      </c>
      <c r="U32" s="41">
        <v>2.4500000000000002</v>
      </c>
      <c r="V32" s="41">
        <f t="shared" si="2"/>
        <v>57.75</v>
      </c>
    </row>
    <row r="33" spans="1:22" x14ac:dyDescent="0.25">
      <c r="A33" s="42">
        <v>1</v>
      </c>
      <c r="B33" s="85">
        <v>26</v>
      </c>
      <c r="C33" s="98" t="s">
        <v>26</v>
      </c>
      <c r="D33" s="85" t="s">
        <v>384</v>
      </c>
      <c r="E33" s="85" t="s">
        <v>226</v>
      </c>
      <c r="F33" s="40">
        <v>2</v>
      </c>
      <c r="G33" s="41">
        <v>10</v>
      </c>
      <c r="H33" s="41">
        <v>9.66</v>
      </c>
      <c r="I33" s="41">
        <v>10</v>
      </c>
      <c r="J33" s="41">
        <v>10</v>
      </c>
      <c r="K33" s="41">
        <v>0</v>
      </c>
      <c r="L33" s="41">
        <v>0</v>
      </c>
      <c r="M33" s="41">
        <v>5</v>
      </c>
      <c r="N33" s="41">
        <f t="shared" si="0"/>
        <v>44.66</v>
      </c>
      <c r="O33" s="41">
        <v>44.66</v>
      </c>
      <c r="P33" s="41">
        <v>20</v>
      </c>
      <c r="Q33" s="110">
        <v>4</v>
      </c>
      <c r="R33" s="110">
        <v>0</v>
      </c>
      <c r="S33" s="41">
        <v>10</v>
      </c>
      <c r="T33" s="41">
        <v>0</v>
      </c>
      <c r="U33" s="41">
        <v>14</v>
      </c>
      <c r="V33" s="41">
        <f t="shared" si="2"/>
        <v>78.66</v>
      </c>
    </row>
    <row r="34" spans="1:22" x14ac:dyDescent="0.25">
      <c r="A34" s="42">
        <v>2</v>
      </c>
      <c r="B34" s="85">
        <v>27</v>
      </c>
      <c r="C34" s="98" t="s">
        <v>125</v>
      </c>
      <c r="D34" s="85" t="s">
        <v>384</v>
      </c>
      <c r="E34" s="85" t="s">
        <v>226</v>
      </c>
      <c r="F34" s="40">
        <v>6</v>
      </c>
      <c r="G34" s="41">
        <v>10</v>
      </c>
      <c r="H34" s="41">
        <v>6.46</v>
      </c>
      <c r="I34" s="41">
        <v>7.34</v>
      </c>
      <c r="J34" s="41">
        <v>10</v>
      </c>
      <c r="K34" s="41">
        <v>0</v>
      </c>
      <c r="L34" s="41">
        <v>0</v>
      </c>
      <c r="M34" s="41">
        <v>5</v>
      </c>
      <c r="N34" s="41">
        <f t="shared" si="0"/>
        <v>38.799999999999997</v>
      </c>
      <c r="O34" s="41">
        <v>38.799999999999997</v>
      </c>
      <c r="P34" s="41">
        <v>20</v>
      </c>
      <c r="Q34" s="110">
        <v>0</v>
      </c>
      <c r="R34" s="110">
        <v>0</v>
      </c>
      <c r="S34" s="41">
        <v>1.55</v>
      </c>
      <c r="T34" s="41">
        <v>0</v>
      </c>
      <c r="U34" s="41">
        <v>1.55</v>
      </c>
      <c r="V34" s="41">
        <f t="shared" si="2"/>
        <v>60.349999999999994</v>
      </c>
    </row>
    <row r="35" spans="1:22" x14ac:dyDescent="0.25">
      <c r="A35" s="42">
        <v>3</v>
      </c>
      <c r="B35" s="85">
        <v>28</v>
      </c>
      <c r="C35" s="98" t="s">
        <v>126</v>
      </c>
      <c r="D35" s="85" t="s">
        <v>384</v>
      </c>
      <c r="E35" s="85" t="s">
        <v>226</v>
      </c>
      <c r="F35" s="40">
        <v>7</v>
      </c>
      <c r="G35" s="41">
        <v>10</v>
      </c>
      <c r="H35" s="41">
        <v>8.1199999999999992</v>
      </c>
      <c r="I35" s="41">
        <v>8.59</v>
      </c>
      <c r="J35" s="41">
        <v>10</v>
      </c>
      <c r="K35" s="41">
        <v>0</v>
      </c>
      <c r="L35" s="41">
        <v>0</v>
      </c>
      <c r="M35" s="41">
        <v>5</v>
      </c>
      <c r="N35" s="41">
        <f t="shared" si="0"/>
        <v>41.709999999999994</v>
      </c>
      <c r="O35" s="41">
        <v>41.709999999999994</v>
      </c>
      <c r="P35" s="41">
        <v>19.809999999999999</v>
      </c>
      <c r="Q35" s="110">
        <v>4</v>
      </c>
      <c r="R35" s="110">
        <v>0</v>
      </c>
      <c r="S35" s="41">
        <v>1.28</v>
      </c>
      <c r="T35" s="41">
        <v>2</v>
      </c>
      <c r="U35" s="41">
        <v>7.28</v>
      </c>
      <c r="V35" s="41">
        <f t="shared" si="2"/>
        <v>68.8</v>
      </c>
    </row>
    <row r="36" spans="1:22" x14ac:dyDescent="0.25">
      <c r="A36" s="42">
        <v>2</v>
      </c>
      <c r="B36" s="85">
        <v>29</v>
      </c>
      <c r="C36" s="98" t="s">
        <v>127</v>
      </c>
      <c r="D36" s="85" t="s">
        <v>384</v>
      </c>
      <c r="E36" s="85" t="s">
        <v>226</v>
      </c>
      <c r="F36" s="40">
        <v>4</v>
      </c>
      <c r="G36" s="41">
        <v>10</v>
      </c>
      <c r="H36" s="41">
        <v>9.41</v>
      </c>
      <c r="I36" s="41">
        <v>9.92</v>
      </c>
      <c r="J36" s="41">
        <v>10</v>
      </c>
      <c r="K36" s="41">
        <v>5</v>
      </c>
      <c r="L36" s="41">
        <v>10</v>
      </c>
      <c r="M36" s="41">
        <v>5</v>
      </c>
      <c r="N36" s="41">
        <f t="shared" si="0"/>
        <v>59.33</v>
      </c>
      <c r="O36" s="41">
        <v>59.33</v>
      </c>
      <c r="P36" s="41">
        <v>20</v>
      </c>
      <c r="Q36" s="110">
        <v>4</v>
      </c>
      <c r="R36" s="110">
        <v>0</v>
      </c>
      <c r="S36" s="41">
        <v>0.89</v>
      </c>
      <c r="T36" s="41">
        <v>4</v>
      </c>
      <c r="U36" s="41">
        <v>8.89</v>
      </c>
      <c r="V36" s="41">
        <f t="shared" si="2"/>
        <v>88.22</v>
      </c>
    </row>
    <row r="37" spans="1:22" x14ac:dyDescent="0.25">
      <c r="A37" s="42">
        <v>3</v>
      </c>
      <c r="B37" s="85">
        <v>30</v>
      </c>
      <c r="C37" s="98" t="s">
        <v>128</v>
      </c>
      <c r="D37" s="85" t="s">
        <v>384</v>
      </c>
      <c r="E37" s="85" t="s">
        <v>226</v>
      </c>
      <c r="F37" s="40">
        <v>8</v>
      </c>
      <c r="G37" s="41">
        <v>10</v>
      </c>
      <c r="H37" s="41">
        <v>7.16</v>
      </c>
      <c r="I37" s="41">
        <v>6.48</v>
      </c>
      <c r="J37" s="41">
        <v>10</v>
      </c>
      <c r="K37" s="41">
        <v>0</v>
      </c>
      <c r="L37" s="41">
        <v>0</v>
      </c>
      <c r="M37" s="41">
        <v>5</v>
      </c>
      <c r="N37" s="41">
        <f t="shared" si="0"/>
        <v>38.64</v>
      </c>
      <c r="O37" s="41">
        <v>38.64</v>
      </c>
      <c r="P37" s="41">
        <v>20</v>
      </c>
      <c r="Q37" s="110">
        <v>4</v>
      </c>
      <c r="R37" s="110">
        <v>0</v>
      </c>
      <c r="S37" s="41">
        <v>2.62</v>
      </c>
      <c r="T37" s="41">
        <v>2</v>
      </c>
      <c r="U37" s="41">
        <v>8.6199999999999992</v>
      </c>
      <c r="V37" s="41">
        <f t="shared" si="2"/>
        <v>67.260000000000005</v>
      </c>
    </row>
    <row r="38" spans="1:22" x14ac:dyDescent="0.25">
      <c r="A38" s="42">
        <v>1</v>
      </c>
      <c r="B38" s="85">
        <v>31</v>
      </c>
      <c r="C38" s="98" t="s">
        <v>130</v>
      </c>
      <c r="D38" s="85" t="s">
        <v>384</v>
      </c>
      <c r="E38" s="85" t="s">
        <v>226</v>
      </c>
      <c r="F38" s="40">
        <v>3</v>
      </c>
      <c r="G38" s="41">
        <v>10</v>
      </c>
      <c r="H38" s="41">
        <v>6.82</v>
      </c>
      <c r="I38" s="41">
        <v>7.97</v>
      </c>
      <c r="J38" s="41">
        <v>10</v>
      </c>
      <c r="K38" s="41">
        <v>0</v>
      </c>
      <c r="L38" s="41">
        <v>0</v>
      </c>
      <c r="M38" s="41">
        <v>5</v>
      </c>
      <c r="N38" s="41">
        <f t="shared" si="0"/>
        <v>39.79</v>
      </c>
      <c r="O38" s="41">
        <v>39.79</v>
      </c>
      <c r="P38" s="41">
        <v>20</v>
      </c>
      <c r="Q38" s="110">
        <v>4</v>
      </c>
      <c r="R38" s="110">
        <v>0</v>
      </c>
      <c r="S38" s="41">
        <v>1.55</v>
      </c>
      <c r="T38" s="41">
        <v>2</v>
      </c>
      <c r="U38" s="41">
        <v>7.55</v>
      </c>
      <c r="V38" s="41">
        <f t="shared" si="2"/>
        <v>67.34</v>
      </c>
    </row>
    <row r="39" spans="1:22" x14ac:dyDescent="0.25">
      <c r="A39" s="42">
        <v>1</v>
      </c>
      <c r="B39" s="85">
        <v>32</v>
      </c>
      <c r="C39" s="98" t="s">
        <v>132</v>
      </c>
      <c r="D39" s="85" t="s">
        <v>384</v>
      </c>
      <c r="E39" s="85" t="s">
        <v>226</v>
      </c>
      <c r="F39" s="40">
        <v>2</v>
      </c>
      <c r="G39" s="41">
        <v>10</v>
      </c>
      <c r="H39" s="41">
        <v>6.57</v>
      </c>
      <c r="I39" s="41">
        <v>6.39</v>
      </c>
      <c r="J39" s="41">
        <v>10</v>
      </c>
      <c r="K39" s="41">
        <v>5</v>
      </c>
      <c r="L39" s="41">
        <v>0</v>
      </c>
      <c r="M39" s="41">
        <v>5</v>
      </c>
      <c r="N39" s="41">
        <f t="shared" si="0"/>
        <v>42.96</v>
      </c>
      <c r="O39" s="41">
        <v>42.96</v>
      </c>
      <c r="P39" s="41">
        <v>20</v>
      </c>
      <c r="Q39" s="110">
        <v>4</v>
      </c>
      <c r="R39" s="110">
        <v>0</v>
      </c>
      <c r="S39" s="41">
        <v>0</v>
      </c>
      <c r="T39" s="41">
        <v>0</v>
      </c>
      <c r="U39" s="41">
        <v>4</v>
      </c>
      <c r="V39" s="41">
        <f t="shared" si="2"/>
        <v>66.960000000000008</v>
      </c>
    </row>
    <row r="40" spans="1:22" x14ac:dyDescent="0.25">
      <c r="A40" s="42">
        <v>1</v>
      </c>
      <c r="B40" s="85">
        <v>33</v>
      </c>
      <c r="C40" s="98" t="s">
        <v>133</v>
      </c>
      <c r="D40" s="85" t="s">
        <v>384</v>
      </c>
      <c r="E40" s="85" t="s">
        <v>226</v>
      </c>
      <c r="F40" s="40">
        <v>3</v>
      </c>
      <c r="G40" s="41">
        <v>10</v>
      </c>
      <c r="H40" s="41">
        <v>8.16</v>
      </c>
      <c r="I40" s="41">
        <v>8.85</v>
      </c>
      <c r="J40" s="41">
        <v>10</v>
      </c>
      <c r="K40" s="41">
        <v>0</v>
      </c>
      <c r="L40" s="41">
        <v>0</v>
      </c>
      <c r="M40" s="41">
        <v>5</v>
      </c>
      <c r="N40" s="41">
        <f t="shared" ref="N40:N71" si="3">SUM(G40:M40)</f>
        <v>42.01</v>
      </c>
      <c r="O40" s="41">
        <v>42.01</v>
      </c>
      <c r="P40" s="41">
        <v>20</v>
      </c>
      <c r="Q40" s="110">
        <v>4</v>
      </c>
      <c r="R40" s="110">
        <v>0</v>
      </c>
      <c r="S40" s="41">
        <v>2</v>
      </c>
      <c r="T40" s="41">
        <v>3</v>
      </c>
      <c r="U40" s="41">
        <v>9</v>
      </c>
      <c r="V40" s="41">
        <f t="shared" si="2"/>
        <v>71.009999999999991</v>
      </c>
    </row>
    <row r="41" spans="1:22" x14ac:dyDescent="0.25">
      <c r="A41" s="42" t="s">
        <v>376</v>
      </c>
      <c r="B41" s="85">
        <v>34</v>
      </c>
      <c r="C41" s="100" t="s">
        <v>135</v>
      </c>
      <c r="D41" s="85" t="s">
        <v>384</v>
      </c>
      <c r="E41" s="85" t="s">
        <v>226</v>
      </c>
      <c r="F41" s="40">
        <v>0</v>
      </c>
      <c r="G41" s="41">
        <v>10</v>
      </c>
      <c r="H41" s="41" t="s">
        <v>376</v>
      </c>
      <c r="I41" s="41">
        <v>0</v>
      </c>
      <c r="J41" s="41">
        <v>10</v>
      </c>
      <c r="K41" s="41">
        <v>5</v>
      </c>
      <c r="L41" s="41">
        <v>0</v>
      </c>
      <c r="M41" s="41">
        <v>5</v>
      </c>
      <c r="N41" s="41">
        <f t="shared" si="3"/>
        <v>30</v>
      </c>
      <c r="O41" s="41">
        <v>30</v>
      </c>
      <c r="P41" s="41">
        <v>20</v>
      </c>
      <c r="Q41" s="110">
        <v>0</v>
      </c>
      <c r="R41" s="110">
        <v>0</v>
      </c>
      <c r="S41" s="41">
        <v>4.3</v>
      </c>
      <c r="T41" s="41">
        <v>2</v>
      </c>
      <c r="U41" s="41">
        <v>6.3</v>
      </c>
      <c r="V41" s="41">
        <f t="shared" si="2"/>
        <v>56.3</v>
      </c>
    </row>
    <row r="42" spans="1:22" x14ac:dyDescent="0.25">
      <c r="A42" s="42">
        <v>3</v>
      </c>
      <c r="B42" s="85">
        <v>35</v>
      </c>
      <c r="C42" s="98" t="s">
        <v>136</v>
      </c>
      <c r="D42" s="85" t="s">
        <v>384</v>
      </c>
      <c r="E42" s="85" t="s">
        <v>226</v>
      </c>
      <c r="F42" s="40">
        <v>7</v>
      </c>
      <c r="G42" s="41">
        <v>10</v>
      </c>
      <c r="H42" s="41">
        <v>8.4499999999999993</v>
      </c>
      <c r="I42" s="41">
        <v>8.19</v>
      </c>
      <c r="J42" s="41">
        <v>10</v>
      </c>
      <c r="K42" s="41">
        <v>0</v>
      </c>
      <c r="L42" s="41">
        <v>0</v>
      </c>
      <c r="M42" s="41">
        <v>5</v>
      </c>
      <c r="N42" s="41">
        <f t="shared" si="3"/>
        <v>41.64</v>
      </c>
      <c r="O42" s="41">
        <v>41.64</v>
      </c>
      <c r="P42" s="41">
        <v>20</v>
      </c>
      <c r="Q42" s="110">
        <v>4</v>
      </c>
      <c r="R42" s="110">
        <v>6</v>
      </c>
      <c r="S42" s="41">
        <v>0.89</v>
      </c>
      <c r="T42" s="41">
        <v>2</v>
      </c>
      <c r="U42" s="41">
        <v>12.89</v>
      </c>
      <c r="V42" s="41">
        <f t="shared" si="2"/>
        <v>74.53</v>
      </c>
    </row>
    <row r="43" spans="1:22" x14ac:dyDescent="0.25">
      <c r="A43" s="42">
        <v>1</v>
      </c>
      <c r="B43" s="85">
        <v>36</v>
      </c>
      <c r="C43" s="98" t="s">
        <v>106</v>
      </c>
      <c r="D43" s="85" t="s">
        <v>384</v>
      </c>
      <c r="E43" s="85" t="s">
        <v>226</v>
      </c>
      <c r="F43" s="40">
        <v>2</v>
      </c>
      <c r="G43" s="41">
        <v>10</v>
      </c>
      <c r="H43" s="41">
        <v>7.94</v>
      </c>
      <c r="I43" s="41">
        <v>9.06</v>
      </c>
      <c r="J43" s="41">
        <v>10</v>
      </c>
      <c r="K43" s="41">
        <v>0</v>
      </c>
      <c r="L43" s="41">
        <v>0</v>
      </c>
      <c r="M43" s="41">
        <v>5</v>
      </c>
      <c r="N43" s="41">
        <f t="shared" si="3"/>
        <v>42</v>
      </c>
      <c r="O43" s="41">
        <v>42</v>
      </c>
      <c r="P43" s="41">
        <v>20</v>
      </c>
      <c r="Q43" s="110">
        <v>4</v>
      </c>
      <c r="R43" s="110">
        <v>0</v>
      </c>
      <c r="S43" s="41">
        <v>1.55</v>
      </c>
      <c r="T43" s="41">
        <v>4</v>
      </c>
      <c r="U43" s="41">
        <v>9.59</v>
      </c>
      <c r="V43" s="41">
        <f t="shared" si="2"/>
        <v>71.59</v>
      </c>
    </row>
    <row r="44" spans="1:22" x14ac:dyDescent="0.25">
      <c r="A44" s="97">
        <v>1</v>
      </c>
      <c r="B44" s="86">
        <v>37</v>
      </c>
      <c r="C44" s="101" t="s">
        <v>139</v>
      </c>
      <c r="D44" s="86" t="s">
        <v>384</v>
      </c>
      <c r="E44" s="97" t="s">
        <v>226</v>
      </c>
      <c r="F44" s="97">
        <v>2</v>
      </c>
      <c r="G44" s="97">
        <v>10</v>
      </c>
      <c r="H44" s="97">
        <v>9.49</v>
      </c>
      <c r="I44" s="97">
        <v>10</v>
      </c>
      <c r="J44" s="97">
        <v>10</v>
      </c>
      <c r="K44" s="97">
        <v>5</v>
      </c>
      <c r="L44" s="97">
        <v>10</v>
      </c>
      <c r="M44" s="97">
        <v>5</v>
      </c>
      <c r="N44" s="97">
        <f t="shared" si="3"/>
        <v>59.49</v>
      </c>
      <c r="O44" s="97">
        <v>59.49</v>
      </c>
      <c r="P44" s="97" t="s">
        <v>376</v>
      </c>
      <c r="Q44" s="111">
        <v>8</v>
      </c>
      <c r="R44" s="111">
        <v>0</v>
      </c>
      <c r="S44" s="97">
        <v>10.220000000000001</v>
      </c>
      <c r="T44" s="97">
        <v>8</v>
      </c>
      <c r="U44" s="97">
        <v>26.22</v>
      </c>
      <c r="V44" s="97">
        <f>(N44+U44)</f>
        <v>85.710000000000008</v>
      </c>
    </row>
    <row r="45" spans="1:22" x14ac:dyDescent="0.25">
      <c r="A45" s="42">
        <v>2</v>
      </c>
      <c r="B45" s="85">
        <v>38</v>
      </c>
      <c r="C45" s="98" t="s">
        <v>140</v>
      </c>
      <c r="D45" s="85" t="s">
        <v>384</v>
      </c>
      <c r="E45" s="85" t="s">
        <v>226</v>
      </c>
      <c r="F45" s="40">
        <v>6</v>
      </c>
      <c r="G45" s="41">
        <v>10</v>
      </c>
      <c r="H45" s="41">
        <v>8.7799999999999994</v>
      </c>
      <c r="I45" s="41">
        <v>9.4600000000000009</v>
      </c>
      <c r="J45" s="41">
        <v>10</v>
      </c>
      <c r="K45" s="41">
        <v>5</v>
      </c>
      <c r="L45" s="41">
        <v>0</v>
      </c>
      <c r="M45" s="41">
        <v>5</v>
      </c>
      <c r="N45" s="41">
        <f t="shared" si="3"/>
        <v>48.24</v>
      </c>
      <c r="O45" s="41">
        <v>48.24</v>
      </c>
      <c r="P45" s="41">
        <v>20</v>
      </c>
      <c r="Q45" s="110">
        <v>4</v>
      </c>
      <c r="R45" s="110">
        <v>0</v>
      </c>
      <c r="S45" s="41">
        <v>2</v>
      </c>
      <c r="T45" s="41">
        <v>4</v>
      </c>
      <c r="U45" s="41">
        <v>10</v>
      </c>
      <c r="V45" s="41">
        <f>(N45+P45+U45)</f>
        <v>78.240000000000009</v>
      </c>
    </row>
    <row r="46" spans="1:22" x14ac:dyDescent="0.25">
      <c r="A46" s="42">
        <v>2</v>
      </c>
      <c r="B46" s="85">
        <v>39</v>
      </c>
      <c r="C46" s="98" t="s">
        <v>46</v>
      </c>
      <c r="D46" s="85" t="s">
        <v>384</v>
      </c>
      <c r="E46" s="85" t="s">
        <v>226</v>
      </c>
      <c r="F46" s="40">
        <v>4</v>
      </c>
      <c r="G46" s="41">
        <v>10</v>
      </c>
      <c r="H46" s="41">
        <v>7.95</v>
      </c>
      <c r="I46" s="41">
        <v>9.2200000000000006</v>
      </c>
      <c r="J46" s="41">
        <v>10</v>
      </c>
      <c r="K46" s="41">
        <v>5</v>
      </c>
      <c r="L46" s="41">
        <v>0</v>
      </c>
      <c r="M46" s="41">
        <v>5</v>
      </c>
      <c r="N46" s="41">
        <f t="shared" si="3"/>
        <v>47.17</v>
      </c>
      <c r="O46" s="41">
        <v>47.17</v>
      </c>
      <c r="P46" s="41">
        <v>20</v>
      </c>
      <c r="Q46" s="110">
        <v>4</v>
      </c>
      <c r="R46" s="110">
        <v>0</v>
      </c>
      <c r="S46" s="41">
        <v>0.66</v>
      </c>
      <c r="T46" s="41">
        <v>2</v>
      </c>
      <c r="U46" s="41">
        <v>6.66</v>
      </c>
      <c r="V46" s="41">
        <f>(N46+P46+U46)</f>
        <v>73.83</v>
      </c>
    </row>
    <row r="47" spans="1:22" x14ac:dyDescent="0.25">
      <c r="A47" s="42">
        <v>3</v>
      </c>
      <c r="B47" s="85">
        <v>40</v>
      </c>
      <c r="C47" s="98" t="s">
        <v>141</v>
      </c>
      <c r="D47" s="85" t="s">
        <v>384</v>
      </c>
      <c r="E47" s="85" t="s">
        <v>226</v>
      </c>
      <c r="F47" s="40">
        <v>7</v>
      </c>
      <c r="G47" s="41">
        <v>10</v>
      </c>
      <c r="H47" s="41">
        <v>8.0399999999999991</v>
      </c>
      <c r="I47" s="41">
        <v>8.8800000000000008</v>
      </c>
      <c r="J47" s="41">
        <v>10</v>
      </c>
      <c r="K47" s="41">
        <v>0</v>
      </c>
      <c r="L47" s="41">
        <v>0</v>
      </c>
      <c r="M47" s="41">
        <v>5</v>
      </c>
      <c r="N47" s="41">
        <f t="shared" si="3"/>
        <v>41.92</v>
      </c>
      <c r="O47" s="41">
        <v>41.92</v>
      </c>
      <c r="P47" s="41">
        <v>20</v>
      </c>
      <c r="Q47" s="110">
        <v>4</v>
      </c>
      <c r="R47" s="110">
        <v>0</v>
      </c>
      <c r="S47" s="41">
        <v>1.77</v>
      </c>
      <c r="T47" s="41">
        <v>3</v>
      </c>
      <c r="U47" s="41">
        <v>8.77</v>
      </c>
      <c r="V47" s="41">
        <f>(N47+P47+U47)</f>
        <v>70.69</v>
      </c>
    </row>
    <row r="48" spans="1:22" x14ac:dyDescent="0.25">
      <c r="A48" s="42">
        <v>2</v>
      </c>
      <c r="B48" s="85">
        <v>41</v>
      </c>
      <c r="C48" s="98" t="s">
        <v>142</v>
      </c>
      <c r="D48" s="85" t="s">
        <v>384</v>
      </c>
      <c r="E48" s="85" t="s">
        <v>226</v>
      </c>
      <c r="F48" s="40">
        <v>4</v>
      </c>
      <c r="G48" s="41">
        <v>10</v>
      </c>
      <c r="H48" s="41">
        <v>8.4</v>
      </c>
      <c r="I48" s="41">
        <v>7.89</v>
      </c>
      <c r="J48" s="41">
        <v>10</v>
      </c>
      <c r="K48" s="41">
        <v>5</v>
      </c>
      <c r="L48" s="41">
        <v>0</v>
      </c>
      <c r="M48" s="41">
        <v>5</v>
      </c>
      <c r="N48" s="41">
        <f t="shared" si="3"/>
        <v>46.29</v>
      </c>
      <c r="O48" s="41">
        <v>46.29</v>
      </c>
      <c r="P48" s="41">
        <v>20</v>
      </c>
      <c r="Q48" s="110">
        <v>4</v>
      </c>
      <c r="R48" s="110">
        <v>0</v>
      </c>
      <c r="S48" s="41">
        <v>1.1100000000000001</v>
      </c>
      <c r="T48" s="41">
        <v>4</v>
      </c>
      <c r="U48" s="41">
        <v>9.11</v>
      </c>
      <c r="V48" s="41">
        <f>(N48+P48+U48)</f>
        <v>75.399999999999991</v>
      </c>
    </row>
    <row r="49" spans="1:23" x14ac:dyDescent="0.25">
      <c r="A49" s="97">
        <v>1</v>
      </c>
      <c r="B49" s="86">
        <v>42</v>
      </c>
      <c r="C49" s="101" t="s">
        <v>360</v>
      </c>
      <c r="D49" s="86" t="s">
        <v>384</v>
      </c>
      <c r="E49" s="86" t="s">
        <v>226</v>
      </c>
      <c r="F49" s="97">
        <v>3</v>
      </c>
      <c r="G49" s="97">
        <v>10</v>
      </c>
      <c r="H49" s="97">
        <v>3.45</v>
      </c>
      <c r="I49" s="97">
        <v>0</v>
      </c>
      <c r="J49" s="97">
        <v>10</v>
      </c>
      <c r="K49" s="97">
        <v>0</v>
      </c>
      <c r="L49" s="97">
        <v>0</v>
      </c>
      <c r="M49" s="97">
        <v>0</v>
      </c>
      <c r="N49" s="97">
        <f t="shared" si="3"/>
        <v>23.45</v>
      </c>
      <c r="O49" s="97">
        <v>23.45</v>
      </c>
      <c r="P49" s="97" t="s">
        <v>376</v>
      </c>
      <c r="Q49" s="111">
        <v>8</v>
      </c>
      <c r="R49" s="111">
        <v>0</v>
      </c>
      <c r="S49" s="97">
        <v>0</v>
      </c>
      <c r="T49" s="97">
        <v>0</v>
      </c>
      <c r="U49" s="97">
        <v>0</v>
      </c>
      <c r="V49" s="97">
        <f t="shared" ref="V49:V57" si="4">(N49+U49)</f>
        <v>23.45</v>
      </c>
    </row>
    <row r="50" spans="1:23" ht="12.75" customHeight="1" x14ac:dyDescent="0.25">
      <c r="A50" s="97">
        <v>1</v>
      </c>
      <c r="B50" s="86">
        <v>43</v>
      </c>
      <c r="C50" s="101" t="s">
        <v>120</v>
      </c>
      <c r="D50" s="86" t="s">
        <v>384</v>
      </c>
      <c r="E50" s="86" t="s">
        <v>226</v>
      </c>
      <c r="F50" s="97">
        <v>3</v>
      </c>
      <c r="G50" s="97">
        <v>10</v>
      </c>
      <c r="H50" s="97">
        <v>8.4</v>
      </c>
      <c r="I50" s="97">
        <v>7.24</v>
      </c>
      <c r="J50" s="97">
        <v>10</v>
      </c>
      <c r="K50" s="97">
        <v>5</v>
      </c>
      <c r="L50" s="97">
        <v>0</v>
      </c>
      <c r="M50" s="97">
        <v>5</v>
      </c>
      <c r="N50" s="97">
        <f t="shared" si="3"/>
        <v>45.64</v>
      </c>
      <c r="O50" s="97">
        <v>45.64</v>
      </c>
      <c r="P50" s="97" t="s">
        <v>376</v>
      </c>
      <c r="Q50" s="111">
        <v>8</v>
      </c>
      <c r="R50" s="111">
        <v>0</v>
      </c>
      <c r="S50" s="97">
        <v>0</v>
      </c>
      <c r="T50" s="97">
        <v>8</v>
      </c>
      <c r="U50" s="97">
        <v>4</v>
      </c>
      <c r="V50" s="97">
        <f t="shared" si="4"/>
        <v>49.64</v>
      </c>
    </row>
    <row r="51" spans="1:23" x14ac:dyDescent="0.25">
      <c r="A51" s="97">
        <v>2</v>
      </c>
      <c r="B51" s="86">
        <v>44</v>
      </c>
      <c r="C51" s="101" t="s">
        <v>61</v>
      </c>
      <c r="D51" s="86" t="s">
        <v>384</v>
      </c>
      <c r="E51" s="86" t="s">
        <v>226</v>
      </c>
      <c r="F51" s="97">
        <v>4</v>
      </c>
      <c r="G51" s="97">
        <v>10</v>
      </c>
      <c r="H51" s="97">
        <v>8.15</v>
      </c>
      <c r="I51" s="97">
        <v>0</v>
      </c>
      <c r="J51" s="97">
        <v>10</v>
      </c>
      <c r="K51" s="97">
        <v>0</v>
      </c>
      <c r="L51" s="97">
        <v>0</v>
      </c>
      <c r="M51" s="97">
        <v>5</v>
      </c>
      <c r="N51" s="97">
        <f t="shared" si="3"/>
        <v>33.15</v>
      </c>
      <c r="O51" s="97">
        <v>33.15</v>
      </c>
      <c r="P51" s="97" t="s">
        <v>376</v>
      </c>
      <c r="Q51" s="111">
        <v>8</v>
      </c>
      <c r="R51" s="111">
        <v>0</v>
      </c>
      <c r="S51" s="97">
        <v>0.88</v>
      </c>
      <c r="T51" s="97">
        <v>4</v>
      </c>
      <c r="U51" s="97">
        <v>10.88</v>
      </c>
      <c r="V51" s="97">
        <f t="shared" si="4"/>
        <v>44.03</v>
      </c>
    </row>
    <row r="52" spans="1:23" x14ac:dyDescent="0.25">
      <c r="A52" s="97">
        <v>1</v>
      </c>
      <c r="B52" s="86">
        <v>45</v>
      </c>
      <c r="C52" s="101" t="s">
        <v>22</v>
      </c>
      <c r="D52" s="86" t="s">
        <v>384</v>
      </c>
      <c r="E52" s="86" t="s">
        <v>226</v>
      </c>
      <c r="F52" s="97">
        <v>2</v>
      </c>
      <c r="G52" s="97">
        <v>10</v>
      </c>
      <c r="H52" s="97">
        <v>9.4499999999999993</v>
      </c>
      <c r="I52" s="97">
        <v>8.1300000000000008</v>
      </c>
      <c r="J52" s="97">
        <v>10</v>
      </c>
      <c r="K52" s="97">
        <v>5</v>
      </c>
      <c r="L52" s="97">
        <v>0</v>
      </c>
      <c r="M52" s="97">
        <v>5</v>
      </c>
      <c r="N52" s="97">
        <f t="shared" si="3"/>
        <v>47.58</v>
      </c>
      <c r="O52" s="97">
        <v>47.58</v>
      </c>
      <c r="P52" s="97" t="s">
        <v>376</v>
      </c>
      <c r="Q52" s="111">
        <v>8</v>
      </c>
      <c r="R52" s="111">
        <v>0</v>
      </c>
      <c r="S52" s="97">
        <v>3.54</v>
      </c>
      <c r="T52" s="97">
        <v>0</v>
      </c>
      <c r="U52" s="97">
        <v>3.54</v>
      </c>
      <c r="V52" s="97">
        <f t="shared" si="4"/>
        <v>51.12</v>
      </c>
    </row>
    <row r="53" spans="1:23" x14ac:dyDescent="0.25">
      <c r="A53" s="97" t="s">
        <v>376</v>
      </c>
      <c r="B53" s="86">
        <v>46</v>
      </c>
      <c r="C53" s="101" t="s">
        <v>144</v>
      </c>
      <c r="D53" s="86" t="s">
        <v>384</v>
      </c>
      <c r="E53" s="86" t="s">
        <v>226</v>
      </c>
      <c r="F53" s="97">
        <v>0</v>
      </c>
      <c r="G53" s="97">
        <v>10</v>
      </c>
      <c r="H53" s="97">
        <v>0</v>
      </c>
      <c r="I53" s="97">
        <v>0</v>
      </c>
      <c r="J53" s="97">
        <v>10</v>
      </c>
      <c r="K53" s="97">
        <v>5</v>
      </c>
      <c r="L53" s="97">
        <v>0</v>
      </c>
      <c r="M53" s="97">
        <v>5</v>
      </c>
      <c r="N53" s="97">
        <f t="shared" si="3"/>
        <v>30</v>
      </c>
      <c r="O53" s="97">
        <v>30</v>
      </c>
      <c r="P53" s="97" t="s">
        <v>376</v>
      </c>
      <c r="Q53" s="111">
        <v>8</v>
      </c>
      <c r="R53" s="111">
        <v>0</v>
      </c>
      <c r="S53" s="97">
        <v>0</v>
      </c>
      <c r="T53" s="97">
        <v>8</v>
      </c>
      <c r="U53" s="97">
        <v>12</v>
      </c>
      <c r="V53" s="97">
        <f t="shared" si="4"/>
        <v>42</v>
      </c>
    </row>
    <row r="54" spans="1:23" x14ac:dyDescent="0.25">
      <c r="A54" s="97">
        <v>1</v>
      </c>
      <c r="B54" s="86">
        <v>47</v>
      </c>
      <c r="C54" s="101" t="s">
        <v>37</v>
      </c>
      <c r="D54" s="86" t="s">
        <v>384</v>
      </c>
      <c r="E54" s="86" t="s">
        <v>226</v>
      </c>
      <c r="F54" s="97">
        <v>2</v>
      </c>
      <c r="G54" s="97">
        <v>10</v>
      </c>
      <c r="H54" s="97">
        <v>5.82</v>
      </c>
      <c r="I54" s="97">
        <v>5.21</v>
      </c>
      <c r="J54" s="97">
        <v>10</v>
      </c>
      <c r="K54" s="97">
        <v>0</v>
      </c>
      <c r="L54" s="97">
        <v>0</v>
      </c>
      <c r="M54" s="97">
        <v>0</v>
      </c>
      <c r="N54" s="97">
        <f t="shared" si="3"/>
        <v>31.03</v>
      </c>
      <c r="O54" s="97">
        <v>31.03</v>
      </c>
      <c r="P54" s="97" t="s">
        <v>376</v>
      </c>
      <c r="Q54" s="111">
        <v>8</v>
      </c>
      <c r="R54" s="111">
        <v>0</v>
      </c>
      <c r="S54" s="97">
        <v>0</v>
      </c>
      <c r="T54" s="97">
        <v>0</v>
      </c>
      <c r="U54" s="97">
        <v>0</v>
      </c>
      <c r="V54" s="97">
        <f t="shared" si="4"/>
        <v>31.03</v>
      </c>
    </row>
    <row r="55" spans="1:23" x14ac:dyDescent="0.25">
      <c r="A55" s="97" t="s">
        <v>376</v>
      </c>
      <c r="B55" s="86">
        <v>48</v>
      </c>
      <c r="C55" s="101" t="s">
        <v>145</v>
      </c>
      <c r="D55" s="86" t="s">
        <v>384</v>
      </c>
      <c r="E55" s="86" t="s">
        <v>226</v>
      </c>
      <c r="F55" s="97">
        <v>0</v>
      </c>
      <c r="G55" s="97">
        <v>10</v>
      </c>
      <c r="H55" s="97">
        <v>0</v>
      </c>
      <c r="I55" s="97">
        <v>0</v>
      </c>
      <c r="J55" s="97">
        <v>10</v>
      </c>
      <c r="K55" s="97">
        <v>0</v>
      </c>
      <c r="L55" s="97">
        <v>0</v>
      </c>
      <c r="M55" s="97">
        <v>0</v>
      </c>
      <c r="N55" s="97">
        <f t="shared" si="3"/>
        <v>20</v>
      </c>
      <c r="O55" s="97">
        <v>20</v>
      </c>
      <c r="P55" s="97" t="s">
        <v>376</v>
      </c>
      <c r="Q55" s="111">
        <v>8</v>
      </c>
      <c r="R55" s="111">
        <v>0</v>
      </c>
      <c r="S55" s="97">
        <v>0</v>
      </c>
      <c r="T55" s="97">
        <v>0</v>
      </c>
      <c r="U55" s="97">
        <v>0</v>
      </c>
      <c r="V55" s="97">
        <f t="shared" si="4"/>
        <v>20</v>
      </c>
    </row>
    <row r="56" spans="1:23" x14ac:dyDescent="0.25">
      <c r="A56" s="97" t="s">
        <v>376</v>
      </c>
      <c r="B56" s="86">
        <v>49</v>
      </c>
      <c r="C56" s="101" t="s">
        <v>146</v>
      </c>
      <c r="D56" s="86" t="s">
        <v>384</v>
      </c>
      <c r="E56" s="86" t="s">
        <v>226</v>
      </c>
      <c r="F56" s="97">
        <v>0</v>
      </c>
      <c r="G56" s="97">
        <v>10</v>
      </c>
      <c r="H56" s="97">
        <v>0</v>
      </c>
      <c r="I56" s="97">
        <v>0</v>
      </c>
      <c r="J56" s="97">
        <v>10</v>
      </c>
      <c r="K56" s="97">
        <v>0</v>
      </c>
      <c r="L56" s="97">
        <v>0</v>
      </c>
      <c r="M56" s="97">
        <v>0</v>
      </c>
      <c r="N56" s="97">
        <f t="shared" si="3"/>
        <v>20</v>
      </c>
      <c r="O56" s="97">
        <v>20</v>
      </c>
      <c r="P56" s="97" t="s">
        <v>376</v>
      </c>
      <c r="Q56" s="111">
        <v>8</v>
      </c>
      <c r="R56" s="111">
        <v>0</v>
      </c>
      <c r="S56" s="97">
        <v>0</v>
      </c>
      <c r="T56" s="97">
        <v>8</v>
      </c>
      <c r="U56" s="97">
        <v>12</v>
      </c>
      <c r="V56" s="97">
        <f t="shared" si="4"/>
        <v>32</v>
      </c>
    </row>
    <row r="57" spans="1:23" x14ac:dyDescent="0.25">
      <c r="A57" s="97" t="s">
        <v>376</v>
      </c>
      <c r="B57" s="86">
        <v>50</v>
      </c>
      <c r="C57" s="101" t="s">
        <v>147</v>
      </c>
      <c r="D57" s="86" t="s">
        <v>384</v>
      </c>
      <c r="E57" s="86" t="s">
        <v>226</v>
      </c>
      <c r="F57" s="97">
        <v>0</v>
      </c>
      <c r="G57" s="97">
        <v>10</v>
      </c>
      <c r="H57" s="97">
        <v>0</v>
      </c>
      <c r="I57" s="97">
        <v>0</v>
      </c>
      <c r="J57" s="97">
        <v>10</v>
      </c>
      <c r="K57" s="97">
        <v>0</v>
      </c>
      <c r="L57" s="97">
        <v>0</v>
      </c>
      <c r="M57" s="97">
        <v>5</v>
      </c>
      <c r="N57" s="97">
        <f t="shared" si="3"/>
        <v>25</v>
      </c>
      <c r="O57" s="97">
        <v>25</v>
      </c>
      <c r="P57" s="97" t="s">
        <v>376</v>
      </c>
      <c r="Q57" s="111">
        <v>8</v>
      </c>
      <c r="R57" s="111">
        <v>0</v>
      </c>
      <c r="S57" s="97">
        <v>0</v>
      </c>
      <c r="T57" s="97">
        <v>8</v>
      </c>
      <c r="U57" s="97">
        <v>12</v>
      </c>
      <c r="V57" s="97">
        <f t="shared" si="4"/>
        <v>37</v>
      </c>
    </row>
    <row r="58" spans="1:23" x14ac:dyDescent="0.25">
      <c r="A58" s="97">
        <v>1</v>
      </c>
      <c r="B58" s="86">
        <v>51</v>
      </c>
      <c r="C58" s="101" t="s">
        <v>149</v>
      </c>
      <c r="D58" s="86" t="s">
        <v>384</v>
      </c>
      <c r="E58" s="114" t="s">
        <v>226</v>
      </c>
      <c r="F58" s="97">
        <v>2</v>
      </c>
      <c r="G58" s="97">
        <v>10</v>
      </c>
      <c r="H58" s="97">
        <v>8.5500000000000007</v>
      </c>
      <c r="I58" s="97">
        <v>9.5299999999999994</v>
      </c>
      <c r="J58" s="97">
        <v>10</v>
      </c>
      <c r="K58" s="97">
        <v>5</v>
      </c>
      <c r="L58" s="97">
        <v>10</v>
      </c>
      <c r="M58" s="97">
        <v>5</v>
      </c>
      <c r="N58" s="97">
        <v>58.77</v>
      </c>
      <c r="O58" s="97">
        <v>58.769999999999996</v>
      </c>
      <c r="P58" s="97" t="s">
        <v>376</v>
      </c>
      <c r="Q58" s="111">
        <v>8</v>
      </c>
      <c r="R58" s="111">
        <v>6</v>
      </c>
      <c r="S58" s="111">
        <v>12</v>
      </c>
      <c r="T58" s="111">
        <v>8</v>
      </c>
      <c r="U58" s="97">
        <v>34</v>
      </c>
      <c r="V58" s="97">
        <v>90.73</v>
      </c>
      <c r="W58" s="10"/>
    </row>
    <row r="59" spans="1:23" x14ac:dyDescent="0.25">
      <c r="A59" s="42">
        <v>2</v>
      </c>
      <c r="B59" s="85">
        <v>52</v>
      </c>
      <c r="C59" s="98" t="s">
        <v>148</v>
      </c>
      <c r="D59" s="85" t="s">
        <v>384</v>
      </c>
      <c r="E59" s="85" t="s">
        <v>226</v>
      </c>
      <c r="F59" s="40">
        <v>5</v>
      </c>
      <c r="G59" s="41">
        <v>10</v>
      </c>
      <c r="H59" s="41">
        <v>9.16</v>
      </c>
      <c r="I59" s="41">
        <v>9.81</v>
      </c>
      <c r="J59" s="41">
        <v>10</v>
      </c>
      <c r="K59" s="41">
        <v>0</v>
      </c>
      <c r="L59" s="41">
        <v>0</v>
      </c>
      <c r="M59" s="41">
        <v>0</v>
      </c>
      <c r="N59" s="41">
        <f t="shared" ref="N59:N86" si="5">SUM(G59:M59)</f>
        <v>38.97</v>
      </c>
      <c r="O59" s="41">
        <v>38.97</v>
      </c>
      <c r="P59" s="41">
        <v>20</v>
      </c>
      <c r="Q59" s="110">
        <v>0</v>
      </c>
      <c r="R59" s="110">
        <v>0</v>
      </c>
      <c r="S59" s="41">
        <v>0.44</v>
      </c>
      <c r="T59" s="41">
        <v>2</v>
      </c>
      <c r="U59" s="41">
        <v>2.44</v>
      </c>
      <c r="V59" s="41">
        <f>(N59+P59+U59)</f>
        <v>61.41</v>
      </c>
    </row>
    <row r="60" spans="1:23" x14ac:dyDescent="0.25">
      <c r="A60" s="42">
        <v>3</v>
      </c>
      <c r="B60" s="85">
        <v>53</v>
      </c>
      <c r="C60" s="98" t="s">
        <v>56</v>
      </c>
      <c r="D60" s="85" t="s">
        <v>384</v>
      </c>
      <c r="E60" s="85" t="s">
        <v>226</v>
      </c>
      <c r="F60" s="40">
        <v>8</v>
      </c>
      <c r="G60" s="41">
        <v>10</v>
      </c>
      <c r="H60" s="41">
        <v>8.33</v>
      </c>
      <c r="I60" s="41">
        <v>5.31</v>
      </c>
      <c r="J60" s="41">
        <v>10</v>
      </c>
      <c r="K60" s="41">
        <v>0</v>
      </c>
      <c r="L60" s="41">
        <v>0</v>
      </c>
      <c r="M60" s="41">
        <v>5</v>
      </c>
      <c r="N60" s="41">
        <f t="shared" si="5"/>
        <v>38.64</v>
      </c>
      <c r="O60" s="41">
        <v>38.64</v>
      </c>
      <c r="P60" s="41">
        <v>20</v>
      </c>
      <c r="Q60" s="110">
        <v>4</v>
      </c>
      <c r="R60" s="110">
        <v>0</v>
      </c>
      <c r="S60" s="41">
        <v>3.1500000000000004</v>
      </c>
      <c r="T60" s="41">
        <v>2</v>
      </c>
      <c r="U60" s="41">
        <v>9.15</v>
      </c>
      <c r="V60" s="41">
        <f t="shared" ref="V60:V86" si="6">SUM(N60+P60+U60)</f>
        <v>67.790000000000006</v>
      </c>
    </row>
    <row r="61" spans="1:23" x14ac:dyDescent="0.25">
      <c r="A61" s="42">
        <v>1</v>
      </c>
      <c r="B61" s="85">
        <v>54</v>
      </c>
      <c r="C61" s="98" t="s">
        <v>81</v>
      </c>
      <c r="D61" s="85" t="s">
        <v>384</v>
      </c>
      <c r="E61" s="85" t="s">
        <v>226</v>
      </c>
      <c r="F61" s="40">
        <v>1</v>
      </c>
      <c r="G61" s="41">
        <v>10</v>
      </c>
      <c r="H61" s="41">
        <v>5.82</v>
      </c>
      <c r="I61" s="41">
        <v>9.3800000000000008</v>
      </c>
      <c r="J61" s="41">
        <v>10</v>
      </c>
      <c r="K61" s="41">
        <v>0</v>
      </c>
      <c r="L61" s="41">
        <v>0</v>
      </c>
      <c r="M61" s="41">
        <v>5</v>
      </c>
      <c r="N61" s="41">
        <f t="shared" si="5"/>
        <v>40.200000000000003</v>
      </c>
      <c r="O61" s="41">
        <v>40.200000000000003</v>
      </c>
      <c r="P61" s="41">
        <v>20</v>
      </c>
      <c r="Q61" s="110">
        <v>4</v>
      </c>
      <c r="R61" s="110">
        <v>0</v>
      </c>
      <c r="S61" s="41">
        <v>0</v>
      </c>
      <c r="T61" s="41">
        <v>4</v>
      </c>
      <c r="U61" s="41">
        <v>8</v>
      </c>
      <c r="V61" s="41">
        <f t="shared" si="6"/>
        <v>68.2</v>
      </c>
    </row>
    <row r="62" spans="1:23" x14ac:dyDescent="0.25">
      <c r="A62" s="42">
        <v>2</v>
      </c>
      <c r="B62" s="85">
        <v>55</v>
      </c>
      <c r="C62" s="98" t="s">
        <v>150</v>
      </c>
      <c r="D62" s="85" t="s">
        <v>384</v>
      </c>
      <c r="E62" s="85" t="s">
        <v>226</v>
      </c>
      <c r="F62" s="40">
        <v>6</v>
      </c>
      <c r="G62" s="41">
        <v>10</v>
      </c>
      <c r="H62" s="41">
        <v>8.56</v>
      </c>
      <c r="I62" s="41">
        <v>9.01</v>
      </c>
      <c r="J62" s="41">
        <v>10</v>
      </c>
      <c r="K62" s="41">
        <v>5</v>
      </c>
      <c r="L62" s="41">
        <v>5</v>
      </c>
      <c r="M62" s="41">
        <v>5</v>
      </c>
      <c r="N62" s="41">
        <f t="shared" si="5"/>
        <v>52.57</v>
      </c>
      <c r="O62" s="41">
        <v>52.57</v>
      </c>
      <c r="P62" s="41">
        <v>19</v>
      </c>
      <c r="Q62" s="110">
        <v>0</v>
      </c>
      <c r="R62" s="110">
        <v>0</v>
      </c>
      <c r="S62" s="41">
        <v>0.22</v>
      </c>
      <c r="T62" s="41">
        <v>0</v>
      </c>
      <c r="U62" s="41">
        <v>0.22</v>
      </c>
      <c r="V62" s="41">
        <f t="shared" si="6"/>
        <v>71.789999999999992</v>
      </c>
    </row>
    <row r="63" spans="1:23" x14ac:dyDescent="0.25">
      <c r="A63" s="42" t="s">
        <v>376</v>
      </c>
      <c r="B63" s="85">
        <v>56</v>
      </c>
      <c r="C63" s="98" t="s">
        <v>361</v>
      </c>
      <c r="D63" s="85" t="s">
        <v>384</v>
      </c>
      <c r="E63" s="85" t="s">
        <v>226</v>
      </c>
      <c r="F63" s="40">
        <v>0</v>
      </c>
      <c r="G63" s="41">
        <v>10</v>
      </c>
      <c r="H63" s="41">
        <v>0</v>
      </c>
      <c r="I63" s="41">
        <v>0</v>
      </c>
      <c r="J63" s="41">
        <v>10</v>
      </c>
      <c r="K63" s="41">
        <v>0</v>
      </c>
      <c r="L63" s="41">
        <v>0</v>
      </c>
      <c r="M63" s="41">
        <v>5</v>
      </c>
      <c r="N63" s="41">
        <f t="shared" si="5"/>
        <v>25</v>
      </c>
      <c r="O63" s="41">
        <v>25</v>
      </c>
      <c r="P63" s="41">
        <v>20</v>
      </c>
      <c r="Q63" s="110">
        <v>0</v>
      </c>
      <c r="R63" s="110">
        <v>0</v>
      </c>
      <c r="S63" s="41">
        <v>0</v>
      </c>
      <c r="T63" s="41">
        <v>0</v>
      </c>
      <c r="U63" s="41">
        <v>0</v>
      </c>
      <c r="V63" s="41">
        <f t="shared" si="6"/>
        <v>45</v>
      </c>
    </row>
    <row r="64" spans="1:23" x14ac:dyDescent="0.25">
      <c r="A64" s="42">
        <v>3</v>
      </c>
      <c r="B64" s="85">
        <v>57</v>
      </c>
      <c r="C64" s="98" t="s">
        <v>153</v>
      </c>
      <c r="D64" s="85" t="s">
        <v>384</v>
      </c>
      <c r="E64" s="85" t="s">
        <v>226</v>
      </c>
      <c r="F64" s="40">
        <v>7</v>
      </c>
      <c r="G64" s="41">
        <v>10</v>
      </c>
      <c r="H64" s="41">
        <v>7.84</v>
      </c>
      <c r="I64" s="41">
        <v>8.56</v>
      </c>
      <c r="J64" s="41">
        <v>10</v>
      </c>
      <c r="K64" s="41">
        <v>5</v>
      </c>
      <c r="L64" s="41">
        <v>0</v>
      </c>
      <c r="M64" s="41">
        <v>5</v>
      </c>
      <c r="N64" s="41">
        <f t="shared" si="5"/>
        <v>46.4</v>
      </c>
      <c r="O64" s="41">
        <v>46.4</v>
      </c>
      <c r="P64" s="41">
        <v>20</v>
      </c>
      <c r="Q64" s="110">
        <v>4</v>
      </c>
      <c r="R64" s="110">
        <v>0</v>
      </c>
      <c r="S64" s="41">
        <v>2</v>
      </c>
      <c r="T64" s="41">
        <v>2</v>
      </c>
      <c r="U64" s="41">
        <v>8</v>
      </c>
      <c r="V64" s="41">
        <f t="shared" si="6"/>
        <v>74.400000000000006</v>
      </c>
    </row>
    <row r="65" spans="1:22" x14ac:dyDescent="0.25">
      <c r="A65" s="42">
        <v>2</v>
      </c>
      <c r="B65" s="85">
        <v>58</v>
      </c>
      <c r="C65" s="98" t="s">
        <v>71</v>
      </c>
      <c r="D65" s="85" t="s">
        <v>384</v>
      </c>
      <c r="E65" s="85" t="s">
        <v>226</v>
      </c>
      <c r="F65" s="40">
        <v>6</v>
      </c>
      <c r="G65" s="41">
        <v>10</v>
      </c>
      <c r="H65" s="41">
        <v>8.76</v>
      </c>
      <c r="I65" s="41">
        <v>9.67</v>
      </c>
      <c r="J65" s="41">
        <v>10</v>
      </c>
      <c r="K65" s="41">
        <v>0</v>
      </c>
      <c r="L65" s="41">
        <v>0</v>
      </c>
      <c r="M65" s="41">
        <v>5</v>
      </c>
      <c r="N65" s="41">
        <f t="shared" si="5"/>
        <v>43.43</v>
      </c>
      <c r="O65" s="41">
        <v>43.43</v>
      </c>
      <c r="P65" s="41">
        <v>20</v>
      </c>
      <c r="Q65" s="110">
        <v>4</v>
      </c>
      <c r="R65" s="110">
        <v>0</v>
      </c>
      <c r="S65" s="41">
        <v>0</v>
      </c>
      <c r="T65" s="41">
        <v>2</v>
      </c>
      <c r="U65" s="41">
        <v>6</v>
      </c>
      <c r="V65" s="41">
        <f t="shared" si="6"/>
        <v>69.430000000000007</v>
      </c>
    </row>
    <row r="66" spans="1:22" x14ac:dyDescent="0.25">
      <c r="A66" s="42">
        <v>3</v>
      </c>
      <c r="B66" s="85">
        <v>59</v>
      </c>
      <c r="C66" s="98" t="s">
        <v>154</v>
      </c>
      <c r="D66" s="85" t="s">
        <v>384</v>
      </c>
      <c r="E66" s="85" t="s">
        <v>226</v>
      </c>
      <c r="F66" s="40">
        <v>8</v>
      </c>
      <c r="G66" s="41">
        <v>10</v>
      </c>
      <c r="H66" s="41">
        <v>9.2899999999999991</v>
      </c>
      <c r="I66" s="41">
        <v>9.69</v>
      </c>
      <c r="J66" s="41">
        <v>10</v>
      </c>
      <c r="K66" s="41">
        <v>5</v>
      </c>
      <c r="L66" s="41">
        <v>10</v>
      </c>
      <c r="M66" s="41">
        <v>5</v>
      </c>
      <c r="N66" s="41">
        <f t="shared" si="5"/>
        <v>58.98</v>
      </c>
      <c r="O66" s="41">
        <v>58.98</v>
      </c>
      <c r="P66" s="41">
        <v>19.38</v>
      </c>
      <c r="Q66" s="110">
        <v>4</v>
      </c>
      <c r="R66" s="110">
        <v>6</v>
      </c>
      <c r="S66" s="41">
        <v>2</v>
      </c>
      <c r="T66" s="41">
        <v>2</v>
      </c>
      <c r="U66" s="41">
        <v>14</v>
      </c>
      <c r="V66" s="41">
        <f t="shared" si="6"/>
        <v>92.36</v>
      </c>
    </row>
    <row r="67" spans="1:22" x14ac:dyDescent="0.25">
      <c r="A67" s="42">
        <v>2</v>
      </c>
      <c r="B67" s="85">
        <v>60</v>
      </c>
      <c r="C67" s="98" t="s">
        <v>155</v>
      </c>
      <c r="D67" s="85" t="s">
        <v>384</v>
      </c>
      <c r="E67" s="85" t="s">
        <v>226</v>
      </c>
      <c r="F67" s="40">
        <v>6</v>
      </c>
      <c r="G67" s="41">
        <v>10</v>
      </c>
      <c r="H67" s="41">
        <v>8.5500000000000007</v>
      </c>
      <c r="I67" s="41">
        <v>6.01</v>
      </c>
      <c r="J67" s="41">
        <v>10</v>
      </c>
      <c r="K67" s="41">
        <v>5</v>
      </c>
      <c r="L67" s="41">
        <v>10</v>
      </c>
      <c r="M67" s="41">
        <v>5</v>
      </c>
      <c r="N67" s="41">
        <f t="shared" si="5"/>
        <v>54.56</v>
      </c>
      <c r="O67" s="41">
        <v>54.56</v>
      </c>
      <c r="P67" s="41">
        <v>20</v>
      </c>
      <c r="Q67" s="110">
        <v>4</v>
      </c>
      <c r="R67" s="110">
        <v>0</v>
      </c>
      <c r="S67" s="41">
        <v>6</v>
      </c>
      <c r="T67" s="41">
        <v>2</v>
      </c>
      <c r="U67" s="41">
        <v>12</v>
      </c>
      <c r="V67" s="41">
        <f t="shared" si="6"/>
        <v>86.56</v>
      </c>
    </row>
    <row r="68" spans="1:22" x14ac:dyDescent="0.25">
      <c r="A68" s="42">
        <v>3</v>
      </c>
      <c r="B68" s="85">
        <v>61</v>
      </c>
      <c r="C68" s="98" t="s">
        <v>97</v>
      </c>
      <c r="D68" s="85" t="s">
        <v>384</v>
      </c>
      <c r="E68" s="85" t="s">
        <v>226</v>
      </c>
      <c r="F68" s="40">
        <v>8</v>
      </c>
      <c r="G68" s="41">
        <v>10</v>
      </c>
      <c r="H68" s="41">
        <v>7.59</v>
      </c>
      <c r="I68" s="41">
        <v>7.55</v>
      </c>
      <c r="J68" s="41">
        <v>10</v>
      </c>
      <c r="K68" s="41">
        <v>5</v>
      </c>
      <c r="L68" s="41">
        <v>0</v>
      </c>
      <c r="M68" s="41">
        <v>5</v>
      </c>
      <c r="N68" s="41">
        <f t="shared" si="5"/>
        <v>45.14</v>
      </c>
      <c r="O68" s="41">
        <v>45.14</v>
      </c>
      <c r="P68" s="41">
        <v>20</v>
      </c>
      <c r="Q68" s="110">
        <v>0</v>
      </c>
      <c r="R68" s="110">
        <v>0</v>
      </c>
      <c r="S68" s="41">
        <v>0</v>
      </c>
      <c r="T68" s="41">
        <v>2</v>
      </c>
      <c r="U68" s="41">
        <v>2</v>
      </c>
      <c r="V68" s="41">
        <f t="shared" si="6"/>
        <v>67.14</v>
      </c>
    </row>
    <row r="69" spans="1:22" x14ac:dyDescent="0.25">
      <c r="A69" s="42">
        <v>3</v>
      </c>
      <c r="B69" s="85">
        <v>62</v>
      </c>
      <c r="C69" s="98" t="s">
        <v>156</v>
      </c>
      <c r="D69" s="85" t="s">
        <v>384</v>
      </c>
      <c r="E69" s="85" t="s">
        <v>226</v>
      </c>
      <c r="F69" s="40">
        <v>9</v>
      </c>
      <c r="G69" s="41">
        <v>10</v>
      </c>
      <c r="H69" s="41">
        <v>9</v>
      </c>
      <c r="I69" s="41">
        <v>9.59</v>
      </c>
      <c r="J69" s="41">
        <v>10</v>
      </c>
      <c r="K69" s="41">
        <v>0</v>
      </c>
      <c r="L69" s="41">
        <v>0</v>
      </c>
      <c r="M69" s="41">
        <v>5</v>
      </c>
      <c r="N69" s="41">
        <f t="shared" si="5"/>
        <v>43.59</v>
      </c>
      <c r="O69" s="41">
        <v>43.59</v>
      </c>
      <c r="P69" s="41">
        <v>19.91</v>
      </c>
      <c r="Q69" s="110">
        <v>4</v>
      </c>
      <c r="R69" s="110">
        <v>0</v>
      </c>
      <c r="S69" s="41">
        <v>3.19</v>
      </c>
      <c r="T69" s="41">
        <v>2</v>
      </c>
      <c r="U69" s="41">
        <v>9.19</v>
      </c>
      <c r="V69" s="41">
        <f t="shared" si="6"/>
        <v>72.69</v>
      </c>
    </row>
    <row r="70" spans="1:22" x14ac:dyDescent="0.25">
      <c r="A70" s="42">
        <v>3</v>
      </c>
      <c r="B70" s="85">
        <v>63</v>
      </c>
      <c r="C70" s="98" t="s">
        <v>157</v>
      </c>
      <c r="D70" s="85" t="s">
        <v>384</v>
      </c>
      <c r="E70" s="85" t="s">
        <v>226</v>
      </c>
      <c r="F70" s="40">
        <v>9</v>
      </c>
      <c r="G70" s="41">
        <v>10</v>
      </c>
      <c r="H70" s="41">
        <v>6.17</v>
      </c>
      <c r="I70" s="41">
        <v>0</v>
      </c>
      <c r="J70" s="41">
        <v>10</v>
      </c>
      <c r="K70" s="41">
        <v>5</v>
      </c>
      <c r="L70" s="41">
        <v>0</v>
      </c>
      <c r="M70" s="41">
        <v>5</v>
      </c>
      <c r="N70" s="41">
        <f t="shared" si="5"/>
        <v>36.17</v>
      </c>
      <c r="O70" s="41">
        <v>36.17</v>
      </c>
      <c r="P70" s="41">
        <v>20</v>
      </c>
      <c r="Q70" s="110">
        <v>4</v>
      </c>
      <c r="R70" s="110">
        <v>0</v>
      </c>
      <c r="S70" s="41">
        <v>1.2</v>
      </c>
      <c r="T70" s="41">
        <v>2</v>
      </c>
      <c r="U70" s="41">
        <v>7.2</v>
      </c>
      <c r="V70" s="41">
        <f t="shared" si="6"/>
        <v>63.370000000000005</v>
      </c>
    </row>
    <row r="71" spans="1:22" x14ac:dyDescent="0.25">
      <c r="A71" s="42">
        <v>1</v>
      </c>
      <c r="B71" s="85">
        <v>64</v>
      </c>
      <c r="C71" s="98" t="s">
        <v>99</v>
      </c>
      <c r="D71" s="85" t="s">
        <v>384</v>
      </c>
      <c r="E71" s="85" t="s">
        <v>226</v>
      </c>
      <c r="F71" s="40">
        <v>2</v>
      </c>
      <c r="G71" s="41">
        <v>10</v>
      </c>
      <c r="H71" s="41">
        <v>8.8800000000000008</v>
      </c>
      <c r="I71" s="41">
        <v>9.2200000000000006</v>
      </c>
      <c r="J71" s="41">
        <v>10</v>
      </c>
      <c r="K71" s="41">
        <v>0</v>
      </c>
      <c r="L71" s="41">
        <v>0</v>
      </c>
      <c r="M71" s="41">
        <v>0</v>
      </c>
      <c r="N71" s="41">
        <f t="shared" si="5"/>
        <v>38.1</v>
      </c>
      <c r="O71" s="41">
        <v>38.1</v>
      </c>
      <c r="P71" s="41">
        <v>20</v>
      </c>
      <c r="Q71" s="110">
        <v>0</v>
      </c>
      <c r="R71" s="110">
        <v>0</v>
      </c>
      <c r="S71" s="41">
        <v>0</v>
      </c>
      <c r="T71" s="41">
        <v>0</v>
      </c>
      <c r="U71" s="41">
        <v>0</v>
      </c>
      <c r="V71" s="41">
        <f t="shared" si="6"/>
        <v>58.1</v>
      </c>
    </row>
    <row r="72" spans="1:22" x14ac:dyDescent="0.25">
      <c r="A72" s="42">
        <v>3</v>
      </c>
      <c r="B72" s="85">
        <v>65</v>
      </c>
      <c r="C72" s="98" t="s">
        <v>159</v>
      </c>
      <c r="D72" s="85" t="s">
        <v>384</v>
      </c>
      <c r="E72" s="85" t="s">
        <v>226</v>
      </c>
      <c r="F72" s="40">
        <v>8</v>
      </c>
      <c r="G72" s="41">
        <v>10</v>
      </c>
      <c r="H72" s="41">
        <v>7.34</v>
      </c>
      <c r="I72" s="41">
        <v>9.06</v>
      </c>
      <c r="J72" s="41">
        <v>10</v>
      </c>
      <c r="K72" s="41">
        <v>0</v>
      </c>
      <c r="L72" s="41">
        <v>10</v>
      </c>
      <c r="M72" s="41">
        <v>5</v>
      </c>
      <c r="N72" s="41">
        <f t="shared" si="5"/>
        <v>51.4</v>
      </c>
      <c r="O72" s="41">
        <v>51.4</v>
      </c>
      <c r="P72" s="41">
        <v>20</v>
      </c>
      <c r="Q72" s="110">
        <v>4</v>
      </c>
      <c r="R72" s="110">
        <v>0</v>
      </c>
      <c r="S72" s="41">
        <v>2.12</v>
      </c>
      <c r="T72" s="41">
        <v>2</v>
      </c>
      <c r="U72" s="41">
        <v>8.1199999999999992</v>
      </c>
      <c r="V72" s="41">
        <f t="shared" si="6"/>
        <v>79.52000000000001</v>
      </c>
    </row>
    <row r="73" spans="1:22" x14ac:dyDescent="0.25">
      <c r="A73" s="42">
        <v>2</v>
      </c>
      <c r="B73" s="85">
        <v>66</v>
      </c>
      <c r="C73" s="98" t="s">
        <v>109</v>
      </c>
      <c r="D73" s="85" t="s">
        <v>384</v>
      </c>
      <c r="E73" s="85" t="s">
        <v>226</v>
      </c>
      <c r="F73" s="40">
        <v>6</v>
      </c>
      <c r="G73" s="41">
        <v>10</v>
      </c>
      <c r="H73" s="41">
        <v>7.64</v>
      </c>
      <c r="I73" s="41">
        <v>8.98</v>
      </c>
      <c r="J73" s="41">
        <v>10</v>
      </c>
      <c r="K73" s="41">
        <v>0</v>
      </c>
      <c r="L73" s="41">
        <v>0</v>
      </c>
      <c r="M73" s="41">
        <v>5</v>
      </c>
      <c r="N73" s="41">
        <f t="shared" si="5"/>
        <v>41.620000000000005</v>
      </c>
      <c r="O73" s="41">
        <v>41.620000000000005</v>
      </c>
      <c r="P73" s="41">
        <v>20</v>
      </c>
      <c r="Q73" s="110">
        <v>4</v>
      </c>
      <c r="R73" s="110">
        <v>0</v>
      </c>
      <c r="S73" s="41">
        <v>0.88</v>
      </c>
      <c r="T73" s="41">
        <v>2</v>
      </c>
      <c r="U73" s="41">
        <v>6.88</v>
      </c>
      <c r="V73" s="41">
        <f t="shared" si="6"/>
        <v>68.5</v>
      </c>
    </row>
    <row r="74" spans="1:22" x14ac:dyDescent="0.25">
      <c r="A74" s="42">
        <v>1</v>
      </c>
      <c r="B74" s="85">
        <v>67</v>
      </c>
      <c r="C74" s="98" t="s">
        <v>362</v>
      </c>
      <c r="D74" s="85" t="s">
        <v>384</v>
      </c>
      <c r="E74" s="85" t="s">
        <v>226</v>
      </c>
      <c r="F74" s="40">
        <v>3</v>
      </c>
      <c r="G74" s="41">
        <v>10</v>
      </c>
      <c r="H74" s="41">
        <v>6.94</v>
      </c>
      <c r="I74" s="41">
        <v>0</v>
      </c>
      <c r="J74" s="41">
        <v>10</v>
      </c>
      <c r="K74" s="41">
        <v>5</v>
      </c>
      <c r="L74" s="41">
        <v>0</v>
      </c>
      <c r="M74" s="41">
        <v>5</v>
      </c>
      <c r="N74" s="41">
        <f t="shared" si="5"/>
        <v>36.94</v>
      </c>
      <c r="O74" s="41">
        <v>36.94</v>
      </c>
      <c r="P74" s="41">
        <v>20</v>
      </c>
      <c r="Q74" s="110">
        <v>4</v>
      </c>
      <c r="R74" s="110">
        <v>0</v>
      </c>
      <c r="S74" s="41">
        <v>2.96</v>
      </c>
      <c r="T74" s="41">
        <v>2</v>
      </c>
      <c r="U74" s="41">
        <v>8.9600000000000009</v>
      </c>
      <c r="V74" s="41">
        <f t="shared" si="6"/>
        <v>65.900000000000006</v>
      </c>
    </row>
    <row r="75" spans="1:22" x14ac:dyDescent="0.25">
      <c r="A75" s="42">
        <v>2</v>
      </c>
      <c r="B75" s="85">
        <v>68</v>
      </c>
      <c r="C75" s="98" t="s">
        <v>161</v>
      </c>
      <c r="D75" s="85" t="s">
        <v>384</v>
      </c>
      <c r="E75" s="85" t="s">
        <v>226</v>
      </c>
      <c r="F75" s="40">
        <v>4</v>
      </c>
      <c r="G75" s="41">
        <v>10</v>
      </c>
      <c r="H75" s="41">
        <v>8.93</v>
      </c>
      <c r="I75" s="41">
        <v>7.76</v>
      </c>
      <c r="J75" s="41">
        <v>10</v>
      </c>
      <c r="K75" s="41">
        <v>5</v>
      </c>
      <c r="L75" s="41">
        <v>0</v>
      </c>
      <c r="M75" s="41">
        <v>5</v>
      </c>
      <c r="N75" s="41">
        <f t="shared" si="5"/>
        <v>46.69</v>
      </c>
      <c r="O75" s="41">
        <v>46.69</v>
      </c>
      <c r="P75" s="41">
        <v>20</v>
      </c>
      <c r="Q75" s="110">
        <v>0</v>
      </c>
      <c r="R75" s="110">
        <v>0</v>
      </c>
      <c r="S75" s="41">
        <v>0</v>
      </c>
      <c r="T75" s="41">
        <v>2</v>
      </c>
      <c r="U75" s="41">
        <v>2</v>
      </c>
      <c r="V75" s="41">
        <f t="shared" si="6"/>
        <v>68.69</v>
      </c>
    </row>
    <row r="76" spans="1:22" x14ac:dyDescent="0.25">
      <c r="A76" s="42">
        <v>2</v>
      </c>
      <c r="B76" s="85">
        <v>69</v>
      </c>
      <c r="C76" s="98" t="s">
        <v>163</v>
      </c>
      <c r="D76" s="85" t="s">
        <v>384</v>
      </c>
      <c r="E76" s="85" t="s">
        <v>226</v>
      </c>
      <c r="F76" s="40">
        <v>5</v>
      </c>
      <c r="G76" s="41">
        <v>10</v>
      </c>
      <c r="H76" s="41">
        <v>9</v>
      </c>
      <c r="I76" s="41">
        <v>7.67</v>
      </c>
      <c r="J76" s="41">
        <v>10</v>
      </c>
      <c r="K76" s="41">
        <v>5</v>
      </c>
      <c r="L76" s="41">
        <v>0</v>
      </c>
      <c r="M76" s="41">
        <v>5</v>
      </c>
      <c r="N76" s="41">
        <f t="shared" si="5"/>
        <v>46.67</v>
      </c>
      <c r="O76" s="41">
        <v>46.67</v>
      </c>
      <c r="P76" s="41">
        <v>20</v>
      </c>
      <c r="Q76" s="110">
        <v>4</v>
      </c>
      <c r="R76" s="110">
        <v>0</v>
      </c>
      <c r="S76" s="41">
        <v>0</v>
      </c>
      <c r="T76" s="41">
        <v>2</v>
      </c>
      <c r="U76" s="41">
        <v>6</v>
      </c>
      <c r="V76" s="41">
        <f t="shared" si="6"/>
        <v>72.67</v>
      </c>
    </row>
    <row r="77" spans="1:22" x14ac:dyDescent="0.25">
      <c r="A77" s="42">
        <v>1</v>
      </c>
      <c r="B77" s="85">
        <v>70</v>
      </c>
      <c r="C77" s="98" t="s">
        <v>165</v>
      </c>
      <c r="D77" s="85" t="s">
        <v>384</v>
      </c>
      <c r="E77" s="85" t="s">
        <v>226</v>
      </c>
      <c r="F77" s="40">
        <v>2</v>
      </c>
      <c r="G77" s="41">
        <v>10</v>
      </c>
      <c r="H77" s="41">
        <v>8.36</v>
      </c>
      <c r="I77" s="41">
        <v>3.91</v>
      </c>
      <c r="J77" s="41">
        <v>10</v>
      </c>
      <c r="K77" s="41">
        <v>0</v>
      </c>
      <c r="L77" s="41">
        <v>10</v>
      </c>
      <c r="M77" s="41">
        <v>5</v>
      </c>
      <c r="N77" s="41">
        <f t="shared" si="5"/>
        <v>47.269999999999996</v>
      </c>
      <c r="O77" s="41">
        <v>47.269999999999996</v>
      </c>
      <c r="P77" s="41">
        <v>20</v>
      </c>
      <c r="Q77" s="110">
        <v>4</v>
      </c>
      <c r="R77" s="110">
        <v>0</v>
      </c>
      <c r="S77" s="41">
        <v>4.2200000000000006</v>
      </c>
      <c r="T77" s="41">
        <v>0</v>
      </c>
      <c r="U77" s="41">
        <v>8.2200000000000006</v>
      </c>
      <c r="V77" s="41">
        <f t="shared" si="6"/>
        <v>75.489999999999995</v>
      </c>
    </row>
    <row r="78" spans="1:22" x14ac:dyDescent="0.25">
      <c r="A78" s="42">
        <v>3</v>
      </c>
      <c r="B78" s="85">
        <v>71</v>
      </c>
      <c r="C78" s="98" t="s">
        <v>166</v>
      </c>
      <c r="D78" s="85" t="s">
        <v>384</v>
      </c>
      <c r="E78" s="85" t="s">
        <v>226</v>
      </c>
      <c r="F78" s="40">
        <v>7</v>
      </c>
      <c r="G78" s="41">
        <v>10</v>
      </c>
      <c r="H78" s="41">
        <v>9.5500000000000007</v>
      </c>
      <c r="I78" s="41">
        <v>9.25</v>
      </c>
      <c r="J78" s="41">
        <v>10</v>
      </c>
      <c r="K78" s="41">
        <v>0</v>
      </c>
      <c r="L78" s="41">
        <v>0</v>
      </c>
      <c r="M78" s="41">
        <v>0</v>
      </c>
      <c r="N78" s="41">
        <f t="shared" si="5"/>
        <v>38.799999999999997</v>
      </c>
      <c r="O78" s="41">
        <v>38.799999999999997</v>
      </c>
      <c r="P78" s="41">
        <v>20</v>
      </c>
      <c r="Q78" s="110">
        <v>4</v>
      </c>
      <c r="R78" s="110">
        <v>0</v>
      </c>
      <c r="S78" s="41">
        <v>2</v>
      </c>
      <c r="T78" s="41">
        <v>0</v>
      </c>
      <c r="U78" s="41">
        <v>6</v>
      </c>
      <c r="V78" s="41">
        <f t="shared" si="6"/>
        <v>64.8</v>
      </c>
    </row>
    <row r="79" spans="1:22" x14ac:dyDescent="0.25">
      <c r="A79" s="42">
        <v>1</v>
      </c>
      <c r="B79" s="85">
        <v>72</v>
      </c>
      <c r="C79" s="98" t="s">
        <v>89</v>
      </c>
      <c r="D79" s="85" t="s">
        <v>384</v>
      </c>
      <c r="E79" s="85" t="s">
        <v>226</v>
      </c>
      <c r="F79" s="40">
        <v>1</v>
      </c>
      <c r="G79" s="41">
        <v>10</v>
      </c>
      <c r="H79" s="41">
        <v>8.77</v>
      </c>
      <c r="I79" s="41">
        <v>9.3800000000000008</v>
      </c>
      <c r="J79" s="41">
        <v>10</v>
      </c>
      <c r="K79" s="41">
        <v>5</v>
      </c>
      <c r="L79" s="41">
        <v>0</v>
      </c>
      <c r="M79" s="41">
        <v>5</v>
      </c>
      <c r="N79" s="41">
        <f t="shared" si="5"/>
        <v>48.15</v>
      </c>
      <c r="O79" s="41">
        <v>48.15</v>
      </c>
      <c r="P79" s="41">
        <v>20</v>
      </c>
      <c r="Q79" s="110">
        <v>0</v>
      </c>
      <c r="R79" s="110">
        <v>0</v>
      </c>
      <c r="S79" s="41">
        <v>0</v>
      </c>
      <c r="T79" s="41">
        <v>2</v>
      </c>
      <c r="U79" s="41">
        <v>2</v>
      </c>
      <c r="V79" s="41">
        <f t="shared" si="6"/>
        <v>70.150000000000006</v>
      </c>
    </row>
    <row r="80" spans="1:22" x14ac:dyDescent="0.25">
      <c r="A80" s="42">
        <v>2</v>
      </c>
      <c r="B80" s="85">
        <v>73</v>
      </c>
      <c r="C80" s="98" t="s">
        <v>45</v>
      </c>
      <c r="D80" s="85" t="s">
        <v>384</v>
      </c>
      <c r="E80" s="85" t="s">
        <v>226</v>
      </c>
      <c r="F80" s="40">
        <v>5</v>
      </c>
      <c r="G80" s="41">
        <v>10</v>
      </c>
      <c r="H80" s="41">
        <v>7.82</v>
      </c>
      <c r="I80" s="41">
        <v>8.67</v>
      </c>
      <c r="J80" s="41">
        <v>10</v>
      </c>
      <c r="K80" s="41">
        <v>5</v>
      </c>
      <c r="L80" s="41">
        <v>10</v>
      </c>
      <c r="M80" s="41">
        <v>5</v>
      </c>
      <c r="N80" s="41">
        <f t="shared" si="5"/>
        <v>56.49</v>
      </c>
      <c r="O80" s="41">
        <v>56.49</v>
      </c>
      <c r="P80" s="41">
        <v>19.88</v>
      </c>
      <c r="Q80" s="110">
        <v>4</v>
      </c>
      <c r="R80" s="110">
        <v>6</v>
      </c>
      <c r="S80" s="41">
        <v>2.62</v>
      </c>
      <c r="T80" s="41">
        <v>2</v>
      </c>
      <c r="U80" s="41">
        <v>14.62</v>
      </c>
      <c r="V80" s="41">
        <f t="shared" si="6"/>
        <v>90.990000000000009</v>
      </c>
    </row>
    <row r="81" spans="1:22" x14ac:dyDescent="0.25">
      <c r="A81" s="42">
        <v>3</v>
      </c>
      <c r="B81" s="85">
        <v>74</v>
      </c>
      <c r="C81" s="98" t="s">
        <v>1</v>
      </c>
      <c r="D81" s="85" t="s">
        <v>384</v>
      </c>
      <c r="E81" s="85" t="s">
        <v>226</v>
      </c>
      <c r="F81" s="40">
        <v>9</v>
      </c>
      <c r="G81" s="41">
        <v>10</v>
      </c>
      <c r="H81" s="41">
        <v>8.0399999999999991</v>
      </c>
      <c r="I81" s="41">
        <v>8.39</v>
      </c>
      <c r="J81" s="41">
        <v>10</v>
      </c>
      <c r="K81" s="41">
        <v>5</v>
      </c>
      <c r="L81" s="41">
        <v>10</v>
      </c>
      <c r="M81" s="41">
        <v>5</v>
      </c>
      <c r="N81" s="41">
        <f t="shared" si="5"/>
        <v>56.43</v>
      </c>
      <c r="O81" s="41">
        <v>56.43</v>
      </c>
      <c r="P81" s="41">
        <v>20</v>
      </c>
      <c r="Q81" s="110">
        <v>4</v>
      </c>
      <c r="R81" s="110">
        <v>6</v>
      </c>
      <c r="S81" s="41">
        <v>0</v>
      </c>
      <c r="T81" s="41">
        <v>2</v>
      </c>
      <c r="U81" s="41">
        <v>12</v>
      </c>
      <c r="V81" s="41">
        <f t="shared" si="6"/>
        <v>88.43</v>
      </c>
    </row>
    <row r="82" spans="1:22" x14ac:dyDescent="0.25">
      <c r="A82" s="42">
        <v>1</v>
      </c>
      <c r="B82" s="85">
        <v>75</v>
      </c>
      <c r="C82" s="98" t="s">
        <v>368</v>
      </c>
      <c r="D82" s="85" t="s">
        <v>384</v>
      </c>
      <c r="E82" s="85" t="s">
        <v>226</v>
      </c>
      <c r="F82" s="40">
        <v>2</v>
      </c>
      <c r="G82" s="41">
        <v>10</v>
      </c>
      <c r="H82" s="41">
        <v>9.11</v>
      </c>
      <c r="I82" s="41">
        <v>9.3800000000000008</v>
      </c>
      <c r="J82" s="41">
        <v>10</v>
      </c>
      <c r="K82" s="41">
        <v>0</v>
      </c>
      <c r="L82" s="41">
        <v>0</v>
      </c>
      <c r="M82" s="41">
        <v>0</v>
      </c>
      <c r="N82" s="41">
        <f t="shared" si="5"/>
        <v>38.49</v>
      </c>
      <c r="O82" s="41">
        <v>38.49</v>
      </c>
      <c r="P82" s="41">
        <v>20</v>
      </c>
      <c r="Q82" s="110">
        <v>0</v>
      </c>
      <c r="R82" s="110">
        <v>0</v>
      </c>
      <c r="S82" s="41">
        <v>0</v>
      </c>
      <c r="T82" s="41">
        <v>0</v>
      </c>
      <c r="U82" s="41">
        <v>0</v>
      </c>
      <c r="V82" s="41">
        <f t="shared" si="6"/>
        <v>58.49</v>
      </c>
    </row>
    <row r="83" spans="1:22" x14ac:dyDescent="0.25">
      <c r="A83" s="42">
        <v>2</v>
      </c>
      <c r="B83" s="85">
        <v>76</v>
      </c>
      <c r="C83" s="98" t="s">
        <v>175</v>
      </c>
      <c r="D83" s="85" t="s">
        <v>384</v>
      </c>
      <c r="E83" s="85" t="s">
        <v>226</v>
      </c>
      <c r="F83" s="40">
        <v>6</v>
      </c>
      <c r="G83" s="41">
        <v>10</v>
      </c>
      <c r="H83" s="41">
        <v>9.5500000000000007</v>
      </c>
      <c r="I83" s="41">
        <v>9.2200000000000006</v>
      </c>
      <c r="J83" s="41">
        <v>10</v>
      </c>
      <c r="K83" s="41">
        <v>0</v>
      </c>
      <c r="L83" s="41">
        <v>0</v>
      </c>
      <c r="M83" s="41">
        <v>5</v>
      </c>
      <c r="N83" s="41">
        <f t="shared" si="5"/>
        <v>43.77</v>
      </c>
      <c r="O83" s="41">
        <v>43.77</v>
      </c>
      <c r="P83" s="41">
        <v>20</v>
      </c>
      <c r="Q83" s="110">
        <v>4</v>
      </c>
      <c r="R83" s="110">
        <v>0</v>
      </c>
      <c r="S83" s="41">
        <v>0</v>
      </c>
      <c r="T83" s="41">
        <v>0</v>
      </c>
      <c r="U83" s="41">
        <v>4</v>
      </c>
      <c r="V83" s="41">
        <f t="shared" si="6"/>
        <v>67.77000000000001</v>
      </c>
    </row>
    <row r="84" spans="1:22" x14ac:dyDescent="0.25">
      <c r="A84" s="42">
        <v>3</v>
      </c>
      <c r="B84" s="85">
        <v>77</v>
      </c>
      <c r="C84" s="98" t="s">
        <v>177</v>
      </c>
      <c r="D84" s="85" t="s">
        <v>384</v>
      </c>
      <c r="E84" s="85" t="s">
        <v>226</v>
      </c>
      <c r="F84" s="40">
        <v>7</v>
      </c>
      <c r="G84" s="41">
        <v>10</v>
      </c>
      <c r="H84" s="41">
        <v>8.8000000000000007</v>
      </c>
      <c r="I84" s="41">
        <v>9.1999999999999993</v>
      </c>
      <c r="J84" s="41">
        <v>10</v>
      </c>
      <c r="K84" s="41">
        <v>0</v>
      </c>
      <c r="L84" s="41">
        <v>0</v>
      </c>
      <c r="M84" s="41">
        <v>0</v>
      </c>
      <c r="N84" s="41">
        <f t="shared" si="5"/>
        <v>38</v>
      </c>
      <c r="O84" s="41">
        <v>38</v>
      </c>
      <c r="P84" s="41">
        <v>20</v>
      </c>
      <c r="Q84" s="110">
        <v>4</v>
      </c>
      <c r="R84" s="110">
        <v>0</v>
      </c>
      <c r="S84" s="41">
        <v>0</v>
      </c>
      <c r="T84" s="41">
        <v>0</v>
      </c>
      <c r="U84" s="41">
        <v>4</v>
      </c>
      <c r="V84" s="41">
        <f t="shared" si="6"/>
        <v>62</v>
      </c>
    </row>
    <row r="85" spans="1:22" x14ac:dyDescent="0.25">
      <c r="A85" s="42" t="s">
        <v>376</v>
      </c>
      <c r="B85" s="85">
        <v>78</v>
      </c>
      <c r="C85" s="98" t="s">
        <v>178</v>
      </c>
      <c r="D85" s="85" t="s">
        <v>384</v>
      </c>
      <c r="E85" s="85" t="s">
        <v>226</v>
      </c>
      <c r="F85" s="40">
        <v>0</v>
      </c>
      <c r="G85" s="41">
        <v>10</v>
      </c>
      <c r="H85" s="41">
        <v>0</v>
      </c>
      <c r="I85" s="41">
        <v>0</v>
      </c>
      <c r="J85" s="41">
        <v>10</v>
      </c>
      <c r="K85" s="41">
        <v>5</v>
      </c>
      <c r="L85" s="41">
        <v>0</v>
      </c>
      <c r="M85" s="41">
        <v>5</v>
      </c>
      <c r="N85" s="41">
        <f t="shared" si="5"/>
        <v>30</v>
      </c>
      <c r="O85" s="41">
        <v>30</v>
      </c>
      <c r="P85" s="41">
        <v>20</v>
      </c>
      <c r="Q85" s="110">
        <v>4</v>
      </c>
      <c r="R85" s="110">
        <v>0</v>
      </c>
      <c r="S85" s="41">
        <v>0</v>
      </c>
      <c r="T85" s="41">
        <v>0</v>
      </c>
      <c r="U85" s="41">
        <v>4</v>
      </c>
      <c r="V85" s="41">
        <f t="shared" si="6"/>
        <v>54</v>
      </c>
    </row>
    <row r="86" spans="1:22" x14ac:dyDescent="0.25">
      <c r="A86" s="42">
        <v>2</v>
      </c>
      <c r="B86" s="85">
        <v>79</v>
      </c>
      <c r="C86" s="98" t="s">
        <v>179</v>
      </c>
      <c r="D86" s="85" t="s">
        <v>384</v>
      </c>
      <c r="E86" s="85" t="s">
        <v>226</v>
      </c>
      <c r="F86" s="40">
        <v>4</v>
      </c>
      <c r="G86" s="41">
        <v>10</v>
      </c>
      <c r="H86" s="41">
        <v>8.92</v>
      </c>
      <c r="I86" s="41">
        <v>0</v>
      </c>
      <c r="J86" s="41">
        <v>10</v>
      </c>
      <c r="K86" s="41">
        <v>5</v>
      </c>
      <c r="L86" s="41">
        <v>0</v>
      </c>
      <c r="M86" s="41">
        <v>5</v>
      </c>
      <c r="N86" s="41">
        <f t="shared" si="5"/>
        <v>38.92</v>
      </c>
      <c r="O86" s="41">
        <v>38.92</v>
      </c>
      <c r="P86" s="41">
        <v>20</v>
      </c>
      <c r="Q86" s="110">
        <v>4</v>
      </c>
      <c r="R86" s="110">
        <v>0</v>
      </c>
      <c r="S86" s="41">
        <v>2.2200000000000002</v>
      </c>
      <c r="T86" s="41">
        <v>2</v>
      </c>
      <c r="U86" s="41">
        <v>8.1999999999999993</v>
      </c>
      <c r="V86" s="41">
        <f t="shared" si="6"/>
        <v>67.12</v>
      </c>
    </row>
    <row r="87" spans="1:22" x14ac:dyDescent="0.25">
      <c r="A87" s="97">
        <v>2</v>
      </c>
      <c r="B87" s="86">
        <v>80</v>
      </c>
      <c r="C87" s="101" t="s">
        <v>199</v>
      </c>
      <c r="D87" s="86" t="s">
        <v>384</v>
      </c>
      <c r="E87" s="97" t="s">
        <v>226</v>
      </c>
      <c r="F87" s="97">
        <v>5</v>
      </c>
      <c r="G87" s="36">
        <v>10</v>
      </c>
      <c r="H87" s="97">
        <v>7.94</v>
      </c>
      <c r="I87" s="97">
        <v>8.56</v>
      </c>
      <c r="J87" s="36">
        <v>10</v>
      </c>
      <c r="K87" s="97">
        <v>0</v>
      </c>
      <c r="L87" s="36">
        <v>10</v>
      </c>
      <c r="M87" s="36">
        <v>5</v>
      </c>
      <c r="N87" s="97">
        <f t="shared" ref="N87" si="7">SUM(G87:M87)</f>
        <v>51.5</v>
      </c>
      <c r="O87" s="97">
        <v>51.5</v>
      </c>
      <c r="P87" s="97" t="s">
        <v>376</v>
      </c>
      <c r="Q87" s="111">
        <v>8</v>
      </c>
      <c r="R87" s="111">
        <v>0</v>
      </c>
      <c r="S87" s="97">
        <v>0</v>
      </c>
      <c r="T87" s="97">
        <v>4</v>
      </c>
      <c r="U87" s="97">
        <v>12</v>
      </c>
      <c r="V87" s="97">
        <f>SUM(N87+U87)</f>
        <v>63.5</v>
      </c>
    </row>
    <row r="88" spans="1:22" x14ac:dyDescent="0.25">
      <c r="A88" s="42">
        <v>2</v>
      </c>
      <c r="B88" s="85">
        <v>81</v>
      </c>
      <c r="C88" s="98" t="s">
        <v>197</v>
      </c>
      <c r="D88" s="85" t="s">
        <v>384</v>
      </c>
      <c r="E88" s="85" t="s">
        <v>226</v>
      </c>
      <c r="F88" s="40">
        <v>5</v>
      </c>
      <c r="G88" s="41">
        <v>10</v>
      </c>
      <c r="H88" s="41">
        <v>8.94</v>
      </c>
      <c r="I88" s="41">
        <v>8.6</v>
      </c>
      <c r="J88" s="41">
        <v>10</v>
      </c>
      <c r="K88" s="41">
        <v>0</v>
      </c>
      <c r="L88" s="41">
        <v>0</v>
      </c>
      <c r="M88" s="41">
        <v>5</v>
      </c>
      <c r="N88" s="41">
        <f t="shared" ref="N88:N111" si="8">SUM(G88:M88)</f>
        <v>42.54</v>
      </c>
      <c r="O88" s="41">
        <v>42.54</v>
      </c>
      <c r="P88" s="41">
        <v>20</v>
      </c>
      <c r="Q88" s="110">
        <v>4</v>
      </c>
      <c r="R88" s="110">
        <v>0</v>
      </c>
      <c r="S88" s="41">
        <v>0.66</v>
      </c>
      <c r="T88" s="41">
        <v>2</v>
      </c>
      <c r="U88" s="41">
        <v>6.66</v>
      </c>
      <c r="V88" s="41">
        <f t="shared" ref="V88:V93" si="9">SUM(N88+P88+U88)</f>
        <v>69.2</v>
      </c>
    </row>
    <row r="89" spans="1:22" x14ac:dyDescent="0.25">
      <c r="A89" s="42">
        <v>4</v>
      </c>
      <c r="B89" s="85">
        <v>82</v>
      </c>
      <c r="C89" s="98" t="s">
        <v>198</v>
      </c>
      <c r="D89" s="85" t="s">
        <v>384</v>
      </c>
      <c r="E89" s="85" t="s">
        <v>226</v>
      </c>
      <c r="F89" s="40">
        <v>445</v>
      </c>
      <c r="G89" s="41">
        <v>10</v>
      </c>
      <c r="H89" s="41">
        <v>10</v>
      </c>
      <c r="I89" s="41">
        <v>10</v>
      </c>
      <c r="J89" s="41">
        <v>10</v>
      </c>
      <c r="K89" s="41">
        <v>5</v>
      </c>
      <c r="L89" s="41">
        <v>10</v>
      </c>
      <c r="M89" s="41">
        <v>5</v>
      </c>
      <c r="N89" s="41">
        <f t="shared" si="8"/>
        <v>60</v>
      </c>
      <c r="O89" s="41">
        <v>60</v>
      </c>
      <c r="P89" s="41">
        <v>20</v>
      </c>
      <c r="Q89" s="110">
        <v>4</v>
      </c>
      <c r="R89" s="110">
        <v>6</v>
      </c>
      <c r="S89" s="41">
        <v>6</v>
      </c>
      <c r="T89" s="41">
        <v>2</v>
      </c>
      <c r="U89" s="41">
        <v>20</v>
      </c>
      <c r="V89" s="41">
        <f t="shared" si="9"/>
        <v>100</v>
      </c>
    </row>
    <row r="90" spans="1:22" x14ac:dyDescent="0.25">
      <c r="A90" s="42">
        <v>2</v>
      </c>
      <c r="B90" s="85">
        <v>83</v>
      </c>
      <c r="C90" s="98" t="s">
        <v>121</v>
      </c>
      <c r="D90" s="85" t="s">
        <v>384</v>
      </c>
      <c r="E90" s="85" t="s">
        <v>226</v>
      </c>
      <c r="F90" s="40">
        <v>6</v>
      </c>
      <c r="G90" s="41">
        <v>10</v>
      </c>
      <c r="H90" s="41">
        <v>9.16</v>
      </c>
      <c r="I90" s="41">
        <v>6.5</v>
      </c>
      <c r="J90" s="41">
        <v>10</v>
      </c>
      <c r="K90" s="41">
        <v>0</v>
      </c>
      <c r="L90" s="41">
        <v>0</v>
      </c>
      <c r="M90" s="41">
        <v>5</v>
      </c>
      <c r="N90" s="41">
        <f t="shared" si="8"/>
        <v>40.659999999999997</v>
      </c>
      <c r="O90" s="41">
        <v>40.659999999999997</v>
      </c>
      <c r="P90" s="41">
        <v>20</v>
      </c>
      <c r="Q90" s="110">
        <v>4</v>
      </c>
      <c r="R90" s="110">
        <v>0</v>
      </c>
      <c r="S90" s="41">
        <v>2</v>
      </c>
      <c r="T90" s="41">
        <v>2</v>
      </c>
      <c r="U90" s="41">
        <v>8</v>
      </c>
      <c r="V90" s="41">
        <f t="shared" si="9"/>
        <v>68.66</v>
      </c>
    </row>
    <row r="91" spans="1:22" x14ac:dyDescent="0.25">
      <c r="A91" s="42">
        <v>1</v>
      </c>
      <c r="B91" s="85">
        <v>84</v>
      </c>
      <c r="C91" s="98" t="s">
        <v>200</v>
      </c>
      <c r="D91" s="85" t="s">
        <v>384</v>
      </c>
      <c r="E91" s="85" t="s">
        <v>226</v>
      </c>
      <c r="F91" s="40">
        <v>1</v>
      </c>
      <c r="G91" s="41">
        <v>10</v>
      </c>
      <c r="H91" s="41">
        <v>0</v>
      </c>
      <c r="I91" s="41">
        <v>0</v>
      </c>
      <c r="J91" s="41">
        <v>10</v>
      </c>
      <c r="K91" s="41">
        <v>5</v>
      </c>
      <c r="L91" s="41">
        <v>0</v>
      </c>
      <c r="M91" s="41">
        <v>5</v>
      </c>
      <c r="N91" s="41">
        <f t="shared" si="8"/>
        <v>30</v>
      </c>
      <c r="O91" s="41">
        <v>30</v>
      </c>
      <c r="P91" s="41">
        <v>20</v>
      </c>
      <c r="Q91" s="110">
        <v>4</v>
      </c>
      <c r="R91" s="110">
        <v>6</v>
      </c>
      <c r="S91" s="41">
        <v>3.77</v>
      </c>
      <c r="T91" s="41">
        <v>2</v>
      </c>
      <c r="U91" s="41">
        <v>15.77</v>
      </c>
      <c r="V91" s="41">
        <f t="shared" si="9"/>
        <v>65.77</v>
      </c>
    </row>
    <row r="92" spans="1:22" x14ac:dyDescent="0.25">
      <c r="A92" s="42">
        <v>3</v>
      </c>
      <c r="B92" s="85">
        <v>85</v>
      </c>
      <c r="C92" s="98" t="s">
        <v>53</v>
      </c>
      <c r="D92" s="85" t="s">
        <v>384</v>
      </c>
      <c r="E92" s="85" t="s">
        <v>226</v>
      </c>
      <c r="F92" s="40">
        <v>12</v>
      </c>
      <c r="G92" s="41">
        <v>10</v>
      </c>
      <c r="H92" s="41">
        <v>7.69</v>
      </c>
      <c r="I92" s="41">
        <v>9.15</v>
      </c>
      <c r="J92" s="41">
        <v>10</v>
      </c>
      <c r="K92" s="41">
        <v>5</v>
      </c>
      <c r="L92" s="41">
        <v>10</v>
      </c>
      <c r="M92" s="41">
        <v>5</v>
      </c>
      <c r="N92" s="41">
        <f t="shared" si="8"/>
        <v>56.84</v>
      </c>
      <c r="O92" s="41">
        <v>56.84</v>
      </c>
      <c r="P92" s="41">
        <v>20</v>
      </c>
      <c r="Q92" s="110">
        <v>4</v>
      </c>
      <c r="R92" s="110">
        <v>6</v>
      </c>
      <c r="S92" s="41">
        <v>0</v>
      </c>
      <c r="T92" s="41">
        <v>0</v>
      </c>
      <c r="U92" s="41">
        <v>10</v>
      </c>
      <c r="V92" s="41">
        <f t="shared" si="9"/>
        <v>86.84</v>
      </c>
    </row>
    <row r="93" spans="1:22" x14ac:dyDescent="0.25">
      <c r="A93" s="42">
        <v>4</v>
      </c>
      <c r="B93" s="85">
        <v>86</v>
      </c>
      <c r="C93" s="98" t="s">
        <v>201</v>
      </c>
      <c r="D93" s="85" t="s">
        <v>384</v>
      </c>
      <c r="E93" s="85" t="s">
        <v>226</v>
      </c>
      <c r="F93" s="40">
        <v>36</v>
      </c>
      <c r="G93" s="41">
        <v>10</v>
      </c>
      <c r="H93" s="41">
        <v>7.94</v>
      </c>
      <c r="I93" s="41">
        <v>8.0500000000000007</v>
      </c>
      <c r="J93" s="41">
        <v>10</v>
      </c>
      <c r="K93" s="41">
        <v>5</v>
      </c>
      <c r="L93" s="41">
        <v>10</v>
      </c>
      <c r="M93" s="41">
        <v>5</v>
      </c>
      <c r="N93" s="41">
        <f t="shared" si="8"/>
        <v>55.99</v>
      </c>
      <c r="O93" s="41">
        <v>55.99</v>
      </c>
      <c r="P93" s="41">
        <v>20</v>
      </c>
      <c r="Q93" s="110">
        <v>4</v>
      </c>
      <c r="R93" s="110">
        <v>6</v>
      </c>
      <c r="S93" s="41">
        <v>6</v>
      </c>
      <c r="T93" s="41">
        <v>2</v>
      </c>
      <c r="U93" s="41">
        <v>18</v>
      </c>
      <c r="V93" s="41">
        <f t="shared" si="9"/>
        <v>93.990000000000009</v>
      </c>
    </row>
    <row r="94" spans="1:22" x14ac:dyDescent="0.25">
      <c r="A94" s="42">
        <v>4</v>
      </c>
      <c r="B94" s="85">
        <v>87</v>
      </c>
      <c r="C94" s="98" t="s">
        <v>82</v>
      </c>
      <c r="D94" s="85" t="s">
        <v>384</v>
      </c>
      <c r="E94" s="85" t="s">
        <v>380</v>
      </c>
      <c r="F94" s="40">
        <v>27</v>
      </c>
      <c r="G94" s="41">
        <v>10</v>
      </c>
      <c r="H94" s="41">
        <v>7.72</v>
      </c>
      <c r="I94" s="41">
        <v>0</v>
      </c>
      <c r="J94" s="41">
        <v>10</v>
      </c>
      <c r="K94" s="41">
        <v>5</v>
      </c>
      <c r="L94" s="41">
        <v>0</v>
      </c>
      <c r="M94" s="41">
        <v>5</v>
      </c>
      <c r="N94" s="41">
        <f t="shared" si="8"/>
        <v>37.72</v>
      </c>
      <c r="O94" s="41">
        <v>37.72</v>
      </c>
      <c r="P94" s="41">
        <v>20</v>
      </c>
      <c r="Q94" s="110">
        <v>0</v>
      </c>
      <c r="R94" s="110">
        <v>0</v>
      </c>
      <c r="S94" s="41">
        <v>2.2200000000000002</v>
      </c>
      <c r="T94" s="41">
        <v>1</v>
      </c>
      <c r="U94" s="41">
        <v>3.22</v>
      </c>
      <c r="V94" s="41">
        <f t="shared" ref="V94:V110" si="10">(N94+P94+U94)</f>
        <v>60.94</v>
      </c>
    </row>
    <row r="95" spans="1:22" x14ac:dyDescent="0.25">
      <c r="A95" s="42">
        <v>4</v>
      </c>
      <c r="B95" s="85">
        <v>88</v>
      </c>
      <c r="C95" s="98" t="s">
        <v>68</v>
      </c>
      <c r="D95" s="85" t="s">
        <v>384</v>
      </c>
      <c r="E95" s="85" t="s">
        <v>380</v>
      </c>
      <c r="F95" s="40">
        <v>30</v>
      </c>
      <c r="G95" s="41">
        <v>10</v>
      </c>
      <c r="H95" s="41">
        <v>7.82</v>
      </c>
      <c r="I95" s="41">
        <v>6.01</v>
      </c>
      <c r="J95" s="41">
        <v>10</v>
      </c>
      <c r="K95" s="41">
        <v>0</v>
      </c>
      <c r="L95" s="41">
        <v>0</v>
      </c>
      <c r="M95" s="41">
        <v>5</v>
      </c>
      <c r="N95" s="41">
        <f t="shared" si="8"/>
        <v>38.83</v>
      </c>
      <c r="O95" s="41">
        <v>38.83</v>
      </c>
      <c r="P95" s="41">
        <v>20</v>
      </c>
      <c r="Q95" s="110">
        <v>4</v>
      </c>
      <c r="R95" s="110">
        <v>0</v>
      </c>
      <c r="S95" s="41">
        <v>0</v>
      </c>
      <c r="T95" s="41">
        <v>3</v>
      </c>
      <c r="U95" s="41">
        <v>7</v>
      </c>
      <c r="V95" s="41">
        <f t="shared" si="10"/>
        <v>65.83</v>
      </c>
    </row>
    <row r="96" spans="1:22" x14ac:dyDescent="0.25">
      <c r="A96" s="42">
        <v>4</v>
      </c>
      <c r="B96" s="85">
        <v>89</v>
      </c>
      <c r="C96" s="98" t="s">
        <v>63</v>
      </c>
      <c r="D96" s="85" t="s">
        <v>384</v>
      </c>
      <c r="E96" s="85" t="s">
        <v>380</v>
      </c>
      <c r="F96" s="40">
        <v>33</v>
      </c>
      <c r="G96" s="41">
        <v>10</v>
      </c>
      <c r="H96" s="41">
        <v>3.88</v>
      </c>
      <c r="I96" s="41">
        <v>6.2</v>
      </c>
      <c r="J96" s="41">
        <v>10</v>
      </c>
      <c r="K96" s="41">
        <v>0</v>
      </c>
      <c r="L96" s="41">
        <v>0</v>
      </c>
      <c r="M96" s="41">
        <v>5</v>
      </c>
      <c r="N96" s="41">
        <f t="shared" si="8"/>
        <v>35.08</v>
      </c>
      <c r="O96" s="41">
        <v>35.08</v>
      </c>
      <c r="P96" s="41">
        <v>19.8</v>
      </c>
      <c r="Q96" s="110">
        <v>0</v>
      </c>
      <c r="R96" s="110">
        <v>0</v>
      </c>
      <c r="S96" s="41">
        <v>0</v>
      </c>
      <c r="T96" s="41">
        <v>0</v>
      </c>
      <c r="U96" s="41">
        <v>0</v>
      </c>
      <c r="V96" s="41">
        <f t="shared" si="10"/>
        <v>54.879999999999995</v>
      </c>
    </row>
    <row r="97" spans="1:22" x14ac:dyDescent="0.25">
      <c r="A97" s="42">
        <v>4</v>
      </c>
      <c r="B97" s="85">
        <v>90</v>
      </c>
      <c r="C97" s="98" t="s">
        <v>15</v>
      </c>
      <c r="D97" s="85" t="s">
        <v>384</v>
      </c>
      <c r="E97" s="85" t="s">
        <v>380</v>
      </c>
      <c r="F97" s="40">
        <v>30</v>
      </c>
      <c r="G97" s="41">
        <v>10</v>
      </c>
      <c r="H97" s="41">
        <v>5.21</v>
      </c>
      <c r="I97" s="41">
        <v>4.84</v>
      </c>
      <c r="J97" s="41">
        <v>10</v>
      </c>
      <c r="K97" s="41">
        <v>5</v>
      </c>
      <c r="L97" s="41">
        <v>0</v>
      </c>
      <c r="M97" s="41">
        <v>5</v>
      </c>
      <c r="N97" s="41">
        <f t="shared" si="8"/>
        <v>40.049999999999997</v>
      </c>
      <c r="O97" s="41">
        <v>40.049999999999997</v>
      </c>
      <c r="P97" s="41">
        <v>20</v>
      </c>
      <c r="Q97" s="110">
        <v>0</v>
      </c>
      <c r="R97" s="110">
        <v>0</v>
      </c>
      <c r="S97" s="41">
        <v>0</v>
      </c>
      <c r="T97" s="41">
        <v>2</v>
      </c>
      <c r="U97" s="41">
        <v>2</v>
      </c>
      <c r="V97" s="41">
        <f t="shared" si="10"/>
        <v>62.05</v>
      </c>
    </row>
    <row r="98" spans="1:22" x14ac:dyDescent="0.25">
      <c r="A98" s="42">
        <v>4</v>
      </c>
      <c r="B98" s="85">
        <v>91</v>
      </c>
      <c r="C98" s="98" t="s">
        <v>75</v>
      </c>
      <c r="D98" s="85" t="s">
        <v>384</v>
      </c>
      <c r="E98" s="85" t="s">
        <v>380</v>
      </c>
      <c r="F98" s="40">
        <v>28</v>
      </c>
      <c r="G98" s="41">
        <v>10</v>
      </c>
      <c r="H98" s="41">
        <v>5.6</v>
      </c>
      <c r="I98" s="41">
        <v>7.51</v>
      </c>
      <c r="J98" s="41">
        <v>10</v>
      </c>
      <c r="K98" s="41">
        <v>0</v>
      </c>
      <c r="L98" s="41">
        <v>0</v>
      </c>
      <c r="M98" s="41">
        <v>5</v>
      </c>
      <c r="N98" s="41">
        <f t="shared" si="8"/>
        <v>38.11</v>
      </c>
      <c r="O98" s="41">
        <v>38.11</v>
      </c>
      <c r="P98" s="41">
        <v>20</v>
      </c>
      <c r="Q98" s="110">
        <v>0</v>
      </c>
      <c r="R98" s="110">
        <v>0</v>
      </c>
      <c r="S98" s="41">
        <v>3.54</v>
      </c>
      <c r="T98" s="41">
        <v>0</v>
      </c>
      <c r="U98" s="41">
        <v>3.54</v>
      </c>
      <c r="V98" s="41">
        <f t="shared" si="10"/>
        <v>61.65</v>
      </c>
    </row>
    <row r="99" spans="1:22" x14ac:dyDescent="0.25">
      <c r="A99" s="42">
        <v>4</v>
      </c>
      <c r="B99" s="85">
        <v>92</v>
      </c>
      <c r="C99" s="98" t="s">
        <v>7</v>
      </c>
      <c r="D99" s="85" t="s">
        <v>384</v>
      </c>
      <c r="E99" s="85" t="s">
        <v>380</v>
      </c>
      <c r="F99" s="40">
        <v>28</v>
      </c>
      <c r="G99" s="41">
        <v>10</v>
      </c>
      <c r="H99" s="41">
        <v>5.78</v>
      </c>
      <c r="I99" s="41">
        <v>9.36</v>
      </c>
      <c r="J99" s="41">
        <v>10</v>
      </c>
      <c r="K99" s="41">
        <v>5</v>
      </c>
      <c r="L99" s="41">
        <v>0</v>
      </c>
      <c r="M99" s="41">
        <v>5</v>
      </c>
      <c r="N99" s="41">
        <f t="shared" si="8"/>
        <v>45.14</v>
      </c>
      <c r="O99" s="41">
        <v>45.14</v>
      </c>
      <c r="P99" s="41">
        <v>20</v>
      </c>
      <c r="Q99" s="110">
        <v>4</v>
      </c>
      <c r="R99" s="110">
        <v>0</v>
      </c>
      <c r="S99" s="41">
        <v>0</v>
      </c>
      <c r="T99" s="41">
        <v>2</v>
      </c>
      <c r="U99" s="41">
        <v>6</v>
      </c>
      <c r="V99" s="41">
        <f t="shared" si="10"/>
        <v>71.14</v>
      </c>
    </row>
    <row r="100" spans="1:22" x14ac:dyDescent="0.25">
      <c r="A100" s="42">
        <v>4</v>
      </c>
      <c r="B100" s="85">
        <v>93</v>
      </c>
      <c r="C100" s="98" t="s">
        <v>33</v>
      </c>
      <c r="D100" s="85" t="s">
        <v>384</v>
      </c>
      <c r="E100" s="85" t="s">
        <v>380</v>
      </c>
      <c r="F100" s="40">
        <v>62</v>
      </c>
      <c r="G100" s="41">
        <v>10</v>
      </c>
      <c r="H100" s="41">
        <v>5.61</v>
      </c>
      <c r="I100" s="41">
        <v>0</v>
      </c>
      <c r="J100" s="41">
        <v>10</v>
      </c>
      <c r="K100" s="41">
        <v>0</v>
      </c>
      <c r="L100" s="41">
        <v>0</v>
      </c>
      <c r="M100" s="41">
        <v>5</v>
      </c>
      <c r="N100" s="41">
        <f t="shared" si="8"/>
        <v>30.61</v>
      </c>
      <c r="O100" s="41">
        <v>30.61</v>
      </c>
      <c r="P100" s="41">
        <v>19.89</v>
      </c>
      <c r="Q100" s="110">
        <v>4</v>
      </c>
      <c r="R100" s="110">
        <v>0</v>
      </c>
      <c r="S100" s="41">
        <v>0</v>
      </c>
      <c r="T100" s="41">
        <v>2</v>
      </c>
      <c r="U100" s="41">
        <v>6</v>
      </c>
      <c r="V100" s="41">
        <f t="shared" si="10"/>
        <v>56.5</v>
      </c>
    </row>
    <row r="101" spans="1:22" x14ac:dyDescent="0.25">
      <c r="A101" s="42">
        <v>4</v>
      </c>
      <c r="B101" s="85">
        <v>94</v>
      </c>
      <c r="C101" s="98" t="s">
        <v>3</v>
      </c>
      <c r="D101" s="85" t="s">
        <v>384</v>
      </c>
      <c r="E101" s="85" t="s">
        <v>380</v>
      </c>
      <c r="F101" s="40">
        <v>34</v>
      </c>
      <c r="G101" s="41">
        <v>10</v>
      </c>
      <c r="H101" s="41">
        <v>6.26</v>
      </c>
      <c r="I101" s="41">
        <v>5.22</v>
      </c>
      <c r="J101" s="41">
        <v>10</v>
      </c>
      <c r="K101" s="41">
        <v>0</v>
      </c>
      <c r="L101" s="41">
        <v>0</v>
      </c>
      <c r="M101" s="41">
        <v>0</v>
      </c>
      <c r="N101" s="41">
        <f t="shared" si="8"/>
        <v>31.479999999999997</v>
      </c>
      <c r="O101" s="41">
        <v>31.479999999999997</v>
      </c>
      <c r="P101" s="41">
        <v>20</v>
      </c>
      <c r="Q101" s="110">
        <v>4</v>
      </c>
      <c r="R101" s="110">
        <v>0</v>
      </c>
      <c r="S101" s="41">
        <v>0</v>
      </c>
      <c r="T101" s="41">
        <v>0</v>
      </c>
      <c r="U101" s="41">
        <v>4</v>
      </c>
      <c r="V101" s="41">
        <f t="shared" si="10"/>
        <v>55.48</v>
      </c>
    </row>
    <row r="102" spans="1:22" x14ac:dyDescent="0.25">
      <c r="A102" s="42">
        <v>4</v>
      </c>
      <c r="B102" s="85">
        <v>95</v>
      </c>
      <c r="C102" s="98" t="s">
        <v>18</v>
      </c>
      <c r="D102" s="85" t="s">
        <v>384</v>
      </c>
      <c r="E102" s="85" t="s">
        <v>380</v>
      </c>
      <c r="F102" s="40">
        <v>42</v>
      </c>
      <c r="G102" s="41">
        <v>10</v>
      </c>
      <c r="H102" s="41">
        <v>7.13</v>
      </c>
      <c r="I102" s="41">
        <v>7.44</v>
      </c>
      <c r="J102" s="41">
        <v>10</v>
      </c>
      <c r="K102" s="41">
        <v>0</v>
      </c>
      <c r="L102" s="41">
        <v>0</v>
      </c>
      <c r="M102" s="41">
        <v>5</v>
      </c>
      <c r="N102" s="41">
        <f t="shared" si="8"/>
        <v>39.57</v>
      </c>
      <c r="O102" s="41">
        <v>39.57</v>
      </c>
      <c r="P102" s="41">
        <v>20</v>
      </c>
      <c r="Q102" s="110">
        <v>4</v>
      </c>
      <c r="R102" s="110">
        <v>0</v>
      </c>
      <c r="S102" s="41">
        <v>2.65</v>
      </c>
      <c r="T102" s="41">
        <v>4</v>
      </c>
      <c r="U102" s="41">
        <v>10.65</v>
      </c>
      <c r="V102" s="41">
        <f t="shared" si="10"/>
        <v>70.22</v>
      </c>
    </row>
    <row r="103" spans="1:22" x14ac:dyDescent="0.25">
      <c r="A103" s="42">
        <v>4</v>
      </c>
      <c r="B103" s="85">
        <v>96</v>
      </c>
      <c r="C103" s="98" t="s">
        <v>83</v>
      </c>
      <c r="D103" s="85" t="s">
        <v>384</v>
      </c>
      <c r="E103" s="85" t="s">
        <v>380</v>
      </c>
      <c r="F103" s="40">
        <v>30</v>
      </c>
      <c r="G103" s="41">
        <v>10</v>
      </c>
      <c r="H103" s="41">
        <v>8.7799999999999994</v>
      </c>
      <c r="I103" s="41">
        <v>8.1999999999999993</v>
      </c>
      <c r="J103" s="41">
        <v>10</v>
      </c>
      <c r="K103" s="41">
        <v>5</v>
      </c>
      <c r="L103" s="41">
        <v>10</v>
      </c>
      <c r="M103" s="41">
        <v>5</v>
      </c>
      <c r="N103" s="41">
        <f t="shared" si="8"/>
        <v>56.980000000000004</v>
      </c>
      <c r="O103" s="41">
        <v>56.980000000000004</v>
      </c>
      <c r="P103" s="41">
        <v>20</v>
      </c>
      <c r="Q103" s="110">
        <v>4</v>
      </c>
      <c r="R103" s="110">
        <v>6</v>
      </c>
      <c r="S103" s="41">
        <v>0.22</v>
      </c>
      <c r="T103" s="41">
        <v>2</v>
      </c>
      <c r="U103" s="41">
        <v>12.22</v>
      </c>
      <c r="V103" s="41">
        <f t="shared" si="10"/>
        <v>89.2</v>
      </c>
    </row>
    <row r="104" spans="1:22" x14ac:dyDescent="0.25">
      <c r="A104" s="42">
        <v>4</v>
      </c>
      <c r="B104" s="85">
        <v>97</v>
      </c>
      <c r="C104" s="98" t="s">
        <v>50</v>
      </c>
      <c r="D104" s="85" t="s">
        <v>384</v>
      </c>
      <c r="E104" s="85" t="s">
        <v>380</v>
      </c>
      <c r="F104" s="40">
        <v>37</v>
      </c>
      <c r="G104" s="41">
        <v>10</v>
      </c>
      <c r="H104" s="41">
        <v>9.31</v>
      </c>
      <c r="I104" s="41">
        <v>6.57</v>
      </c>
      <c r="J104" s="41">
        <v>10</v>
      </c>
      <c r="K104" s="41">
        <v>0</v>
      </c>
      <c r="L104" s="41">
        <v>0</v>
      </c>
      <c r="M104" s="41">
        <v>5</v>
      </c>
      <c r="N104" s="41">
        <f t="shared" si="8"/>
        <v>40.880000000000003</v>
      </c>
      <c r="O104" s="41">
        <v>40.880000000000003</v>
      </c>
      <c r="P104" s="41">
        <v>19.670000000000002</v>
      </c>
      <c r="Q104" s="110">
        <v>4</v>
      </c>
      <c r="R104" s="110">
        <v>0</v>
      </c>
      <c r="S104" s="41">
        <v>1.77</v>
      </c>
      <c r="T104" s="41">
        <v>4</v>
      </c>
      <c r="U104" s="41">
        <v>9.77</v>
      </c>
      <c r="V104" s="41">
        <f t="shared" si="10"/>
        <v>70.320000000000007</v>
      </c>
    </row>
    <row r="105" spans="1:22" x14ac:dyDescent="0.25">
      <c r="A105" s="42">
        <v>3</v>
      </c>
      <c r="B105" s="85">
        <v>98</v>
      </c>
      <c r="C105" s="98" t="s">
        <v>27</v>
      </c>
      <c r="D105" s="85" t="s">
        <v>384</v>
      </c>
      <c r="E105" s="85" t="s">
        <v>380</v>
      </c>
      <c r="F105" s="40">
        <v>16</v>
      </c>
      <c r="G105" s="41">
        <v>10</v>
      </c>
      <c r="H105" s="41">
        <v>8.23</v>
      </c>
      <c r="I105" s="41">
        <v>8.0399999999999991</v>
      </c>
      <c r="J105" s="41">
        <v>10</v>
      </c>
      <c r="K105" s="41">
        <v>5</v>
      </c>
      <c r="L105" s="41">
        <v>0</v>
      </c>
      <c r="M105" s="41">
        <v>0</v>
      </c>
      <c r="N105" s="41">
        <f t="shared" si="8"/>
        <v>41.269999999999996</v>
      </c>
      <c r="O105" s="41">
        <v>41.269999999999996</v>
      </c>
      <c r="P105" s="41">
        <v>20</v>
      </c>
      <c r="Q105" s="110">
        <v>0</v>
      </c>
      <c r="R105" s="110">
        <v>0</v>
      </c>
      <c r="S105" s="41">
        <v>0.45</v>
      </c>
      <c r="T105" s="41">
        <v>2</v>
      </c>
      <c r="U105" s="41">
        <v>2.4500000000000002</v>
      </c>
      <c r="V105" s="41">
        <f t="shared" si="10"/>
        <v>63.72</v>
      </c>
    </row>
    <row r="106" spans="1:22" x14ac:dyDescent="0.25">
      <c r="A106" s="42">
        <v>4</v>
      </c>
      <c r="B106" s="85">
        <v>99</v>
      </c>
      <c r="C106" s="98" t="s">
        <v>24</v>
      </c>
      <c r="D106" s="85" t="s">
        <v>384</v>
      </c>
      <c r="E106" s="85" t="s">
        <v>380</v>
      </c>
      <c r="F106" s="40">
        <v>28</v>
      </c>
      <c r="G106" s="41">
        <v>10</v>
      </c>
      <c r="H106" s="41">
        <v>7.99</v>
      </c>
      <c r="I106" s="41">
        <v>7.32</v>
      </c>
      <c r="J106" s="41">
        <v>10</v>
      </c>
      <c r="K106" s="41">
        <v>5</v>
      </c>
      <c r="L106" s="41">
        <v>0</v>
      </c>
      <c r="M106" s="41">
        <v>5</v>
      </c>
      <c r="N106" s="41">
        <f t="shared" si="8"/>
        <v>45.31</v>
      </c>
      <c r="O106" s="41">
        <v>45.31</v>
      </c>
      <c r="P106" s="41">
        <v>20</v>
      </c>
      <c r="Q106" s="110">
        <v>0</v>
      </c>
      <c r="R106" s="110">
        <v>0</v>
      </c>
      <c r="S106" s="41">
        <v>0</v>
      </c>
      <c r="T106" s="41">
        <v>0</v>
      </c>
      <c r="U106" s="41">
        <v>0</v>
      </c>
      <c r="V106" s="41">
        <f t="shared" si="10"/>
        <v>65.31</v>
      </c>
    </row>
    <row r="107" spans="1:22" x14ac:dyDescent="0.25">
      <c r="A107" s="42">
        <v>4</v>
      </c>
      <c r="B107" s="85">
        <v>100</v>
      </c>
      <c r="C107" s="98" t="s">
        <v>14</v>
      </c>
      <c r="D107" s="85" t="s">
        <v>384</v>
      </c>
      <c r="E107" s="85" t="s">
        <v>380</v>
      </c>
      <c r="F107" s="40">
        <v>56</v>
      </c>
      <c r="G107" s="41">
        <v>10</v>
      </c>
      <c r="H107" s="41">
        <v>7.57</v>
      </c>
      <c r="I107" s="41">
        <v>7.85</v>
      </c>
      <c r="J107" s="41">
        <v>10</v>
      </c>
      <c r="K107" s="41">
        <v>5</v>
      </c>
      <c r="L107" s="41">
        <v>0</v>
      </c>
      <c r="M107" s="41">
        <v>5</v>
      </c>
      <c r="N107" s="41">
        <f t="shared" si="8"/>
        <v>45.42</v>
      </c>
      <c r="O107" s="41">
        <v>45.42</v>
      </c>
      <c r="P107" s="41">
        <v>19.03</v>
      </c>
      <c r="Q107" s="110">
        <v>0</v>
      </c>
      <c r="R107" s="110">
        <v>0</v>
      </c>
      <c r="S107" s="41">
        <v>0</v>
      </c>
      <c r="T107" s="41">
        <v>2</v>
      </c>
      <c r="U107" s="41">
        <v>2</v>
      </c>
      <c r="V107" s="41">
        <f t="shared" si="10"/>
        <v>66.45</v>
      </c>
    </row>
    <row r="108" spans="1:22" x14ac:dyDescent="0.25">
      <c r="A108" s="42">
        <v>4</v>
      </c>
      <c r="B108" s="85">
        <v>101</v>
      </c>
      <c r="C108" s="98" t="s">
        <v>10</v>
      </c>
      <c r="D108" s="85" t="s">
        <v>384</v>
      </c>
      <c r="E108" s="85" t="s">
        <v>380</v>
      </c>
      <c r="F108" s="40">
        <v>33</v>
      </c>
      <c r="G108" s="41">
        <v>10</v>
      </c>
      <c r="H108" s="41">
        <v>7.64</v>
      </c>
      <c r="I108" s="41">
        <v>0</v>
      </c>
      <c r="J108" s="41">
        <v>10</v>
      </c>
      <c r="K108" s="41">
        <v>5</v>
      </c>
      <c r="L108" s="41">
        <v>0</v>
      </c>
      <c r="M108" s="41">
        <v>5</v>
      </c>
      <c r="N108" s="41">
        <f t="shared" si="8"/>
        <v>37.64</v>
      </c>
      <c r="O108" s="41">
        <v>37.64</v>
      </c>
      <c r="P108" s="41">
        <v>20</v>
      </c>
      <c r="Q108" s="110">
        <v>0</v>
      </c>
      <c r="R108" s="110">
        <v>0</v>
      </c>
      <c r="S108" s="41">
        <v>2</v>
      </c>
      <c r="T108" s="41">
        <v>2</v>
      </c>
      <c r="U108" s="41">
        <v>4</v>
      </c>
      <c r="V108" s="41">
        <f t="shared" si="10"/>
        <v>61.64</v>
      </c>
    </row>
    <row r="109" spans="1:22" x14ac:dyDescent="0.25">
      <c r="A109" s="42">
        <v>4</v>
      </c>
      <c r="B109" s="85">
        <v>102</v>
      </c>
      <c r="C109" s="98" t="s">
        <v>86</v>
      </c>
      <c r="D109" s="85" t="s">
        <v>384</v>
      </c>
      <c r="E109" s="85" t="s">
        <v>380</v>
      </c>
      <c r="F109" s="40">
        <v>40</v>
      </c>
      <c r="G109" s="41">
        <v>10</v>
      </c>
      <c r="H109" s="41">
        <v>9.09</v>
      </c>
      <c r="I109" s="41">
        <v>9.32</v>
      </c>
      <c r="J109" s="41">
        <v>10</v>
      </c>
      <c r="K109" s="41">
        <v>5</v>
      </c>
      <c r="L109" s="41">
        <v>0</v>
      </c>
      <c r="M109" s="41">
        <v>5</v>
      </c>
      <c r="N109" s="41">
        <f t="shared" si="8"/>
        <v>48.41</v>
      </c>
      <c r="O109" s="41">
        <v>48.41</v>
      </c>
      <c r="P109" s="41">
        <v>20</v>
      </c>
      <c r="Q109" s="110">
        <v>4</v>
      </c>
      <c r="R109" s="110">
        <v>0</v>
      </c>
      <c r="S109" s="41">
        <v>1.55</v>
      </c>
      <c r="T109" s="41">
        <v>2</v>
      </c>
      <c r="U109" s="41">
        <v>7.55</v>
      </c>
      <c r="V109" s="41">
        <f t="shared" si="10"/>
        <v>75.959999999999994</v>
      </c>
    </row>
    <row r="110" spans="1:22" x14ac:dyDescent="0.25">
      <c r="A110" s="42">
        <v>2</v>
      </c>
      <c r="B110" s="85">
        <v>103</v>
      </c>
      <c r="C110" s="98" t="s">
        <v>134</v>
      </c>
      <c r="D110" s="85" t="s">
        <v>385</v>
      </c>
      <c r="E110" s="85" t="s">
        <v>379</v>
      </c>
      <c r="F110" s="40">
        <v>5</v>
      </c>
      <c r="G110" s="41">
        <v>10</v>
      </c>
      <c r="H110" s="41">
        <v>10</v>
      </c>
      <c r="I110" s="41">
        <v>10</v>
      </c>
      <c r="J110" s="41">
        <v>10</v>
      </c>
      <c r="K110" s="41">
        <v>5</v>
      </c>
      <c r="L110" s="41">
        <v>10</v>
      </c>
      <c r="M110" s="41">
        <v>5</v>
      </c>
      <c r="N110" s="41">
        <f t="shared" si="8"/>
        <v>60</v>
      </c>
      <c r="O110" s="41">
        <v>60</v>
      </c>
      <c r="P110" s="41">
        <v>20</v>
      </c>
      <c r="Q110" s="110">
        <v>4</v>
      </c>
      <c r="R110" s="110">
        <v>6</v>
      </c>
      <c r="S110" s="41">
        <v>2.88</v>
      </c>
      <c r="T110" s="41">
        <v>2</v>
      </c>
      <c r="U110" s="41">
        <v>20</v>
      </c>
      <c r="V110" s="41">
        <f t="shared" si="10"/>
        <v>100</v>
      </c>
    </row>
    <row r="111" spans="1:22" x14ac:dyDescent="0.25">
      <c r="A111" s="42">
        <v>4</v>
      </c>
      <c r="B111" s="85">
        <v>104</v>
      </c>
      <c r="C111" s="98" t="s">
        <v>204</v>
      </c>
      <c r="D111" s="85" t="s">
        <v>385</v>
      </c>
      <c r="E111" s="85" t="s">
        <v>379</v>
      </c>
      <c r="F111" s="40">
        <v>26</v>
      </c>
      <c r="G111" s="41">
        <v>10</v>
      </c>
      <c r="H111" s="41">
        <v>10</v>
      </c>
      <c r="I111" s="41">
        <v>10</v>
      </c>
      <c r="J111" s="41">
        <v>10</v>
      </c>
      <c r="K111" s="41">
        <v>5</v>
      </c>
      <c r="L111" s="41">
        <v>10</v>
      </c>
      <c r="M111" s="41">
        <v>5</v>
      </c>
      <c r="N111" s="41">
        <f t="shared" si="8"/>
        <v>60</v>
      </c>
      <c r="O111" s="41">
        <v>60</v>
      </c>
      <c r="P111" s="41">
        <v>20</v>
      </c>
      <c r="Q111" s="110">
        <v>4</v>
      </c>
      <c r="R111" s="110">
        <v>0</v>
      </c>
      <c r="S111" s="41">
        <v>5.1400000000000006</v>
      </c>
      <c r="T111" s="41">
        <v>4</v>
      </c>
      <c r="U111" s="41">
        <v>20</v>
      </c>
      <c r="V111" s="41">
        <f>SUM(N111+P111+U111)</f>
        <v>100</v>
      </c>
    </row>
    <row r="112" spans="1:22" x14ac:dyDescent="0.25">
      <c r="A112" s="42">
        <v>4</v>
      </c>
      <c r="B112" s="85">
        <v>105</v>
      </c>
      <c r="C112" s="98" t="s">
        <v>122</v>
      </c>
      <c r="D112" s="41" t="s">
        <v>387</v>
      </c>
      <c r="E112" s="85" t="s">
        <v>377</v>
      </c>
      <c r="F112" s="40">
        <v>84</v>
      </c>
      <c r="G112" s="41">
        <v>10</v>
      </c>
      <c r="H112" s="41">
        <v>8.02</v>
      </c>
      <c r="I112" s="41">
        <v>0</v>
      </c>
      <c r="J112" s="41">
        <v>10</v>
      </c>
      <c r="K112" s="41">
        <v>0</v>
      </c>
      <c r="L112" s="41">
        <v>0</v>
      </c>
      <c r="M112" s="41">
        <v>5</v>
      </c>
      <c r="N112" s="41">
        <f t="shared" ref="N112:N114" si="11">SUM(G112:M112)</f>
        <v>33.019999999999996</v>
      </c>
      <c r="O112" s="41">
        <v>33.019999999999996</v>
      </c>
      <c r="P112" s="41">
        <v>20</v>
      </c>
      <c r="Q112" s="110">
        <v>0</v>
      </c>
      <c r="R112" s="110">
        <v>0</v>
      </c>
      <c r="S112" s="41">
        <v>0</v>
      </c>
      <c r="T112" s="41">
        <v>0</v>
      </c>
      <c r="U112" s="41">
        <v>0</v>
      </c>
      <c r="V112" s="41">
        <f t="shared" ref="V112:V114" si="12">(N112+P112+U112)</f>
        <v>53.019999999999996</v>
      </c>
    </row>
    <row r="113" spans="1:22" x14ac:dyDescent="0.25">
      <c r="A113" s="42">
        <v>1</v>
      </c>
      <c r="B113" s="85">
        <v>106</v>
      </c>
      <c r="C113" s="98" t="s">
        <v>351</v>
      </c>
      <c r="D113" s="41" t="s">
        <v>387</v>
      </c>
      <c r="E113" s="85" t="s">
        <v>377</v>
      </c>
      <c r="F113" s="40">
        <v>3</v>
      </c>
      <c r="G113" s="41">
        <v>10</v>
      </c>
      <c r="H113" s="41">
        <v>10</v>
      </c>
      <c r="I113" s="41">
        <v>10</v>
      </c>
      <c r="J113" s="41">
        <v>10</v>
      </c>
      <c r="K113" s="41">
        <v>5</v>
      </c>
      <c r="L113" s="41">
        <v>10</v>
      </c>
      <c r="M113" s="41">
        <v>5</v>
      </c>
      <c r="N113" s="41">
        <f t="shared" si="11"/>
        <v>60</v>
      </c>
      <c r="O113" s="41">
        <v>60</v>
      </c>
      <c r="P113" s="41">
        <v>20</v>
      </c>
      <c r="Q113" s="110">
        <v>4</v>
      </c>
      <c r="R113" s="110">
        <v>6</v>
      </c>
      <c r="S113" s="41">
        <v>6</v>
      </c>
      <c r="T113" s="41">
        <v>4</v>
      </c>
      <c r="U113" s="41">
        <v>20</v>
      </c>
      <c r="V113" s="41">
        <f t="shared" si="12"/>
        <v>100</v>
      </c>
    </row>
    <row r="114" spans="1:22" x14ac:dyDescent="0.25">
      <c r="A114" s="42">
        <v>3</v>
      </c>
      <c r="B114" s="85">
        <v>107</v>
      </c>
      <c r="C114" s="98" t="s">
        <v>131</v>
      </c>
      <c r="D114" s="41" t="s">
        <v>386</v>
      </c>
      <c r="E114" s="85" t="s">
        <v>378</v>
      </c>
      <c r="F114" s="40">
        <v>12</v>
      </c>
      <c r="G114" s="41">
        <v>10</v>
      </c>
      <c r="H114" s="41">
        <v>10</v>
      </c>
      <c r="I114" s="41">
        <v>10</v>
      </c>
      <c r="J114" s="41">
        <v>10</v>
      </c>
      <c r="K114" s="41">
        <v>5</v>
      </c>
      <c r="L114" s="41">
        <v>10</v>
      </c>
      <c r="M114" s="41">
        <v>5</v>
      </c>
      <c r="N114" s="41">
        <f t="shared" si="11"/>
        <v>60</v>
      </c>
      <c r="O114" s="41">
        <v>60</v>
      </c>
      <c r="P114" s="41">
        <v>20</v>
      </c>
      <c r="Q114" s="110">
        <v>4</v>
      </c>
      <c r="R114" s="110">
        <v>6</v>
      </c>
      <c r="S114" s="41">
        <v>6</v>
      </c>
      <c r="T114" s="41">
        <v>4</v>
      </c>
      <c r="U114" s="41">
        <v>20</v>
      </c>
      <c r="V114" s="41">
        <f t="shared" si="12"/>
        <v>100</v>
      </c>
    </row>
    <row r="115" spans="1:22" x14ac:dyDescent="0.25">
      <c r="A115" s="42">
        <v>3</v>
      </c>
      <c r="B115" s="85">
        <v>108</v>
      </c>
      <c r="C115" s="98" t="s">
        <v>151</v>
      </c>
      <c r="D115" s="41" t="s">
        <v>386</v>
      </c>
      <c r="E115" s="85" t="s">
        <v>378</v>
      </c>
      <c r="F115" s="40">
        <v>20</v>
      </c>
      <c r="G115" s="41">
        <v>10</v>
      </c>
      <c r="H115" s="41">
        <v>10</v>
      </c>
      <c r="I115" s="41">
        <v>10</v>
      </c>
      <c r="J115" s="41">
        <v>10</v>
      </c>
      <c r="K115" s="41">
        <v>0</v>
      </c>
      <c r="L115" s="41">
        <v>10</v>
      </c>
      <c r="M115" s="41">
        <v>5</v>
      </c>
      <c r="N115" s="41">
        <f t="shared" ref="N115:N130" si="13">SUM(G115:M115)</f>
        <v>55</v>
      </c>
      <c r="O115" s="41">
        <v>55</v>
      </c>
      <c r="P115" s="41">
        <v>20</v>
      </c>
      <c r="Q115" s="110">
        <v>0</v>
      </c>
      <c r="R115" s="110">
        <v>0</v>
      </c>
      <c r="S115" s="41">
        <v>4</v>
      </c>
      <c r="T115" s="41">
        <v>0</v>
      </c>
      <c r="U115" s="41">
        <v>4</v>
      </c>
      <c r="V115" s="41">
        <f>SUM(N115+P115+U115)</f>
        <v>79</v>
      </c>
    </row>
    <row r="116" spans="1:22" x14ac:dyDescent="0.25">
      <c r="A116" s="42">
        <v>4</v>
      </c>
      <c r="B116" s="85">
        <v>109</v>
      </c>
      <c r="C116" s="98" t="s">
        <v>158</v>
      </c>
      <c r="D116" s="41" t="s">
        <v>386</v>
      </c>
      <c r="E116" s="85" t="s">
        <v>226</v>
      </c>
      <c r="F116" s="40">
        <v>39</v>
      </c>
      <c r="G116" s="41">
        <v>10</v>
      </c>
      <c r="H116" s="41">
        <v>10</v>
      </c>
      <c r="I116" s="41">
        <v>10</v>
      </c>
      <c r="J116" s="41">
        <v>10</v>
      </c>
      <c r="K116" s="41">
        <v>5</v>
      </c>
      <c r="L116" s="41">
        <v>10</v>
      </c>
      <c r="M116" s="41">
        <v>5</v>
      </c>
      <c r="N116" s="41">
        <f t="shared" si="13"/>
        <v>60</v>
      </c>
      <c r="O116" s="41">
        <v>60</v>
      </c>
      <c r="P116" s="41">
        <v>20</v>
      </c>
      <c r="Q116" s="110">
        <v>4</v>
      </c>
      <c r="R116" s="110">
        <v>6</v>
      </c>
      <c r="S116" s="41">
        <v>6</v>
      </c>
      <c r="T116" s="41">
        <v>4</v>
      </c>
      <c r="U116" s="41">
        <v>20</v>
      </c>
      <c r="V116" s="41">
        <f>SUM(N116+P116+U116)</f>
        <v>100</v>
      </c>
    </row>
    <row r="117" spans="1:22" x14ac:dyDescent="0.25">
      <c r="A117" s="42">
        <v>2</v>
      </c>
      <c r="B117" s="85">
        <v>110</v>
      </c>
      <c r="C117" s="98" t="s">
        <v>363</v>
      </c>
      <c r="D117" s="41" t="s">
        <v>386</v>
      </c>
      <c r="E117" s="85" t="s">
        <v>378</v>
      </c>
      <c r="F117" s="40">
        <v>6</v>
      </c>
      <c r="G117" s="41">
        <v>10</v>
      </c>
      <c r="H117" s="41">
        <v>8.5299999999999994</v>
      </c>
      <c r="I117" s="41">
        <v>9.18</v>
      </c>
      <c r="J117" s="41">
        <v>10</v>
      </c>
      <c r="K117" s="41">
        <v>5</v>
      </c>
      <c r="L117" s="41">
        <v>10</v>
      </c>
      <c r="M117" s="41">
        <v>5</v>
      </c>
      <c r="N117" s="41">
        <f t="shared" si="13"/>
        <v>57.71</v>
      </c>
      <c r="O117" s="41">
        <v>57.71</v>
      </c>
      <c r="P117" s="41">
        <v>19.72</v>
      </c>
      <c r="Q117" s="110">
        <v>4</v>
      </c>
      <c r="R117" s="110">
        <v>6</v>
      </c>
      <c r="S117" s="41">
        <v>4</v>
      </c>
      <c r="T117" s="41">
        <v>4</v>
      </c>
      <c r="U117" s="41">
        <v>18</v>
      </c>
      <c r="V117" s="41">
        <f>SUM(N117+P117+U117)</f>
        <v>95.43</v>
      </c>
    </row>
    <row r="118" spans="1:22" x14ac:dyDescent="0.25">
      <c r="A118" s="42">
        <v>3</v>
      </c>
      <c r="B118" s="85">
        <v>111</v>
      </c>
      <c r="C118" s="98" t="s">
        <v>202</v>
      </c>
      <c r="D118" s="41" t="s">
        <v>386</v>
      </c>
      <c r="E118" s="85" t="s">
        <v>378</v>
      </c>
      <c r="F118" s="40">
        <v>8</v>
      </c>
      <c r="G118" s="41">
        <v>10</v>
      </c>
      <c r="H118" s="41">
        <v>7.93</v>
      </c>
      <c r="I118" s="41">
        <v>8.57</v>
      </c>
      <c r="J118" s="41">
        <v>10</v>
      </c>
      <c r="K118" s="41">
        <v>5</v>
      </c>
      <c r="L118" s="41">
        <v>10</v>
      </c>
      <c r="M118" s="41">
        <v>5</v>
      </c>
      <c r="N118" s="41">
        <f t="shared" si="13"/>
        <v>56.5</v>
      </c>
      <c r="O118" s="41">
        <v>56.5</v>
      </c>
      <c r="P118" s="41">
        <v>16.670000000000002</v>
      </c>
      <c r="Q118" s="110">
        <v>0</v>
      </c>
      <c r="R118" s="110">
        <v>0</v>
      </c>
      <c r="S118" s="41">
        <v>3.1100000000000003</v>
      </c>
      <c r="T118" s="41">
        <v>2</v>
      </c>
      <c r="U118" s="41">
        <v>5.1100000000000003</v>
      </c>
      <c r="V118" s="41">
        <f>SUM(N118+P118+U118)</f>
        <v>78.28</v>
      </c>
    </row>
    <row r="119" spans="1:22" x14ac:dyDescent="0.25">
      <c r="A119" s="42">
        <v>3</v>
      </c>
      <c r="B119" s="85">
        <v>112</v>
      </c>
      <c r="C119" s="98" t="s">
        <v>203</v>
      </c>
      <c r="D119" s="41" t="s">
        <v>386</v>
      </c>
      <c r="E119" s="85" t="s">
        <v>378</v>
      </c>
      <c r="F119" s="40">
        <v>14</v>
      </c>
      <c r="G119" s="41">
        <v>10</v>
      </c>
      <c r="H119" s="41">
        <v>10</v>
      </c>
      <c r="I119" s="41">
        <v>10</v>
      </c>
      <c r="J119" s="41">
        <v>10</v>
      </c>
      <c r="K119" s="41">
        <v>5</v>
      </c>
      <c r="L119" s="41">
        <v>10</v>
      </c>
      <c r="M119" s="41">
        <v>5</v>
      </c>
      <c r="N119" s="41">
        <f t="shared" si="13"/>
        <v>60</v>
      </c>
      <c r="O119" s="41">
        <v>60</v>
      </c>
      <c r="P119" s="41">
        <v>20</v>
      </c>
      <c r="Q119" s="110">
        <v>4</v>
      </c>
      <c r="R119" s="110">
        <v>6</v>
      </c>
      <c r="S119" s="41">
        <v>0.22</v>
      </c>
      <c r="T119" s="41">
        <v>4</v>
      </c>
      <c r="U119" s="41">
        <v>20</v>
      </c>
      <c r="V119" s="41">
        <f>SUM(N119+P119+U119)</f>
        <v>100</v>
      </c>
    </row>
    <row r="120" spans="1:22" x14ac:dyDescent="0.25">
      <c r="A120" s="42">
        <v>4</v>
      </c>
      <c r="B120" s="85">
        <v>113</v>
      </c>
      <c r="C120" s="98" t="s">
        <v>84</v>
      </c>
      <c r="D120" s="41" t="s">
        <v>386</v>
      </c>
      <c r="E120" s="85" t="s">
        <v>378</v>
      </c>
      <c r="F120" s="40">
        <v>27</v>
      </c>
      <c r="G120" s="41">
        <v>10</v>
      </c>
      <c r="H120" s="41">
        <v>7.5</v>
      </c>
      <c r="I120" s="41">
        <v>5.59</v>
      </c>
      <c r="J120" s="41">
        <v>10</v>
      </c>
      <c r="K120" s="41">
        <v>5</v>
      </c>
      <c r="L120" s="41">
        <v>0</v>
      </c>
      <c r="M120" s="41">
        <v>5</v>
      </c>
      <c r="N120" s="41">
        <f t="shared" si="13"/>
        <v>43.09</v>
      </c>
      <c r="O120" s="41">
        <v>43.09</v>
      </c>
      <c r="P120" s="41">
        <v>18</v>
      </c>
      <c r="Q120" s="110">
        <v>4</v>
      </c>
      <c r="R120" s="110">
        <v>0</v>
      </c>
      <c r="S120" s="41">
        <v>2</v>
      </c>
      <c r="T120" s="41">
        <v>2</v>
      </c>
      <c r="U120" s="41">
        <v>8</v>
      </c>
      <c r="V120" s="41">
        <f t="shared" ref="V120" si="14">SUM(N120+P120+U120)</f>
        <v>69.09</v>
      </c>
    </row>
    <row r="121" spans="1:22" x14ac:dyDescent="0.25">
      <c r="A121" s="42">
        <v>1</v>
      </c>
      <c r="B121" s="85">
        <v>114</v>
      </c>
      <c r="C121" s="98" t="s">
        <v>364</v>
      </c>
      <c r="D121" s="85" t="s">
        <v>352</v>
      </c>
      <c r="E121" s="85" t="s">
        <v>352</v>
      </c>
      <c r="F121" s="40">
        <v>1</v>
      </c>
      <c r="G121" s="41">
        <v>10</v>
      </c>
      <c r="H121" s="41">
        <v>5.38</v>
      </c>
      <c r="I121" s="41">
        <v>0</v>
      </c>
      <c r="J121" s="41">
        <v>10</v>
      </c>
      <c r="K121" s="41">
        <v>5</v>
      </c>
      <c r="L121" s="41">
        <v>0</v>
      </c>
      <c r="M121" s="41">
        <v>5</v>
      </c>
      <c r="N121" s="41">
        <f t="shared" si="13"/>
        <v>35.379999999999995</v>
      </c>
      <c r="O121" s="41">
        <v>35.379999999999995</v>
      </c>
      <c r="P121" s="41">
        <v>20</v>
      </c>
      <c r="Q121" s="110">
        <v>0</v>
      </c>
      <c r="R121" s="110">
        <v>0</v>
      </c>
      <c r="S121" s="41">
        <v>0</v>
      </c>
      <c r="T121" s="41">
        <v>0</v>
      </c>
      <c r="U121" s="41">
        <v>4</v>
      </c>
      <c r="V121" s="41">
        <f t="shared" ref="V121:V126" si="15">SUM(N121+P121+U121)</f>
        <v>59.379999999999995</v>
      </c>
    </row>
    <row r="122" spans="1:22" x14ac:dyDescent="0.25">
      <c r="A122" s="42">
        <v>2</v>
      </c>
      <c r="B122" s="85">
        <v>115</v>
      </c>
      <c r="C122" s="98" t="s">
        <v>365</v>
      </c>
      <c r="D122" s="85" t="s">
        <v>352</v>
      </c>
      <c r="E122" s="85" t="s">
        <v>352</v>
      </c>
      <c r="F122" s="40">
        <v>5</v>
      </c>
      <c r="G122" s="41">
        <v>10</v>
      </c>
      <c r="H122" s="41">
        <v>7.65</v>
      </c>
      <c r="I122" s="41">
        <v>8.18</v>
      </c>
      <c r="J122" s="41">
        <v>10</v>
      </c>
      <c r="K122" s="41">
        <v>0</v>
      </c>
      <c r="L122" s="41">
        <v>0</v>
      </c>
      <c r="M122" s="41">
        <v>5</v>
      </c>
      <c r="N122" s="41">
        <f t="shared" si="13"/>
        <v>40.83</v>
      </c>
      <c r="O122" s="41">
        <v>40.83</v>
      </c>
      <c r="P122" s="41">
        <v>20</v>
      </c>
      <c r="Q122" s="110">
        <v>0</v>
      </c>
      <c r="R122" s="110">
        <v>0</v>
      </c>
      <c r="S122" s="41">
        <v>0</v>
      </c>
      <c r="T122" s="41">
        <v>4</v>
      </c>
      <c r="U122" s="41">
        <v>0</v>
      </c>
      <c r="V122" s="41">
        <f t="shared" si="15"/>
        <v>60.83</v>
      </c>
    </row>
    <row r="123" spans="1:22" x14ac:dyDescent="0.25">
      <c r="A123" s="42">
        <v>2</v>
      </c>
      <c r="B123" s="85">
        <v>116</v>
      </c>
      <c r="C123" s="98" t="s">
        <v>366</v>
      </c>
      <c r="D123" s="85" t="s">
        <v>352</v>
      </c>
      <c r="E123" s="85" t="s">
        <v>352</v>
      </c>
      <c r="F123" s="40">
        <v>4</v>
      </c>
      <c r="G123" s="41">
        <v>10</v>
      </c>
      <c r="H123" s="41">
        <v>8.7200000000000006</v>
      </c>
      <c r="I123" s="41">
        <v>5.08</v>
      </c>
      <c r="J123" s="41">
        <v>10</v>
      </c>
      <c r="K123" s="41">
        <v>5</v>
      </c>
      <c r="L123" s="41">
        <v>0</v>
      </c>
      <c r="M123" s="41">
        <v>0</v>
      </c>
      <c r="N123" s="41">
        <f t="shared" si="13"/>
        <v>38.799999999999997</v>
      </c>
      <c r="O123" s="41">
        <v>38.799999999999997</v>
      </c>
      <c r="P123" s="41">
        <v>20</v>
      </c>
      <c r="Q123" s="110">
        <v>4</v>
      </c>
      <c r="R123" s="110">
        <v>0</v>
      </c>
      <c r="S123" s="41">
        <v>3.1</v>
      </c>
      <c r="T123" s="41">
        <v>2</v>
      </c>
      <c r="U123" s="41">
        <v>9.1</v>
      </c>
      <c r="V123" s="41">
        <f t="shared" si="15"/>
        <v>67.899999999999991</v>
      </c>
    </row>
    <row r="124" spans="1:22" x14ac:dyDescent="0.25">
      <c r="A124" s="42">
        <v>2</v>
      </c>
      <c r="B124" s="85">
        <v>117</v>
      </c>
      <c r="C124" s="98" t="s">
        <v>168</v>
      </c>
      <c r="D124" s="85" t="s">
        <v>352</v>
      </c>
      <c r="E124" s="85" t="s">
        <v>352</v>
      </c>
      <c r="F124" s="40">
        <v>6</v>
      </c>
      <c r="G124" s="41">
        <v>10</v>
      </c>
      <c r="H124" s="41">
        <v>6.49</v>
      </c>
      <c r="I124" s="41">
        <v>0</v>
      </c>
      <c r="J124" s="41">
        <v>10</v>
      </c>
      <c r="K124" s="41">
        <v>0</v>
      </c>
      <c r="L124" s="41">
        <v>0</v>
      </c>
      <c r="M124" s="41">
        <v>5</v>
      </c>
      <c r="N124" s="41">
        <f t="shared" si="13"/>
        <v>31.490000000000002</v>
      </c>
      <c r="O124" s="41">
        <v>31.490000000000002</v>
      </c>
      <c r="P124" s="41">
        <v>20</v>
      </c>
      <c r="Q124" s="110">
        <v>4</v>
      </c>
      <c r="R124" s="110">
        <v>0</v>
      </c>
      <c r="S124" s="41">
        <v>2</v>
      </c>
      <c r="T124" s="41">
        <v>0</v>
      </c>
      <c r="U124" s="41">
        <v>6</v>
      </c>
      <c r="V124" s="41">
        <f t="shared" si="15"/>
        <v>57.49</v>
      </c>
    </row>
    <row r="125" spans="1:22" x14ac:dyDescent="0.25">
      <c r="A125" s="42">
        <v>1</v>
      </c>
      <c r="B125" s="85">
        <v>118</v>
      </c>
      <c r="C125" s="98" t="s">
        <v>169</v>
      </c>
      <c r="D125" s="85" t="s">
        <v>352</v>
      </c>
      <c r="E125" s="85" t="s">
        <v>352</v>
      </c>
      <c r="F125" s="40">
        <v>3</v>
      </c>
      <c r="G125" s="41">
        <v>10</v>
      </c>
      <c r="H125" s="41">
        <v>6.82</v>
      </c>
      <c r="I125" s="41">
        <v>0</v>
      </c>
      <c r="J125" s="41">
        <v>10</v>
      </c>
      <c r="K125" s="41">
        <v>0</v>
      </c>
      <c r="L125" s="41">
        <v>0</v>
      </c>
      <c r="M125" s="41">
        <v>0</v>
      </c>
      <c r="N125" s="41">
        <f t="shared" si="13"/>
        <v>26.82</v>
      </c>
      <c r="O125" s="41">
        <v>26.82</v>
      </c>
      <c r="P125" s="41">
        <v>20</v>
      </c>
      <c r="Q125" s="110">
        <v>0</v>
      </c>
      <c r="R125" s="110">
        <v>0</v>
      </c>
      <c r="S125" s="41">
        <v>0</v>
      </c>
      <c r="T125" s="41">
        <v>2</v>
      </c>
      <c r="U125" s="41">
        <v>2</v>
      </c>
      <c r="V125" s="41">
        <f t="shared" si="15"/>
        <v>48.82</v>
      </c>
    </row>
    <row r="126" spans="1:22" x14ac:dyDescent="0.25">
      <c r="A126" s="42">
        <v>1</v>
      </c>
      <c r="B126" s="85">
        <v>119</v>
      </c>
      <c r="C126" s="98" t="s">
        <v>170</v>
      </c>
      <c r="D126" s="85" t="s">
        <v>352</v>
      </c>
      <c r="E126" s="85" t="s">
        <v>352</v>
      </c>
      <c r="F126" s="40">
        <v>3</v>
      </c>
      <c r="G126" s="41">
        <v>10</v>
      </c>
      <c r="H126" s="41">
        <v>7.87</v>
      </c>
      <c r="I126" s="41">
        <v>9.27</v>
      </c>
      <c r="J126" s="41">
        <v>10</v>
      </c>
      <c r="K126" s="41">
        <v>5</v>
      </c>
      <c r="L126" s="41">
        <v>10</v>
      </c>
      <c r="M126" s="41">
        <v>5</v>
      </c>
      <c r="N126" s="41">
        <f t="shared" si="13"/>
        <v>57.14</v>
      </c>
      <c r="O126" s="41">
        <v>57.14</v>
      </c>
      <c r="P126" s="41">
        <v>20</v>
      </c>
      <c r="Q126" s="110">
        <v>0</v>
      </c>
      <c r="R126" s="110">
        <v>0</v>
      </c>
      <c r="S126" s="41">
        <v>2</v>
      </c>
      <c r="T126" s="41">
        <v>4</v>
      </c>
      <c r="U126" s="41">
        <v>6</v>
      </c>
      <c r="V126" s="41">
        <f t="shared" si="15"/>
        <v>83.14</v>
      </c>
    </row>
    <row r="127" spans="1:22" x14ac:dyDescent="0.25">
      <c r="A127" s="42">
        <v>1</v>
      </c>
      <c r="B127" s="85">
        <v>120</v>
      </c>
      <c r="C127" s="98" t="s">
        <v>359</v>
      </c>
      <c r="D127" s="85" t="s">
        <v>352</v>
      </c>
      <c r="E127" s="85" t="s">
        <v>352</v>
      </c>
      <c r="F127" s="40">
        <v>1</v>
      </c>
      <c r="G127" s="41">
        <v>10</v>
      </c>
      <c r="H127" s="41">
        <v>0</v>
      </c>
      <c r="I127" s="41">
        <v>0</v>
      </c>
      <c r="J127" s="41">
        <v>10</v>
      </c>
      <c r="K127" s="41">
        <v>5</v>
      </c>
      <c r="L127" s="41">
        <v>0</v>
      </c>
      <c r="M127" s="41">
        <v>0</v>
      </c>
      <c r="N127" s="41">
        <f t="shared" si="13"/>
        <v>25</v>
      </c>
      <c r="O127" s="41">
        <v>25</v>
      </c>
      <c r="P127" s="41">
        <v>20</v>
      </c>
      <c r="Q127" s="110">
        <v>0</v>
      </c>
      <c r="R127" s="110">
        <v>0</v>
      </c>
      <c r="S127" s="41">
        <v>0</v>
      </c>
      <c r="T127" s="41">
        <v>0</v>
      </c>
      <c r="U127" s="41">
        <v>0</v>
      </c>
      <c r="V127" s="41">
        <f t="shared" ref="V127" si="16">(N127+P127+U127)</f>
        <v>45</v>
      </c>
    </row>
    <row r="128" spans="1:22" x14ac:dyDescent="0.25">
      <c r="A128" s="42" t="s">
        <v>376</v>
      </c>
      <c r="B128" s="85">
        <v>121</v>
      </c>
      <c r="C128" s="98" t="s">
        <v>367</v>
      </c>
      <c r="D128" s="85" t="s">
        <v>352</v>
      </c>
      <c r="E128" s="85" t="s">
        <v>352</v>
      </c>
      <c r="F128" s="40">
        <v>0</v>
      </c>
      <c r="G128" s="41">
        <v>10</v>
      </c>
      <c r="H128" s="41">
        <v>0</v>
      </c>
      <c r="I128" s="41">
        <v>0</v>
      </c>
      <c r="J128" s="41">
        <v>10</v>
      </c>
      <c r="K128" s="41">
        <v>5</v>
      </c>
      <c r="L128" s="41">
        <v>0</v>
      </c>
      <c r="M128" s="41">
        <v>5</v>
      </c>
      <c r="N128" s="41">
        <f t="shared" si="13"/>
        <v>30</v>
      </c>
      <c r="O128" s="41">
        <v>30</v>
      </c>
      <c r="P128" s="41">
        <v>20</v>
      </c>
      <c r="Q128" s="110">
        <v>0</v>
      </c>
      <c r="R128" s="110">
        <v>0</v>
      </c>
      <c r="S128" s="41">
        <v>0</v>
      </c>
      <c r="T128" s="41">
        <v>2</v>
      </c>
      <c r="U128" s="41">
        <v>2</v>
      </c>
      <c r="V128" s="41">
        <f>SUM(N128+P128+U128)</f>
        <v>52</v>
      </c>
    </row>
    <row r="129" spans="1:22" x14ac:dyDescent="0.25">
      <c r="A129" s="42">
        <v>2</v>
      </c>
      <c r="B129" s="85">
        <v>122</v>
      </c>
      <c r="C129" s="98" t="s">
        <v>172</v>
      </c>
      <c r="D129" s="85" t="s">
        <v>352</v>
      </c>
      <c r="E129" s="85" t="s">
        <v>352</v>
      </c>
      <c r="F129" s="40">
        <v>5</v>
      </c>
      <c r="G129" s="41">
        <v>10</v>
      </c>
      <c r="H129" s="41">
        <v>8.5299999999999994</v>
      </c>
      <c r="I129" s="41">
        <v>9.2200000000000006</v>
      </c>
      <c r="J129" s="41">
        <v>10</v>
      </c>
      <c r="K129" s="41">
        <v>5</v>
      </c>
      <c r="L129" s="41">
        <v>0</v>
      </c>
      <c r="M129" s="41">
        <v>0</v>
      </c>
      <c r="N129" s="41">
        <f t="shared" si="13"/>
        <v>42.75</v>
      </c>
      <c r="O129" s="41">
        <v>42.75</v>
      </c>
      <c r="P129" s="41">
        <v>18.329999999999998</v>
      </c>
      <c r="Q129" s="110">
        <v>0</v>
      </c>
      <c r="R129" s="110">
        <v>0</v>
      </c>
      <c r="S129" s="41">
        <v>1.5100000000000002</v>
      </c>
      <c r="T129" s="41">
        <v>0</v>
      </c>
      <c r="U129" s="41">
        <v>1.51</v>
      </c>
      <c r="V129" s="41">
        <f>SUM(N129+P129+U129)</f>
        <v>62.589999999999996</v>
      </c>
    </row>
    <row r="130" spans="1:22" x14ac:dyDescent="0.25">
      <c r="A130" s="42">
        <v>2</v>
      </c>
      <c r="B130" s="85">
        <v>123</v>
      </c>
      <c r="C130" s="98" t="s">
        <v>173</v>
      </c>
      <c r="D130" s="85" t="s">
        <v>352</v>
      </c>
      <c r="E130" s="85" t="s">
        <v>352</v>
      </c>
      <c r="F130" s="40">
        <v>4</v>
      </c>
      <c r="G130" s="41">
        <v>10</v>
      </c>
      <c r="H130" s="41">
        <v>9.1199999999999992</v>
      </c>
      <c r="I130" s="41">
        <v>8.59</v>
      </c>
      <c r="J130" s="41">
        <v>10</v>
      </c>
      <c r="K130" s="41">
        <v>5</v>
      </c>
      <c r="L130" s="41">
        <v>10</v>
      </c>
      <c r="M130" s="41">
        <v>5</v>
      </c>
      <c r="N130" s="41">
        <f t="shared" si="13"/>
        <v>57.709999999999994</v>
      </c>
      <c r="O130" s="41">
        <v>57.709999999999994</v>
      </c>
      <c r="P130" s="41">
        <v>20</v>
      </c>
      <c r="Q130" s="110">
        <v>4</v>
      </c>
      <c r="R130" s="110">
        <v>0</v>
      </c>
      <c r="S130" s="41">
        <v>6</v>
      </c>
      <c r="T130" s="41">
        <v>4</v>
      </c>
      <c r="U130" s="41">
        <v>14</v>
      </c>
      <c r="V130" s="41">
        <f>SUM(N130+P130+U130)</f>
        <v>91.71</v>
      </c>
    </row>
    <row r="132" spans="1:22" ht="15.75" customHeight="1" thickBot="1" x14ac:dyDescent="0.3">
      <c r="A132" s="6"/>
      <c r="B132" s="6"/>
      <c r="C132" s="6"/>
      <c r="D132" s="6"/>
      <c r="E132" s="116"/>
      <c r="F132" s="6"/>
      <c r="G132" s="6"/>
      <c r="H132" s="6"/>
      <c r="I132" s="6"/>
      <c r="J132" s="6"/>
      <c r="K132" s="6"/>
      <c r="L132" s="6"/>
      <c r="M132" s="6"/>
      <c r="O132" s="6"/>
      <c r="P132" s="6"/>
      <c r="R132" s="6"/>
      <c r="S132" s="6"/>
      <c r="T132" s="6"/>
      <c r="V132" s="6"/>
    </row>
    <row r="133" spans="1:22" ht="15.75" customHeight="1" thickBot="1" x14ac:dyDescent="0.3">
      <c r="A133" s="95"/>
      <c r="B133" s="28" t="s">
        <v>349</v>
      </c>
      <c r="C133" s="6"/>
      <c r="D133" s="6"/>
      <c r="E133" s="116"/>
      <c r="F133" s="6"/>
      <c r="G133" s="6"/>
      <c r="H133" s="6"/>
      <c r="I133" s="6"/>
      <c r="J133" s="6"/>
      <c r="K133" s="6"/>
      <c r="L133" s="6"/>
      <c r="M133" s="6"/>
      <c r="O133" s="6"/>
      <c r="P133" s="6"/>
      <c r="R133" s="6"/>
      <c r="S133" s="6"/>
      <c r="T133" s="6"/>
      <c r="V133" s="6"/>
    </row>
    <row r="134" spans="1:22" ht="15.75" customHeight="1" x14ac:dyDescent="0.25">
      <c r="A134" s="28"/>
      <c r="B134" s="6"/>
      <c r="C134" s="6"/>
      <c r="D134" s="6"/>
      <c r="E134" s="116"/>
      <c r="F134" s="6"/>
      <c r="G134" s="6"/>
      <c r="H134" s="6"/>
      <c r="I134" s="6"/>
      <c r="J134" s="6"/>
      <c r="K134" s="6"/>
      <c r="L134" s="6"/>
      <c r="M134" s="6"/>
      <c r="O134" s="6"/>
      <c r="P134" s="6"/>
      <c r="R134" s="6"/>
      <c r="S134" s="6"/>
      <c r="T134" s="6"/>
      <c r="V134" s="6"/>
    </row>
    <row r="135" spans="1:22" customFormat="1" x14ac:dyDescent="0.25">
      <c r="A135" s="117" t="s">
        <v>389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</row>
    <row r="136" spans="1:22" customFormat="1" x14ac:dyDescent="0.25">
      <c r="A136" s="117" t="s">
        <v>390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</row>
    <row r="137" spans="1:22" customFormat="1" x14ac:dyDescent="0.25">
      <c r="A137" s="117" t="s">
        <v>391</v>
      </c>
      <c r="B137" s="117"/>
      <c r="C137" s="117"/>
      <c r="D137" s="117"/>
      <c r="E137" s="117"/>
      <c r="F137" s="117"/>
      <c r="G137" s="117"/>
      <c r="H137" s="117"/>
      <c r="I137" s="117"/>
      <c r="J137" s="117"/>
      <c r="K137" s="117"/>
      <c r="L137" s="117"/>
    </row>
    <row r="138" spans="1:22" customFormat="1" x14ac:dyDescent="0.25">
      <c r="A138" s="117" t="s">
        <v>392</v>
      </c>
      <c r="B138" s="117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</row>
    <row r="139" spans="1:22" x14ac:dyDescent="0.25">
      <c r="P139" s="6"/>
    </row>
    <row r="140" spans="1:22" x14ac:dyDescent="0.25">
      <c r="P140" s="6"/>
    </row>
    <row r="141" spans="1:22" x14ac:dyDescent="0.25">
      <c r="P141" s="6"/>
    </row>
    <row r="142" spans="1:22" x14ac:dyDescent="0.25">
      <c r="P142" s="6"/>
    </row>
    <row r="143" spans="1:22" x14ac:dyDescent="0.25">
      <c r="P143" s="6"/>
    </row>
    <row r="144" spans="1:22" x14ac:dyDescent="0.25">
      <c r="P144" s="6"/>
    </row>
    <row r="145" spans="16:16" x14ac:dyDescent="0.25">
      <c r="P145" s="6"/>
    </row>
    <row r="146" spans="16:16" x14ac:dyDescent="0.25">
      <c r="P146" s="6"/>
    </row>
    <row r="147" spans="16:16" x14ac:dyDescent="0.25">
      <c r="P147" s="6"/>
    </row>
    <row r="148" spans="16:16" x14ac:dyDescent="0.25">
      <c r="P148" s="6"/>
    </row>
    <row r="149" spans="16:16" x14ac:dyDescent="0.25">
      <c r="P149" s="6"/>
    </row>
    <row r="150" spans="16:16" x14ac:dyDescent="0.25">
      <c r="P150" s="6"/>
    </row>
    <row r="151" spans="16:16" x14ac:dyDescent="0.25">
      <c r="P151" s="6"/>
    </row>
    <row r="152" spans="16:16" x14ac:dyDescent="0.25">
      <c r="P152" s="6"/>
    </row>
    <row r="153" spans="16:16" x14ac:dyDescent="0.25">
      <c r="P153" s="6"/>
    </row>
    <row r="154" spans="16:16" x14ac:dyDescent="0.25">
      <c r="P154" s="6"/>
    </row>
    <row r="155" spans="16:16" x14ac:dyDescent="0.25">
      <c r="P155" s="6"/>
    </row>
    <row r="156" spans="16:16" x14ac:dyDescent="0.25">
      <c r="P156" s="6"/>
    </row>
    <row r="157" spans="16:16" x14ac:dyDescent="0.25">
      <c r="P157" s="6"/>
    </row>
    <row r="158" spans="16:16" x14ac:dyDescent="0.25">
      <c r="P158" s="6"/>
    </row>
    <row r="159" spans="16:16" x14ac:dyDescent="0.25">
      <c r="P159" s="6"/>
    </row>
    <row r="160" spans="16:16" x14ac:dyDescent="0.25">
      <c r="P160" s="6"/>
    </row>
    <row r="161" spans="16:16" x14ac:dyDescent="0.25">
      <c r="P161" s="6"/>
    </row>
    <row r="162" spans="16:16" x14ac:dyDescent="0.25">
      <c r="P162" s="6"/>
    </row>
    <row r="163" spans="16:16" x14ac:dyDescent="0.25">
      <c r="P163" s="6"/>
    </row>
    <row r="164" spans="16:16" x14ac:dyDescent="0.25">
      <c r="P164" s="6"/>
    </row>
    <row r="165" spans="16:16" x14ac:dyDescent="0.25">
      <c r="P165" s="6"/>
    </row>
    <row r="166" spans="16:16" x14ac:dyDescent="0.25">
      <c r="P166" s="6"/>
    </row>
    <row r="167" spans="16:16" x14ac:dyDescent="0.25">
      <c r="P167" s="6"/>
    </row>
    <row r="168" spans="16:16" x14ac:dyDescent="0.25">
      <c r="P168" s="6"/>
    </row>
    <row r="169" spans="16:16" x14ac:dyDescent="0.25">
      <c r="P169" s="6"/>
    </row>
    <row r="170" spans="16:16" x14ac:dyDescent="0.25">
      <c r="P170" s="6"/>
    </row>
    <row r="171" spans="16:16" x14ac:dyDescent="0.25">
      <c r="P171" s="6"/>
    </row>
    <row r="172" spans="16:16" x14ac:dyDescent="0.25">
      <c r="P172" s="6"/>
    </row>
    <row r="173" spans="16:16" x14ac:dyDescent="0.25">
      <c r="P173" s="6"/>
    </row>
    <row r="174" spans="16:16" x14ac:dyDescent="0.25">
      <c r="P174" s="6"/>
    </row>
    <row r="175" spans="16:16" x14ac:dyDescent="0.25">
      <c r="P175" s="6"/>
    </row>
    <row r="176" spans="16:16" x14ac:dyDescent="0.25">
      <c r="P176" s="6"/>
    </row>
    <row r="177" spans="16:16" x14ac:dyDescent="0.25">
      <c r="P177" s="6"/>
    </row>
    <row r="178" spans="16:16" x14ac:dyDescent="0.25">
      <c r="P178" s="6"/>
    </row>
    <row r="179" spans="16:16" x14ac:dyDescent="0.25">
      <c r="P179" s="6"/>
    </row>
    <row r="180" spans="16:16" x14ac:dyDescent="0.25">
      <c r="P180" s="6"/>
    </row>
    <row r="181" spans="16:16" x14ac:dyDescent="0.25">
      <c r="P181" s="6"/>
    </row>
    <row r="182" spans="16:16" x14ac:dyDescent="0.25">
      <c r="P182" s="6"/>
    </row>
    <row r="183" spans="16:16" x14ac:dyDescent="0.25">
      <c r="P183" s="6"/>
    </row>
    <row r="184" spans="16:16" x14ac:dyDescent="0.25">
      <c r="P184" s="6"/>
    </row>
    <row r="185" spans="16:16" x14ac:dyDescent="0.25">
      <c r="P185" s="6"/>
    </row>
    <row r="186" spans="16:16" x14ac:dyDescent="0.25">
      <c r="P186" s="6"/>
    </row>
    <row r="187" spans="16:16" x14ac:dyDescent="0.25">
      <c r="P187" s="6"/>
    </row>
    <row r="188" spans="16:16" x14ac:dyDescent="0.25">
      <c r="P188" s="6"/>
    </row>
    <row r="189" spans="16:16" x14ac:dyDescent="0.25">
      <c r="P189" s="6"/>
    </row>
    <row r="190" spans="16:16" x14ac:dyDescent="0.25">
      <c r="P190" s="6"/>
    </row>
    <row r="191" spans="16:16" x14ac:dyDescent="0.25">
      <c r="P191" s="6"/>
    </row>
    <row r="192" spans="16:16" x14ac:dyDescent="0.25">
      <c r="P192" s="6"/>
    </row>
    <row r="193" spans="16:16" x14ac:dyDescent="0.25">
      <c r="P193" s="6"/>
    </row>
    <row r="194" spans="16:16" x14ac:dyDescent="0.25">
      <c r="P194" s="6"/>
    </row>
    <row r="195" spans="16:16" x14ac:dyDescent="0.25">
      <c r="P195" s="6"/>
    </row>
    <row r="196" spans="16:16" x14ac:dyDescent="0.25">
      <c r="P196" s="6"/>
    </row>
    <row r="197" spans="16:16" x14ac:dyDescent="0.25">
      <c r="P197" s="6"/>
    </row>
    <row r="198" spans="16:16" x14ac:dyDescent="0.25">
      <c r="P198" s="6"/>
    </row>
    <row r="199" spans="16:16" x14ac:dyDescent="0.25">
      <c r="P199" s="6"/>
    </row>
    <row r="200" spans="16:16" x14ac:dyDescent="0.25">
      <c r="P200" s="6"/>
    </row>
    <row r="201" spans="16:16" x14ac:dyDescent="0.25">
      <c r="P201" s="6"/>
    </row>
    <row r="202" spans="16:16" x14ac:dyDescent="0.25">
      <c r="P202" s="6"/>
    </row>
    <row r="203" spans="16:16" x14ac:dyDescent="0.25">
      <c r="P203" s="6"/>
    </row>
    <row r="204" spans="16:16" x14ac:dyDescent="0.25">
      <c r="P204" s="6"/>
    </row>
    <row r="205" spans="16:16" x14ac:dyDescent="0.25">
      <c r="P205" s="6"/>
    </row>
    <row r="206" spans="16:16" x14ac:dyDescent="0.25">
      <c r="P206" s="6"/>
    </row>
    <row r="207" spans="16:16" x14ac:dyDescent="0.25">
      <c r="P207" s="6"/>
    </row>
    <row r="208" spans="16:16" x14ac:dyDescent="0.25">
      <c r="P208" s="6"/>
    </row>
    <row r="209" spans="16:16" x14ac:dyDescent="0.25">
      <c r="P209" s="6"/>
    </row>
    <row r="210" spans="16:16" x14ac:dyDescent="0.25">
      <c r="P210" s="6"/>
    </row>
    <row r="211" spans="16:16" x14ac:dyDescent="0.25">
      <c r="P211" s="6"/>
    </row>
    <row r="212" spans="16:16" x14ac:dyDescent="0.25">
      <c r="P212" s="6"/>
    </row>
    <row r="213" spans="16:16" x14ac:dyDescent="0.25">
      <c r="P213" s="6"/>
    </row>
    <row r="214" spans="16:16" x14ac:dyDescent="0.25">
      <c r="P214" s="6"/>
    </row>
    <row r="215" spans="16:16" x14ac:dyDescent="0.25">
      <c r="P215" s="6"/>
    </row>
    <row r="216" spans="16:16" x14ac:dyDescent="0.25">
      <c r="P216" s="6"/>
    </row>
    <row r="217" spans="16:16" x14ac:dyDescent="0.25">
      <c r="P217" s="6"/>
    </row>
    <row r="218" spans="16:16" x14ac:dyDescent="0.25">
      <c r="P218" s="6"/>
    </row>
    <row r="219" spans="16:16" x14ac:dyDescent="0.25">
      <c r="P219" s="6"/>
    </row>
    <row r="220" spans="16:16" x14ac:dyDescent="0.25">
      <c r="P220" s="6"/>
    </row>
    <row r="221" spans="16:16" x14ac:dyDescent="0.25">
      <c r="P221" s="6"/>
    </row>
    <row r="222" spans="16:16" x14ac:dyDescent="0.25">
      <c r="P222" s="6"/>
    </row>
    <row r="223" spans="16:16" x14ac:dyDescent="0.25">
      <c r="P223" s="6"/>
    </row>
    <row r="224" spans="16:16" x14ac:dyDescent="0.25">
      <c r="P224" s="6"/>
    </row>
    <row r="225" spans="16:16" x14ac:dyDescent="0.25">
      <c r="P225" s="6"/>
    </row>
    <row r="226" spans="16:16" x14ac:dyDescent="0.25">
      <c r="P226" s="6"/>
    </row>
    <row r="227" spans="16:16" x14ac:dyDescent="0.25">
      <c r="P227" s="6"/>
    </row>
    <row r="228" spans="16:16" x14ac:dyDescent="0.25">
      <c r="P228" s="6"/>
    </row>
    <row r="229" spans="16:16" x14ac:dyDescent="0.25">
      <c r="P229" s="6"/>
    </row>
    <row r="230" spans="16:16" x14ac:dyDescent="0.25">
      <c r="P230" s="6"/>
    </row>
    <row r="231" spans="16:16" x14ac:dyDescent="0.25">
      <c r="P231" s="6"/>
    </row>
    <row r="232" spans="16:16" x14ac:dyDescent="0.25">
      <c r="P232" s="6"/>
    </row>
    <row r="233" spans="16:16" x14ac:dyDescent="0.25">
      <c r="P233" s="6"/>
    </row>
    <row r="234" spans="16:16" x14ac:dyDescent="0.25">
      <c r="P234" s="6"/>
    </row>
    <row r="235" spans="16:16" x14ac:dyDescent="0.25">
      <c r="P235" s="6"/>
    </row>
    <row r="236" spans="16:16" x14ac:dyDescent="0.25">
      <c r="P236" s="6"/>
    </row>
    <row r="237" spans="16:16" x14ac:dyDescent="0.25">
      <c r="P237" s="6"/>
    </row>
    <row r="238" spans="16:16" x14ac:dyDescent="0.25">
      <c r="P238" s="6"/>
    </row>
    <row r="239" spans="16:16" x14ac:dyDescent="0.25">
      <c r="P239" s="6"/>
    </row>
    <row r="240" spans="16:16" x14ac:dyDescent="0.25">
      <c r="P240" s="6"/>
    </row>
    <row r="241" spans="16:16" x14ac:dyDescent="0.25">
      <c r="P241" s="6"/>
    </row>
    <row r="242" spans="16:16" x14ac:dyDescent="0.25">
      <c r="P242" s="6"/>
    </row>
    <row r="243" spans="16:16" x14ac:dyDescent="0.25">
      <c r="P243" s="6"/>
    </row>
    <row r="244" spans="16:16" x14ac:dyDescent="0.25">
      <c r="P244" s="6"/>
    </row>
    <row r="245" spans="16:16" x14ac:dyDescent="0.25">
      <c r="P245" s="6"/>
    </row>
    <row r="246" spans="16:16" x14ac:dyDescent="0.25">
      <c r="P246" s="6"/>
    </row>
    <row r="247" spans="16:16" x14ac:dyDescent="0.25">
      <c r="P247" s="6"/>
    </row>
    <row r="248" spans="16:16" x14ac:dyDescent="0.25">
      <c r="P248" s="6"/>
    </row>
    <row r="249" spans="16:16" x14ac:dyDescent="0.25">
      <c r="P249" s="6"/>
    </row>
    <row r="250" spans="16:16" x14ac:dyDescent="0.25">
      <c r="P250" s="6"/>
    </row>
    <row r="251" spans="16:16" x14ac:dyDescent="0.25">
      <c r="P251" s="6"/>
    </row>
    <row r="252" spans="16:16" x14ac:dyDescent="0.25">
      <c r="P252" s="6"/>
    </row>
    <row r="253" spans="16:16" x14ac:dyDescent="0.25">
      <c r="P253" s="6"/>
    </row>
    <row r="254" spans="16:16" x14ac:dyDescent="0.25">
      <c r="P254" s="6"/>
    </row>
    <row r="255" spans="16:16" x14ac:dyDescent="0.25">
      <c r="P255" s="6"/>
    </row>
    <row r="256" spans="16:16" x14ac:dyDescent="0.25">
      <c r="P256" s="6"/>
    </row>
    <row r="257" spans="16:16" x14ac:dyDescent="0.25">
      <c r="P257" s="6"/>
    </row>
    <row r="258" spans="16:16" x14ac:dyDescent="0.25">
      <c r="P258" s="6"/>
    </row>
    <row r="259" spans="16:16" x14ac:dyDescent="0.25">
      <c r="P259" s="6"/>
    </row>
    <row r="260" spans="16:16" x14ac:dyDescent="0.25">
      <c r="P260" s="6"/>
    </row>
    <row r="261" spans="16:16" x14ac:dyDescent="0.25">
      <c r="P261" s="6"/>
    </row>
    <row r="262" spans="16:16" x14ac:dyDescent="0.25">
      <c r="P262" s="6"/>
    </row>
    <row r="263" spans="16:16" x14ac:dyDescent="0.25">
      <c r="P263" s="6"/>
    </row>
    <row r="264" spans="16:16" x14ac:dyDescent="0.25">
      <c r="P264" s="6"/>
    </row>
    <row r="265" spans="16:16" x14ac:dyDescent="0.25">
      <c r="P265" s="6"/>
    </row>
    <row r="266" spans="16:16" x14ac:dyDescent="0.25">
      <c r="P266" s="6"/>
    </row>
    <row r="267" spans="16:16" x14ac:dyDescent="0.25">
      <c r="P267" s="6"/>
    </row>
    <row r="268" spans="16:16" x14ac:dyDescent="0.25">
      <c r="P268" s="6"/>
    </row>
    <row r="269" spans="16:16" x14ac:dyDescent="0.25">
      <c r="P269" s="6"/>
    </row>
    <row r="270" spans="16:16" x14ac:dyDescent="0.25">
      <c r="P270" s="6"/>
    </row>
    <row r="271" spans="16:16" x14ac:dyDescent="0.25">
      <c r="P271" s="6"/>
    </row>
    <row r="272" spans="16:16" x14ac:dyDescent="0.25">
      <c r="P272" s="6"/>
    </row>
    <row r="273" spans="16:16" x14ac:dyDescent="0.25">
      <c r="P273" s="6"/>
    </row>
    <row r="274" spans="16:16" x14ac:dyDescent="0.25">
      <c r="P274" s="6"/>
    </row>
    <row r="275" spans="16:16" x14ac:dyDescent="0.25">
      <c r="P275" s="6"/>
    </row>
    <row r="276" spans="16:16" x14ac:dyDescent="0.25">
      <c r="P276" s="6"/>
    </row>
    <row r="277" spans="16:16" x14ac:dyDescent="0.25">
      <c r="P277" s="6"/>
    </row>
    <row r="278" spans="16:16" x14ac:dyDescent="0.25">
      <c r="P278" s="6"/>
    </row>
    <row r="279" spans="16:16" x14ac:dyDescent="0.25">
      <c r="P279" s="6"/>
    </row>
    <row r="280" spans="16:16" x14ac:dyDescent="0.25">
      <c r="P280" s="6"/>
    </row>
    <row r="281" spans="16:16" x14ac:dyDescent="0.25">
      <c r="P281" s="6"/>
    </row>
    <row r="282" spans="16:16" x14ac:dyDescent="0.25">
      <c r="P282" s="6"/>
    </row>
    <row r="283" spans="16:16" x14ac:dyDescent="0.25">
      <c r="P283" s="6"/>
    </row>
    <row r="284" spans="16:16" x14ac:dyDescent="0.25">
      <c r="P284" s="6"/>
    </row>
    <row r="285" spans="16:16" x14ac:dyDescent="0.25">
      <c r="P285" s="6"/>
    </row>
    <row r="286" spans="16:16" x14ac:dyDescent="0.25">
      <c r="P286" s="6"/>
    </row>
    <row r="287" spans="16:16" x14ac:dyDescent="0.25">
      <c r="P287" s="6"/>
    </row>
    <row r="288" spans="16:16" x14ac:dyDescent="0.25">
      <c r="P288" s="6"/>
    </row>
    <row r="289" spans="16:16" x14ac:dyDescent="0.25">
      <c r="P289" s="6"/>
    </row>
    <row r="290" spans="16:16" x14ac:dyDescent="0.25">
      <c r="P290" s="6"/>
    </row>
    <row r="291" spans="16:16" x14ac:dyDescent="0.25">
      <c r="P291" s="6"/>
    </row>
    <row r="292" spans="16:16" x14ac:dyDescent="0.25">
      <c r="P292" s="6"/>
    </row>
    <row r="293" spans="16:16" x14ac:dyDescent="0.25">
      <c r="P293" s="6"/>
    </row>
    <row r="294" spans="16:16" x14ac:dyDescent="0.25">
      <c r="P294" s="6"/>
    </row>
    <row r="295" spans="16:16" x14ac:dyDescent="0.25">
      <c r="P295" s="6"/>
    </row>
    <row r="296" spans="16:16" x14ac:dyDescent="0.25">
      <c r="P296" s="6"/>
    </row>
    <row r="297" spans="16:16" x14ac:dyDescent="0.25">
      <c r="P297" s="6"/>
    </row>
    <row r="298" spans="16:16" x14ac:dyDescent="0.25">
      <c r="P298" s="6"/>
    </row>
    <row r="299" spans="16:16" x14ac:dyDescent="0.25">
      <c r="P299" s="6"/>
    </row>
    <row r="300" spans="16:16" x14ac:dyDescent="0.25">
      <c r="P300" s="6"/>
    </row>
    <row r="301" spans="16:16" x14ac:dyDescent="0.25">
      <c r="P301" s="6"/>
    </row>
    <row r="302" spans="16:16" x14ac:dyDescent="0.25">
      <c r="P302" s="6"/>
    </row>
    <row r="303" spans="16:16" x14ac:dyDescent="0.25">
      <c r="P303" s="6"/>
    </row>
    <row r="304" spans="16:16" x14ac:dyDescent="0.25">
      <c r="P304" s="6"/>
    </row>
    <row r="305" spans="16:16" x14ac:dyDescent="0.25">
      <c r="P305" s="6"/>
    </row>
    <row r="306" spans="16:16" x14ac:dyDescent="0.25">
      <c r="P306" s="6"/>
    </row>
    <row r="307" spans="16:16" x14ac:dyDescent="0.25">
      <c r="P307" s="6"/>
    </row>
    <row r="308" spans="16:16" x14ac:dyDescent="0.25">
      <c r="P308" s="6"/>
    </row>
    <row r="309" spans="16:16" x14ac:dyDescent="0.25">
      <c r="P309" s="6"/>
    </row>
    <row r="310" spans="16:16" x14ac:dyDescent="0.25">
      <c r="P310" s="6"/>
    </row>
    <row r="311" spans="16:16" x14ac:dyDescent="0.25">
      <c r="P311" s="6"/>
    </row>
    <row r="312" spans="16:16" x14ac:dyDescent="0.25">
      <c r="P312" s="6"/>
    </row>
    <row r="313" spans="16:16" x14ac:dyDescent="0.25">
      <c r="P313" s="6"/>
    </row>
    <row r="314" spans="16:16" x14ac:dyDescent="0.25">
      <c r="P314" s="6"/>
    </row>
    <row r="315" spans="16:16" x14ac:dyDescent="0.25">
      <c r="P315" s="6"/>
    </row>
    <row r="316" spans="16:16" x14ac:dyDescent="0.25">
      <c r="P316" s="6"/>
    </row>
    <row r="317" spans="16:16" x14ac:dyDescent="0.25">
      <c r="P317" s="6"/>
    </row>
    <row r="318" spans="16:16" x14ac:dyDescent="0.25">
      <c r="P318" s="6"/>
    </row>
    <row r="319" spans="16:16" x14ac:dyDescent="0.25">
      <c r="P319" s="6"/>
    </row>
    <row r="320" spans="16:16" x14ac:dyDescent="0.25">
      <c r="P320" s="6"/>
    </row>
    <row r="321" spans="16:16" x14ac:dyDescent="0.25">
      <c r="P321" s="6"/>
    </row>
    <row r="322" spans="16:16" x14ac:dyDescent="0.25">
      <c r="P322" s="6"/>
    </row>
    <row r="323" spans="16:16" x14ac:dyDescent="0.25">
      <c r="P323" s="6"/>
    </row>
    <row r="324" spans="16:16" x14ac:dyDescent="0.25">
      <c r="P324" s="6"/>
    </row>
    <row r="325" spans="16:16" x14ac:dyDescent="0.25">
      <c r="P325" s="6"/>
    </row>
    <row r="326" spans="16:16" x14ac:dyDescent="0.25">
      <c r="P326" s="6"/>
    </row>
    <row r="327" spans="16:16" x14ac:dyDescent="0.25">
      <c r="P327" s="6"/>
    </row>
    <row r="328" spans="16:16" x14ac:dyDescent="0.25">
      <c r="P328" s="6"/>
    </row>
    <row r="329" spans="16:16" x14ac:dyDescent="0.25">
      <c r="P329" s="6"/>
    </row>
    <row r="330" spans="16:16" x14ac:dyDescent="0.25">
      <c r="P330" s="6"/>
    </row>
    <row r="331" spans="16:16" x14ac:dyDescent="0.25">
      <c r="P331" s="6"/>
    </row>
    <row r="332" spans="16:16" x14ac:dyDescent="0.25">
      <c r="P332" s="6"/>
    </row>
    <row r="333" spans="16:16" x14ac:dyDescent="0.25">
      <c r="P333" s="6"/>
    </row>
    <row r="334" spans="16:16" x14ac:dyDescent="0.25">
      <c r="P334" s="6"/>
    </row>
    <row r="335" spans="16:16" x14ac:dyDescent="0.25">
      <c r="P335" s="6"/>
    </row>
    <row r="336" spans="16:16" x14ac:dyDescent="0.25">
      <c r="P336" s="6"/>
    </row>
    <row r="337" spans="16:16" x14ac:dyDescent="0.25">
      <c r="P337" s="6"/>
    </row>
    <row r="338" spans="16:16" x14ac:dyDescent="0.25">
      <c r="P338" s="6"/>
    </row>
    <row r="339" spans="16:16" x14ac:dyDescent="0.25">
      <c r="P339" s="6"/>
    </row>
    <row r="340" spans="16:16" x14ac:dyDescent="0.25">
      <c r="P340" s="6"/>
    </row>
    <row r="341" spans="16:16" x14ac:dyDescent="0.25">
      <c r="P341" s="6"/>
    </row>
    <row r="342" spans="16:16" x14ac:dyDescent="0.25">
      <c r="P342" s="6"/>
    </row>
    <row r="343" spans="16:16" x14ac:dyDescent="0.25">
      <c r="P343" s="6"/>
    </row>
    <row r="344" spans="16:16" x14ac:dyDescent="0.25">
      <c r="P344" s="6"/>
    </row>
    <row r="345" spans="16:16" x14ac:dyDescent="0.25">
      <c r="P345" s="6"/>
    </row>
    <row r="346" spans="16:16" x14ac:dyDescent="0.25">
      <c r="P346" s="6"/>
    </row>
    <row r="347" spans="16:16" x14ac:dyDescent="0.25">
      <c r="P347" s="6"/>
    </row>
    <row r="348" spans="16:16" x14ac:dyDescent="0.25">
      <c r="P348" s="6"/>
    </row>
    <row r="349" spans="16:16" x14ac:dyDescent="0.25">
      <c r="P349" s="6"/>
    </row>
    <row r="350" spans="16:16" x14ac:dyDescent="0.25">
      <c r="P350" s="6"/>
    </row>
    <row r="351" spans="16:16" x14ac:dyDescent="0.25">
      <c r="P351" s="6"/>
    </row>
    <row r="352" spans="16:16" x14ac:dyDescent="0.25">
      <c r="P352" s="6"/>
    </row>
  </sheetData>
  <sheetProtection autoFilter="0"/>
  <pageMargins left="0.7" right="0.7" top="0.75" bottom="0.75" header="0.3" footer="0.3"/>
  <pageSetup scale="97" orientation="landscape" r:id="rId1"/>
  <rowBreaks count="2" manualBreakCount="2">
    <brk id="51" max="23" man="1"/>
    <brk id="9" max="16383" man="1"/>
  </rowBreaks>
  <colBreaks count="1" manualBreakCount="1">
    <brk id="5" max="12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7"/>
  <sheetViews>
    <sheetView workbookViewId="0">
      <selection activeCell="A3" sqref="A3:C127"/>
    </sheetView>
  </sheetViews>
  <sheetFormatPr baseColWidth="10" defaultRowHeight="15" x14ac:dyDescent="0.25"/>
  <cols>
    <col min="1" max="1" width="92.5703125" customWidth="1"/>
  </cols>
  <sheetData>
    <row r="2" spans="1:3" x14ac:dyDescent="0.25">
      <c r="A2" t="s">
        <v>113</v>
      </c>
      <c r="B2" t="s">
        <v>115</v>
      </c>
      <c r="C2" t="s">
        <v>118</v>
      </c>
    </row>
    <row r="3" spans="1:3" x14ac:dyDescent="0.25">
      <c r="A3" t="s">
        <v>119</v>
      </c>
      <c r="B3">
        <v>2</v>
      </c>
      <c r="C3">
        <v>1</v>
      </c>
    </row>
    <row r="4" spans="1:3" x14ac:dyDescent="0.25">
      <c r="A4" t="s">
        <v>108</v>
      </c>
      <c r="B4">
        <v>6</v>
      </c>
      <c r="C4">
        <v>2</v>
      </c>
    </row>
    <row r="5" spans="1:3" x14ac:dyDescent="0.25">
      <c r="A5" t="s">
        <v>122</v>
      </c>
      <c r="B5">
        <v>85</v>
      </c>
      <c r="C5">
        <v>5</v>
      </c>
    </row>
    <row r="6" spans="1:3" x14ac:dyDescent="0.25">
      <c r="A6" s="10" t="s">
        <v>123</v>
      </c>
      <c r="B6" s="10"/>
      <c r="C6" s="10"/>
    </row>
    <row r="7" spans="1:3" x14ac:dyDescent="0.25">
      <c r="A7" t="s">
        <v>124</v>
      </c>
      <c r="B7">
        <v>2</v>
      </c>
      <c r="C7">
        <v>1</v>
      </c>
    </row>
    <row r="8" spans="1:3" x14ac:dyDescent="0.25">
      <c r="A8" t="s">
        <v>125</v>
      </c>
      <c r="B8">
        <v>6</v>
      </c>
      <c r="C8">
        <v>2</v>
      </c>
    </row>
    <row r="9" spans="1:3" x14ac:dyDescent="0.25">
      <c r="A9" t="s">
        <v>126</v>
      </c>
      <c r="B9">
        <v>7</v>
      </c>
      <c r="C9">
        <v>3</v>
      </c>
    </row>
    <row r="10" spans="1:3" x14ac:dyDescent="0.25">
      <c r="A10" t="s">
        <v>127</v>
      </c>
      <c r="B10">
        <v>2</v>
      </c>
      <c r="C10">
        <v>1</v>
      </c>
    </row>
    <row r="11" spans="1:3" x14ac:dyDescent="0.25">
      <c r="A11" t="s">
        <v>128</v>
      </c>
      <c r="B11">
        <v>7</v>
      </c>
      <c r="C11">
        <v>3</v>
      </c>
    </row>
    <row r="12" spans="1:3" x14ac:dyDescent="0.25">
      <c r="A12" t="s">
        <v>129</v>
      </c>
      <c r="B12">
        <v>2</v>
      </c>
      <c r="C12">
        <v>1</v>
      </c>
    </row>
    <row r="13" spans="1:3" x14ac:dyDescent="0.25">
      <c r="A13" t="s">
        <v>130</v>
      </c>
      <c r="B13">
        <v>3</v>
      </c>
      <c r="C13">
        <v>1</v>
      </c>
    </row>
    <row r="14" spans="1:3" x14ac:dyDescent="0.25">
      <c r="A14" t="s">
        <v>131</v>
      </c>
      <c r="B14">
        <v>11</v>
      </c>
      <c r="C14">
        <v>3</v>
      </c>
    </row>
    <row r="15" spans="1:3" x14ac:dyDescent="0.25">
      <c r="A15" t="s">
        <v>132</v>
      </c>
      <c r="B15">
        <v>2</v>
      </c>
      <c r="C15">
        <v>1</v>
      </c>
    </row>
    <row r="16" spans="1:3" x14ac:dyDescent="0.25">
      <c r="A16" t="s">
        <v>100</v>
      </c>
      <c r="B16">
        <v>21</v>
      </c>
      <c r="C16">
        <v>4</v>
      </c>
    </row>
    <row r="17" spans="1:3" x14ac:dyDescent="0.25">
      <c r="A17" t="s">
        <v>133</v>
      </c>
      <c r="B17">
        <v>3</v>
      </c>
      <c r="C17">
        <v>1</v>
      </c>
    </row>
    <row r="18" spans="1:3" x14ac:dyDescent="0.25">
      <c r="A18" t="s">
        <v>134</v>
      </c>
      <c r="B18">
        <v>5</v>
      </c>
      <c r="C18">
        <v>2</v>
      </c>
    </row>
    <row r="19" spans="1:3" x14ac:dyDescent="0.25">
      <c r="A19" s="11" t="s">
        <v>135</v>
      </c>
      <c r="B19" s="11"/>
      <c r="C19" s="11"/>
    </row>
    <row r="20" spans="1:3" x14ac:dyDescent="0.25">
      <c r="A20" t="s">
        <v>136</v>
      </c>
      <c r="B20">
        <v>7</v>
      </c>
      <c r="C20">
        <v>3</v>
      </c>
    </row>
    <row r="21" spans="1:3" x14ac:dyDescent="0.25">
      <c r="A21" t="s">
        <v>137</v>
      </c>
      <c r="B21">
        <v>2</v>
      </c>
      <c r="C21">
        <v>1</v>
      </c>
    </row>
    <row r="22" spans="1:3" x14ac:dyDescent="0.25">
      <c r="A22" t="s">
        <v>138</v>
      </c>
      <c r="B22">
        <v>59</v>
      </c>
      <c r="C22">
        <v>5</v>
      </c>
    </row>
    <row r="23" spans="1:3" x14ac:dyDescent="0.25">
      <c r="A23" t="s">
        <v>106</v>
      </c>
      <c r="B23">
        <v>2</v>
      </c>
      <c r="C23">
        <v>1</v>
      </c>
    </row>
    <row r="24" spans="1:3" x14ac:dyDescent="0.25">
      <c r="A24" t="s">
        <v>139</v>
      </c>
      <c r="B24">
        <v>3</v>
      </c>
      <c r="C24">
        <v>1</v>
      </c>
    </row>
    <row r="25" spans="1:3" x14ac:dyDescent="0.25">
      <c r="A25" t="s">
        <v>82</v>
      </c>
      <c r="B25">
        <v>27</v>
      </c>
      <c r="C25">
        <v>4</v>
      </c>
    </row>
    <row r="26" spans="1:3" x14ac:dyDescent="0.25">
      <c r="A26" t="s">
        <v>68</v>
      </c>
      <c r="B26">
        <v>32</v>
      </c>
      <c r="C26">
        <v>4</v>
      </c>
    </row>
    <row r="27" spans="1:3" x14ac:dyDescent="0.25">
      <c r="A27" t="s">
        <v>63</v>
      </c>
      <c r="B27">
        <v>31</v>
      </c>
      <c r="C27">
        <v>4</v>
      </c>
    </row>
    <row r="28" spans="1:3" x14ac:dyDescent="0.25">
      <c r="A28" t="s">
        <v>15</v>
      </c>
      <c r="B28">
        <v>30</v>
      </c>
      <c r="C28">
        <v>4</v>
      </c>
    </row>
    <row r="29" spans="1:3" x14ac:dyDescent="0.25">
      <c r="A29" t="s">
        <v>75</v>
      </c>
      <c r="B29">
        <v>28</v>
      </c>
      <c r="C29">
        <v>4</v>
      </c>
    </row>
    <row r="30" spans="1:3" x14ac:dyDescent="0.25">
      <c r="A30" t="s">
        <v>7</v>
      </c>
      <c r="B30">
        <v>28</v>
      </c>
      <c r="C30">
        <v>4</v>
      </c>
    </row>
    <row r="31" spans="1:3" x14ac:dyDescent="0.25">
      <c r="A31" t="s">
        <v>33</v>
      </c>
      <c r="B31">
        <v>61</v>
      </c>
      <c r="C31">
        <v>5</v>
      </c>
    </row>
    <row r="32" spans="1:3" x14ac:dyDescent="0.25">
      <c r="A32" t="s">
        <v>3</v>
      </c>
      <c r="B32">
        <v>41</v>
      </c>
      <c r="C32">
        <v>4</v>
      </c>
    </row>
    <row r="33" spans="1:3" x14ac:dyDescent="0.25">
      <c r="A33" t="s">
        <v>18</v>
      </c>
      <c r="B33">
        <v>37</v>
      </c>
      <c r="C33">
        <v>4</v>
      </c>
    </row>
    <row r="34" spans="1:3" x14ac:dyDescent="0.25">
      <c r="A34" t="s">
        <v>83</v>
      </c>
      <c r="B34">
        <v>40</v>
      </c>
      <c r="C34">
        <v>4</v>
      </c>
    </row>
    <row r="35" spans="1:3" x14ac:dyDescent="0.25">
      <c r="A35" t="s">
        <v>50</v>
      </c>
      <c r="B35">
        <v>38</v>
      </c>
      <c r="C35">
        <v>4</v>
      </c>
    </row>
    <row r="36" spans="1:3" x14ac:dyDescent="0.25">
      <c r="A36" t="s">
        <v>27</v>
      </c>
      <c r="B36">
        <v>62</v>
      </c>
      <c r="C36">
        <v>5</v>
      </c>
    </row>
    <row r="37" spans="1:3" x14ac:dyDescent="0.25">
      <c r="A37" t="s">
        <v>24</v>
      </c>
      <c r="B37">
        <v>31</v>
      </c>
      <c r="C37">
        <v>4</v>
      </c>
    </row>
    <row r="38" spans="1:3" x14ac:dyDescent="0.25">
      <c r="A38" t="s">
        <v>14</v>
      </c>
      <c r="B38">
        <v>48</v>
      </c>
      <c r="C38">
        <v>4</v>
      </c>
    </row>
    <row r="39" spans="1:3" x14ac:dyDescent="0.25">
      <c r="A39" t="s">
        <v>10</v>
      </c>
      <c r="B39">
        <v>33</v>
      </c>
      <c r="C39">
        <v>4</v>
      </c>
    </row>
    <row r="40" spans="1:3" x14ac:dyDescent="0.25">
      <c r="A40" t="s">
        <v>86</v>
      </c>
      <c r="B40">
        <v>39</v>
      </c>
      <c r="C40">
        <v>4</v>
      </c>
    </row>
    <row r="41" spans="1:3" x14ac:dyDescent="0.25">
      <c r="A41" t="s">
        <v>140</v>
      </c>
      <c r="B41">
        <v>7</v>
      </c>
      <c r="C41">
        <v>3</v>
      </c>
    </row>
    <row r="42" spans="1:3" x14ac:dyDescent="0.25">
      <c r="A42" s="11" t="s">
        <v>73</v>
      </c>
      <c r="B42" s="11">
        <v>5</v>
      </c>
      <c r="C42">
        <v>2</v>
      </c>
    </row>
    <row r="43" spans="1:3" x14ac:dyDescent="0.25">
      <c r="A43" t="s">
        <v>46</v>
      </c>
      <c r="B43">
        <v>4</v>
      </c>
      <c r="C43">
        <v>2</v>
      </c>
    </row>
    <row r="44" spans="1:3" x14ac:dyDescent="0.25">
      <c r="A44" t="s">
        <v>141</v>
      </c>
      <c r="B44">
        <v>7</v>
      </c>
      <c r="C44">
        <v>3</v>
      </c>
    </row>
    <row r="45" spans="1:3" x14ac:dyDescent="0.25">
      <c r="A45" t="s">
        <v>142</v>
      </c>
      <c r="B45">
        <v>4</v>
      </c>
      <c r="C45">
        <v>2</v>
      </c>
    </row>
    <row r="46" spans="1:3" x14ac:dyDescent="0.25">
      <c r="A46" s="10" t="s">
        <v>143</v>
      </c>
      <c r="B46" s="10"/>
      <c r="C46" s="10"/>
    </row>
    <row r="47" spans="1:3" x14ac:dyDescent="0.25">
      <c r="A47" s="10" t="s">
        <v>80</v>
      </c>
      <c r="B47" s="10">
        <v>3</v>
      </c>
      <c r="C47" s="10">
        <v>1</v>
      </c>
    </row>
    <row r="48" spans="1:3" x14ac:dyDescent="0.25">
      <c r="A48" t="s">
        <v>120</v>
      </c>
      <c r="B48">
        <v>3</v>
      </c>
      <c r="C48">
        <v>1</v>
      </c>
    </row>
    <row r="49" spans="1:3" x14ac:dyDescent="0.25">
      <c r="A49" t="s">
        <v>61</v>
      </c>
      <c r="B49">
        <v>4</v>
      </c>
      <c r="C49">
        <v>2</v>
      </c>
    </row>
    <row r="50" spans="1:3" x14ac:dyDescent="0.25">
      <c r="A50" t="s">
        <v>22</v>
      </c>
      <c r="B50">
        <v>2</v>
      </c>
      <c r="C50">
        <v>1</v>
      </c>
    </row>
    <row r="51" spans="1:3" x14ac:dyDescent="0.25">
      <c r="A51" s="11" t="s">
        <v>62</v>
      </c>
      <c r="B51" s="11">
        <v>1</v>
      </c>
      <c r="C51" s="11">
        <v>1</v>
      </c>
    </row>
    <row r="52" spans="1:3" x14ac:dyDescent="0.25">
      <c r="A52" t="s">
        <v>16</v>
      </c>
      <c r="B52">
        <v>1</v>
      </c>
      <c r="C52">
        <v>1</v>
      </c>
    </row>
    <row r="53" spans="1:3" x14ac:dyDescent="0.25">
      <c r="A53" t="s">
        <v>144</v>
      </c>
    </row>
    <row r="54" spans="1:3" x14ac:dyDescent="0.25">
      <c r="A54" t="s">
        <v>37</v>
      </c>
      <c r="B54">
        <v>2</v>
      </c>
      <c r="C54">
        <v>1</v>
      </c>
    </row>
    <row r="55" spans="1:3" x14ac:dyDescent="0.25">
      <c r="A55" s="10" t="s">
        <v>145</v>
      </c>
      <c r="B55" s="10"/>
      <c r="C55" s="10"/>
    </row>
    <row r="56" spans="1:3" x14ac:dyDescent="0.25">
      <c r="A56" s="10" t="s">
        <v>146</v>
      </c>
      <c r="B56" s="10"/>
      <c r="C56" s="10"/>
    </row>
    <row r="57" spans="1:3" x14ac:dyDescent="0.25">
      <c r="A57" t="s">
        <v>147</v>
      </c>
      <c r="B57">
        <v>1</v>
      </c>
      <c r="C57">
        <v>1</v>
      </c>
    </row>
    <row r="58" spans="1:3" x14ac:dyDescent="0.25">
      <c r="A58" t="s">
        <v>148</v>
      </c>
      <c r="B58">
        <v>5</v>
      </c>
      <c r="C58">
        <v>2</v>
      </c>
    </row>
    <row r="59" spans="1:3" x14ac:dyDescent="0.25">
      <c r="A59" t="s">
        <v>149</v>
      </c>
      <c r="B59">
        <v>2</v>
      </c>
      <c r="C59">
        <v>1</v>
      </c>
    </row>
    <row r="60" spans="1:3" x14ac:dyDescent="0.25">
      <c r="A60" t="s">
        <v>56</v>
      </c>
      <c r="B60">
        <v>6</v>
      </c>
      <c r="C60">
        <v>2</v>
      </c>
    </row>
    <row r="61" spans="1:3" x14ac:dyDescent="0.25">
      <c r="A61" t="s">
        <v>81</v>
      </c>
      <c r="B61">
        <v>1</v>
      </c>
      <c r="C61">
        <v>1</v>
      </c>
    </row>
    <row r="62" spans="1:3" x14ac:dyDescent="0.25">
      <c r="A62" t="s">
        <v>150</v>
      </c>
      <c r="B62">
        <v>5</v>
      </c>
      <c r="C62">
        <v>2</v>
      </c>
    </row>
    <row r="63" spans="1:3" x14ac:dyDescent="0.25">
      <c r="A63" t="s">
        <v>151</v>
      </c>
      <c r="B63">
        <v>15</v>
      </c>
      <c r="C63">
        <v>3</v>
      </c>
    </row>
    <row r="64" spans="1:3" x14ac:dyDescent="0.25">
      <c r="A64" t="s">
        <v>116</v>
      </c>
      <c r="B64">
        <v>4</v>
      </c>
      <c r="C64">
        <v>2</v>
      </c>
    </row>
    <row r="65" spans="1:3" x14ac:dyDescent="0.25">
      <c r="A65" s="11" t="s">
        <v>152</v>
      </c>
      <c r="B65" s="11">
        <v>13</v>
      </c>
      <c r="C65" s="11">
        <v>3</v>
      </c>
    </row>
    <row r="66" spans="1:3" x14ac:dyDescent="0.25">
      <c r="A66" t="s">
        <v>153</v>
      </c>
      <c r="B66">
        <v>7</v>
      </c>
      <c r="C66">
        <v>3</v>
      </c>
    </row>
    <row r="67" spans="1:3" x14ac:dyDescent="0.25">
      <c r="A67" t="s">
        <v>71</v>
      </c>
      <c r="B67">
        <v>6</v>
      </c>
      <c r="C67">
        <v>2</v>
      </c>
    </row>
    <row r="68" spans="1:3" x14ac:dyDescent="0.25">
      <c r="A68" t="s">
        <v>154</v>
      </c>
      <c r="B68">
        <v>5</v>
      </c>
      <c r="C68">
        <v>2</v>
      </c>
    </row>
    <row r="69" spans="1:3" x14ac:dyDescent="0.25">
      <c r="A69" t="s">
        <v>155</v>
      </c>
      <c r="B69">
        <v>6</v>
      </c>
      <c r="C69">
        <v>2</v>
      </c>
    </row>
    <row r="70" spans="1:3" x14ac:dyDescent="0.25">
      <c r="A70" t="s">
        <v>160</v>
      </c>
      <c r="B70">
        <v>2</v>
      </c>
      <c r="C70">
        <v>1</v>
      </c>
    </row>
    <row r="71" spans="1:3" x14ac:dyDescent="0.25">
      <c r="A71" t="s">
        <v>97</v>
      </c>
      <c r="B71">
        <v>7</v>
      </c>
      <c r="C71">
        <v>3</v>
      </c>
    </row>
    <row r="72" spans="1:3" x14ac:dyDescent="0.25">
      <c r="A72" t="s">
        <v>156</v>
      </c>
      <c r="B72">
        <v>9</v>
      </c>
      <c r="C72">
        <v>3</v>
      </c>
    </row>
    <row r="73" spans="1:3" x14ac:dyDescent="0.25">
      <c r="A73" t="s">
        <v>157</v>
      </c>
      <c r="B73">
        <v>9</v>
      </c>
      <c r="C73">
        <v>3</v>
      </c>
    </row>
    <row r="74" spans="1:3" x14ac:dyDescent="0.25">
      <c r="A74" t="s">
        <v>158</v>
      </c>
      <c r="B74">
        <v>39</v>
      </c>
      <c r="C74">
        <v>4</v>
      </c>
    </row>
    <row r="75" spans="1:3" x14ac:dyDescent="0.25">
      <c r="A75" t="s">
        <v>99</v>
      </c>
      <c r="B75">
        <v>2</v>
      </c>
      <c r="C75">
        <v>1</v>
      </c>
    </row>
    <row r="76" spans="1:3" x14ac:dyDescent="0.25">
      <c r="A76" t="s">
        <v>159</v>
      </c>
      <c r="B76">
        <v>5</v>
      </c>
      <c r="C76">
        <v>2</v>
      </c>
    </row>
    <row r="77" spans="1:3" x14ac:dyDescent="0.25">
      <c r="A77" t="s">
        <v>109</v>
      </c>
      <c r="B77">
        <v>6</v>
      </c>
      <c r="C77">
        <v>2</v>
      </c>
    </row>
    <row r="78" spans="1:3" x14ac:dyDescent="0.25">
      <c r="A78" t="s">
        <v>161</v>
      </c>
      <c r="B78">
        <v>4</v>
      </c>
      <c r="C78">
        <v>2</v>
      </c>
    </row>
    <row r="79" spans="1:3" x14ac:dyDescent="0.25">
      <c r="A79" t="s">
        <v>162</v>
      </c>
      <c r="B79">
        <v>1</v>
      </c>
      <c r="C79">
        <v>1</v>
      </c>
    </row>
    <row r="80" spans="1:3" x14ac:dyDescent="0.25">
      <c r="A80" t="s">
        <v>163</v>
      </c>
      <c r="B80">
        <v>5</v>
      </c>
      <c r="C80">
        <v>2</v>
      </c>
    </row>
    <row r="81" spans="1:3" x14ac:dyDescent="0.25">
      <c r="A81" t="s">
        <v>164</v>
      </c>
      <c r="B81">
        <v>4</v>
      </c>
      <c r="C81">
        <v>2</v>
      </c>
    </row>
    <row r="82" spans="1:3" x14ac:dyDescent="0.25">
      <c r="A82" t="s">
        <v>165</v>
      </c>
      <c r="B82">
        <v>2</v>
      </c>
      <c r="C82">
        <v>1</v>
      </c>
    </row>
    <row r="83" spans="1:3" x14ac:dyDescent="0.25">
      <c r="A83" t="s">
        <v>166</v>
      </c>
      <c r="B83">
        <v>7</v>
      </c>
      <c r="C83">
        <v>3</v>
      </c>
    </row>
    <row r="84" spans="1:3" x14ac:dyDescent="0.25">
      <c r="A84" t="s">
        <v>167</v>
      </c>
      <c r="B84">
        <v>64</v>
      </c>
      <c r="C84">
        <v>5</v>
      </c>
    </row>
    <row r="85" spans="1:3" x14ac:dyDescent="0.25">
      <c r="A85" t="s">
        <v>168</v>
      </c>
      <c r="B85">
        <v>5</v>
      </c>
      <c r="C85">
        <v>2</v>
      </c>
    </row>
    <row r="86" spans="1:3" x14ac:dyDescent="0.25">
      <c r="A86" t="s">
        <v>169</v>
      </c>
      <c r="B86">
        <v>3</v>
      </c>
      <c r="C86">
        <v>1</v>
      </c>
    </row>
    <row r="87" spans="1:3" x14ac:dyDescent="0.25">
      <c r="A87" t="s">
        <v>170</v>
      </c>
      <c r="B87">
        <v>3</v>
      </c>
      <c r="C87">
        <v>1</v>
      </c>
    </row>
    <row r="88" spans="1:3" x14ac:dyDescent="0.25">
      <c r="A88" t="s">
        <v>60</v>
      </c>
      <c r="B88">
        <v>5</v>
      </c>
      <c r="C88">
        <v>2</v>
      </c>
    </row>
    <row r="89" spans="1:3" x14ac:dyDescent="0.25">
      <c r="A89" t="s">
        <v>171</v>
      </c>
      <c r="B89">
        <v>4</v>
      </c>
      <c r="C89">
        <v>2</v>
      </c>
    </row>
    <row r="90" spans="1:3" x14ac:dyDescent="0.25">
      <c r="A90" t="s">
        <v>172</v>
      </c>
      <c r="B90">
        <v>5</v>
      </c>
      <c r="C90">
        <v>2</v>
      </c>
    </row>
    <row r="91" spans="1:3" x14ac:dyDescent="0.25">
      <c r="A91" t="s">
        <v>173</v>
      </c>
      <c r="B91">
        <v>4</v>
      </c>
      <c r="C91">
        <v>2</v>
      </c>
    </row>
    <row r="92" spans="1:3" x14ac:dyDescent="0.25">
      <c r="A92" t="s">
        <v>89</v>
      </c>
      <c r="B92">
        <v>1</v>
      </c>
      <c r="C92">
        <v>1</v>
      </c>
    </row>
    <row r="93" spans="1:3" x14ac:dyDescent="0.25">
      <c r="A93" t="s">
        <v>174</v>
      </c>
      <c r="B93">
        <v>4</v>
      </c>
      <c r="C93">
        <v>2</v>
      </c>
    </row>
    <row r="94" spans="1:3" x14ac:dyDescent="0.25">
      <c r="A94" t="s">
        <v>1</v>
      </c>
      <c r="B94">
        <v>9</v>
      </c>
      <c r="C94">
        <v>3</v>
      </c>
    </row>
    <row r="95" spans="1:3" x14ac:dyDescent="0.25">
      <c r="A95" t="s">
        <v>175</v>
      </c>
      <c r="B95">
        <v>6</v>
      </c>
      <c r="C95">
        <v>2</v>
      </c>
    </row>
    <row r="96" spans="1:3" x14ac:dyDescent="0.25">
      <c r="A96" t="s">
        <v>176</v>
      </c>
      <c r="B96">
        <v>37</v>
      </c>
      <c r="C96">
        <v>4</v>
      </c>
    </row>
    <row r="97" spans="1:3" x14ac:dyDescent="0.25">
      <c r="A97" t="s">
        <v>177</v>
      </c>
      <c r="B97">
        <v>8</v>
      </c>
      <c r="C97">
        <v>3</v>
      </c>
    </row>
    <row r="98" spans="1:3" x14ac:dyDescent="0.25">
      <c r="A98" s="10" t="s">
        <v>178</v>
      </c>
      <c r="B98" s="10"/>
      <c r="C98" s="10"/>
    </row>
    <row r="99" spans="1:3" x14ac:dyDescent="0.25">
      <c r="A99" t="s">
        <v>179</v>
      </c>
      <c r="B99">
        <v>4</v>
      </c>
      <c r="C99">
        <v>2</v>
      </c>
    </row>
    <row r="100" spans="1:3" x14ac:dyDescent="0.25">
      <c r="A100" s="10" t="s">
        <v>180</v>
      </c>
      <c r="B100" s="10"/>
      <c r="C100" s="10"/>
    </row>
    <row r="101" spans="1:3" x14ac:dyDescent="0.25">
      <c r="A101" t="s">
        <v>181</v>
      </c>
      <c r="B101">
        <v>20</v>
      </c>
      <c r="C101">
        <v>3</v>
      </c>
    </row>
    <row r="102" spans="1:3" x14ac:dyDescent="0.25">
      <c r="A102" t="s">
        <v>182</v>
      </c>
      <c r="B102">
        <v>6</v>
      </c>
      <c r="C102">
        <v>2</v>
      </c>
    </row>
    <row r="103" spans="1:3" x14ac:dyDescent="0.25">
      <c r="A103" t="s">
        <v>183</v>
      </c>
      <c r="B103">
        <v>4</v>
      </c>
      <c r="C103">
        <v>2</v>
      </c>
    </row>
    <row r="104" spans="1:3" x14ac:dyDescent="0.25">
      <c r="A104" t="s">
        <v>184</v>
      </c>
      <c r="B104">
        <v>10</v>
      </c>
      <c r="C104">
        <v>3</v>
      </c>
    </row>
    <row r="105" spans="1:3" x14ac:dyDescent="0.25">
      <c r="A105" t="s">
        <v>185</v>
      </c>
      <c r="B105">
        <v>25</v>
      </c>
      <c r="C105">
        <v>4</v>
      </c>
    </row>
    <row r="106" spans="1:3" x14ac:dyDescent="0.25">
      <c r="A106" t="s">
        <v>186</v>
      </c>
      <c r="B106">
        <v>7</v>
      </c>
      <c r="C106">
        <v>3</v>
      </c>
    </row>
    <row r="107" spans="1:3" x14ac:dyDescent="0.25">
      <c r="A107" t="s">
        <v>187</v>
      </c>
      <c r="B107">
        <v>12</v>
      </c>
      <c r="C107">
        <v>3</v>
      </c>
    </row>
    <row r="108" spans="1:3" x14ac:dyDescent="0.25">
      <c r="A108" t="s">
        <v>188</v>
      </c>
      <c r="B108">
        <v>4</v>
      </c>
      <c r="C108">
        <v>2</v>
      </c>
    </row>
    <row r="109" spans="1:3" x14ac:dyDescent="0.25">
      <c r="A109" t="s">
        <v>189</v>
      </c>
      <c r="B109">
        <v>4</v>
      </c>
      <c r="C109">
        <v>2</v>
      </c>
    </row>
    <row r="110" spans="1:3" x14ac:dyDescent="0.25">
      <c r="A110" t="s">
        <v>190</v>
      </c>
      <c r="B110">
        <v>6</v>
      </c>
      <c r="C110">
        <v>2</v>
      </c>
    </row>
    <row r="111" spans="1:3" x14ac:dyDescent="0.25">
      <c r="A111" t="s">
        <v>191</v>
      </c>
      <c r="B111">
        <v>93</v>
      </c>
      <c r="C111">
        <v>5</v>
      </c>
    </row>
    <row r="112" spans="1:3" x14ac:dyDescent="0.25">
      <c r="A112" t="s">
        <v>192</v>
      </c>
      <c r="B112">
        <v>18</v>
      </c>
      <c r="C112">
        <v>3</v>
      </c>
    </row>
    <row r="113" spans="1:3" x14ac:dyDescent="0.25">
      <c r="A113" t="s">
        <v>193</v>
      </c>
      <c r="B113">
        <v>11</v>
      </c>
      <c r="C113">
        <v>3</v>
      </c>
    </row>
    <row r="114" spans="1:3" x14ac:dyDescent="0.25">
      <c r="A114" t="s">
        <v>194</v>
      </c>
      <c r="B114">
        <v>37</v>
      </c>
      <c r="C114">
        <v>4</v>
      </c>
    </row>
    <row r="115" spans="1:3" x14ac:dyDescent="0.25">
      <c r="A115" t="s">
        <v>195</v>
      </c>
      <c r="B115">
        <v>5</v>
      </c>
      <c r="C115">
        <v>2</v>
      </c>
    </row>
    <row r="116" spans="1:3" x14ac:dyDescent="0.25">
      <c r="A116" t="s">
        <v>196</v>
      </c>
      <c r="B116">
        <v>13</v>
      </c>
      <c r="C116">
        <v>3</v>
      </c>
    </row>
    <row r="117" spans="1:3" x14ac:dyDescent="0.25">
      <c r="A117" t="s">
        <v>197</v>
      </c>
      <c r="B117">
        <v>5</v>
      </c>
      <c r="C117">
        <v>2</v>
      </c>
    </row>
    <row r="118" spans="1:3" x14ac:dyDescent="0.25">
      <c r="A118" t="s">
        <v>198</v>
      </c>
      <c r="B118">
        <v>382</v>
      </c>
      <c r="C118">
        <v>5</v>
      </c>
    </row>
    <row r="119" spans="1:3" x14ac:dyDescent="0.25">
      <c r="A119" t="s">
        <v>199</v>
      </c>
      <c r="B119">
        <v>7</v>
      </c>
      <c r="C119">
        <v>3</v>
      </c>
    </row>
    <row r="120" spans="1:3" x14ac:dyDescent="0.25">
      <c r="A120" t="s">
        <v>121</v>
      </c>
      <c r="B120">
        <v>6</v>
      </c>
      <c r="C120">
        <v>2</v>
      </c>
    </row>
    <row r="121" spans="1:3" x14ac:dyDescent="0.25">
      <c r="A121" s="10" t="s">
        <v>200</v>
      </c>
      <c r="B121" s="10"/>
      <c r="C121" s="10"/>
    </row>
    <row r="122" spans="1:3" x14ac:dyDescent="0.25">
      <c r="A122" t="s">
        <v>53</v>
      </c>
      <c r="B122">
        <v>12</v>
      </c>
      <c r="C122">
        <v>3</v>
      </c>
    </row>
    <row r="123" spans="1:3" x14ac:dyDescent="0.25">
      <c r="A123" t="s">
        <v>201</v>
      </c>
      <c r="B123">
        <v>34</v>
      </c>
      <c r="C123">
        <v>4</v>
      </c>
    </row>
    <row r="124" spans="1:3" x14ac:dyDescent="0.25">
      <c r="A124" t="s">
        <v>202</v>
      </c>
      <c r="B124">
        <v>5</v>
      </c>
      <c r="C124">
        <v>2</v>
      </c>
    </row>
    <row r="125" spans="1:3" x14ac:dyDescent="0.25">
      <c r="A125" t="s">
        <v>203</v>
      </c>
      <c r="B125">
        <v>14</v>
      </c>
      <c r="C125">
        <v>3</v>
      </c>
    </row>
    <row r="126" spans="1:3" x14ac:dyDescent="0.25">
      <c r="A126" t="s">
        <v>204</v>
      </c>
      <c r="B126">
        <v>21</v>
      </c>
      <c r="C126">
        <v>4</v>
      </c>
    </row>
    <row r="127" spans="1:3" x14ac:dyDescent="0.25">
      <c r="A127" t="s">
        <v>84</v>
      </c>
      <c r="B127">
        <v>23</v>
      </c>
      <c r="C127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6"/>
  <sheetViews>
    <sheetView view="pageBreakPreview" topLeftCell="A19" zoomScale="60" zoomScaleNormal="100" workbookViewId="0">
      <selection activeCell="G116" sqref="G116"/>
    </sheetView>
  </sheetViews>
  <sheetFormatPr baseColWidth="10" defaultRowHeight="15" x14ac:dyDescent="0.25"/>
  <cols>
    <col min="1" max="1" width="7.42578125" customWidth="1"/>
    <col min="2" max="2" width="5" customWidth="1"/>
    <col min="3" max="3" width="93.85546875" customWidth="1"/>
    <col min="4" max="4" width="13.140625" customWidth="1"/>
  </cols>
  <sheetData>
    <row r="1" spans="1:4" ht="30" x14ac:dyDescent="0.25">
      <c r="A1" s="8" t="s">
        <v>117</v>
      </c>
      <c r="B1" s="7" t="s">
        <v>112</v>
      </c>
      <c r="C1" s="7" t="s">
        <v>113</v>
      </c>
      <c r="D1" s="9" t="s">
        <v>115</v>
      </c>
    </row>
    <row r="2" spans="1:4" x14ac:dyDescent="0.25">
      <c r="A2" s="4">
        <v>1</v>
      </c>
      <c r="B2" s="5">
        <v>1</v>
      </c>
      <c r="C2" s="5" t="s">
        <v>119</v>
      </c>
      <c r="D2" s="16">
        <v>2</v>
      </c>
    </row>
    <row r="3" spans="1:4" x14ac:dyDescent="0.25">
      <c r="A3" s="4">
        <v>2</v>
      </c>
      <c r="B3" s="5">
        <v>2</v>
      </c>
      <c r="C3" s="5" t="s">
        <v>108</v>
      </c>
      <c r="D3" s="16">
        <v>6</v>
      </c>
    </row>
    <row r="4" spans="1:4" x14ac:dyDescent="0.25">
      <c r="A4" s="4">
        <v>5</v>
      </c>
      <c r="B4" s="5">
        <v>3</v>
      </c>
      <c r="C4" s="5" t="s">
        <v>122</v>
      </c>
      <c r="D4" s="16">
        <v>85</v>
      </c>
    </row>
    <row r="5" spans="1:4" x14ac:dyDescent="0.25">
      <c r="A5" s="4"/>
      <c r="B5" s="5">
        <v>4</v>
      </c>
      <c r="C5" s="5" t="s">
        <v>123</v>
      </c>
      <c r="D5" s="17"/>
    </row>
    <row r="6" spans="1:4" x14ac:dyDescent="0.25">
      <c r="A6" s="4">
        <v>1</v>
      </c>
      <c r="B6" s="5">
        <v>5</v>
      </c>
      <c r="C6" s="5" t="s">
        <v>124</v>
      </c>
      <c r="D6" s="16">
        <v>2</v>
      </c>
    </row>
    <row r="7" spans="1:4" x14ac:dyDescent="0.25">
      <c r="A7" s="4">
        <v>2</v>
      </c>
      <c r="B7" s="5">
        <v>6</v>
      </c>
      <c r="C7" s="5" t="s">
        <v>125</v>
      </c>
      <c r="D7" s="16">
        <v>6</v>
      </c>
    </row>
    <row r="8" spans="1:4" x14ac:dyDescent="0.25">
      <c r="A8" s="4">
        <v>3</v>
      </c>
      <c r="B8" s="5">
        <v>7</v>
      </c>
      <c r="C8" s="5" t="s">
        <v>126</v>
      </c>
      <c r="D8" s="16">
        <v>7</v>
      </c>
    </row>
    <row r="9" spans="1:4" x14ac:dyDescent="0.25">
      <c r="A9" s="4">
        <v>1</v>
      </c>
      <c r="B9" s="5">
        <v>8</v>
      </c>
      <c r="C9" s="5" t="s">
        <v>127</v>
      </c>
      <c r="D9" s="16">
        <v>2</v>
      </c>
    </row>
    <row r="10" spans="1:4" x14ac:dyDescent="0.25">
      <c r="A10" s="4">
        <v>3</v>
      </c>
      <c r="B10" s="5">
        <v>9</v>
      </c>
      <c r="C10" s="5" t="s">
        <v>128</v>
      </c>
      <c r="D10" s="16">
        <v>7</v>
      </c>
    </row>
    <row r="11" spans="1:4" x14ac:dyDescent="0.25">
      <c r="A11" s="4">
        <v>1</v>
      </c>
      <c r="B11" s="5">
        <v>10</v>
      </c>
      <c r="C11" s="5" t="s">
        <v>129</v>
      </c>
      <c r="D11" s="16">
        <v>2</v>
      </c>
    </row>
    <row r="12" spans="1:4" x14ac:dyDescent="0.25">
      <c r="A12" s="4">
        <v>1</v>
      </c>
      <c r="B12" s="5">
        <v>11</v>
      </c>
      <c r="C12" s="5" t="s">
        <v>130</v>
      </c>
      <c r="D12" s="16">
        <v>3</v>
      </c>
    </row>
    <row r="13" spans="1:4" x14ac:dyDescent="0.25">
      <c r="A13" s="4">
        <v>3</v>
      </c>
      <c r="B13" s="5">
        <v>12</v>
      </c>
      <c r="C13" s="5" t="s">
        <v>131</v>
      </c>
      <c r="D13" s="16">
        <v>11</v>
      </c>
    </row>
    <row r="14" spans="1:4" x14ac:dyDescent="0.25">
      <c r="A14" s="4">
        <v>1</v>
      </c>
      <c r="B14" s="5">
        <v>13</v>
      </c>
      <c r="C14" s="5" t="s">
        <v>132</v>
      </c>
      <c r="D14" s="16">
        <v>2</v>
      </c>
    </row>
    <row r="15" spans="1:4" x14ac:dyDescent="0.25">
      <c r="A15" s="4">
        <v>4</v>
      </c>
      <c r="B15" s="5">
        <v>14</v>
      </c>
      <c r="C15" s="5" t="s">
        <v>100</v>
      </c>
      <c r="D15" s="16">
        <v>21</v>
      </c>
    </row>
    <row r="16" spans="1:4" x14ac:dyDescent="0.25">
      <c r="A16" s="4">
        <v>1</v>
      </c>
      <c r="B16" s="5">
        <v>15</v>
      </c>
      <c r="C16" s="5" t="s">
        <v>133</v>
      </c>
      <c r="D16" s="16">
        <v>3</v>
      </c>
    </row>
    <row r="17" spans="1:4" x14ac:dyDescent="0.25">
      <c r="A17" s="4">
        <v>2</v>
      </c>
      <c r="B17" s="5">
        <v>16</v>
      </c>
      <c r="C17" s="5" t="s">
        <v>134</v>
      </c>
      <c r="D17" s="16">
        <v>5</v>
      </c>
    </row>
    <row r="18" spans="1:4" x14ac:dyDescent="0.25">
      <c r="A18" s="4"/>
      <c r="B18" s="5">
        <v>17</v>
      </c>
      <c r="C18" s="5" t="s">
        <v>135</v>
      </c>
      <c r="D18" s="17"/>
    </row>
    <row r="19" spans="1:4" x14ac:dyDescent="0.25">
      <c r="A19" s="4">
        <v>3</v>
      </c>
      <c r="B19" s="5">
        <v>18</v>
      </c>
      <c r="C19" s="5" t="s">
        <v>136</v>
      </c>
      <c r="D19" s="16">
        <v>7</v>
      </c>
    </row>
    <row r="20" spans="1:4" x14ac:dyDescent="0.25">
      <c r="A20" s="4">
        <v>1</v>
      </c>
      <c r="B20" s="5">
        <v>19</v>
      </c>
      <c r="C20" s="5" t="s">
        <v>137</v>
      </c>
      <c r="D20" s="16">
        <v>2</v>
      </c>
    </row>
    <row r="21" spans="1:4" x14ac:dyDescent="0.25">
      <c r="A21" s="4">
        <v>5</v>
      </c>
      <c r="B21" s="5">
        <v>20</v>
      </c>
      <c r="C21" s="5" t="s">
        <v>138</v>
      </c>
      <c r="D21" s="16">
        <v>59</v>
      </c>
    </row>
    <row r="22" spans="1:4" x14ac:dyDescent="0.25">
      <c r="A22" s="4">
        <v>1</v>
      </c>
      <c r="B22" s="5">
        <v>21</v>
      </c>
      <c r="C22" s="5" t="s">
        <v>106</v>
      </c>
      <c r="D22" s="16">
        <v>2</v>
      </c>
    </row>
    <row r="23" spans="1:4" x14ac:dyDescent="0.25">
      <c r="A23" s="4">
        <v>1</v>
      </c>
      <c r="B23" s="5">
        <v>22</v>
      </c>
      <c r="C23" s="5" t="s">
        <v>139</v>
      </c>
      <c r="D23" s="16">
        <v>3</v>
      </c>
    </row>
    <row r="24" spans="1:4" x14ac:dyDescent="0.25">
      <c r="A24" s="4">
        <v>4</v>
      </c>
      <c r="B24" s="5">
        <v>23</v>
      </c>
      <c r="C24" s="5" t="s">
        <v>82</v>
      </c>
      <c r="D24" s="16">
        <v>27</v>
      </c>
    </row>
    <row r="25" spans="1:4" x14ac:dyDescent="0.25">
      <c r="A25" s="4">
        <v>4</v>
      </c>
      <c r="B25" s="5">
        <v>24</v>
      </c>
      <c r="C25" s="5" t="s">
        <v>68</v>
      </c>
      <c r="D25" s="16">
        <v>32</v>
      </c>
    </row>
    <row r="26" spans="1:4" x14ac:dyDescent="0.25">
      <c r="A26" s="4">
        <v>4</v>
      </c>
      <c r="B26" s="5">
        <v>25</v>
      </c>
      <c r="C26" s="5" t="s">
        <v>63</v>
      </c>
      <c r="D26" s="16">
        <v>31</v>
      </c>
    </row>
    <row r="27" spans="1:4" x14ac:dyDescent="0.25">
      <c r="A27" s="4">
        <v>4</v>
      </c>
      <c r="B27" s="5">
        <v>26</v>
      </c>
      <c r="C27" s="5" t="s">
        <v>15</v>
      </c>
      <c r="D27" s="16">
        <v>30</v>
      </c>
    </row>
    <row r="28" spans="1:4" x14ac:dyDescent="0.25">
      <c r="A28" s="4">
        <v>4</v>
      </c>
      <c r="B28" s="5">
        <v>27</v>
      </c>
      <c r="C28" s="5" t="s">
        <v>75</v>
      </c>
      <c r="D28" s="16">
        <v>28</v>
      </c>
    </row>
    <row r="29" spans="1:4" x14ac:dyDescent="0.25">
      <c r="A29" s="4">
        <v>4</v>
      </c>
      <c r="B29" s="5">
        <v>28</v>
      </c>
      <c r="C29" s="5" t="s">
        <v>7</v>
      </c>
      <c r="D29" s="16">
        <v>28</v>
      </c>
    </row>
    <row r="30" spans="1:4" x14ac:dyDescent="0.25">
      <c r="A30" s="4">
        <v>5</v>
      </c>
      <c r="B30" s="5">
        <v>29</v>
      </c>
      <c r="C30" s="5" t="s">
        <v>33</v>
      </c>
      <c r="D30" s="16">
        <v>61</v>
      </c>
    </row>
    <row r="31" spans="1:4" x14ac:dyDescent="0.25">
      <c r="A31" s="4">
        <v>4</v>
      </c>
      <c r="B31" s="5">
        <v>30</v>
      </c>
      <c r="C31" s="5" t="s">
        <v>3</v>
      </c>
      <c r="D31" s="16">
        <v>41</v>
      </c>
    </row>
    <row r="32" spans="1:4" x14ac:dyDescent="0.25">
      <c r="A32" s="4">
        <v>4</v>
      </c>
      <c r="B32" s="5">
        <v>31</v>
      </c>
      <c r="C32" s="5" t="s">
        <v>18</v>
      </c>
      <c r="D32" s="16">
        <v>37</v>
      </c>
    </row>
    <row r="33" spans="1:4" x14ac:dyDescent="0.25">
      <c r="A33" s="4">
        <v>4</v>
      </c>
      <c r="B33" s="5">
        <v>32</v>
      </c>
      <c r="C33" s="5" t="s">
        <v>83</v>
      </c>
      <c r="D33" s="16">
        <v>40</v>
      </c>
    </row>
    <row r="34" spans="1:4" x14ac:dyDescent="0.25">
      <c r="A34" s="4">
        <v>4</v>
      </c>
      <c r="B34" s="5">
        <v>33</v>
      </c>
      <c r="C34" s="5" t="s">
        <v>50</v>
      </c>
      <c r="D34" s="16">
        <v>38</v>
      </c>
    </row>
    <row r="35" spans="1:4" x14ac:dyDescent="0.25">
      <c r="A35" s="4">
        <v>5</v>
      </c>
      <c r="B35" s="5">
        <v>34</v>
      </c>
      <c r="C35" s="5" t="s">
        <v>27</v>
      </c>
      <c r="D35" s="16">
        <v>62</v>
      </c>
    </row>
    <row r="36" spans="1:4" x14ac:dyDescent="0.25">
      <c r="A36" s="4">
        <v>4</v>
      </c>
      <c r="B36" s="5">
        <v>35</v>
      </c>
      <c r="C36" s="5" t="s">
        <v>24</v>
      </c>
      <c r="D36" s="16">
        <v>31</v>
      </c>
    </row>
    <row r="37" spans="1:4" x14ac:dyDescent="0.25">
      <c r="A37" s="4">
        <v>4</v>
      </c>
      <c r="B37" s="5">
        <v>36</v>
      </c>
      <c r="C37" s="5" t="s">
        <v>14</v>
      </c>
      <c r="D37" s="16">
        <v>48</v>
      </c>
    </row>
    <row r="38" spans="1:4" x14ac:dyDescent="0.25">
      <c r="A38" s="4">
        <v>4</v>
      </c>
      <c r="B38" s="5">
        <v>37</v>
      </c>
      <c r="C38" s="5" t="s">
        <v>10</v>
      </c>
      <c r="D38" s="16">
        <v>33</v>
      </c>
    </row>
    <row r="39" spans="1:4" x14ac:dyDescent="0.25">
      <c r="A39" s="4">
        <v>4</v>
      </c>
      <c r="B39" s="5">
        <v>38</v>
      </c>
      <c r="C39" s="5" t="s">
        <v>86</v>
      </c>
      <c r="D39" s="16">
        <v>39</v>
      </c>
    </row>
    <row r="40" spans="1:4" x14ac:dyDescent="0.25">
      <c r="A40" s="4">
        <v>3</v>
      </c>
      <c r="B40" s="5">
        <v>39</v>
      </c>
      <c r="C40" s="5" t="s">
        <v>140</v>
      </c>
      <c r="D40" s="16">
        <v>7</v>
      </c>
    </row>
    <row r="41" spans="1:4" x14ac:dyDescent="0.25">
      <c r="A41" s="4">
        <v>2</v>
      </c>
      <c r="B41" s="5">
        <v>40</v>
      </c>
      <c r="C41" s="5" t="s">
        <v>73</v>
      </c>
      <c r="D41" s="16">
        <v>5</v>
      </c>
    </row>
    <row r="42" spans="1:4" x14ac:dyDescent="0.25">
      <c r="A42" s="4">
        <v>2</v>
      </c>
      <c r="B42" s="5">
        <v>41</v>
      </c>
      <c r="C42" s="5" t="s">
        <v>46</v>
      </c>
      <c r="D42" s="16">
        <v>4</v>
      </c>
    </row>
    <row r="43" spans="1:4" x14ac:dyDescent="0.25">
      <c r="A43" s="4">
        <v>3</v>
      </c>
      <c r="B43" s="5">
        <v>42</v>
      </c>
      <c r="C43" s="5" t="s">
        <v>141</v>
      </c>
      <c r="D43" s="16">
        <v>7</v>
      </c>
    </row>
    <row r="44" spans="1:4" x14ac:dyDescent="0.25">
      <c r="A44" s="4">
        <v>2</v>
      </c>
      <c r="B44" s="5">
        <v>43</v>
      </c>
      <c r="C44" s="5" t="s">
        <v>142</v>
      </c>
      <c r="D44" s="16">
        <v>4</v>
      </c>
    </row>
    <row r="45" spans="1:4" x14ac:dyDescent="0.25">
      <c r="A45" s="4"/>
      <c r="B45" s="5">
        <v>44</v>
      </c>
      <c r="C45" s="5" t="s">
        <v>143</v>
      </c>
      <c r="D45" s="17"/>
    </row>
    <row r="46" spans="1:4" x14ac:dyDescent="0.25">
      <c r="A46" s="4">
        <v>1</v>
      </c>
      <c r="B46" s="5">
        <v>45</v>
      </c>
      <c r="C46" s="5" t="s">
        <v>80</v>
      </c>
      <c r="D46" s="16">
        <v>3</v>
      </c>
    </row>
    <row r="47" spans="1:4" x14ac:dyDescent="0.25">
      <c r="A47" s="4">
        <v>1</v>
      </c>
      <c r="B47" s="5">
        <v>46</v>
      </c>
      <c r="C47" s="5" t="s">
        <v>120</v>
      </c>
      <c r="D47" s="16">
        <v>3</v>
      </c>
    </row>
    <row r="48" spans="1:4" x14ac:dyDescent="0.25">
      <c r="A48" s="4">
        <v>2</v>
      </c>
      <c r="B48" s="5">
        <v>47</v>
      </c>
      <c r="C48" s="5" t="s">
        <v>61</v>
      </c>
      <c r="D48" s="16">
        <v>4</v>
      </c>
    </row>
    <row r="49" spans="1:4" x14ac:dyDescent="0.25">
      <c r="A49" s="4">
        <v>1</v>
      </c>
      <c r="B49" s="5">
        <v>48</v>
      </c>
      <c r="C49" s="5" t="s">
        <v>22</v>
      </c>
      <c r="D49" s="16">
        <v>2</v>
      </c>
    </row>
    <row r="50" spans="1:4" x14ac:dyDescent="0.25">
      <c r="A50" s="4">
        <v>1</v>
      </c>
      <c r="B50" s="5">
        <v>49</v>
      </c>
      <c r="C50" s="5" t="s">
        <v>62</v>
      </c>
      <c r="D50" s="16">
        <v>1</v>
      </c>
    </row>
    <row r="51" spans="1:4" x14ac:dyDescent="0.25">
      <c r="A51" s="4">
        <v>1</v>
      </c>
      <c r="B51" s="5">
        <v>50</v>
      </c>
      <c r="C51" s="5" t="s">
        <v>16</v>
      </c>
      <c r="D51" s="16">
        <v>1</v>
      </c>
    </row>
    <row r="52" spans="1:4" x14ac:dyDescent="0.25">
      <c r="A52" s="4"/>
      <c r="B52" s="5">
        <v>51</v>
      </c>
      <c r="C52" s="5" t="s">
        <v>144</v>
      </c>
      <c r="D52" s="17"/>
    </row>
    <row r="53" spans="1:4" x14ac:dyDescent="0.25">
      <c r="A53" s="4">
        <v>1</v>
      </c>
      <c r="B53" s="5">
        <v>52</v>
      </c>
      <c r="C53" s="5" t="s">
        <v>37</v>
      </c>
      <c r="D53" s="16">
        <v>2</v>
      </c>
    </row>
    <row r="54" spans="1:4" x14ac:dyDescent="0.25">
      <c r="A54" s="4"/>
      <c r="B54" s="5">
        <v>53</v>
      </c>
      <c r="C54" s="5" t="s">
        <v>145</v>
      </c>
      <c r="D54" s="17"/>
    </row>
    <row r="55" spans="1:4" x14ac:dyDescent="0.25">
      <c r="A55" s="4"/>
      <c r="B55" s="5">
        <v>54</v>
      </c>
      <c r="C55" s="5" t="s">
        <v>146</v>
      </c>
      <c r="D55" s="17"/>
    </row>
    <row r="56" spans="1:4" x14ac:dyDescent="0.25">
      <c r="A56" s="4">
        <v>1</v>
      </c>
      <c r="B56" s="5">
        <v>55</v>
      </c>
      <c r="C56" s="5" t="s">
        <v>147</v>
      </c>
      <c r="D56" s="16">
        <v>1</v>
      </c>
    </row>
    <row r="57" spans="1:4" x14ac:dyDescent="0.25">
      <c r="A57" s="4">
        <v>2</v>
      </c>
      <c r="B57" s="5">
        <v>56</v>
      </c>
      <c r="C57" s="5" t="s">
        <v>148</v>
      </c>
      <c r="D57" s="16">
        <v>5</v>
      </c>
    </row>
    <row r="58" spans="1:4" x14ac:dyDescent="0.25">
      <c r="A58" s="4">
        <v>1</v>
      </c>
      <c r="B58" s="5">
        <v>57</v>
      </c>
      <c r="C58" s="5" t="s">
        <v>149</v>
      </c>
      <c r="D58" s="16">
        <v>2</v>
      </c>
    </row>
    <row r="59" spans="1:4" x14ac:dyDescent="0.25">
      <c r="A59" s="4">
        <v>2</v>
      </c>
      <c r="B59" s="5">
        <v>58</v>
      </c>
      <c r="C59" s="5" t="s">
        <v>56</v>
      </c>
      <c r="D59" s="16">
        <v>6</v>
      </c>
    </row>
    <row r="60" spans="1:4" x14ac:dyDescent="0.25">
      <c r="A60" s="4">
        <v>1</v>
      </c>
      <c r="B60" s="5">
        <v>59</v>
      </c>
      <c r="C60" s="5" t="s">
        <v>81</v>
      </c>
      <c r="D60" s="16">
        <v>1</v>
      </c>
    </row>
    <row r="61" spans="1:4" x14ac:dyDescent="0.25">
      <c r="A61" s="4">
        <v>2</v>
      </c>
      <c r="B61" s="5">
        <v>60</v>
      </c>
      <c r="C61" s="5" t="s">
        <v>150</v>
      </c>
      <c r="D61" s="16">
        <v>5</v>
      </c>
    </row>
    <row r="62" spans="1:4" x14ac:dyDescent="0.25">
      <c r="A62" s="4">
        <v>3</v>
      </c>
      <c r="B62" s="5">
        <v>61</v>
      </c>
      <c r="C62" s="5" t="s">
        <v>151</v>
      </c>
      <c r="D62" s="16">
        <v>15</v>
      </c>
    </row>
    <row r="63" spans="1:4" x14ac:dyDescent="0.25">
      <c r="A63" s="4">
        <v>2</v>
      </c>
      <c r="B63" s="5">
        <v>62</v>
      </c>
      <c r="C63" s="5" t="s">
        <v>116</v>
      </c>
      <c r="D63" s="16">
        <v>4</v>
      </c>
    </row>
    <row r="64" spans="1:4" x14ac:dyDescent="0.25">
      <c r="A64" s="4">
        <v>3</v>
      </c>
      <c r="B64" s="5">
        <v>63</v>
      </c>
      <c r="C64" s="5" t="s">
        <v>152</v>
      </c>
      <c r="D64" s="16">
        <v>13</v>
      </c>
    </row>
    <row r="65" spans="1:4" x14ac:dyDescent="0.25">
      <c r="A65" s="4">
        <v>3</v>
      </c>
      <c r="B65" s="5">
        <v>64</v>
      </c>
      <c r="C65" s="5" t="s">
        <v>153</v>
      </c>
      <c r="D65" s="16">
        <v>7</v>
      </c>
    </row>
    <row r="66" spans="1:4" x14ac:dyDescent="0.25">
      <c r="A66" s="4">
        <v>2</v>
      </c>
      <c r="B66" s="5">
        <v>65</v>
      </c>
      <c r="C66" s="5" t="s">
        <v>71</v>
      </c>
      <c r="D66" s="16">
        <v>6</v>
      </c>
    </row>
    <row r="67" spans="1:4" x14ac:dyDescent="0.25">
      <c r="A67" s="4">
        <v>2</v>
      </c>
      <c r="B67" s="5">
        <v>66</v>
      </c>
      <c r="C67" s="5" t="s">
        <v>154</v>
      </c>
      <c r="D67" s="16">
        <v>5</v>
      </c>
    </row>
    <row r="68" spans="1:4" x14ac:dyDescent="0.25">
      <c r="A68" s="4">
        <v>2</v>
      </c>
      <c r="B68" s="5">
        <v>67</v>
      </c>
      <c r="C68" s="5" t="s">
        <v>155</v>
      </c>
      <c r="D68" s="16">
        <v>6</v>
      </c>
    </row>
    <row r="69" spans="1:4" x14ac:dyDescent="0.25">
      <c r="A69" s="4">
        <v>1</v>
      </c>
      <c r="B69" s="5">
        <v>68</v>
      </c>
      <c r="C69" s="5" t="s">
        <v>160</v>
      </c>
      <c r="D69" s="16">
        <v>2</v>
      </c>
    </row>
    <row r="70" spans="1:4" x14ac:dyDescent="0.25">
      <c r="A70" s="4">
        <v>3</v>
      </c>
      <c r="B70" s="5">
        <v>69</v>
      </c>
      <c r="C70" s="5" t="s">
        <v>97</v>
      </c>
      <c r="D70" s="16">
        <v>7</v>
      </c>
    </row>
    <row r="71" spans="1:4" x14ac:dyDescent="0.25">
      <c r="A71" s="4">
        <v>3</v>
      </c>
      <c r="B71" s="5">
        <v>70</v>
      </c>
      <c r="C71" s="5" t="s">
        <v>156</v>
      </c>
      <c r="D71" s="16">
        <v>9</v>
      </c>
    </row>
    <row r="72" spans="1:4" x14ac:dyDescent="0.25">
      <c r="A72" s="4">
        <v>3</v>
      </c>
      <c r="B72" s="5">
        <v>71</v>
      </c>
      <c r="C72" s="5" t="s">
        <v>157</v>
      </c>
      <c r="D72" s="16">
        <v>9</v>
      </c>
    </row>
    <row r="73" spans="1:4" x14ac:dyDescent="0.25">
      <c r="A73" s="4">
        <v>4</v>
      </c>
      <c r="B73" s="5">
        <v>72</v>
      </c>
      <c r="C73" s="5" t="s">
        <v>158</v>
      </c>
      <c r="D73" s="16">
        <v>39</v>
      </c>
    </row>
    <row r="74" spans="1:4" x14ac:dyDescent="0.25">
      <c r="A74" s="4">
        <v>1</v>
      </c>
      <c r="B74" s="5">
        <v>73</v>
      </c>
      <c r="C74" s="5" t="s">
        <v>99</v>
      </c>
      <c r="D74" s="16">
        <v>2</v>
      </c>
    </row>
    <row r="75" spans="1:4" x14ac:dyDescent="0.25">
      <c r="A75" s="4">
        <v>2</v>
      </c>
      <c r="B75" s="5">
        <v>74</v>
      </c>
      <c r="C75" s="5" t="s">
        <v>159</v>
      </c>
      <c r="D75" s="16">
        <v>5</v>
      </c>
    </row>
    <row r="76" spans="1:4" x14ac:dyDescent="0.25">
      <c r="A76" s="4">
        <v>2</v>
      </c>
      <c r="B76" s="5">
        <v>75</v>
      </c>
      <c r="C76" s="5" t="s">
        <v>109</v>
      </c>
      <c r="D76" s="16">
        <v>6</v>
      </c>
    </row>
    <row r="77" spans="1:4" x14ac:dyDescent="0.25">
      <c r="A77" s="4">
        <v>2</v>
      </c>
      <c r="B77" s="5">
        <v>76</v>
      </c>
      <c r="C77" s="5" t="s">
        <v>161</v>
      </c>
      <c r="D77" s="16">
        <v>4</v>
      </c>
    </row>
    <row r="78" spans="1:4" x14ac:dyDescent="0.25">
      <c r="A78" s="4">
        <v>1</v>
      </c>
      <c r="B78" s="5">
        <v>77</v>
      </c>
      <c r="C78" s="5" t="s">
        <v>162</v>
      </c>
      <c r="D78" s="16">
        <v>1</v>
      </c>
    </row>
    <row r="79" spans="1:4" x14ac:dyDescent="0.25">
      <c r="A79" s="4">
        <v>2</v>
      </c>
      <c r="B79" s="5">
        <v>78</v>
      </c>
      <c r="C79" s="5" t="s">
        <v>163</v>
      </c>
      <c r="D79" s="16">
        <v>5</v>
      </c>
    </row>
    <row r="80" spans="1:4" x14ac:dyDescent="0.25">
      <c r="A80" s="4">
        <v>2</v>
      </c>
      <c r="B80" s="5">
        <v>79</v>
      </c>
      <c r="C80" s="5" t="s">
        <v>164</v>
      </c>
      <c r="D80" s="16">
        <v>4</v>
      </c>
    </row>
    <row r="81" spans="1:4" x14ac:dyDescent="0.25">
      <c r="A81" s="4">
        <v>1</v>
      </c>
      <c r="B81" s="5">
        <v>80</v>
      </c>
      <c r="C81" s="5" t="s">
        <v>165</v>
      </c>
      <c r="D81" s="16">
        <v>2</v>
      </c>
    </row>
    <row r="82" spans="1:4" x14ac:dyDescent="0.25">
      <c r="A82" s="4">
        <v>3</v>
      </c>
      <c r="B82" s="5">
        <v>81</v>
      </c>
      <c r="C82" s="5" t="s">
        <v>166</v>
      </c>
      <c r="D82" s="16">
        <v>7</v>
      </c>
    </row>
    <row r="83" spans="1:4" x14ac:dyDescent="0.25">
      <c r="A83" s="4">
        <v>5</v>
      </c>
      <c r="B83" s="5">
        <v>82</v>
      </c>
      <c r="C83" s="5" t="s">
        <v>167</v>
      </c>
      <c r="D83" s="16">
        <v>64</v>
      </c>
    </row>
    <row r="84" spans="1:4" x14ac:dyDescent="0.25">
      <c r="A84" s="4">
        <v>2</v>
      </c>
      <c r="B84" s="5">
        <v>83</v>
      </c>
      <c r="C84" s="5" t="s">
        <v>168</v>
      </c>
      <c r="D84" s="16">
        <v>5</v>
      </c>
    </row>
    <row r="85" spans="1:4" x14ac:dyDescent="0.25">
      <c r="A85" s="4">
        <v>1</v>
      </c>
      <c r="B85" s="5">
        <v>84</v>
      </c>
      <c r="C85" s="5" t="s">
        <v>169</v>
      </c>
      <c r="D85" s="16">
        <v>3</v>
      </c>
    </row>
    <row r="86" spans="1:4" x14ac:dyDescent="0.25">
      <c r="A86" s="4">
        <v>1</v>
      </c>
      <c r="B86" s="5">
        <v>85</v>
      </c>
      <c r="C86" s="5" t="s">
        <v>170</v>
      </c>
      <c r="D86" s="16">
        <v>3</v>
      </c>
    </row>
    <row r="87" spans="1:4" x14ac:dyDescent="0.25">
      <c r="A87" s="4">
        <v>2</v>
      </c>
      <c r="B87" s="5">
        <v>86</v>
      </c>
      <c r="C87" s="5" t="s">
        <v>60</v>
      </c>
      <c r="D87" s="16">
        <v>5</v>
      </c>
    </row>
    <row r="88" spans="1:4" x14ac:dyDescent="0.25">
      <c r="A88" s="4">
        <v>2</v>
      </c>
      <c r="B88" s="5">
        <v>87</v>
      </c>
      <c r="C88" s="5" t="s">
        <v>171</v>
      </c>
      <c r="D88" s="16">
        <v>4</v>
      </c>
    </row>
    <row r="89" spans="1:4" x14ac:dyDescent="0.25">
      <c r="A89" s="4">
        <v>2</v>
      </c>
      <c r="B89" s="5">
        <v>88</v>
      </c>
      <c r="C89" s="5" t="s">
        <v>172</v>
      </c>
      <c r="D89" s="16">
        <v>5</v>
      </c>
    </row>
    <row r="90" spans="1:4" x14ac:dyDescent="0.25">
      <c r="A90" s="4">
        <v>2</v>
      </c>
      <c r="B90" s="5">
        <v>89</v>
      </c>
      <c r="C90" s="5" t="s">
        <v>173</v>
      </c>
      <c r="D90" s="16">
        <v>4</v>
      </c>
    </row>
    <row r="91" spans="1:4" x14ac:dyDescent="0.25">
      <c r="A91" s="4">
        <v>1</v>
      </c>
      <c r="B91" s="5">
        <v>90</v>
      </c>
      <c r="C91" s="5" t="s">
        <v>89</v>
      </c>
      <c r="D91" s="16">
        <v>1</v>
      </c>
    </row>
    <row r="92" spans="1:4" x14ac:dyDescent="0.25">
      <c r="A92" s="4">
        <v>2</v>
      </c>
      <c r="B92" s="5">
        <v>91</v>
      </c>
      <c r="C92" s="5" t="s">
        <v>174</v>
      </c>
      <c r="D92" s="16">
        <v>4</v>
      </c>
    </row>
    <row r="93" spans="1:4" x14ac:dyDescent="0.25">
      <c r="A93" s="4">
        <v>3</v>
      </c>
      <c r="B93" s="5">
        <v>92</v>
      </c>
      <c r="C93" s="5" t="s">
        <v>1</v>
      </c>
      <c r="D93" s="16">
        <v>9</v>
      </c>
    </row>
    <row r="94" spans="1:4" x14ac:dyDescent="0.25">
      <c r="A94" s="4">
        <v>2</v>
      </c>
      <c r="B94" s="5">
        <v>93</v>
      </c>
      <c r="C94" s="5" t="s">
        <v>175</v>
      </c>
      <c r="D94" s="16">
        <v>6</v>
      </c>
    </row>
    <row r="95" spans="1:4" x14ac:dyDescent="0.25">
      <c r="A95" s="4">
        <v>4</v>
      </c>
      <c r="B95" s="5">
        <v>94</v>
      </c>
      <c r="C95" s="5" t="s">
        <v>176</v>
      </c>
      <c r="D95" s="16">
        <v>37</v>
      </c>
    </row>
    <row r="96" spans="1:4" x14ac:dyDescent="0.25">
      <c r="A96" s="4">
        <v>3</v>
      </c>
      <c r="B96" s="5">
        <v>95</v>
      </c>
      <c r="C96" s="5" t="s">
        <v>177</v>
      </c>
      <c r="D96" s="16">
        <v>8</v>
      </c>
    </row>
    <row r="97" spans="1:4" x14ac:dyDescent="0.25">
      <c r="A97" s="4"/>
      <c r="B97" s="5">
        <v>96</v>
      </c>
      <c r="C97" s="5" t="s">
        <v>178</v>
      </c>
      <c r="D97" s="17"/>
    </row>
    <row r="98" spans="1:4" x14ac:dyDescent="0.25">
      <c r="A98" s="4">
        <v>2</v>
      </c>
      <c r="B98" s="5">
        <v>97</v>
      </c>
      <c r="C98" s="5" t="s">
        <v>179</v>
      </c>
      <c r="D98" s="16">
        <v>4</v>
      </c>
    </row>
    <row r="99" spans="1:4" x14ac:dyDescent="0.25">
      <c r="A99" s="4"/>
      <c r="B99" s="5">
        <v>98</v>
      </c>
      <c r="C99" s="5" t="s">
        <v>180</v>
      </c>
      <c r="D99" s="17"/>
    </row>
    <row r="100" spans="1:4" x14ac:dyDescent="0.25">
      <c r="A100" s="4">
        <v>3</v>
      </c>
      <c r="B100" s="5">
        <v>99</v>
      </c>
      <c r="C100" s="5" t="s">
        <v>181</v>
      </c>
      <c r="D100" s="16">
        <v>20</v>
      </c>
    </row>
    <row r="101" spans="1:4" x14ac:dyDescent="0.25">
      <c r="A101" s="4">
        <v>2</v>
      </c>
      <c r="B101" s="5">
        <v>100</v>
      </c>
      <c r="C101" s="5" t="s">
        <v>182</v>
      </c>
      <c r="D101" s="16">
        <v>6</v>
      </c>
    </row>
    <row r="102" spans="1:4" x14ac:dyDescent="0.25">
      <c r="A102" s="4">
        <v>2</v>
      </c>
      <c r="B102" s="5">
        <v>101</v>
      </c>
      <c r="C102" s="5" t="s">
        <v>183</v>
      </c>
      <c r="D102" s="16">
        <v>4</v>
      </c>
    </row>
    <row r="103" spans="1:4" x14ac:dyDescent="0.25">
      <c r="A103" s="4">
        <v>3</v>
      </c>
      <c r="B103" s="5">
        <v>102</v>
      </c>
      <c r="C103" s="5" t="s">
        <v>184</v>
      </c>
      <c r="D103" s="16">
        <v>10</v>
      </c>
    </row>
    <row r="104" spans="1:4" x14ac:dyDescent="0.25">
      <c r="A104" s="4">
        <v>4</v>
      </c>
      <c r="B104" s="5">
        <v>103</v>
      </c>
      <c r="C104" s="5" t="s">
        <v>185</v>
      </c>
      <c r="D104" s="16">
        <v>25</v>
      </c>
    </row>
    <row r="105" spans="1:4" x14ac:dyDescent="0.25">
      <c r="A105" s="4">
        <v>3</v>
      </c>
      <c r="B105" s="5">
        <v>104</v>
      </c>
      <c r="C105" s="5" t="s">
        <v>186</v>
      </c>
      <c r="D105" s="16">
        <v>7</v>
      </c>
    </row>
    <row r="106" spans="1:4" x14ac:dyDescent="0.25">
      <c r="A106" s="4">
        <v>3</v>
      </c>
      <c r="B106" s="5">
        <v>105</v>
      </c>
      <c r="C106" s="5" t="s">
        <v>187</v>
      </c>
      <c r="D106" s="16">
        <v>12</v>
      </c>
    </row>
    <row r="107" spans="1:4" x14ac:dyDescent="0.25">
      <c r="A107" s="4">
        <v>2</v>
      </c>
      <c r="B107" s="5">
        <v>106</v>
      </c>
      <c r="C107" s="5" t="s">
        <v>188</v>
      </c>
      <c r="D107" s="16">
        <v>4</v>
      </c>
    </row>
    <row r="108" spans="1:4" x14ac:dyDescent="0.25">
      <c r="A108" s="4">
        <v>2</v>
      </c>
      <c r="B108" s="5">
        <v>107</v>
      </c>
      <c r="C108" s="5" t="s">
        <v>189</v>
      </c>
      <c r="D108" s="16">
        <v>4</v>
      </c>
    </row>
    <row r="109" spans="1:4" x14ac:dyDescent="0.25">
      <c r="A109" s="4">
        <v>2</v>
      </c>
      <c r="B109" s="5">
        <v>108</v>
      </c>
      <c r="C109" s="5" t="s">
        <v>190</v>
      </c>
      <c r="D109" s="16">
        <v>6</v>
      </c>
    </row>
    <row r="110" spans="1:4" x14ac:dyDescent="0.25">
      <c r="A110" s="4">
        <v>5</v>
      </c>
      <c r="B110" s="5">
        <v>109</v>
      </c>
      <c r="C110" s="5" t="s">
        <v>191</v>
      </c>
      <c r="D110" s="16">
        <v>93</v>
      </c>
    </row>
    <row r="111" spans="1:4" x14ac:dyDescent="0.25">
      <c r="A111" s="4">
        <v>3</v>
      </c>
      <c r="B111" s="5">
        <v>110</v>
      </c>
      <c r="C111" s="5" t="s">
        <v>192</v>
      </c>
      <c r="D111" s="16">
        <v>18</v>
      </c>
    </row>
    <row r="112" spans="1:4" x14ac:dyDescent="0.25">
      <c r="A112" s="4">
        <v>3</v>
      </c>
      <c r="B112" s="5">
        <v>111</v>
      </c>
      <c r="C112" s="5" t="s">
        <v>193</v>
      </c>
      <c r="D112" s="16">
        <v>11</v>
      </c>
    </row>
    <row r="113" spans="1:4" x14ac:dyDescent="0.25">
      <c r="A113" s="4">
        <v>4</v>
      </c>
      <c r="B113" s="5">
        <v>112</v>
      </c>
      <c r="C113" s="5" t="s">
        <v>194</v>
      </c>
      <c r="D113" s="16">
        <v>37</v>
      </c>
    </row>
    <row r="114" spans="1:4" x14ac:dyDescent="0.25">
      <c r="A114" s="4">
        <v>2</v>
      </c>
      <c r="B114" s="5">
        <v>113</v>
      </c>
      <c r="C114" s="5" t="s">
        <v>195</v>
      </c>
      <c r="D114" s="16">
        <v>5</v>
      </c>
    </row>
    <row r="115" spans="1:4" x14ac:dyDescent="0.25">
      <c r="A115" s="4">
        <v>3</v>
      </c>
      <c r="B115" s="5">
        <v>114</v>
      </c>
      <c r="C115" s="5" t="s">
        <v>196</v>
      </c>
      <c r="D115" s="16">
        <v>13</v>
      </c>
    </row>
    <row r="116" spans="1:4" x14ac:dyDescent="0.25">
      <c r="A116" s="4">
        <v>2</v>
      </c>
      <c r="B116" s="5">
        <v>115</v>
      </c>
      <c r="C116" s="5" t="s">
        <v>197</v>
      </c>
      <c r="D116" s="16">
        <v>5</v>
      </c>
    </row>
    <row r="117" spans="1:4" x14ac:dyDescent="0.25">
      <c r="A117" s="4">
        <v>5</v>
      </c>
      <c r="B117" s="5">
        <v>116</v>
      </c>
      <c r="C117" s="5" t="s">
        <v>198</v>
      </c>
      <c r="D117" s="16">
        <v>382</v>
      </c>
    </row>
    <row r="118" spans="1:4" x14ac:dyDescent="0.25">
      <c r="A118" s="4">
        <v>3</v>
      </c>
      <c r="B118" s="5">
        <v>117</v>
      </c>
      <c r="C118" s="5" t="s">
        <v>199</v>
      </c>
      <c r="D118" s="16">
        <v>7</v>
      </c>
    </row>
    <row r="119" spans="1:4" x14ac:dyDescent="0.25">
      <c r="A119" s="4">
        <v>2</v>
      </c>
      <c r="B119" s="5">
        <v>118</v>
      </c>
      <c r="C119" s="5" t="s">
        <v>121</v>
      </c>
      <c r="D119" s="16">
        <v>6</v>
      </c>
    </row>
    <row r="120" spans="1:4" x14ac:dyDescent="0.25">
      <c r="A120" s="4"/>
      <c r="B120" s="5">
        <v>119</v>
      </c>
      <c r="C120" s="5" t="s">
        <v>200</v>
      </c>
      <c r="D120" s="17"/>
    </row>
    <row r="121" spans="1:4" x14ac:dyDescent="0.25">
      <c r="A121" s="4">
        <v>3</v>
      </c>
      <c r="B121" s="5">
        <v>120</v>
      </c>
      <c r="C121" s="5" t="s">
        <v>53</v>
      </c>
      <c r="D121" s="16">
        <v>12</v>
      </c>
    </row>
    <row r="122" spans="1:4" x14ac:dyDescent="0.25">
      <c r="A122" s="4">
        <v>4</v>
      </c>
      <c r="B122" s="5">
        <v>121</v>
      </c>
      <c r="C122" s="5" t="s">
        <v>201</v>
      </c>
      <c r="D122" s="16">
        <v>34</v>
      </c>
    </row>
    <row r="123" spans="1:4" x14ac:dyDescent="0.25">
      <c r="A123" s="4">
        <v>2</v>
      </c>
      <c r="B123" s="5">
        <v>122</v>
      </c>
      <c r="C123" s="5" t="s">
        <v>202</v>
      </c>
      <c r="D123" s="16">
        <v>5</v>
      </c>
    </row>
    <row r="124" spans="1:4" x14ac:dyDescent="0.25">
      <c r="A124" s="4">
        <v>3</v>
      </c>
      <c r="B124" s="5">
        <v>123</v>
      </c>
      <c r="C124" s="5" t="s">
        <v>203</v>
      </c>
      <c r="D124" s="16">
        <v>14</v>
      </c>
    </row>
    <row r="125" spans="1:4" x14ac:dyDescent="0.25">
      <c r="A125" s="4">
        <v>4</v>
      </c>
      <c r="B125" s="5">
        <v>124</v>
      </c>
      <c r="C125" s="5" t="s">
        <v>204</v>
      </c>
      <c r="D125" s="16">
        <v>21</v>
      </c>
    </row>
    <row r="126" spans="1:4" x14ac:dyDescent="0.25">
      <c r="A126" s="4">
        <v>4</v>
      </c>
      <c r="B126" s="5">
        <v>125</v>
      </c>
      <c r="C126" s="5" t="s">
        <v>84</v>
      </c>
      <c r="D126" s="16">
        <v>23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  <rowBreaks count="2" manualBreakCount="2">
    <brk id="41" max="16383" man="1"/>
    <brk id="8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B1BBE"/>
  </sheetPr>
  <dimension ref="A1:X129"/>
  <sheetViews>
    <sheetView zoomScale="90" zoomScaleNormal="90" zoomScaleSheetLayoutView="40" workbookViewId="0">
      <pane xSplit="5" ySplit="7" topLeftCell="F41" activePane="bottomRight" state="frozen"/>
      <selection pane="topRight" activeCell="F1" sqref="F1"/>
      <selection pane="bottomLeft" activeCell="A8" sqref="A8"/>
      <selection pane="bottomRight" activeCell="C1" sqref="C1:C5"/>
    </sheetView>
  </sheetViews>
  <sheetFormatPr baseColWidth="10" defaultRowHeight="15" x14ac:dyDescent="0.25"/>
  <cols>
    <col min="1" max="1" width="6.5703125" customWidth="1"/>
    <col min="2" max="2" width="5.5703125" customWidth="1"/>
    <col min="3" max="3" width="57" customWidth="1"/>
    <col min="4" max="4" width="98.85546875" customWidth="1"/>
    <col min="6" max="15" width="27.85546875" customWidth="1"/>
    <col min="16" max="16" width="17.85546875" customWidth="1"/>
    <col min="17" max="17" width="21" customWidth="1"/>
    <col min="18" max="19" width="27.85546875" customWidth="1"/>
    <col min="20" max="20" width="22" customWidth="1"/>
    <col min="21" max="21" width="27.28515625" customWidth="1"/>
    <col min="22" max="22" width="23.5703125" customWidth="1"/>
    <col min="23" max="23" width="14.7109375" bestFit="1" customWidth="1"/>
    <col min="24" max="16384" width="11.42578125" style="6"/>
  </cols>
  <sheetData>
    <row r="1" spans="1:24" x14ac:dyDescent="0.25">
      <c r="C1" s="19" t="s">
        <v>227</v>
      </c>
    </row>
    <row r="2" spans="1:24" x14ac:dyDescent="0.25">
      <c r="C2" s="19" t="s">
        <v>342</v>
      </c>
    </row>
    <row r="3" spans="1:24" x14ac:dyDescent="0.25">
      <c r="C3" s="19" t="s">
        <v>353</v>
      </c>
    </row>
    <row r="4" spans="1:24" x14ac:dyDescent="0.25">
      <c r="C4" s="19" t="s">
        <v>354</v>
      </c>
    </row>
    <row r="5" spans="1:24" x14ac:dyDescent="0.25">
      <c r="C5" s="18" t="s">
        <v>341</v>
      </c>
    </row>
    <row r="7" spans="1:24" s="28" customFormat="1" ht="45" x14ac:dyDescent="0.25">
      <c r="A7" s="12" t="s">
        <v>117</v>
      </c>
      <c r="B7" s="13" t="s">
        <v>112</v>
      </c>
      <c r="C7" s="12" t="s">
        <v>114</v>
      </c>
      <c r="D7" s="13" t="s">
        <v>113</v>
      </c>
      <c r="E7" s="14" t="s">
        <v>115</v>
      </c>
      <c r="F7" s="20" t="s">
        <v>205</v>
      </c>
      <c r="G7" s="20" t="s">
        <v>212</v>
      </c>
      <c r="H7" s="21" t="s">
        <v>206</v>
      </c>
      <c r="I7" s="20" t="s">
        <v>213</v>
      </c>
      <c r="J7" s="21" t="s">
        <v>207</v>
      </c>
      <c r="K7" s="21" t="s">
        <v>208</v>
      </c>
      <c r="L7" s="20" t="s">
        <v>209</v>
      </c>
      <c r="M7" s="21" t="s">
        <v>210</v>
      </c>
      <c r="N7" s="21" t="s">
        <v>211</v>
      </c>
      <c r="O7" s="22" t="s">
        <v>215</v>
      </c>
      <c r="P7" s="23" t="s">
        <v>232</v>
      </c>
      <c r="Q7" s="24" t="s">
        <v>231</v>
      </c>
      <c r="R7" s="25" t="s">
        <v>233</v>
      </c>
      <c r="S7" s="26" t="s">
        <v>234</v>
      </c>
      <c r="T7" s="26" t="s">
        <v>235</v>
      </c>
      <c r="U7" s="25" t="s">
        <v>236</v>
      </c>
      <c r="V7" s="27" t="s">
        <v>237</v>
      </c>
      <c r="W7" s="14" t="s">
        <v>216</v>
      </c>
      <c r="X7" s="14" t="s">
        <v>230</v>
      </c>
    </row>
    <row r="8" spans="1:24" x14ac:dyDescent="0.25">
      <c r="A8" s="38">
        <v>2</v>
      </c>
      <c r="B8" s="39">
        <v>1</v>
      </c>
      <c r="C8" s="39" t="s">
        <v>222</v>
      </c>
      <c r="D8" s="39" t="s">
        <v>134</v>
      </c>
      <c r="E8" s="40">
        <v>5</v>
      </c>
      <c r="F8" s="41">
        <v>10</v>
      </c>
      <c r="G8" s="41">
        <v>20</v>
      </c>
      <c r="H8" s="41">
        <v>20</v>
      </c>
      <c r="I8" s="41">
        <v>10</v>
      </c>
      <c r="J8" s="42">
        <v>5</v>
      </c>
      <c r="K8" s="42">
        <v>5</v>
      </c>
      <c r="L8" s="42">
        <v>15</v>
      </c>
      <c r="M8" s="42">
        <v>5</v>
      </c>
      <c r="N8" s="42">
        <v>10</v>
      </c>
      <c r="O8" s="41">
        <v>100</v>
      </c>
      <c r="P8" s="41">
        <v>60</v>
      </c>
      <c r="Q8" s="41">
        <v>20</v>
      </c>
      <c r="R8" s="42">
        <v>4</v>
      </c>
      <c r="S8" s="42">
        <v>6</v>
      </c>
      <c r="T8" s="41">
        <v>6</v>
      </c>
      <c r="U8" s="41">
        <v>4</v>
      </c>
      <c r="V8" s="41">
        <v>20</v>
      </c>
      <c r="W8" s="41">
        <v>100</v>
      </c>
      <c r="X8" s="41" t="s">
        <v>217</v>
      </c>
    </row>
    <row r="9" spans="1:24" x14ac:dyDescent="0.25">
      <c r="A9" s="38">
        <v>1</v>
      </c>
      <c r="B9" s="39">
        <v>2</v>
      </c>
      <c r="C9" s="39" t="s">
        <v>221</v>
      </c>
      <c r="D9" s="39" t="s">
        <v>137</v>
      </c>
      <c r="E9" s="40">
        <v>2</v>
      </c>
      <c r="F9" s="41">
        <v>10</v>
      </c>
      <c r="G9" s="41">
        <v>20</v>
      </c>
      <c r="H9" s="41">
        <v>20</v>
      </c>
      <c r="I9" s="41">
        <v>10</v>
      </c>
      <c r="J9" s="42">
        <v>5</v>
      </c>
      <c r="K9" s="42">
        <v>5</v>
      </c>
      <c r="L9" s="42">
        <v>15</v>
      </c>
      <c r="M9" s="42">
        <v>5</v>
      </c>
      <c r="N9" s="42">
        <v>10</v>
      </c>
      <c r="O9" s="41">
        <v>100</v>
      </c>
      <c r="P9" s="41">
        <v>60</v>
      </c>
      <c r="Q9" s="41">
        <v>20</v>
      </c>
      <c r="R9" s="42">
        <v>4</v>
      </c>
      <c r="S9" s="42">
        <v>6</v>
      </c>
      <c r="T9" s="41">
        <v>6</v>
      </c>
      <c r="U9" s="41">
        <v>4</v>
      </c>
      <c r="V9" s="41">
        <v>20</v>
      </c>
      <c r="W9" s="41">
        <v>100</v>
      </c>
      <c r="X9" s="41" t="s">
        <v>217</v>
      </c>
    </row>
    <row r="10" spans="1:24" x14ac:dyDescent="0.25">
      <c r="A10" s="38">
        <v>3</v>
      </c>
      <c r="B10" s="39">
        <v>3</v>
      </c>
      <c r="C10" s="39" t="s">
        <v>223</v>
      </c>
      <c r="D10" s="39" t="s">
        <v>151</v>
      </c>
      <c r="E10" s="40">
        <v>15</v>
      </c>
      <c r="F10" s="41">
        <v>10</v>
      </c>
      <c r="G10" s="41">
        <v>20</v>
      </c>
      <c r="H10" s="41">
        <v>20</v>
      </c>
      <c r="I10" s="41">
        <v>10</v>
      </c>
      <c r="J10" s="42">
        <v>5</v>
      </c>
      <c r="K10" s="42">
        <v>5</v>
      </c>
      <c r="L10" s="42">
        <v>15</v>
      </c>
      <c r="M10" s="42">
        <v>5</v>
      </c>
      <c r="N10" s="42">
        <v>10</v>
      </c>
      <c r="O10" s="41">
        <v>100</v>
      </c>
      <c r="P10" s="41">
        <v>60</v>
      </c>
      <c r="Q10" s="41">
        <v>20</v>
      </c>
      <c r="R10" s="42">
        <v>4</v>
      </c>
      <c r="S10" s="42">
        <v>6</v>
      </c>
      <c r="T10" s="41">
        <v>6</v>
      </c>
      <c r="U10" s="41">
        <v>4</v>
      </c>
      <c r="V10" s="41">
        <v>20</v>
      </c>
      <c r="W10" s="41">
        <v>100</v>
      </c>
      <c r="X10" s="41" t="s">
        <v>217</v>
      </c>
    </row>
    <row r="11" spans="1:24" x14ac:dyDescent="0.25">
      <c r="A11" s="38">
        <v>1</v>
      </c>
      <c r="B11" s="39">
        <v>4</v>
      </c>
      <c r="C11" s="39" t="s">
        <v>225</v>
      </c>
      <c r="D11" s="39" t="s">
        <v>162</v>
      </c>
      <c r="E11" s="40">
        <v>1</v>
      </c>
      <c r="F11" s="41">
        <v>10</v>
      </c>
      <c r="G11" s="41">
        <v>20</v>
      </c>
      <c r="H11" s="41">
        <v>20</v>
      </c>
      <c r="I11" s="41">
        <v>10</v>
      </c>
      <c r="J11" s="42">
        <v>5</v>
      </c>
      <c r="K11" s="42">
        <v>5</v>
      </c>
      <c r="L11" s="42">
        <v>15</v>
      </c>
      <c r="M11" s="42">
        <v>5</v>
      </c>
      <c r="N11" s="42">
        <v>10</v>
      </c>
      <c r="O11" s="41">
        <v>100</v>
      </c>
      <c r="P11" s="41">
        <v>60</v>
      </c>
      <c r="Q11" s="41">
        <v>20</v>
      </c>
      <c r="R11" s="42">
        <v>4</v>
      </c>
      <c r="S11" s="42">
        <v>6</v>
      </c>
      <c r="T11" s="41">
        <v>6</v>
      </c>
      <c r="U11" s="41">
        <v>4</v>
      </c>
      <c r="V11" s="41">
        <v>20</v>
      </c>
      <c r="W11" s="41">
        <v>100</v>
      </c>
      <c r="X11" s="41" t="s">
        <v>217</v>
      </c>
    </row>
    <row r="12" spans="1:24" x14ac:dyDescent="0.25">
      <c r="A12" s="38">
        <v>3</v>
      </c>
      <c r="B12" s="39">
        <v>5</v>
      </c>
      <c r="C12" s="39" t="s">
        <v>226</v>
      </c>
      <c r="D12" s="39" t="s">
        <v>166</v>
      </c>
      <c r="E12" s="40">
        <v>7</v>
      </c>
      <c r="F12" s="41">
        <v>10</v>
      </c>
      <c r="G12" s="41">
        <v>20</v>
      </c>
      <c r="H12" s="41">
        <v>20</v>
      </c>
      <c r="I12" s="41">
        <v>10</v>
      </c>
      <c r="J12" s="42">
        <v>5</v>
      </c>
      <c r="K12" s="42">
        <v>5</v>
      </c>
      <c r="L12" s="42">
        <v>15</v>
      </c>
      <c r="M12" s="42">
        <v>5</v>
      </c>
      <c r="N12" s="42">
        <v>10</v>
      </c>
      <c r="O12" s="41">
        <v>100</v>
      </c>
      <c r="P12" s="41">
        <v>60</v>
      </c>
      <c r="Q12" s="41">
        <v>20</v>
      </c>
      <c r="R12" s="42">
        <v>4</v>
      </c>
      <c r="S12" s="42">
        <v>6</v>
      </c>
      <c r="T12" s="41">
        <v>6</v>
      </c>
      <c r="U12" s="41">
        <v>4</v>
      </c>
      <c r="V12" s="41">
        <v>20</v>
      </c>
      <c r="W12" s="41">
        <v>100</v>
      </c>
      <c r="X12" s="41" t="s">
        <v>217</v>
      </c>
    </row>
    <row r="13" spans="1:24" x14ac:dyDescent="0.25">
      <c r="A13" s="38">
        <v>3</v>
      </c>
      <c r="B13" s="39">
        <v>6</v>
      </c>
      <c r="C13" s="39" t="s">
        <v>225</v>
      </c>
      <c r="D13" s="39" t="s">
        <v>184</v>
      </c>
      <c r="E13" s="40">
        <v>10</v>
      </c>
      <c r="F13" s="41">
        <v>10</v>
      </c>
      <c r="G13" s="41">
        <v>20</v>
      </c>
      <c r="H13" s="41">
        <v>20</v>
      </c>
      <c r="I13" s="41">
        <v>10</v>
      </c>
      <c r="J13" s="42">
        <v>5</v>
      </c>
      <c r="K13" s="42">
        <v>5</v>
      </c>
      <c r="L13" s="42">
        <v>15</v>
      </c>
      <c r="M13" s="42">
        <v>5</v>
      </c>
      <c r="N13" s="42">
        <v>10</v>
      </c>
      <c r="O13" s="41">
        <v>100</v>
      </c>
      <c r="P13" s="41">
        <v>60</v>
      </c>
      <c r="Q13" s="41">
        <v>20</v>
      </c>
      <c r="R13" s="42">
        <v>4</v>
      </c>
      <c r="S13" s="42">
        <v>6</v>
      </c>
      <c r="T13" s="41">
        <v>6</v>
      </c>
      <c r="U13" s="41">
        <v>4</v>
      </c>
      <c r="V13" s="41">
        <v>20</v>
      </c>
      <c r="W13" s="41">
        <v>100</v>
      </c>
      <c r="X13" s="41" t="s">
        <v>217</v>
      </c>
    </row>
    <row r="14" spans="1:24" x14ac:dyDescent="0.25">
      <c r="A14" s="38">
        <v>5</v>
      </c>
      <c r="B14" s="39">
        <v>7</v>
      </c>
      <c r="C14" s="39" t="s">
        <v>225</v>
      </c>
      <c r="D14" s="39" t="s">
        <v>191</v>
      </c>
      <c r="E14" s="40">
        <v>93</v>
      </c>
      <c r="F14" s="41">
        <v>10</v>
      </c>
      <c r="G14" s="41">
        <v>20</v>
      </c>
      <c r="H14" s="41">
        <v>20</v>
      </c>
      <c r="I14" s="41">
        <v>10</v>
      </c>
      <c r="J14" s="42">
        <v>5</v>
      </c>
      <c r="K14" s="42">
        <v>5</v>
      </c>
      <c r="L14" s="42">
        <v>15</v>
      </c>
      <c r="M14" s="42">
        <v>5</v>
      </c>
      <c r="N14" s="42">
        <v>10</v>
      </c>
      <c r="O14" s="41">
        <v>100</v>
      </c>
      <c r="P14" s="41">
        <v>60</v>
      </c>
      <c r="Q14" s="41">
        <v>20</v>
      </c>
      <c r="R14" s="42">
        <v>4</v>
      </c>
      <c r="S14" s="42">
        <v>6</v>
      </c>
      <c r="T14" s="41">
        <v>6</v>
      </c>
      <c r="U14" s="41">
        <v>4</v>
      </c>
      <c r="V14" s="41">
        <v>20</v>
      </c>
      <c r="W14" s="41">
        <v>100</v>
      </c>
      <c r="X14" s="41" t="s">
        <v>217</v>
      </c>
    </row>
    <row r="15" spans="1:24" x14ac:dyDescent="0.25">
      <c r="A15" s="38">
        <v>5</v>
      </c>
      <c r="B15" s="39">
        <v>8</v>
      </c>
      <c r="C15" s="39" t="s">
        <v>226</v>
      </c>
      <c r="D15" s="39" t="s">
        <v>198</v>
      </c>
      <c r="E15" s="40">
        <v>382</v>
      </c>
      <c r="F15" s="41">
        <v>10</v>
      </c>
      <c r="G15" s="41">
        <v>20</v>
      </c>
      <c r="H15" s="41">
        <v>20</v>
      </c>
      <c r="I15" s="41">
        <v>10</v>
      </c>
      <c r="J15" s="42">
        <v>5</v>
      </c>
      <c r="K15" s="42">
        <v>5</v>
      </c>
      <c r="L15" s="42">
        <v>15</v>
      </c>
      <c r="M15" s="42">
        <v>5</v>
      </c>
      <c r="N15" s="42">
        <v>10</v>
      </c>
      <c r="O15" s="41">
        <v>100</v>
      </c>
      <c r="P15" s="41">
        <v>60</v>
      </c>
      <c r="Q15" s="41">
        <v>20</v>
      </c>
      <c r="R15" s="42">
        <v>4</v>
      </c>
      <c r="S15" s="42">
        <v>6</v>
      </c>
      <c r="T15" s="41">
        <v>6</v>
      </c>
      <c r="U15" s="41">
        <v>4</v>
      </c>
      <c r="V15" s="41">
        <v>20</v>
      </c>
      <c r="W15" s="41">
        <v>100</v>
      </c>
      <c r="X15" s="41" t="s">
        <v>217</v>
      </c>
    </row>
    <row r="16" spans="1:24" x14ac:dyDescent="0.25">
      <c r="A16" s="38">
        <v>3</v>
      </c>
      <c r="B16" s="39">
        <v>9</v>
      </c>
      <c r="C16" s="39" t="s">
        <v>223</v>
      </c>
      <c r="D16" s="39" t="s">
        <v>203</v>
      </c>
      <c r="E16" s="40">
        <v>14</v>
      </c>
      <c r="F16" s="41">
        <v>10</v>
      </c>
      <c r="G16" s="41">
        <v>20</v>
      </c>
      <c r="H16" s="41">
        <v>20</v>
      </c>
      <c r="I16" s="41">
        <v>10</v>
      </c>
      <c r="J16" s="42">
        <v>5</v>
      </c>
      <c r="K16" s="42">
        <v>5</v>
      </c>
      <c r="L16" s="42">
        <v>15</v>
      </c>
      <c r="M16" s="42">
        <v>5</v>
      </c>
      <c r="N16" s="42">
        <v>10</v>
      </c>
      <c r="O16" s="41">
        <v>100</v>
      </c>
      <c r="P16" s="41">
        <v>60</v>
      </c>
      <c r="Q16" s="41">
        <v>20</v>
      </c>
      <c r="R16" s="42">
        <v>4</v>
      </c>
      <c r="S16" s="42">
        <v>6</v>
      </c>
      <c r="T16" s="41">
        <v>6</v>
      </c>
      <c r="U16" s="41">
        <v>4</v>
      </c>
      <c r="V16" s="41">
        <v>20</v>
      </c>
      <c r="W16" s="41">
        <v>100</v>
      </c>
      <c r="X16" s="41" t="s">
        <v>217</v>
      </c>
    </row>
    <row r="17" spans="1:24" x14ac:dyDescent="0.25">
      <c r="A17" s="38">
        <v>4</v>
      </c>
      <c r="B17" s="39">
        <v>10</v>
      </c>
      <c r="C17" s="39" t="s">
        <v>222</v>
      </c>
      <c r="D17" s="39" t="s">
        <v>204</v>
      </c>
      <c r="E17" s="40">
        <v>21</v>
      </c>
      <c r="F17" s="41">
        <v>10</v>
      </c>
      <c r="G17" s="41">
        <v>20</v>
      </c>
      <c r="H17" s="41">
        <v>20</v>
      </c>
      <c r="I17" s="41">
        <v>10</v>
      </c>
      <c r="J17" s="42">
        <v>5</v>
      </c>
      <c r="K17" s="42">
        <v>5</v>
      </c>
      <c r="L17" s="42">
        <v>15</v>
      </c>
      <c r="M17" s="42">
        <v>5</v>
      </c>
      <c r="N17" s="42">
        <v>10</v>
      </c>
      <c r="O17" s="41">
        <v>100</v>
      </c>
      <c r="P17" s="41">
        <v>60</v>
      </c>
      <c r="Q17" s="41">
        <v>20</v>
      </c>
      <c r="R17" s="42">
        <v>4</v>
      </c>
      <c r="S17" s="42">
        <v>6</v>
      </c>
      <c r="T17" s="41">
        <v>6</v>
      </c>
      <c r="U17" s="41">
        <v>4</v>
      </c>
      <c r="V17" s="41">
        <v>20</v>
      </c>
      <c r="W17" s="41">
        <v>100</v>
      </c>
      <c r="X17" s="41" t="s">
        <v>217</v>
      </c>
    </row>
    <row r="18" spans="1:24" x14ac:dyDescent="0.25">
      <c r="A18" s="38">
        <v>4</v>
      </c>
      <c r="B18" s="39">
        <v>11</v>
      </c>
      <c r="C18" s="39" t="s">
        <v>223</v>
      </c>
      <c r="D18" s="39" t="s">
        <v>158</v>
      </c>
      <c r="E18" s="40">
        <v>39</v>
      </c>
      <c r="F18" s="41">
        <v>10</v>
      </c>
      <c r="G18" s="41">
        <v>20</v>
      </c>
      <c r="H18" s="41">
        <v>19.97</v>
      </c>
      <c r="I18" s="41">
        <v>10</v>
      </c>
      <c r="J18" s="42">
        <v>5</v>
      </c>
      <c r="K18" s="42">
        <v>5</v>
      </c>
      <c r="L18" s="42">
        <v>15</v>
      </c>
      <c r="M18" s="42">
        <v>5</v>
      </c>
      <c r="N18" s="42">
        <v>10</v>
      </c>
      <c r="O18" s="41">
        <v>99.97</v>
      </c>
      <c r="P18" s="41">
        <v>59.981999999999999</v>
      </c>
      <c r="Q18" s="41">
        <v>20</v>
      </c>
      <c r="R18" s="42">
        <v>4</v>
      </c>
      <c r="S18" s="42">
        <v>6</v>
      </c>
      <c r="T18" s="41">
        <v>6</v>
      </c>
      <c r="U18" s="41">
        <v>4</v>
      </c>
      <c r="V18" s="41">
        <v>20</v>
      </c>
      <c r="W18" s="41">
        <v>99.981999999999999</v>
      </c>
      <c r="X18" s="41" t="s">
        <v>218</v>
      </c>
    </row>
    <row r="19" spans="1:24" x14ac:dyDescent="0.25">
      <c r="A19" s="33">
        <v>1</v>
      </c>
      <c r="B19" s="34">
        <v>12</v>
      </c>
      <c r="C19" s="34" t="s">
        <v>226</v>
      </c>
      <c r="D19" s="34" t="s">
        <v>99</v>
      </c>
      <c r="E19" s="35">
        <v>2</v>
      </c>
      <c r="F19" s="36">
        <v>10</v>
      </c>
      <c r="G19" s="36">
        <v>20</v>
      </c>
      <c r="H19" s="36">
        <v>18.66</v>
      </c>
      <c r="I19" s="36">
        <v>10</v>
      </c>
      <c r="J19" s="37">
        <v>5</v>
      </c>
      <c r="K19" s="37">
        <v>5</v>
      </c>
      <c r="L19" s="37">
        <v>15</v>
      </c>
      <c r="M19" s="37">
        <v>5</v>
      </c>
      <c r="N19" s="37">
        <v>10</v>
      </c>
      <c r="O19" s="36">
        <v>98.66</v>
      </c>
      <c r="P19" s="36">
        <v>59.195999999999998</v>
      </c>
      <c r="Q19" s="36" t="s">
        <v>214</v>
      </c>
      <c r="R19" s="37">
        <v>8</v>
      </c>
      <c r="S19" s="37">
        <v>12</v>
      </c>
      <c r="T19" s="36">
        <v>12</v>
      </c>
      <c r="U19" s="36">
        <v>8</v>
      </c>
      <c r="V19" s="36">
        <v>40</v>
      </c>
      <c r="W19" s="36">
        <v>99.195999999999998</v>
      </c>
      <c r="X19" s="36" t="s">
        <v>219</v>
      </c>
    </row>
    <row r="20" spans="1:24" x14ac:dyDescent="0.25">
      <c r="A20" s="38">
        <v>2</v>
      </c>
      <c r="B20" s="39">
        <v>13</v>
      </c>
      <c r="C20" s="39" t="s">
        <v>226</v>
      </c>
      <c r="D20" s="39" t="s">
        <v>174</v>
      </c>
      <c r="E20" s="40">
        <v>4</v>
      </c>
      <c r="F20" s="41">
        <v>10</v>
      </c>
      <c r="G20" s="41">
        <v>20</v>
      </c>
      <c r="H20" s="41">
        <v>20</v>
      </c>
      <c r="I20" s="41">
        <v>10</v>
      </c>
      <c r="J20" s="42">
        <v>5</v>
      </c>
      <c r="K20" s="42">
        <v>5</v>
      </c>
      <c r="L20" s="42">
        <v>15</v>
      </c>
      <c r="M20" s="42">
        <v>5</v>
      </c>
      <c r="N20" s="42">
        <v>10</v>
      </c>
      <c r="O20" s="41">
        <v>100</v>
      </c>
      <c r="P20" s="41">
        <v>60</v>
      </c>
      <c r="Q20" s="41">
        <v>19.630032644178456</v>
      </c>
      <c r="R20" s="42">
        <v>4</v>
      </c>
      <c r="S20" s="42">
        <v>6</v>
      </c>
      <c r="T20" s="41">
        <v>5.4666666666666677</v>
      </c>
      <c r="U20" s="41">
        <v>4</v>
      </c>
      <c r="V20" s="41">
        <v>19.466666666666669</v>
      </c>
      <c r="W20" s="41">
        <v>99.096699310845125</v>
      </c>
      <c r="X20" s="41" t="s">
        <v>238</v>
      </c>
    </row>
    <row r="21" spans="1:24" x14ac:dyDescent="0.25">
      <c r="A21" s="38">
        <v>1</v>
      </c>
      <c r="B21" s="39">
        <v>14</v>
      </c>
      <c r="C21" s="39" t="s">
        <v>226</v>
      </c>
      <c r="D21" s="39" t="s">
        <v>127</v>
      </c>
      <c r="E21" s="40">
        <v>2</v>
      </c>
      <c r="F21" s="41">
        <v>10</v>
      </c>
      <c r="G21" s="41">
        <v>20</v>
      </c>
      <c r="H21" s="41">
        <v>20</v>
      </c>
      <c r="I21" s="41">
        <v>8.8189999999999991</v>
      </c>
      <c r="J21" s="42">
        <v>5</v>
      </c>
      <c r="K21" s="42">
        <v>5</v>
      </c>
      <c r="L21" s="42">
        <v>15</v>
      </c>
      <c r="M21" s="42">
        <v>5</v>
      </c>
      <c r="N21" s="42">
        <v>10</v>
      </c>
      <c r="O21" s="41">
        <v>98.819000000000003</v>
      </c>
      <c r="P21" s="41">
        <v>59.291400000000003</v>
      </c>
      <c r="Q21" s="41">
        <v>19.09090909090909</v>
      </c>
      <c r="R21" s="42">
        <v>4</v>
      </c>
      <c r="S21" s="42">
        <v>6</v>
      </c>
      <c r="T21" s="41">
        <v>6</v>
      </c>
      <c r="U21" s="41">
        <v>4</v>
      </c>
      <c r="V21" s="41">
        <v>20</v>
      </c>
      <c r="W21" s="41">
        <v>98.382309090909089</v>
      </c>
      <c r="X21" s="41" t="s">
        <v>239</v>
      </c>
    </row>
    <row r="22" spans="1:24" x14ac:dyDescent="0.25">
      <c r="A22" s="38">
        <v>3</v>
      </c>
      <c r="B22" s="39">
        <v>15</v>
      </c>
      <c r="C22" s="39" t="s">
        <v>226</v>
      </c>
      <c r="D22" s="39" t="s">
        <v>1</v>
      </c>
      <c r="E22" s="40">
        <v>9</v>
      </c>
      <c r="F22" s="41">
        <v>10</v>
      </c>
      <c r="G22" s="41">
        <v>20</v>
      </c>
      <c r="H22" s="41">
        <v>18.918000000000003</v>
      </c>
      <c r="I22" s="41">
        <v>7.4420000000000002</v>
      </c>
      <c r="J22" s="42">
        <v>5</v>
      </c>
      <c r="K22" s="42">
        <v>5</v>
      </c>
      <c r="L22" s="42">
        <v>15</v>
      </c>
      <c r="M22" s="42">
        <v>5</v>
      </c>
      <c r="N22" s="42">
        <v>10</v>
      </c>
      <c r="O22" s="41">
        <v>96.360000000000014</v>
      </c>
      <c r="P22" s="41">
        <v>57.816000000000003</v>
      </c>
      <c r="Q22" s="41">
        <v>17.777777777777779</v>
      </c>
      <c r="R22" s="42">
        <v>4</v>
      </c>
      <c r="S22" s="42">
        <v>6</v>
      </c>
      <c r="T22" s="41">
        <v>6</v>
      </c>
      <c r="U22" s="41">
        <v>4</v>
      </c>
      <c r="V22" s="41">
        <v>20</v>
      </c>
      <c r="W22" s="41">
        <v>95.593777777777774</v>
      </c>
      <c r="X22" s="41" t="s">
        <v>240</v>
      </c>
    </row>
    <row r="23" spans="1:24" x14ac:dyDescent="0.25">
      <c r="A23" s="38">
        <v>3</v>
      </c>
      <c r="B23" s="39">
        <v>16</v>
      </c>
      <c r="C23" s="39" t="s">
        <v>226</v>
      </c>
      <c r="D23" s="39" t="s">
        <v>141</v>
      </c>
      <c r="E23" s="40">
        <v>7</v>
      </c>
      <c r="F23" s="41">
        <v>10</v>
      </c>
      <c r="G23" s="41">
        <v>20</v>
      </c>
      <c r="H23" s="41">
        <v>19.547999999999998</v>
      </c>
      <c r="I23" s="41">
        <v>7.8810000000000002</v>
      </c>
      <c r="J23" s="42">
        <v>5</v>
      </c>
      <c r="K23" s="42">
        <v>5</v>
      </c>
      <c r="L23" s="42">
        <v>15</v>
      </c>
      <c r="M23" s="42">
        <v>2</v>
      </c>
      <c r="N23" s="42">
        <v>10</v>
      </c>
      <c r="O23" s="41">
        <v>94.429000000000002</v>
      </c>
      <c r="P23" s="41">
        <v>56.657399999999996</v>
      </c>
      <c r="Q23" s="41">
        <v>20</v>
      </c>
      <c r="R23" s="42">
        <v>4</v>
      </c>
      <c r="S23" s="42">
        <v>5</v>
      </c>
      <c r="T23" s="41">
        <v>6</v>
      </c>
      <c r="U23" s="41">
        <v>3</v>
      </c>
      <c r="V23" s="41">
        <v>18</v>
      </c>
      <c r="W23" s="41">
        <v>94.657399999999996</v>
      </c>
      <c r="X23" s="41" t="s">
        <v>241</v>
      </c>
    </row>
    <row r="24" spans="1:24" x14ac:dyDescent="0.25">
      <c r="A24" s="38">
        <v>2</v>
      </c>
      <c r="B24" s="39">
        <v>17</v>
      </c>
      <c r="C24" s="39" t="s">
        <v>226</v>
      </c>
      <c r="D24" s="39" t="s">
        <v>150</v>
      </c>
      <c r="E24" s="40">
        <v>5</v>
      </c>
      <c r="F24" s="41">
        <v>10</v>
      </c>
      <c r="G24" s="41">
        <v>20</v>
      </c>
      <c r="H24" s="41">
        <v>20</v>
      </c>
      <c r="I24" s="41">
        <v>10</v>
      </c>
      <c r="J24" s="42">
        <v>5</v>
      </c>
      <c r="K24" s="42">
        <v>5</v>
      </c>
      <c r="L24" s="42">
        <v>15</v>
      </c>
      <c r="M24" s="42">
        <v>5</v>
      </c>
      <c r="N24" s="42">
        <v>10</v>
      </c>
      <c r="O24" s="41">
        <v>100</v>
      </c>
      <c r="P24" s="41">
        <v>60</v>
      </c>
      <c r="Q24" s="41">
        <v>19.595959595959595</v>
      </c>
      <c r="R24" s="42">
        <v>4</v>
      </c>
      <c r="S24" s="42">
        <v>0</v>
      </c>
      <c r="T24" s="41">
        <v>6</v>
      </c>
      <c r="U24" s="41">
        <v>4</v>
      </c>
      <c r="V24" s="41">
        <v>14</v>
      </c>
      <c r="W24" s="41">
        <v>93.595959595959599</v>
      </c>
      <c r="X24" s="41" t="s">
        <v>242</v>
      </c>
    </row>
    <row r="25" spans="1:24" x14ac:dyDescent="0.25">
      <c r="A25" s="38">
        <v>1</v>
      </c>
      <c r="B25" s="39">
        <v>18</v>
      </c>
      <c r="C25" s="39" t="s">
        <v>224</v>
      </c>
      <c r="D25" s="39" t="s">
        <v>170</v>
      </c>
      <c r="E25" s="40">
        <v>3</v>
      </c>
      <c r="F25" s="41">
        <v>10</v>
      </c>
      <c r="G25" s="41">
        <v>20</v>
      </c>
      <c r="H25" s="41">
        <v>20</v>
      </c>
      <c r="I25" s="41">
        <v>10</v>
      </c>
      <c r="J25" s="42">
        <v>5</v>
      </c>
      <c r="K25" s="42">
        <v>5</v>
      </c>
      <c r="L25" s="42">
        <v>15</v>
      </c>
      <c r="M25" s="42">
        <v>5</v>
      </c>
      <c r="N25" s="42">
        <v>5</v>
      </c>
      <c r="O25" s="41">
        <v>95</v>
      </c>
      <c r="P25" s="41">
        <v>57</v>
      </c>
      <c r="Q25" s="41">
        <v>20</v>
      </c>
      <c r="R25" s="42">
        <v>0</v>
      </c>
      <c r="S25" s="42">
        <v>6</v>
      </c>
      <c r="T25" s="41">
        <v>6</v>
      </c>
      <c r="U25" s="41">
        <v>4</v>
      </c>
      <c r="V25" s="41">
        <v>16</v>
      </c>
      <c r="W25" s="41">
        <v>93</v>
      </c>
      <c r="X25" s="41" t="s">
        <v>243</v>
      </c>
    </row>
    <row r="26" spans="1:24" x14ac:dyDescent="0.25">
      <c r="A26" s="38">
        <v>3</v>
      </c>
      <c r="B26" s="39">
        <v>19</v>
      </c>
      <c r="C26" s="39" t="s">
        <v>225</v>
      </c>
      <c r="D26" s="39" t="s">
        <v>192</v>
      </c>
      <c r="E26" s="40">
        <v>18</v>
      </c>
      <c r="F26" s="41">
        <v>10</v>
      </c>
      <c r="G26" s="41">
        <v>20</v>
      </c>
      <c r="H26" s="41">
        <v>15.43</v>
      </c>
      <c r="I26" s="41">
        <v>4.6770000000000005</v>
      </c>
      <c r="J26" s="42">
        <v>5</v>
      </c>
      <c r="K26" s="42">
        <v>5</v>
      </c>
      <c r="L26" s="42">
        <v>15</v>
      </c>
      <c r="M26" s="42">
        <v>5</v>
      </c>
      <c r="N26" s="42">
        <v>10</v>
      </c>
      <c r="O26" s="41">
        <v>90.106999999999999</v>
      </c>
      <c r="P26" s="41">
        <v>54.0642</v>
      </c>
      <c r="Q26" s="41">
        <v>19.593908629441625</v>
      </c>
      <c r="R26" s="42">
        <v>4</v>
      </c>
      <c r="S26" s="42">
        <v>6</v>
      </c>
      <c r="T26" s="41">
        <v>5.2666666666666666</v>
      </c>
      <c r="U26" s="41">
        <v>4</v>
      </c>
      <c r="V26" s="41">
        <v>19.266666666666666</v>
      </c>
      <c r="W26" s="41">
        <v>92.924775296108294</v>
      </c>
      <c r="X26" s="41" t="s">
        <v>244</v>
      </c>
    </row>
    <row r="27" spans="1:24" x14ac:dyDescent="0.25">
      <c r="A27" s="38">
        <v>2</v>
      </c>
      <c r="B27" s="39">
        <v>20</v>
      </c>
      <c r="C27" s="39" t="s">
        <v>226</v>
      </c>
      <c r="D27" s="39" t="s">
        <v>154</v>
      </c>
      <c r="E27" s="40">
        <v>5</v>
      </c>
      <c r="F27" s="41">
        <v>10</v>
      </c>
      <c r="G27" s="41">
        <v>20</v>
      </c>
      <c r="H27" s="41">
        <v>19.565999999999999</v>
      </c>
      <c r="I27" s="41">
        <v>7.16</v>
      </c>
      <c r="J27" s="42">
        <v>5</v>
      </c>
      <c r="K27" s="42">
        <v>5</v>
      </c>
      <c r="L27" s="42">
        <v>15</v>
      </c>
      <c r="M27" s="42">
        <v>5</v>
      </c>
      <c r="N27" s="42">
        <v>10</v>
      </c>
      <c r="O27" s="41">
        <v>96.725999999999999</v>
      </c>
      <c r="P27" s="41">
        <v>58.035599999999995</v>
      </c>
      <c r="Q27" s="41">
        <v>20</v>
      </c>
      <c r="R27" s="42">
        <v>0</v>
      </c>
      <c r="S27" s="42">
        <v>6</v>
      </c>
      <c r="T27" s="41">
        <v>5.0333333333333332</v>
      </c>
      <c r="U27" s="41">
        <v>3</v>
      </c>
      <c r="V27" s="41">
        <v>14.033333333333333</v>
      </c>
      <c r="W27" s="41">
        <v>92.06893333333332</v>
      </c>
      <c r="X27" s="41" t="s">
        <v>245</v>
      </c>
    </row>
    <row r="28" spans="1:24" x14ac:dyDescent="0.25">
      <c r="A28" s="38">
        <v>3</v>
      </c>
      <c r="B28" s="39">
        <v>21</v>
      </c>
      <c r="C28" s="39" t="s">
        <v>223</v>
      </c>
      <c r="D28" s="39" t="s">
        <v>131</v>
      </c>
      <c r="E28" s="40">
        <v>11</v>
      </c>
      <c r="F28" s="41">
        <v>10</v>
      </c>
      <c r="G28" s="41">
        <v>20</v>
      </c>
      <c r="H28" s="41">
        <v>15.546000000000001</v>
      </c>
      <c r="I28" s="41">
        <v>0</v>
      </c>
      <c r="J28" s="42">
        <v>5</v>
      </c>
      <c r="K28" s="42">
        <v>5</v>
      </c>
      <c r="L28" s="42">
        <v>15</v>
      </c>
      <c r="M28" s="42">
        <v>5</v>
      </c>
      <c r="N28" s="42">
        <v>10</v>
      </c>
      <c r="O28" s="41">
        <v>85.545999999999992</v>
      </c>
      <c r="P28" s="41">
        <v>51.32759999999999</v>
      </c>
      <c r="Q28" s="41">
        <v>20</v>
      </c>
      <c r="R28" s="42">
        <v>4</v>
      </c>
      <c r="S28" s="42">
        <v>6</v>
      </c>
      <c r="T28" s="41">
        <v>6</v>
      </c>
      <c r="U28" s="41">
        <v>4</v>
      </c>
      <c r="V28" s="41">
        <v>20</v>
      </c>
      <c r="W28" s="41">
        <v>91.32759999999999</v>
      </c>
      <c r="X28" s="41" t="s">
        <v>246</v>
      </c>
    </row>
    <row r="29" spans="1:24" x14ac:dyDescent="0.25">
      <c r="A29" s="38">
        <v>3</v>
      </c>
      <c r="B29" s="39">
        <v>22</v>
      </c>
      <c r="C29" s="39" t="s">
        <v>226</v>
      </c>
      <c r="D29" s="39" t="s">
        <v>128</v>
      </c>
      <c r="E29" s="40">
        <v>7</v>
      </c>
      <c r="F29" s="41">
        <v>10</v>
      </c>
      <c r="G29" s="41">
        <v>20</v>
      </c>
      <c r="H29" s="41">
        <v>20</v>
      </c>
      <c r="I29" s="41">
        <v>9.6690000000000005</v>
      </c>
      <c r="J29" s="42">
        <v>5</v>
      </c>
      <c r="K29" s="42">
        <v>5</v>
      </c>
      <c r="L29" s="42">
        <v>15</v>
      </c>
      <c r="M29" s="42">
        <v>5</v>
      </c>
      <c r="N29" s="42">
        <v>10</v>
      </c>
      <c r="O29" s="41">
        <v>99.668999999999997</v>
      </c>
      <c r="P29" s="41">
        <v>59.801399999999994</v>
      </c>
      <c r="Q29" s="41">
        <v>19.682539682539684</v>
      </c>
      <c r="R29" s="42">
        <v>4</v>
      </c>
      <c r="S29" s="42">
        <v>0</v>
      </c>
      <c r="T29" s="41">
        <v>2.333333333333333</v>
      </c>
      <c r="U29" s="41">
        <v>4</v>
      </c>
      <c r="V29" s="41">
        <v>10.333333333333332</v>
      </c>
      <c r="W29" s="41">
        <v>89.817273015872999</v>
      </c>
      <c r="X29" s="41" t="s">
        <v>247</v>
      </c>
    </row>
    <row r="30" spans="1:24" x14ac:dyDescent="0.25">
      <c r="A30" s="38">
        <v>3</v>
      </c>
      <c r="B30" s="39">
        <v>23</v>
      </c>
      <c r="C30" s="39" t="s">
        <v>226</v>
      </c>
      <c r="D30" s="39" t="s">
        <v>140</v>
      </c>
      <c r="E30" s="40">
        <v>7</v>
      </c>
      <c r="F30" s="41">
        <v>10</v>
      </c>
      <c r="G30" s="41">
        <v>20</v>
      </c>
      <c r="H30" s="41">
        <v>20</v>
      </c>
      <c r="I30" s="41">
        <v>7.3889999999999993</v>
      </c>
      <c r="J30" s="42">
        <v>5</v>
      </c>
      <c r="K30" s="42"/>
      <c r="L30" s="42">
        <v>15</v>
      </c>
      <c r="M30" s="42">
        <v>5</v>
      </c>
      <c r="N30" s="42">
        <v>10</v>
      </c>
      <c r="O30" s="41">
        <v>92.388999999999996</v>
      </c>
      <c r="P30" s="41">
        <v>55.433399999999999</v>
      </c>
      <c r="Q30" s="41">
        <v>20</v>
      </c>
      <c r="R30" s="42">
        <v>4</v>
      </c>
      <c r="S30" s="42">
        <v>0</v>
      </c>
      <c r="T30" s="41">
        <v>6</v>
      </c>
      <c r="U30" s="41">
        <v>4</v>
      </c>
      <c r="V30" s="41">
        <v>14</v>
      </c>
      <c r="W30" s="41">
        <v>89.433400000000006</v>
      </c>
      <c r="X30" s="41" t="s">
        <v>248</v>
      </c>
    </row>
    <row r="31" spans="1:24" x14ac:dyDescent="0.25">
      <c r="A31" s="38">
        <v>2</v>
      </c>
      <c r="B31" s="39">
        <v>24</v>
      </c>
      <c r="C31" s="39" t="s">
        <v>224</v>
      </c>
      <c r="D31" s="39" t="s">
        <v>171</v>
      </c>
      <c r="E31" s="40">
        <v>4</v>
      </c>
      <c r="F31" s="41">
        <v>10</v>
      </c>
      <c r="G31" s="41">
        <v>20</v>
      </c>
      <c r="H31" s="41">
        <v>20</v>
      </c>
      <c r="I31" s="41">
        <v>10</v>
      </c>
      <c r="J31" s="42">
        <v>5</v>
      </c>
      <c r="K31" s="42">
        <v>5</v>
      </c>
      <c r="L31" s="42">
        <v>15</v>
      </c>
      <c r="M31" s="42">
        <v>5</v>
      </c>
      <c r="N31" s="42">
        <v>10</v>
      </c>
      <c r="O31" s="41">
        <v>100</v>
      </c>
      <c r="P31" s="41">
        <v>60</v>
      </c>
      <c r="Q31" s="41">
        <v>20</v>
      </c>
      <c r="R31" s="42">
        <v>0</v>
      </c>
      <c r="S31" s="42">
        <v>0</v>
      </c>
      <c r="T31" s="41">
        <v>5.0666666666666664</v>
      </c>
      <c r="U31" s="41">
        <v>4</v>
      </c>
      <c r="V31" s="41">
        <v>9.0666666666666664</v>
      </c>
      <c r="W31" s="41">
        <v>89.066666666666663</v>
      </c>
      <c r="X31" s="41" t="s">
        <v>249</v>
      </c>
    </row>
    <row r="32" spans="1:24" x14ac:dyDescent="0.25">
      <c r="A32" s="38">
        <v>3</v>
      </c>
      <c r="B32" s="39">
        <v>25</v>
      </c>
      <c r="C32" s="39" t="s">
        <v>225</v>
      </c>
      <c r="D32" s="39" t="s">
        <v>187</v>
      </c>
      <c r="E32" s="40">
        <v>12</v>
      </c>
      <c r="F32" s="41">
        <v>10</v>
      </c>
      <c r="G32" s="41">
        <v>20</v>
      </c>
      <c r="H32" s="41">
        <v>20</v>
      </c>
      <c r="I32" s="41">
        <v>6.43</v>
      </c>
      <c r="J32" s="42">
        <v>5</v>
      </c>
      <c r="K32" s="42"/>
      <c r="L32" s="42">
        <v>15</v>
      </c>
      <c r="M32" s="42">
        <v>5</v>
      </c>
      <c r="N32" s="42">
        <v>10</v>
      </c>
      <c r="O32" s="41">
        <v>91.43</v>
      </c>
      <c r="P32" s="41">
        <v>54.858000000000004</v>
      </c>
      <c r="Q32" s="41">
        <v>19.823008849557525</v>
      </c>
      <c r="R32" s="42">
        <v>4</v>
      </c>
      <c r="S32" s="42">
        <v>0</v>
      </c>
      <c r="T32" s="41">
        <v>6</v>
      </c>
      <c r="U32" s="41">
        <v>4</v>
      </c>
      <c r="V32" s="41">
        <v>14</v>
      </c>
      <c r="W32" s="41">
        <v>88.681008849557529</v>
      </c>
      <c r="X32" s="41" t="s">
        <v>250</v>
      </c>
    </row>
    <row r="33" spans="1:24" x14ac:dyDescent="0.25">
      <c r="A33" s="38">
        <v>2</v>
      </c>
      <c r="B33" s="39">
        <v>26</v>
      </c>
      <c r="C33" s="39" t="s">
        <v>226</v>
      </c>
      <c r="D33" s="39" t="s">
        <v>109</v>
      </c>
      <c r="E33" s="40">
        <v>6</v>
      </c>
      <c r="F33" s="41">
        <v>10</v>
      </c>
      <c r="G33" s="41">
        <v>20</v>
      </c>
      <c r="H33" s="41">
        <v>14.948</v>
      </c>
      <c r="I33" s="41">
        <v>10</v>
      </c>
      <c r="J33" s="42">
        <v>5</v>
      </c>
      <c r="K33" s="42"/>
      <c r="L33" s="42">
        <v>15</v>
      </c>
      <c r="M33" s="42">
        <v>5</v>
      </c>
      <c r="N33" s="42">
        <v>10</v>
      </c>
      <c r="O33" s="41">
        <v>89.948000000000008</v>
      </c>
      <c r="P33" s="41">
        <v>53.968800000000002</v>
      </c>
      <c r="Q33" s="41">
        <v>20</v>
      </c>
      <c r="R33" s="42">
        <v>0</v>
      </c>
      <c r="S33" s="42">
        <v>6</v>
      </c>
      <c r="T33" s="41">
        <v>4.4333333333333336</v>
      </c>
      <c r="U33" s="41">
        <v>4</v>
      </c>
      <c r="V33" s="41">
        <v>14.433333333333334</v>
      </c>
      <c r="W33" s="41">
        <v>88.402133333333339</v>
      </c>
      <c r="X33" s="41" t="s">
        <v>251</v>
      </c>
    </row>
    <row r="34" spans="1:24" x14ac:dyDescent="0.25">
      <c r="A34" s="38">
        <v>2</v>
      </c>
      <c r="B34" s="39">
        <v>27</v>
      </c>
      <c r="C34" s="39" t="s">
        <v>224</v>
      </c>
      <c r="D34" s="39" t="s">
        <v>173</v>
      </c>
      <c r="E34" s="40">
        <v>4</v>
      </c>
      <c r="F34" s="41">
        <v>10</v>
      </c>
      <c r="G34" s="41">
        <v>20</v>
      </c>
      <c r="H34" s="41">
        <v>19.28</v>
      </c>
      <c r="I34" s="41">
        <v>10</v>
      </c>
      <c r="J34" s="42">
        <v>5</v>
      </c>
      <c r="K34" s="42"/>
      <c r="L34" s="42">
        <v>15</v>
      </c>
      <c r="M34" s="42">
        <v>5</v>
      </c>
      <c r="N34" s="42">
        <v>5</v>
      </c>
      <c r="O34" s="41">
        <v>89.28</v>
      </c>
      <c r="P34" s="41">
        <v>53.568000000000005</v>
      </c>
      <c r="Q34" s="41">
        <v>20</v>
      </c>
      <c r="R34" s="42">
        <v>4</v>
      </c>
      <c r="S34" s="42">
        <v>0</v>
      </c>
      <c r="T34" s="41">
        <v>6</v>
      </c>
      <c r="U34" s="41">
        <v>4</v>
      </c>
      <c r="V34" s="41">
        <v>14</v>
      </c>
      <c r="W34" s="41">
        <v>87.568000000000012</v>
      </c>
      <c r="X34" s="41" t="s">
        <v>252</v>
      </c>
    </row>
    <row r="35" spans="1:24" x14ac:dyDescent="0.25">
      <c r="A35" s="38">
        <v>1</v>
      </c>
      <c r="B35" s="39">
        <v>28</v>
      </c>
      <c r="C35" s="39" t="s">
        <v>226</v>
      </c>
      <c r="D35" s="39" t="s">
        <v>149</v>
      </c>
      <c r="E35" s="40">
        <v>2</v>
      </c>
      <c r="F35" s="41">
        <v>10</v>
      </c>
      <c r="G35" s="41">
        <v>20</v>
      </c>
      <c r="H35" s="41">
        <v>20</v>
      </c>
      <c r="I35" s="41">
        <v>10</v>
      </c>
      <c r="J35" s="42">
        <v>5</v>
      </c>
      <c r="K35" s="42"/>
      <c r="L35" s="42">
        <v>15</v>
      </c>
      <c r="M35" s="42">
        <v>5</v>
      </c>
      <c r="N35" s="42">
        <v>10</v>
      </c>
      <c r="O35" s="41">
        <v>95</v>
      </c>
      <c r="P35" s="41">
        <v>57</v>
      </c>
      <c r="Q35" s="41">
        <v>20</v>
      </c>
      <c r="R35" s="42">
        <v>4</v>
      </c>
      <c r="S35" s="42">
        <v>0</v>
      </c>
      <c r="T35" s="41">
        <v>3.4666666666666668</v>
      </c>
      <c r="U35" s="41">
        <v>3</v>
      </c>
      <c r="V35" s="41">
        <v>10.466666666666667</v>
      </c>
      <c r="W35" s="41">
        <v>87.466666666666669</v>
      </c>
      <c r="X35" s="41" t="s">
        <v>253</v>
      </c>
    </row>
    <row r="36" spans="1:24" x14ac:dyDescent="0.25">
      <c r="A36" s="33">
        <v>1</v>
      </c>
      <c r="B36" s="34">
        <v>29</v>
      </c>
      <c r="C36" s="34" t="s">
        <v>226</v>
      </c>
      <c r="D36" s="34" t="s">
        <v>89</v>
      </c>
      <c r="E36" s="35">
        <v>1</v>
      </c>
      <c r="F36" s="36">
        <v>10</v>
      </c>
      <c r="G36" s="36">
        <v>20</v>
      </c>
      <c r="H36" s="36">
        <v>16.55</v>
      </c>
      <c r="I36" s="36">
        <v>0</v>
      </c>
      <c r="J36" s="37">
        <v>5</v>
      </c>
      <c r="K36" s="37"/>
      <c r="L36" s="37">
        <v>15</v>
      </c>
      <c r="M36" s="37">
        <v>5</v>
      </c>
      <c r="N36" s="37">
        <v>10</v>
      </c>
      <c r="O36" s="36">
        <v>81.55</v>
      </c>
      <c r="P36" s="36">
        <v>48.93</v>
      </c>
      <c r="Q36" s="36" t="s">
        <v>214</v>
      </c>
      <c r="R36" s="37">
        <v>8</v>
      </c>
      <c r="S36" s="37">
        <v>12</v>
      </c>
      <c r="T36" s="36">
        <v>12</v>
      </c>
      <c r="U36" s="36">
        <v>6</v>
      </c>
      <c r="V36" s="36">
        <v>38</v>
      </c>
      <c r="W36" s="36">
        <v>86.93</v>
      </c>
      <c r="X36" s="36" t="s">
        <v>254</v>
      </c>
    </row>
    <row r="37" spans="1:24" x14ac:dyDescent="0.25">
      <c r="A37" s="38">
        <v>4</v>
      </c>
      <c r="B37" s="39">
        <v>30</v>
      </c>
      <c r="C37" s="39" t="s">
        <v>225</v>
      </c>
      <c r="D37" s="39" t="s">
        <v>176</v>
      </c>
      <c r="E37" s="40">
        <v>37</v>
      </c>
      <c r="F37" s="41">
        <v>10</v>
      </c>
      <c r="G37" s="41">
        <v>20</v>
      </c>
      <c r="H37" s="41">
        <v>19.898</v>
      </c>
      <c r="I37" s="41">
        <v>8.4379999999999988</v>
      </c>
      <c r="J37" s="42">
        <v>5</v>
      </c>
      <c r="K37" s="42"/>
      <c r="L37" s="42">
        <v>15</v>
      </c>
      <c r="M37" s="42">
        <v>2</v>
      </c>
      <c r="N37" s="42">
        <v>10</v>
      </c>
      <c r="O37" s="41">
        <v>90.335999999999999</v>
      </c>
      <c r="P37" s="41">
        <v>54.201599999999999</v>
      </c>
      <c r="Q37" s="41">
        <v>19.894736842105264</v>
      </c>
      <c r="R37" s="42">
        <v>4</v>
      </c>
      <c r="S37" s="42">
        <v>0</v>
      </c>
      <c r="T37" s="41">
        <v>4.7</v>
      </c>
      <c r="U37" s="41">
        <v>4</v>
      </c>
      <c r="V37" s="41">
        <v>12.7</v>
      </c>
      <c r="W37" s="41">
        <v>86.796336842105262</v>
      </c>
      <c r="X37" s="41" t="s">
        <v>255</v>
      </c>
    </row>
    <row r="38" spans="1:24" x14ac:dyDescent="0.25">
      <c r="A38" s="38">
        <v>3</v>
      </c>
      <c r="B38" s="39">
        <v>31</v>
      </c>
      <c r="C38" s="39" t="s">
        <v>226</v>
      </c>
      <c r="D38" s="39" t="s">
        <v>153</v>
      </c>
      <c r="E38" s="40">
        <v>7</v>
      </c>
      <c r="F38" s="41">
        <v>10</v>
      </c>
      <c r="G38" s="41">
        <v>20</v>
      </c>
      <c r="H38" s="41">
        <v>16.239999999999998</v>
      </c>
      <c r="I38" s="41">
        <v>9.3470000000000013</v>
      </c>
      <c r="J38" s="42">
        <v>5</v>
      </c>
      <c r="K38" s="42">
        <v>0</v>
      </c>
      <c r="L38" s="42">
        <v>15</v>
      </c>
      <c r="M38" s="42">
        <v>5</v>
      </c>
      <c r="N38" s="42">
        <v>10</v>
      </c>
      <c r="O38" s="41">
        <v>90.586999999999989</v>
      </c>
      <c r="P38" s="41">
        <v>54.352199999999996</v>
      </c>
      <c r="Q38" s="41">
        <v>20</v>
      </c>
      <c r="R38" s="42">
        <v>4</v>
      </c>
      <c r="S38" s="42">
        <v>0</v>
      </c>
      <c r="T38" s="41">
        <v>3.6333333333333337</v>
      </c>
      <c r="U38" s="41">
        <v>4</v>
      </c>
      <c r="V38" s="41">
        <v>11.633333333333333</v>
      </c>
      <c r="W38" s="41">
        <v>85.985533333333336</v>
      </c>
      <c r="X38" s="41" t="s">
        <v>256</v>
      </c>
    </row>
    <row r="39" spans="1:24" x14ac:dyDescent="0.25">
      <c r="A39" s="38">
        <v>5</v>
      </c>
      <c r="B39" s="39">
        <v>32</v>
      </c>
      <c r="C39" s="39" t="s">
        <v>225</v>
      </c>
      <c r="D39" s="39" t="s">
        <v>167</v>
      </c>
      <c r="E39" s="40">
        <v>64</v>
      </c>
      <c r="F39" s="41">
        <v>10</v>
      </c>
      <c r="G39" s="41">
        <v>20</v>
      </c>
      <c r="H39" s="41">
        <v>16.448</v>
      </c>
      <c r="I39" s="41">
        <v>3.7639999999999998</v>
      </c>
      <c r="J39" s="42">
        <v>5</v>
      </c>
      <c r="K39" s="42">
        <v>5</v>
      </c>
      <c r="L39" s="42">
        <v>15</v>
      </c>
      <c r="M39" s="42">
        <v>2</v>
      </c>
      <c r="N39" s="42">
        <v>10</v>
      </c>
      <c r="O39" s="41">
        <v>87.212000000000003</v>
      </c>
      <c r="P39" s="41">
        <v>52.327200000000005</v>
      </c>
      <c r="Q39" s="41">
        <v>19.558823529411764</v>
      </c>
      <c r="R39" s="42">
        <v>4</v>
      </c>
      <c r="S39" s="42">
        <v>6</v>
      </c>
      <c r="T39" s="41">
        <v>0</v>
      </c>
      <c r="U39" s="41">
        <v>4</v>
      </c>
      <c r="V39" s="41">
        <v>14</v>
      </c>
      <c r="W39" s="41">
        <v>85.886023529411773</v>
      </c>
      <c r="X39" s="41" t="s">
        <v>257</v>
      </c>
    </row>
    <row r="40" spans="1:24" x14ac:dyDescent="0.25">
      <c r="A40" s="38">
        <v>2</v>
      </c>
      <c r="B40" s="39">
        <v>33</v>
      </c>
      <c r="C40" s="39" t="s">
        <v>226</v>
      </c>
      <c r="D40" s="39" t="s">
        <v>197</v>
      </c>
      <c r="E40" s="40">
        <v>5</v>
      </c>
      <c r="F40" s="41">
        <v>10</v>
      </c>
      <c r="G40" s="41">
        <v>20</v>
      </c>
      <c r="H40" s="41">
        <v>20</v>
      </c>
      <c r="I40" s="41">
        <v>9.36</v>
      </c>
      <c r="J40" s="42">
        <v>5</v>
      </c>
      <c r="K40" s="42">
        <v>5</v>
      </c>
      <c r="L40" s="42">
        <v>15</v>
      </c>
      <c r="M40" s="42">
        <v>5</v>
      </c>
      <c r="N40" s="42">
        <v>10</v>
      </c>
      <c r="O40" s="41">
        <v>99.36</v>
      </c>
      <c r="P40" s="41">
        <v>59.616000000000007</v>
      </c>
      <c r="Q40" s="41">
        <v>20</v>
      </c>
      <c r="R40" s="42">
        <v>0</v>
      </c>
      <c r="S40" s="42">
        <v>0</v>
      </c>
      <c r="T40" s="41">
        <v>2.0333333333333332</v>
      </c>
      <c r="U40" s="41">
        <v>4</v>
      </c>
      <c r="V40" s="41">
        <v>6.0333333333333332</v>
      </c>
      <c r="W40" s="41">
        <v>85.649333333333345</v>
      </c>
      <c r="X40" s="41" t="s">
        <v>258</v>
      </c>
    </row>
    <row r="41" spans="1:24" x14ac:dyDescent="0.25">
      <c r="A41" s="38">
        <v>4</v>
      </c>
      <c r="B41" s="39">
        <v>34</v>
      </c>
      <c r="C41" s="39" t="s">
        <v>220</v>
      </c>
      <c r="D41" s="39" t="s">
        <v>24</v>
      </c>
      <c r="E41" s="40">
        <v>31</v>
      </c>
      <c r="F41" s="41">
        <v>10</v>
      </c>
      <c r="G41" s="41">
        <v>20</v>
      </c>
      <c r="H41" s="41">
        <v>19.064</v>
      </c>
      <c r="I41" s="41">
        <v>9.7690000000000001</v>
      </c>
      <c r="J41" s="42">
        <v>5</v>
      </c>
      <c r="K41" s="42">
        <v>0</v>
      </c>
      <c r="L41" s="42">
        <v>15</v>
      </c>
      <c r="M41" s="42">
        <v>5</v>
      </c>
      <c r="N41" s="42"/>
      <c r="O41" s="41">
        <v>83.832999999999998</v>
      </c>
      <c r="P41" s="41">
        <v>50.299799999999998</v>
      </c>
      <c r="Q41" s="41">
        <v>20</v>
      </c>
      <c r="R41" s="42">
        <v>0</v>
      </c>
      <c r="S41" s="42">
        <v>5</v>
      </c>
      <c r="T41" s="41">
        <v>6</v>
      </c>
      <c r="U41" s="41">
        <v>4</v>
      </c>
      <c r="V41" s="41">
        <v>15</v>
      </c>
      <c r="W41" s="41">
        <v>85.299800000000005</v>
      </c>
      <c r="X41" s="41" t="s">
        <v>259</v>
      </c>
    </row>
    <row r="42" spans="1:24" x14ac:dyDescent="0.25">
      <c r="A42" s="38">
        <v>4</v>
      </c>
      <c r="B42" s="39">
        <v>35</v>
      </c>
      <c r="C42" s="39" t="s">
        <v>223</v>
      </c>
      <c r="D42" s="39" t="s">
        <v>84</v>
      </c>
      <c r="E42" s="40">
        <v>23</v>
      </c>
      <c r="F42" s="41">
        <v>10</v>
      </c>
      <c r="G42" s="41">
        <v>14.034000000000001</v>
      </c>
      <c r="H42" s="41">
        <v>14.731999999999998</v>
      </c>
      <c r="I42" s="41">
        <v>7.6449999999999996</v>
      </c>
      <c r="J42" s="42">
        <v>5</v>
      </c>
      <c r="K42" s="42">
        <v>5</v>
      </c>
      <c r="L42" s="42">
        <v>15</v>
      </c>
      <c r="M42" s="42">
        <v>2</v>
      </c>
      <c r="N42" s="42">
        <v>10</v>
      </c>
      <c r="O42" s="41">
        <v>83.411000000000001</v>
      </c>
      <c r="P42" s="41">
        <v>50.046599999999998</v>
      </c>
      <c r="Q42" s="41">
        <v>20</v>
      </c>
      <c r="R42" s="42">
        <v>0</v>
      </c>
      <c r="S42" s="42">
        <v>6</v>
      </c>
      <c r="T42" s="41">
        <v>6</v>
      </c>
      <c r="U42" s="41">
        <v>3</v>
      </c>
      <c r="V42" s="41">
        <v>15</v>
      </c>
      <c r="W42" s="41">
        <v>85.046599999999998</v>
      </c>
      <c r="X42" s="41" t="s">
        <v>260</v>
      </c>
    </row>
    <row r="43" spans="1:24" x14ac:dyDescent="0.25">
      <c r="A43" s="38">
        <v>4</v>
      </c>
      <c r="B43" s="39">
        <v>36</v>
      </c>
      <c r="C43" s="39" t="s">
        <v>220</v>
      </c>
      <c r="D43" s="39" t="s">
        <v>14</v>
      </c>
      <c r="E43" s="40">
        <v>48</v>
      </c>
      <c r="F43" s="41">
        <v>10</v>
      </c>
      <c r="G43" s="41">
        <v>20</v>
      </c>
      <c r="H43" s="41">
        <v>18.581999999999997</v>
      </c>
      <c r="I43" s="41">
        <v>9.5850000000000009</v>
      </c>
      <c r="J43" s="42">
        <v>5</v>
      </c>
      <c r="K43" s="42">
        <v>5</v>
      </c>
      <c r="L43" s="42">
        <v>15</v>
      </c>
      <c r="M43" s="42">
        <v>5</v>
      </c>
      <c r="N43" s="42"/>
      <c r="O43" s="41">
        <v>88.167000000000002</v>
      </c>
      <c r="P43" s="41">
        <v>52.900200000000005</v>
      </c>
      <c r="Q43" s="41">
        <v>20</v>
      </c>
      <c r="R43" s="42">
        <v>4</v>
      </c>
      <c r="S43" s="42">
        <v>0</v>
      </c>
      <c r="T43" s="41">
        <v>3.9333333333333336</v>
      </c>
      <c r="U43" s="41">
        <v>4</v>
      </c>
      <c r="V43" s="41">
        <v>11.933333333333334</v>
      </c>
      <c r="W43" s="41">
        <v>84.833533333333349</v>
      </c>
      <c r="X43" s="41" t="s">
        <v>261</v>
      </c>
    </row>
    <row r="44" spans="1:24" x14ac:dyDescent="0.25">
      <c r="A44" s="38">
        <v>3</v>
      </c>
      <c r="B44" s="39">
        <v>37</v>
      </c>
      <c r="C44" s="39" t="s">
        <v>225</v>
      </c>
      <c r="D44" s="39" t="s">
        <v>193</v>
      </c>
      <c r="E44" s="40">
        <v>11</v>
      </c>
      <c r="F44" s="41">
        <v>10</v>
      </c>
      <c r="G44" s="41">
        <v>20</v>
      </c>
      <c r="H44" s="41">
        <v>16.465999999999998</v>
      </c>
      <c r="I44" s="41">
        <v>6.4819999999999993</v>
      </c>
      <c r="J44" s="42">
        <v>5</v>
      </c>
      <c r="K44" s="42"/>
      <c r="L44" s="42">
        <v>15</v>
      </c>
      <c r="M44" s="42">
        <v>5</v>
      </c>
      <c r="N44" s="42">
        <v>10</v>
      </c>
      <c r="O44" s="41">
        <v>87.947999999999993</v>
      </c>
      <c r="P44" s="41">
        <v>52.768799999999992</v>
      </c>
      <c r="Q44" s="41">
        <v>20</v>
      </c>
      <c r="R44" s="42">
        <v>4</v>
      </c>
      <c r="S44" s="42">
        <v>0</v>
      </c>
      <c r="T44" s="41">
        <v>3.4666666666666668</v>
      </c>
      <c r="U44" s="41">
        <v>4</v>
      </c>
      <c r="V44" s="41">
        <v>11.466666666666667</v>
      </c>
      <c r="W44" s="41">
        <v>84.235466666666667</v>
      </c>
      <c r="X44" s="41" t="s">
        <v>262</v>
      </c>
    </row>
    <row r="45" spans="1:24" x14ac:dyDescent="0.25">
      <c r="A45" s="38">
        <v>2</v>
      </c>
      <c r="B45" s="39">
        <v>38</v>
      </c>
      <c r="C45" s="39" t="s">
        <v>224</v>
      </c>
      <c r="D45" s="39" t="s">
        <v>168</v>
      </c>
      <c r="E45" s="40">
        <v>5</v>
      </c>
      <c r="F45" s="41">
        <v>10</v>
      </c>
      <c r="G45" s="41">
        <v>20</v>
      </c>
      <c r="H45" s="41">
        <v>20</v>
      </c>
      <c r="I45" s="41">
        <v>10</v>
      </c>
      <c r="J45" s="42">
        <v>5</v>
      </c>
      <c r="K45" s="42"/>
      <c r="L45" s="42">
        <v>15</v>
      </c>
      <c r="M45" s="42">
        <v>5</v>
      </c>
      <c r="N45" s="42">
        <v>5</v>
      </c>
      <c r="O45" s="41">
        <v>90</v>
      </c>
      <c r="P45" s="41">
        <v>54</v>
      </c>
      <c r="Q45" s="41">
        <v>20</v>
      </c>
      <c r="R45" s="42">
        <v>0</v>
      </c>
      <c r="S45" s="42">
        <v>6</v>
      </c>
      <c r="T45" s="41">
        <v>0</v>
      </c>
      <c r="U45" s="41">
        <v>4</v>
      </c>
      <c r="V45" s="41">
        <v>10</v>
      </c>
      <c r="W45" s="41">
        <v>84</v>
      </c>
      <c r="X45" s="41" t="s">
        <v>263</v>
      </c>
    </row>
    <row r="46" spans="1:24" x14ac:dyDescent="0.25">
      <c r="A46" s="38">
        <v>3</v>
      </c>
      <c r="B46" s="39">
        <v>39</v>
      </c>
      <c r="C46" s="39" t="s">
        <v>226</v>
      </c>
      <c r="D46" s="39" t="s">
        <v>53</v>
      </c>
      <c r="E46" s="40">
        <v>12</v>
      </c>
      <c r="F46" s="41">
        <v>10</v>
      </c>
      <c r="G46" s="41">
        <v>20</v>
      </c>
      <c r="H46" s="41">
        <v>18.553999999999998</v>
      </c>
      <c r="I46" s="41">
        <v>9.4550000000000001</v>
      </c>
      <c r="J46" s="42">
        <v>5</v>
      </c>
      <c r="K46" s="42"/>
      <c r="L46" s="42">
        <v>15</v>
      </c>
      <c r="M46" s="42">
        <v>5</v>
      </c>
      <c r="N46" s="42">
        <v>10</v>
      </c>
      <c r="O46" s="41">
        <v>93.009</v>
      </c>
      <c r="P46" s="41">
        <v>55.805399999999999</v>
      </c>
      <c r="Q46" s="41">
        <v>20</v>
      </c>
      <c r="R46" s="42">
        <v>4</v>
      </c>
      <c r="S46" s="42">
        <v>0</v>
      </c>
      <c r="T46" s="41">
        <v>0</v>
      </c>
      <c r="U46" s="41">
        <v>4</v>
      </c>
      <c r="V46" s="41">
        <v>8</v>
      </c>
      <c r="W46" s="41">
        <v>83.805399999999992</v>
      </c>
      <c r="X46" s="41" t="s">
        <v>264</v>
      </c>
    </row>
    <row r="47" spans="1:24" x14ac:dyDescent="0.25">
      <c r="A47" s="38">
        <v>2</v>
      </c>
      <c r="B47" s="39">
        <v>40</v>
      </c>
      <c r="C47" s="39" t="s">
        <v>225</v>
      </c>
      <c r="D47" s="39" t="s">
        <v>183</v>
      </c>
      <c r="E47" s="40">
        <v>4</v>
      </c>
      <c r="F47" s="41">
        <v>10</v>
      </c>
      <c r="G47" s="41">
        <v>20</v>
      </c>
      <c r="H47" s="41">
        <v>19.63</v>
      </c>
      <c r="I47" s="41">
        <v>8.0190000000000001</v>
      </c>
      <c r="J47" s="42">
        <v>0</v>
      </c>
      <c r="K47" s="42"/>
      <c r="L47" s="42">
        <v>15</v>
      </c>
      <c r="M47" s="42">
        <v>2</v>
      </c>
      <c r="N47" s="42">
        <v>10</v>
      </c>
      <c r="O47" s="41">
        <v>84.649000000000001</v>
      </c>
      <c r="P47" s="41">
        <v>50.789400000000008</v>
      </c>
      <c r="Q47" s="41">
        <v>20</v>
      </c>
      <c r="R47" s="42">
        <v>4</v>
      </c>
      <c r="S47" s="42">
        <v>0</v>
      </c>
      <c r="T47" s="41">
        <v>4.9000000000000004</v>
      </c>
      <c r="U47" s="41">
        <v>4</v>
      </c>
      <c r="V47" s="41">
        <v>12.9</v>
      </c>
      <c r="W47" s="41">
        <v>83.689400000000006</v>
      </c>
      <c r="X47" s="41" t="s">
        <v>265</v>
      </c>
    </row>
    <row r="48" spans="1:24" x14ac:dyDescent="0.25">
      <c r="A48" s="38">
        <v>1</v>
      </c>
      <c r="B48" s="39">
        <v>41</v>
      </c>
      <c r="C48" s="39" t="s">
        <v>226</v>
      </c>
      <c r="D48" s="39" t="s">
        <v>124</v>
      </c>
      <c r="E48" s="40">
        <v>2</v>
      </c>
      <c r="F48" s="41">
        <v>10</v>
      </c>
      <c r="G48" s="41">
        <v>20</v>
      </c>
      <c r="H48" s="41">
        <v>20</v>
      </c>
      <c r="I48" s="41">
        <v>8.375</v>
      </c>
      <c r="J48" s="42">
        <v>5</v>
      </c>
      <c r="K48" s="42"/>
      <c r="L48" s="42">
        <v>15</v>
      </c>
      <c r="M48" s="42">
        <v>5</v>
      </c>
      <c r="N48" s="42">
        <v>10</v>
      </c>
      <c r="O48" s="41">
        <v>93.375</v>
      </c>
      <c r="P48" s="41">
        <v>56.024999999999999</v>
      </c>
      <c r="Q48" s="41">
        <v>20</v>
      </c>
      <c r="R48" s="42">
        <v>4</v>
      </c>
      <c r="S48" s="42">
        <v>0</v>
      </c>
      <c r="T48" s="41">
        <v>0.6333333333333333</v>
      </c>
      <c r="U48" s="41">
        <v>3</v>
      </c>
      <c r="V48" s="41">
        <v>7.6333333333333329</v>
      </c>
      <c r="W48" s="41">
        <v>83.658333333333331</v>
      </c>
      <c r="X48" s="41" t="s">
        <v>266</v>
      </c>
    </row>
    <row r="49" spans="1:24" x14ac:dyDescent="0.25">
      <c r="A49" s="38">
        <v>2</v>
      </c>
      <c r="B49" s="39">
        <v>42</v>
      </c>
      <c r="C49" s="39" t="s">
        <v>226</v>
      </c>
      <c r="D49" s="39" t="s">
        <v>71</v>
      </c>
      <c r="E49" s="40">
        <v>6</v>
      </c>
      <c r="F49" s="41">
        <v>10</v>
      </c>
      <c r="G49" s="41">
        <v>20</v>
      </c>
      <c r="H49" s="41">
        <v>20</v>
      </c>
      <c r="I49" s="41">
        <v>7.61</v>
      </c>
      <c r="J49" s="42">
        <v>5</v>
      </c>
      <c r="K49" s="42"/>
      <c r="L49" s="42">
        <v>15</v>
      </c>
      <c r="M49" s="42">
        <v>5</v>
      </c>
      <c r="N49" s="42">
        <v>10</v>
      </c>
      <c r="O49" s="41">
        <v>92.61</v>
      </c>
      <c r="P49" s="41">
        <v>55.566000000000003</v>
      </c>
      <c r="Q49" s="41">
        <v>20</v>
      </c>
      <c r="R49" s="42">
        <v>4</v>
      </c>
      <c r="S49" s="42">
        <v>0</v>
      </c>
      <c r="T49" s="41">
        <v>0</v>
      </c>
      <c r="U49" s="41">
        <v>4</v>
      </c>
      <c r="V49" s="41">
        <v>8</v>
      </c>
      <c r="W49" s="41">
        <v>83.566000000000003</v>
      </c>
      <c r="X49" s="41" t="s">
        <v>267</v>
      </c>
    </row>
    <row r="50" spans="1:24" x14ac:dyDescent="0.25">
      <c r="A50" s="33">
        <v>1</v>
      </c>
      <c r="B50" s="34">
        <v>43</v>
      </c>
      <c r="C50" s="34" t="s">
        <v>226</v>
      </c>
      <c r="D50" s="34" t="s">
        <v>139</v>
      </c>
      <c r="E50" s="35">
        <v>3</v>
      </c>
      <c r="F50" s="36">
        <v>10</v>
      </c>
      <c r="G50" s="36">
        <v>20</v>
      </c>
      <c r="H50" s="36">
        <v>19.584</v>
      </c>
      <c r="I50" s="36">
        <v>9.6879999999999988</v>
      </c>
      <c r="J50" s="37">
        <v>5</v>
      </c>
      <c r="K50" s="37">
        <v>5</v>
      </c>
      <c r="L50" s="37">
        <v>15</v>
      </c>
      <c r="M50" s="37">
        <v>5</v>
      </c>
      <c r="N50" s="37">
        <v>10</v>
      </c>
      <c r="O50" s="36">
        <v>99.272000000000006</v>
      </c>
      <c r="P50" s="36">
        <v>59.563200000000009</v>
      </c>
      <c r="Q50" s="36" t="s">
        <v>214</v>
      </c>
      <c r="R50" s="37">
        <v>4</v>
      </c>
      <c r="S50" s="37">
        <v>0</v>
      </c>
      <c r="T50" s="36">
        <v>12</v>
      </c>
      <c r="U50" s="36">
        <v>8</v>
      </c>
      <c r="V50" s="36">
        <v>24</v>
      </c>
      <c r="W50" s="36">
        <v>83.563200000000009</v>
      </c>
      <c r="X50" s="36" t="s">
        <v>268</v>
      </c>
    </row>
    <row r="51" spans="1:24" x14ac:dyDescent="0.25">
      <c r="A51" s="38">
        <v>2</v>
      </c>
      <c r="B51" s="39">
        <v>44</v>
      </c>
      <c r="C51" s="39" t="s">
        <v>226</v>
      </c>
      <c r="D51" s="39" t="s">
        <v>179</v>
      </c>
      <c r="E51" s="40">
        <v>4</v>
      </c>
      <c r="F51" s="41">
        <v>10</v>
      </c>
      <c r="G51" s="41">
        <v>20</v>
      </c>
      <c r="H51" s="41">
        <v>18.436</v>
      </c>
      <c r="I51" s="41">
        <v>8.4379999999999988</v>
      </c>
      <c r="J51" s="42">
        <v>5</v>
      </c>
      <c r="K51" s="42"/>
      <c r="L51" s="42">
        <v>15</v>
      </c>
      <c r="M51" s="42">
        <v>5</v>
      </c>
      <c r="N51" s="42"/>
      <c r="O51" s="41">
        <v>81.873999999999995</v>
      </c>
      <c r="P51" s="41">
        <v>49.124399999999994</v>
      </c>
      <c r="Q51" s="41">
        <v>20</v>
      </c>
      <c r="R51" s="42">
        <v>4</v>
      </c>
      <c r="S51" s="42">
        <v>0</v>
      </c>
      <c r="T51" s="41">
        <v>6</v>
      </c>
      <c r="U51" s="41">
        <v>4</v>
      </c>
      <c r="V51" s="41">
        <v>14</v>
      </c>
      <c r="W51" s="41">
        <v>83.124399999999994</v>
      </c>
      <c r="X51" s="41" t="s">
        <v>269</v>
      </c>
    </row>
    <row r="52" spans="1:24" x14ac:dyDescent="0.25">
      <c r="A52" s="38">
        <v>4</v>
      </c>
      <c r="B52" s="39">
        <v>45</v>
      </c>
      <c r="C52" s="39" t="s">
        <v>226</v>
      </c>
      <c r="D52" s="39" t="s">
        <v>201</v>
      </c>
      <c r="E52" s="40">
        <v>34</v>
      </c>
      <c r="F52" s="41">
        <v>10</v>
      </c>
      <c r="G52" s="41">
        <v>20</v>
      </c>
      <c r="H52" s="41">
        <v>16.774000000000001</v>
      </c>
      <c r="I52" s="41">
        <v>0</v>
      </c>
      <c r="J52" s="42">
        <v>5</v>
      </c>
      <c r="K52" s="42"/>
      <c r="L52" s="42">
        <v>15</v>
      </c>
      <c r="M52" s="42">
        <v>5</v>
      </c>
      <c r="N52" s="42">
        <v>10</v>
      </c>
      <c r="O52" s="41">
        <v>81.774000000000001</v>
      </c>
      <c r="P52" s="41">
        <v>49.064400000000006</v>
      </c>
      <c r="Q52" s="41">
        <v>18.974358974358971</v>
      </c>
      <c r="R52" s="42">
        <v>0</v>
      </c>
      <c r="S52" s="42">
        <v>6</v>
      </c>
      <c r="T52" s="41">
        <v>4.4666666666666659</v>
      </c>
      <c r="U52" s="41">
        <v>4</v>
      </c>
      <c r="V52" s="41">
        <v>14.466666666666665</v>
      </c>
      <c r="W52" s="41">
        <v>82.505425641025653</v>
      </c>
      <c r="X52" s="41" t="s">
        <v>270</v>
      </c>
    </row>
    <row r="53" spans="1:24" x14ac:dyDescent="0.25">
      <c r="A53" s="38">
        <v>4</v>
      </c>
      <c r="B53" s="39">
        <v>46</v>
      </c>
      <c r="C53" s="39" t="s">
        <v>220</v>
      </c>
      <c r="D53" s="39" t="s">
        <v>86</v>
      </c>
      <c r="E53" s="40">
        <v>39</v>
      </c>
      <c r="F53" s="41">
        <v>10</v>
      </c>
      <c r="G53" s="41">
        <v>17.065999999999999</v>
      </c>
      <c r="H53" s="41">
        <v>16.722000000000001</v>
      </c>
      <c r="I53" s="41">
        <v>8.4619999999999997</v>
      </c>
      <c r="J53" s="42">
        <v>5</v>
      </c>
      <c r="K53" s="42"/>
      <c r="L53" s="42">
        <v>15</v>
      </c>
      <c r="M53" s="42">
        <v>2</v>
      </c>
      <c r="N53" s="42">
        <v>10</v>
      </c>
      <c r="O53" s="41">
        <v>84.25</v>
      </c>
      <c r="P53" s="41">
        <v>50.55</v>
      </c>
      <c r="Q53" s="41">
        <v>20</v>
      </c>
      <c r="R53" s="42">
        <v>4</v>
      </c>
      <c r="S53" s="42">
        <v>0</v>
      </c>
      <c r="T53" s="41">
        <v>4.6666666666666661</v>
      </c>
      <c r="U53" s="41">
        <v>3</v>
      </c>
      <c r="V53" s="41">
        <v>11.666666666666666</v>
      </c>
      <c r="W53" s="41">
        <v>82.216666666666669</v>
      </c>
      <c r="X53" s="41" t="s">
        <v>271</v>
      </c>
    </row>
    <row r="54" spans="1:24" x14ac:dyDescent="0.25">
      <c r="A54" s="38">
        <v>2</v>
      </c>
      <c r="B54" s="39">
        <v>47</v>
      </c>
      <c r="C54" s="39" t="s">
        <v>226</v>
      </c>
      <c r="D54" s="39" t="s">
        <v>108</v>
      </c>
      <c r="E54" s="40">
        <v>6</v>
      </c>
      <c r="F54" s="41">
        <v>10</v>
      </c>
      <c r="G54" s="41">
        <v>20</v>
      </c>
      <c r="H54" s="41">
        <v>16.875999999999998</v>
      </c>
      <c r="I54" s="41">
        <v>10</v>
      </c>
      <c r="J54" s="42">
        <v>5</v>
      </c>
      <c r="K54" s="42">
        <v>5</v>
      </c>
      <c r="L54" s="42">
        <v>15</v>
      </c>
      <c r="M54" s="42">
        <v>5</v>
      </c>
      <c r="N54" s="42">
        <v>10</v>
      </c>
      <c r="O54" s="41">
        <v>96.876000000000005</v>
      </c>
      <c r="P54" s="41">
        <v>58.125600000000006</v>
      </c>
      <c r="Q54" s="41">
        <v>20</v>
      </c>
      <c r="R54" s="42">
        <v>0</v>
      </c>
      <c r="S54" s="42">
        <v>0</v>
      </c>
      <c r="T54" s="41">
        <v>0</v>
      </c>
      <c r="U54" s="41">
        <v>4</v>
      </c>
      <c r="V54" s="41">
        <v>4</v>
      </c>
      <c r="W54" s="41">
        <v>82.125600000000006</v>
      </c>
      <c r="X54" s="41" t="s">
        <v>272</v>
      </c>
    </row>
    <row r="55" spans="1:24" x14ac:dyDescent="0.25">
      <c r="A55" s="38">
        <v>2</v>
      </c>
      <c r="B55" s="39">
        <v>48</v>
      </c>
      <c r="C55" s="39" t="s">
        <v>226</v>
      </c>
      <c r="D55" s="39" t="s">
        <v>161</v>
      </c>
      <c r="E55" s="40">
        <v>4</v>
      </c>
      <c r="F55" s="41">
        <v>10</v>
      </c>
      <c r="G55" s="41">
        <v>20</v>
      </c>
      <c r="H55" s="41">
        <v>17.396000000000001</v>
      </c>
      <c r="I55" s="41">
        <v>0</v>
      </c>
      <c r="J55" s="42">
        <v>5</v>
      </c>
      <c r="K55" s="42"/>
      <c r="L55" s="42">
        <v>15</v>
      </c>
      <c r="M55" s="42">
        <v>2</v>
      </c>
      <c r="N55" s="42">
        <v>10</v>
      </c>
      <c r="O55" s="41">
        <v>79.396000000000001</v>
      </c>
      <c r="P55" s="41">
        <v>47.637599999999999</v>
      </c>
      <c r="Q55" s="41">
        <v>20</v>
      </c>
      <c r="R55" s="42">
        <v>4</v>
      </c>
      <c r="S55" s="42">
        <v>0</v>
      </c>
      <c r="T55" s="41">
        <v>6</v>
      </c>
      <c r="U55" s="41">
        <v>4</v>
      </c>
      <c r="V55" s="41">
        <v>14</v>
      </c>
      <c r="W55" s="41">
        <v>81.637599999999992</v>
      </c>
      <c r="X55" s="41" t="s">
        <v>273</v>
      </c>
    </row>
    <row r="56" spans="1:24" x14ac:dyDescent="0.25">
      <c r="A56" s="38">
        <v>3</v>
      </c>
      <c r="B56" s="39">
        <v>49</v>
      </c>
      <c r="C56" s="39" t="s">
        <v>226</v>
      </c>
      <c r="D56" s="39" t="s">
        <v>199</v>
      </c>
      <c r="E56" s="40">
        <v>7</v>
      </c>
      <c r="F56" s="41">
        <v>10</v>
      </c>
      <c r="G56" s="41">
        <v>20</v>
      </c>
      <c r="H56" s="41">
        <v>15.415999999999999</v>
      </c>
      <c r="I56" s="41">
        <v>7.9390000000000001</v>
      </c>
      <c r="J56" s="42">
        <v>5</v>
      </c>
      <c r="K56" s="42">
        <v>5</v>
      </c>
      <c r="L56" s="42">
        <v>15</v>
      </c>
      <c r="M56" s="42">
        <v>5</v>
      </c>
      <c r="N56" s="42">
        <v>5</v>
      </c>
      <c r="O56" s="41">
        <v>88.35499999999999</v>
      </c>
      <c r="P56" s="41">
        <v>53.012999999999991</v>
      </c>
      <c r="Q56" s="41">
        <v>20</v>
      </c>
      <c r="R56" s="42">
        <v>4</v>
      </c>
      <c r="S56" s="42">
        <v>0</v>
      </c>
      <c r="T56" s="41">
        <v>0</v>
      </c>
      <c r="U56" s="41">
        <v>4</v>
      </c>
      <c r="V56" s="41">
        <v>8</v>
      </c>
      <c r="W56" s="41">
        <v>81.012999999999991</v>
      </c>
      <c r="X56" s="41" t="s">
        <v>274</v>
      </c>
    </row>
    <row r="57" spans="1:24" x14ac:dyDescent="0.25">
      <c r="A57" s="38">
        <v>2</v>
      </c>
      <c r="B57" s="39">
        <v>50</v>
      </c>
      <c r="C57" s="39" t="s">
        <v>226</v>
      </c>
      <c r="D57" s="39" t="s">
        <v>148</v>
      </c>
      <c r="E57" s="40">
        <v>5</v>
      </c>
      <c r="F57" s="41">
        <v>10</v>
      </c>
      <c r="G57" s="41">
        <v>20</v>
      </c>
      <c r="H57" s="41">
        <v>17.374000000000002</v>
      </c>
      <c r="I57" s="41">
        <v>9.1240000000000006</v>
      </c>
      <c r="J57" s="42">
        <v>5</v>
      </c>
      <c r="K57" s="42"/>
      <c r="L57" s="42">
        <v>15</v>
      </c>
      <c r="M57" s="42">
        <v>5</v>
      </c>
      <c r="N57" s="42">
        <v>10</v>
      </c>
      <c r="O57" s="41">
        <v>91.498000000000005</v>
      </c>
      <c r="P57" s="41">
        <v>54.898800000000001</v>
      </c>
      <c r="Q57" s="41">
        <v>20</v>
      </c>
      <c r="R57" s="42">
        <v>0</v>
      </c>
      <c r="S57" s="42">
        <v>0</v>
      </c>
      <c r="T57" s="41">
        <v>3.1</v>
      </c>
      <c r="U57" s="41">
        <v>3</v>
      </c>
      <c r="V57" s="41">
        <v>6.1</v>
      </c>
      <c r="W57" s="41">
        <v>80.998799999999989</v>
      </c>
      <c r="X57" s="41" t="s">
        <v>275</v>
      </c>
    </row>
    <row r="58" spans="1:24" x14ac:dyDescent="0.25">
      <c r="A58" s="38">
        <v>2</v>
      </c>
      <c r="B58" s="39">
        <v>51</v>
      </c>
      <c r="C58" s="39" t="s">
        <v>226</v>
      </c>
      <c r="D58" s="39" t="s">
        <v>155</v>
      </c>
      <c r="E58" s="40">
        <v>6</v>
      </c>
      <c r="F58" s="41">
        <v>10</v>
      </c>
      <c r="G58" s="41">
        <v>20</v>
      </c>
      <c r="H58" s="41">
        <v>20</v>
      </c>
      <c r="I58" s="41">
        <v>9</v>
      </c>
      <c r="J58" s="42">
        <v>5</v>
      </c>
      <c r="K58" s="42"/>
      <c r="L58" s="42">
        <v>15</v>
      </c>
      <c r="M58" s="42">
        <v>5</v>
      </c>
      <c r="N58" s="42">
        <v>10</v>
      </c>
      <c r="O58" s="41">
        <v>94</v>
      </c>
      <c r="P58" s="41">
        <v>56.4</v>
      </c>
      <c r="Q58" s="41">
        <v>20</v>
      </c>
      <c r="R58" s="42">
        <v>0</v>
      </c>
      <c r="S58" s="42">
        <v>0</v>
      </c>
      <c r="T58" s="41">
        <v>0.5</v>
      </c>
      <c r="U58" s="41">
        <v>4</v>
      </c>
      <c r="V58" s="41">
        <v>4.5</v>
      </c>
      <c r="W58" s="41">
        <v>80.900000000000006</v>
      </c>
      <c r="X58" s="41" t="s">
        <v>276</v>
      </c>
    </row>
    <row r="59" spans="1:24" x14ac:dyDescent="0.25">
      <c r="A59" s="38">
        <v>4</v>
      </c>
      <c r="B59" s="39">
        <v>52</v>
      </c>
      <c r="C59" s="39" t="s">
        <v>225</v>
      </c>
      <c r="D59" s="39" t="s">
        <v>185</v>
      </c>
      <c r="E59" s="40">
        <v>25</v>
      </c>
      <c r="F59" s="41">
        <v>10</v>
      </c>
      <c r="G59" s="41">
        <v>20</v>
      </c>
      <c r="H59" s="41">
        <v>12.988</v>
      </c>
      <c r="I59" s="41">
        <v>2.911</v>
      </c>
      <c r="J59" s="42">
        <v>5</v>
      </c>
      <c r="K59" s="42"/>
      <c r="L59" s="42">
        <v>15</v>
      </c>
      <c r="M59" s="42">
        <v>5</v>
      </c>
      <c r="N59" s="42">
        <v>10</v>
      </c>
      <c r="O59" s="41">
        <v>80.899000000000001</v>
      </c>
      <c r="P59" s="41">
        <v>48.539400000000008</v>
      </c>
      <c r="Q59" s="41">
        <v>20</v>
      </c>
      <c r="R59" s="42">
        <v>4</v>
      </c>
      <c r="S59" s="42">
        <v>0</v>
      </c>
      <c r="T59" s="41">
        <v>4.3333333333333339</v>
      </c>
      <c r="U59" s="41">
        <v>4</v>
      </c>
      <c r="V59" s="41">
        <v>12.333333333333334</v>
      </c>
      <c r="W59" s="41">
        <v>80.872733333333329</v>
      </c>
      <c r="X59" s="41" t="s">
        <v>277</v>
      </c>
    </row>
    <row r="60" spans="1:24" x14ac:dyDescent="0.25">
      <c r="A60" s="33">
        <v>2</v>
      </c>
      <c r="B60" s="34">
        <v>53</v>
      </c>
      <c r="C60" s="34" t="s">
        <v>226</v>
      </c>
      <c r="D60" s="34" t="s">
        <v>163</v>
      </c>
      <c r="E60" s="35">
        <v>5</v>
      </c>
      <c r="F60" s="36">
        <v>10</v>
      </c>
      <c r="G60" s="36">
        <v>20</v>
      </c>
      <c r="H60" s="36">
        <v>19.181999999999999</v>
      </c>
      <c r="I60" s="36">
        <v>9.9459999999999997</v>
      </c>
      <c r="J60" s="37">
        <v>5</v>
      </c>
      <c r="K60" s="37">
        <v>0</v>
      </c>
      <c r="L60" s="37">
        <v>15</v>
      </c>
      <c r="M60" s="37">
        <v>2</v>
      </c>
      <c r="N60" s="37">
        <v>10</v>
      </c>
      <c r="O60" s="36">
        <v>91.128</v>
      </c>
      <c r="P60" s="36">
        <v>54.6768</v>
      </c>
      <c r="Q60" s="36" t="s">
        <v>214</v>
      </c>
      <c r="R60" s="37">
        <v>8</v>
      </c>
      <c r="S60" s="37">
        <v>0</v>
      </c>
      <c r="T60" s="36">
        <v>9.4600000000000009</v>
      </c>
      <c r="U60" s="36">
        <v>8</v>
      </c>
      <c r="V60" s="36">
        <v>25.46</v>
      </c>
      <c r="W60" s="36">
        <v>80.136799999999994</v>
      </c>
      <c r="X60" s="36" t="s">
        <v>278</v>
      </c>
    </row>
    <row r="61" spans="1:24" x14ac:dyDescent="0.25">
      <c r="A61" s="38">
        <v>2</v>
      </c>
      <c r="B61" s="39">
        <v>54</v>
      </c>
      <c r="C61" s="39" t="s">
        <v>224</v>
      </c>
      <c r="D61" s="39" t="s">
        <v>60</v>
      </c>
      <c r="E61" s="40">
        <v>5</v>
      </c>
      <c r="F61" s="41">
        <v>10</v>
      </c>
      <c r="G61" s="41">
        <v>20</v>
      </c>
      <c r="H61" s="41">
        <v>15.953999999999999</v>
      </c>
      <c r="I61" s="41">
        <v>10</v>
      </c>
      <c r="J61" s="42">
        <v>5</v>
      </c>
      <c r="K61" s="42"/>
      <c r="L61" s="42">
        <v>15</v>
      </c>
      <c r="M61" s="42">
        <v>5</v>
      </c>
      <c r="N61" s="42">
        <v>5</v>
      </c>
      <c r="O61" s="41">
        <v>85.954000000000008</v>
      </c>
      <c r="P61" s="41">
        <v>51.572400000000009</v>
      </c>
      <c r="Q61" s="41">
        <v>20</v>
      </c>
      <c r="R61" s="42">
        <v>0</v>
      </c>
      <c r="S61" s="42">
        <v>0</v>
      </c>
      <c r="T61" s="41">
        <v>3</v>
      </c>
      <c r="U61" s="41">
        <v>4</v>
      </c>
      <c r="V61" s="41">
        <v>7</v>
      </c>
      <c r="W61" s="41">
        <v>78.572400000000016</v>
      </c>
      <c r="X61" s="41" t="s">
        <v>279</v>
      </c>
    </row>
    <row r="62" spans="1:24" x14ac:dyDescent="0.25">
      <c r="A62" s="38">
        <v>3</v>
      </c>
      <c r="B62" s="39">
        <v>55</v>
      </c>
      <c r="C62" s="39" t="s">
        <v>226</v>
      </c>
      <c r="D62" s="39" t="s">
        <v>136</v>
      </c>
      <c r="E62" s="40">
        <v>7</v>
      </c>
      <c r="F62" s="41">
        <v>10</v>
      </c>
      <c r="G62" s="41">
        <v>20</v>
      </c>
      <c r="H62" s="41">
        <v>16.524000000000001</v>
      </c>
      <c r="I62" s="41">
        <v>10</v>
      </c>
      <c r="J62" s="42">
        <v>5</v>
      </c>
      <c r="K62" s="42"/>
      <c r="L62" s="42">
        <v>15</v>
      </c>
      <c r="M62" s="42">
        <v>5</v>
      </c>
      <c r="N62" s="42"/>
      <c r="O62" s="41">
        <v>81.524000000000001</v>
      </c>
      <c r="P62" s="41">
        <v>48.914400000000008</v>
      </c>
      <c r="Q62" s="41">
        <v>20</v>
      </c>
      <c r="R62" s="42">
        <v>0</v>
      </c>
      <c r="S62" s="42">
        <v>0</v>
      </c>
      <c r="T62" s="41">
        <v>5.4</v>
      </c>
      <c r="U62" s="41">
        <v>4</v>
      </c>
      <c r="V62" s="41">
        <v>9.4</v>
      </c>
      <c r="W62" s="41">
        <v>78.314400000000006</v>
      </c>
      <c r="X62" s="41" t="s">
        <v>280</v>
      </c>
    </row>
    <row r="63" spans="1:24" x14ac:dyDescent="0.25">
      <c r="A63" s="38">
        <v>1</v>
      </c>
      <c r="B63" s="39">
        <v>56</v>
      </c>
      <c r="C63" s="39" t="s">
        <v>226</v>
      </c>
      <c r="D63" s="39" t="s">
        <v>355</v>
      </c>
      <c r="E63" s="40">
        <v>1</v>
      </c>
      <c r="F63" s="41">
        <v>10</v>
      </c>
      <c r="G63" s="41">
        <v>20</v>
      </c>
      <c r="H63" s="41">
        <v>17.858000000000001</v>
      </c>
      <c r="I63" s="41">
        <v>0</v>
      </c>
      <c r="J63" s="42">
        <v>5</v>
      </c>
      <c r="K63" s="42"/>
      <c r="L63" s="42">
        <v>15</v>
      </c>
      <c r="M63" s="42">
        <v>2</v>
      </c>
      <c r="N63" s="42">
        <v>10</v>
      </c>
      <c r="O63" s="41">
        <v>79.858000000000004</v>
      </c>
      <c r="P63" s="41">
        <v>47.914800000000007</v>
      </c>
      <c r="Q63" s="41">
        <v>20</v>
      </c>
      <c r="R63" s="42">
        <v>4</v>
      </c>
      <c r="S63" s="42">
        <v>0</v>
      </c>
      <c r="T63" s="41">
        <v>1.4666666666666666</v>
      </c>
      <c r="U63" s="41">
        <v>4</v>
      </c>
      <c r="V63" s="41">
        <v>9.4666666666666668</v>
      </c>
      <c r="W63" s="41">
        <v>77.381466666666682</v>
      </c>
      <c r="X63" s="41" t="s">
        <v>281</v>
      </c>
    </row>
    <row r="64" spans="1:24" x14ac:dyDescent="0.25">
      <c r="A64" s="38">
        <v>2</v>
      </c>
      <c r="B64" s="39">
        <v>57</v>
      </c>
      <c r="C64" s="39" t="s">
        <v>225</v>
      </c>
      <c r="D64" s="39" t="s">
        <v>189</v>
      </c>
      <c r="E64" s="40">
        <v>4</v>
      </c>
      <c r="F64" s="41">
        <v>10</v>
      </c>
      <c r="G64" s="41">
        <v>20</v>
      </c>
      <c r="H64" s="41">
        <v>15.35</v>
      </c>
      <c r="I64" s="41">
        <v>9.956999999999999</v>
      </c>
      <c r="J64" s="42">
        <v>5</v>
      </c>
      <c r="K64" s="42"/>
      <c r="L64" s="42">
        <v>15</v>
      </c>
      <c r="M64" s="42">
        <v>5</v>
      </c>
      <c r="N64" s="42">
        <v>10</v>
      </c>
      <c r="O64" s="41">
        <v>90.307000000000002</v>
      </c>
      <c r="P64" s="41">
        <v>54.184200000000004</v>
      </c>
      <c r="Q64" s="41">
        <v>20</v>
      </c>
      <c r="R64" s="42">
        <v>0</v>
      </c>
      <c r="S64" s="42">
        <v>0</v>
      </c>
      <c r="T64" s="41">
        <v>0</v>
      </c>
      <c r="U64" s="41">
        <v>2</v>
      </c>
      <c r="V64" s="41">
        <v>2</v>
      </c>
      <c r="W64" s="41">
        <v>76.184200000000004</v>
      </c>
      <c r="X64" s="41" t="s">
        <v>282</v>
      </c>
    </row>
    <row r="65" spans="1:24" x14ac:dyDescent="0.25">
      <c r="A65" s="33">
        <v>2</v>
      </c>
      <c r="B65" s="34">
        <v>58</v>
      </c>
      <c r="C65" s="34" t="s">
        <v>226</v>
      </c>
      <c r="D65" s="34" t="s">
        <v>61</v>
      </c>
      <c r="E65" s="35">
        <v>4</v>
      </c>
      <c r="F65" s="36">
        <v>10</v>
      </c>
      <c r="G65" s="36">
        <v>20</v>
      </c>
      <c r="H65" s="36">
        <v>20</v>
      </c>
      <c r="I65" s="36">
        <v>10</v>
      </c>
      <c r="J65" s="37">
        <v>5</v>
      </c>
      <c r="K65" s="37">
        <v>5</v>
      </c>
      <c r="L65" s="37">
        <v>15</v>
      </c>
      <c r="M65" s="37">
        <v>5</v>
      </c>
      <c r="N65" s="37">
        <v>10</v>
      </c>
      <c r="O65" s="36">
        <v>100</v>
      </c>
      <c r="P65" s="36">
        <v>60</v>
      </c>
      <c r="Q65" s="36" t="s">
        <v>214</v>
      </c>
      <c r="R65" s="37">
        <v>8</v>
      </c>
      <c r="S65" s="37">
        <v>0</v>
      </c>
      <c r="T65" s="36">
        <v>0</v>
      </c>
      <c r="U65" s="36">
        <v>8</v>
      </c>
      <c r="V65" s="36">
        <v>16</v>
      </c>
      <c r="W65" s="36">
        <v>76</v>
      </c>
      <c r="X65" s="36" t="s">
        <v>283</v>
      </c>
    </row>
    <row r="66" spans="1:24" x14ac:dyDescent="0.25">
      <c r="A66" s="38">
        <v>1</v>
      </c>
      <c r="B66" s="39">
        <v>59</v>
      </c>
      <c r="C66" s="39" t="s">
        <v>226</v>
      </c>
      <c r="D66" s="39" t="s">
        <v>132</v>
      </c>
      <c r="E66" s="40">
        <v>2</v>
      </c>
      <c r="F66" s="41">
        <v>10</v>
      </c>
      <c r="G66" s="41">
        <v>20</v>
      </c>
      <c r="H66" s="41">
        <v>17.141999999999999</v>
      </c>
      <c r="I66" s="41">
        <v>7.5279999999999996</v>
      </c>
      <c r="J66" s="42">
        <v>5</v>
      </c>
      <c r="K66" s="42"/>
      <c r="L66" s="42">
        <v>15</v>
      </c>
      <c r="M66" s="42">
        <v>5</v>
      </c>
      <c r="N66" s="42">
        <v>10</v>
      </c>
      <c r="O66" s="41">
        <v>89.669999999999987</v>
      </c>
      <c r="P66" s="41">
        <v>53.801999999999992</v>
      </c>
      <c r="Q66" s="41">
        <v>20</v>
      </c>
      <c r="R66" s="42">
        <v>0</v>
      </c>
      <c r="S66" s="42">
        <v>0</v>
      </c>
      <c r="T66" s="41">
        <v>0</v>
      </c>
      <c r="U66" s="41">
        <v>2</v>
      </c>
      <c r="V66" s="41">
        <v>2</v>
      </c>
      <c r="W66" s="41">
        <v>75.801999999999992</v>
      </c>
      <c r="X66" s="41" t="s">
        <v>284</v>
      </c>
    </row>
    <row r="67" spans="1:24" x14ac:dyDescent="0.25">
      <c r="A67" s="38">
        <v>2</v>
      </c>
      <c r="B67" s="39">
        <v>60</v>
      </c>
      <c r="C67" s="39" t="s">
        <v>226</v>
      </c>
      <c r="D67" s="39" t="s">
        <v>121</v>
      </c>
      <c r="E67" s="40">
        <v>6</v>
      </c>
      <c r="F67" s="41">
        <v>10</v>
      </c>
      <c r="G67" s="41">
        <v>20</v>
      </c>
      <c r="H67" s="41">
        <v>18.612000000000002</v>
      </c>
      <c r="I67" s="41">
        <v>10</v>
      </c>
      <c r="J67" s="42">
        <v>5</v>
      </c>
      <c r="K67" s="42"/>
      <c r="L67" s="42">
        <v>15</v>
      </c>
      <c r="M67" s="42">
        <v>5</v>
      </c>
      <c r="N67" s="42"/>
      <c r="O67" s="41">
        <v>83.611999999999995</v>
      </c>
      <c r="P67" s="41">
        <v>50.167199999999994</v>
      </c>
      <c r="Q67" s="41">
        <v>18.461538461538463</v>
      </c>
      <c r="R67" s="42">
        <v>4</v>
      </c>
      <c r="S67" s="42">
        <v>0</v>
      </c>
      <c r="T67" s="41">
        <v>0</v>
      </c>
      <c r="U67" s="41">
        <v>3</v>
      </c>
      <c r="V67" s="41">
        <v>7</v>
      </c>
      <c r="W67" s="41">
        <v>75.628738461538461</v>
      </c>
      <c r="X67" s="41" t="s">
        <v>285</v>
      </c>
    </row>
    <row r="68" spans="1:24" x14ac:dyDescent="0.25">
      <c r="A68" s="38">
        <v>2</v>
      </c>
      <c r="B68" s="39">
        <v>61</v>
      </c>
      <c r="C68" s="39" t="s">
        <v>226</v>
      </c>
      <c r="D68" s="39" t="s">
        <v>56</v>
      </c>
      <c r="E68" s="40">
        <v>6</v>
      </c>
      <c r="F68" s="41">
        <v>10</v>
      </c>
      <c r="G68" s="41">
        <v>20</v>
      </c>
      <c r="H68" s="41">
        <v>15.352</v>
      </c>
      <c r="I68" s="41">
        <v>0</v>
      </c>
      <c r="J68" s="42">
        <v>5</v>
      </c>
      <c r="K68" s="42"/>
      <c r="L68" s="42">
        <v>15</v>
      </c>
      <c r="M68" s="42">
        <v>5</v>
      </c>
      <c r="N68" s="42">
        <v>10</v>
      </c>
      <c r="O68" s="41">
        <v>80.352000000000004</v>
      </c>
      <c r="P68" s="41">
        <v>48.211199999999998</v>
      </c>
      <c r="Q68" s="41">
        <v>20</v>
      </c>
      <c r="R68" s="42">
        <v>0</v>
      </c>
      <c r="S68" s="42">
        <v>0</v>
      </c>
      <c r="T68" s="41">
        <v>4.3866666666666667</v>
      </c>
      <c r="U68" s="41">
        <v>3</v>
      </c>
      <c r="V68" s="41">
        <v>7.3866666666666667</v>
      </c>
      <c r="W68" s="41">
        <v>75.597866666666661</v>
      </c>
      <c r="X68" s="41" t="s">
        <v>286</v>
      </c>
    </row>
    <row r="69" spans="1:24" x14ac:dyDescent="0.25">
      <c r="A69" s="38">
        <v>3</v>
      </c>
      <c r="B69" s="39">
        <v>62</v>
      </c>
      <c r="C69" s="39" t="s">
        <v>226</v>
      </c>
      <c r="D69" s="39" t="s">
        <v>156</v>
      </c>
      <c r="E69" s="40">
        <v>9</v>
      </c>
      <c r="F69" s="41">
        <v>10</v>
      </c>
      <c r="G69" s="41">
        <v>20</v>
      </c>
      <c r="H69" s="41">
        <v>13.798</v>
      </c>
      <c r="I69" s="41">
        <v>10</v>
      </c>
      <c r="J69" s="42">
        <v>5</v>
      </c>
      <c r="K69" s="42"/>
      <c r="L69" s="42">
        <v>15</v>
      </c>
      <c r="M69" s="42">
        <v>5</v>
      </c>
      <c r="N69" s="42">
        <v>10</v>
      </c>
      <c r="O69" s="41">
        <v>88.798000000000002</v>
      </c>
      <c r="P69" s="41">
        <v>53.278800000000004</v>
      </c>
      <c r="Q69" s="41">
        <v>19.931034482758619</v>
      </c>
      <c r="R69" s="42">
        <v>0</v>
      </c>
      <c r="S69" s="42">
        <v>0</v>
      </c>
      <c r="T69" s="41">
        <v>0</v>
      </c>
      <c r="U69" s="41">
        <v>2</v>
      </c>
      <c r="V69" s="41">
        <v>2</v>
      </c>
      <c r="W69" s="41">
        <v>75.209834482758623</v>
      </c>
      <c r="X69" s="41" t="s">
        <v>287</v>
      </c>
    </row>
    <row r="70" spans="1:24" x14ac:dyDescent="0.25">
      <c r="A70" s="38">
        <v>5</v>
      </c>
      <c r="B70" s="39">
        <v>63</v>
      </c>
      <c r="C70" s="39" t="s">
        <v>220</v>
      </c>
      <c r="D70" s="39" t="s">
        <v>27</v>
      </c>
      <c r="E70" s="40">
        <v>62</v>
      </c>
      <c r="F70" s="41">
        <v>10</v>
      </c>
      <c r="G70" s="41">
        <v>12.564</v>
      </c>
      <c r="H70" s="41">
        <v>8.1240000000000006</v>
      </c>
      <c r="I70" s="41">
        <v>4.8250000000000002</v>
      </c>
      <c r="J70" s="42">
        <v>5</v>
      </c>
      <c r="K70" s="42">
        <v>5</v>
      </c>
      <c r="L70" s="42">
        <v>15</v>
      </c>
      <c r="M70" s="42">
        <v>2</v>
      </c>
      <c r="N70" s="42">
        <v>10</v>
      </c>
      <c r="O70" s="41">
        <v>72.513000000000005</v>
      </c>
      <c r="P70" s="41">
        <v>43.507800000000003</v>
      </c>
      <c r="Q70" s="41">
        <v>20</v>
      </c>
      <c r="R70" s="42">
        <v>4</v>
      </c>
      <c r="S70" s="42">
        <v>0</v>
      </c>
      <c r="T70" s="41">
        <v>3.5666666666666664</v>
      </c>
      <c r="U70" s="41">
        <v>4</v>
      </c>
      <c r="V70" s="41">
        <v>11.566666666666666</v>
      </c>
      <c r="W70" s="41">
        <v>75.074466666666666</v>
      </c>
      <c r="X70" s="41" t="s">
        <v>288</v>
      </c>
    </row>
    <row r="71" spans="1:24" x14ac:dyDescent="0.25">
      <c r="A71" s="38">
        <v>1</v>
      </c>
      <c r="B71" s="39">
        <v>64</v>
      </c>
      <c r="C71" s="39" t="s">
        <v>226</v>
      </c>
      <c r="D71" s="39" t="s">
        <v>106</v>
      </c>
      <c r="E71" s="40">
        <v>2</v>
      </c>
      <c r="F71" s="41">
        <v>10</v>
      </c>
      <c r="G71" s="41">
        <v>20</v>
      </c>
      <c r="H71" s="41">
        <v>14.874000000000001</v>
      </c>
      <c r="I71" s="41">
        <v>1.3240000000000001</v>
      </c>
      <c r="J71" s="42">
        <v>5</v>
      </c>
      <c r="K71" s="42"/>
      <c r="L71" s="42">
        <v>15</v>
      </c>
      <c r="M71" s="42">
        <v>2</v>
      </c>
      <c r="N71" s="42">
        <v>10</v>
      </c>
      <c r="O71" s="41">
        <v>78.198000000000008</v>
      </c>
      <c r="P71" s="41">
        <v>46.918800000000005</v>
      </c>
      <c r="Q71" s="41">
        <v>20</v>
      </c>
      <c r="R71" s="42">
        <v>4</v>
      </c>
      <c r="S71" s="42">
        <v>0</v>
      </c>
      <c r="T71" s="41">
        <v>0.66666666666666652</v>
      </c>
      <c r="U71" s="41">
        <v>3</v>
      </c>
      <c r="V71" s="41">
        <v>7.6666666666666661</v>
      </c>
      <c r="W71" s="41">
        <v>74.585466666666676</v>
      </c>
      <c r="X71" s="41" t="s">
        <v>289</v>
      </c>
    </row>
    <row r="72" spans="1:24" x14ac:dyDescent="0.25">
      <c r="A72" s="38">
        <v>3</v>
      </c>
      <c r="B72" s="39">
        <v>65</v>
      </c>
      <c r="C72" s="39" t="s">
        <v>225</v>
      </c>
      <c r="D72" s="39" t="s">
        <v>186</v>
      </c>
      <c r="E72" s="40">
        <v>7</v>
      </c>
      <c r="F72" s="41">
        <v>10</v>
      </c>
      <c r="G72" s="41">
        <v>20</v>
      </c>
      <c r="H72" s="41">
        <v>20</v>
      </c>
      <c r="I72" s="41">
        <v>10</v>
      </c>
      <c r="J72" s="42">
        <v>5</v>
      </c>
      <c r="K72" s="42">
        <v>0</v>
      </c>
      <c r="L72" s="42">
        <v>15</v>
      </c>
      <c r="M72" s="42">
        <v>5</v>
      </c>
      <c r="N72" s="42"/>
      <c r="O72" s="41">
        <v>85</v>
      </c>
      <c r="P72" s="41">
        <v>51</v>
      </c>
      <c r="Q72" s="41">
        <v>20</v>
      </c>
      <c r="R72" s="42">
        <v>0</v>
      </c>
      <c r="S72" s="42">
        <v>0</v>
      </c>
      <c r="T72" s="41">
        <v>0</v>
      </c>
      <c r="U72" s="41">
        <v>3</v>
      </c>
      <c r="V72" s="41">
        <v>3</v>
      </c>
      <c r="W72" s="41">
        <v>74</v>
      </c>
      <c r="X72" s="41" t="s">
        <v>290</v>
      </c>
    </row>
    <row r="73" spans="1:24" x14ac:dyDescent="0.25">
      <c r="A73" s="38">
        <v>1</v>
      </c>
      <c r="B73" s="39">
        <v>66</v>
      </c>
      <c r="C73" s="39" t="s">
        <v>226</v>
      </c>
      <c r="D73" s="39" t="s">
        <v>130</v>
      </c>
      <c r="E73" s="40">
        <v>3</v>
      </c>
      <c r="F73" s="41">
        <v>10</v>
      </c>
      <c r="G73" s="41">
        <v>20</v>
      </c>
      <c r="H73" s="41">
        <v>16.308000000000003</v>
      </c>
      <c r="I73" s="41">
        <v>0</v>
      </c>
      <c r="J73" s="42">
        <v>5</v>
      </c>
      <c r="K73" s="42"/>
      <c r="L73" s="42">
        <v>15</v>
      </c>
      <c r="M73" s="42">
        <v>2</v>
      </c>
      <c r="N73" s="42">
        <v>10</v>
      </c>
      <c r="O73" s="41">
        <v>78.308000000000007</v>
      </c>
      <c r="P73" s="41">
        <v>46.984800000000007</v>
      </c>
      <c r="Q73" s="41">
        <v>20</v>
      </c>
      <c r="R73" s="42">
        <v>4</v>
      </c>
      <c r="S73" s="42">
        <v>0</v>
      </c>
      <c r="T73" s="41">
        <v>0</v>
      </c>
      <c r="U73" s="41">
        <v>3</v>
      </c>
      <c r="V73" s="41">
        <v>7</v>
      </c>
      <c r="W73" s="41">
        <v>73.984800000000007</v>
      </c>
      <c r="X73" s="41" t="s">
        <v>291</v>
      </c>
    </row>
    <row r="74" spans="1:24" x14ac:dyDescent="0.25">
      <c r="A74" s="38">
        <v>4</v>
      </c>
      <c r="B74" s="39">
        <v>67</v>
      </c>
      <c r="C74" s="39" t="s">
        <v>220</v>
      </c>
      <c r="D74" s="39" t="s">
        <v>68</v>
      </c>
      <c r="E74" s="40">
        <v>32</v>
      </c>
      <c r="F74" s="41">
        <v>10</v>
      </c>
      <c r="G74" s="41">
        <v>7.5379999999999994</v>
      </c>
      <c r="H74" s="41">
        <v>5.306</v>
      </c>
      <c r="I74" s="41">
        <v>0</v>
      </c>
      <c r="J74" s="42">
        <v>5</v>
      </c>
      <c r="K74" s="42">
        <v>0</v>
      </c>
      <c r="L74" s="42">
        <v>15</v>
      </c>
      <c r="M74" s="42">
        <v>5</v>
      </c>
      <c r="N74" s="42">
        <v>10</v>
      </c>
      <c r="O74" s="41">
        <v>57.844000000000001</v>
      </c>
      <c r="P74" s="41">
        <v>34.706400000000002</v>
      </c>
      <c r="Q74" s="41">
        <v>20</v>
      </c>
      <c r="R74" s="42">
        <v>4</v>
      </c>
      <c r="S74" s="42">
        <v>6</v>
      </c>
      <c r="T74" s="41">
        <v>5.2</v>
      </c>
      <c r="U74" s="41">
        <v>4</v>
      </c>
      <c r="V74" s="41">
        <v>19.2</v>
      </c>
      <c r="W74" s="41">
        <v>73.906400000000005</v>
      </c>
      <c r="X74" s="41" t="s">
        <v>292</v>
      </c>
    </row>
    <row r="75" spans="1:24" x14ac:dyDescent="0.25">
      <c r="A75" s="38">
        <v>2</v>
      </c>
      <c r="B75" s="39">
        <v>68</v>
      </c>
      <c r="C75" s="39" t="s">
        <v>225</v>
      </c>
      <c r="D75" s="39" t="s">
        <v>182</v>
      </c>
      <c r="E75" s="40">
        <v>6</v>
      </c>
      <c r="F75" s="41">
        <v>10</v>
      </c>
      <c r="G75" s="41">
        <v>20</v>
      </c>
      <c r="H75" s="41">
        <v>15.26</v>
      </c>
      <c r="I75" s="41">
        <v>9.1069999999999993</v>
      </c>
      <c r="J75" s="42">
        <v>5</v>
      </c>
      <c r="K75" s="42"/>
      <c r="L75" s="42">
        <v>15</v>
      </c>
      <c r="M75" s="42">
        <v>5</v>
      </c>
      <c r="N75" s="42"/>
      <c r="O75" s="41">
        <v>79.36699999999999</v>
      </c>
      <c r="P75" s="41">
        <v>47.620199999999997</v>
      </c>
      <c r="Q75" s="41">
        <v>18</v>
      </c>
      <c r="R75" s="42">
        <v>4</v>
      </c>
      <c r="S75" s="42">
        <v>0</v>
      </c>
      <c r="T75" s="41">
        <v>1.08</v>
      </c>
      <c r="U75" s="41">
        <v>3</v>
      </c>
      <c r="V75" s="41">
        <v>8.08</v>
      </c>
      <c r="W75" s="41">
        <v>73.700199999999995</v>
      </c>
      <c r="X75" s="41" t="s">
        <v>293</v>
      </c>
    </row>
    <row r="76" spans="1:24" x14ac:dyDescent="0.25">
      <c r="A76" s="38">
        <v>2</v>
      </c>
      <c r="B76" s="39">
        <v>69</v>
      </c>
      <c r="C76" s="39" t="s">
        <v>226</v>
      </c>
      <c r="D76" s="39" t="s">
        <v>125</v>
      </c>
      <c r="E76" s="40">
        <v>6</v>
      </c>
      <c r="F76" s="41">
        <v>10</v>
      </c>
      <c r="G76" s="41">
        <v>20</v>
      </c>
      <c r="H76" s="41">
        <v>12.407999999999999</v>
      </c>
      <c r="I76" s="41">
        <v>10</v>
      </c>
      <c r="J76" s="42">
        <v>5</v>
      </c>
      <c r="K76" s="42"/>
      <c r="L76" s="42">
        <v>15</v>
      </c>
      <c r="M76" s="42">
        <v>2</v>
      </c>
      <c r="N76" s="42">
        <v>10</v>
      </c>
      <c r="O76" s="41">
        <v>84.408000000000001</v>
      </c>
      <c r="P76" s="41">
        <v>50.644800000000004</v>
      </c>
      <c r="Q76" s="41">
        <v>20</v>
      </c>
      <c r="R76" s="42">
        <v>0</v>
      </c>
      <c r="S76" s="42">
        <v>0</v>
      </c>
      <c r="T76" s="41">
        <v>0</v>
      </c>
      <c r="U76" s="41">
        <v>3</v>
      </c>
      <c r="V76" s="41">
        <v>3</v>
      </c>
      <c r="W76" s="41">
        <v>73.644800000000004</v>
      </c>
      <c r="X76" s="41" t="s">
        <v>294</v>
      </c>
    </row>
    <row r="77" spans="1:24" x14ac:dyDescent="0.25">
      <c r="A77" s="38">
        <v>2</v>
      </c>
      <c r="B77" s="39">
        <v>70</v>
      </c>
      <c r="C77" s="39" t="s">
        <v>226</v>
      </c>
      <c r="D77" s="39" t="s">
        <v>142</v>
      </c>
      <c r="E77" s="40">
        <v>4</v>
      </c>
      <c r="F77" s="41">
        <v>10</v>
      </c>
      <c r="G77" s="41">
        <v>20</v>
      </c>
      <c r="H77" s="41">
        <v>17.21</v>
      </c>
      <c r="I77" s="41">
        <v>6.63</v>
      </c>
      <c r="J77" s="42">
        <v>5</v>
      </c>
      <c r="K77" s="42"/>
      <c r="L77" s="42">
        <v>15</v>
      </c>
      <c r="M77" s="42">
        <v>5</v>
      </c>
      <c r="N77" s="42">
        <v>5</v>
      </c>
      <c r="O77" s="41">
        <v>83.84</v>
      </c>
      <c r="P77" s="41">
        <v>50.304000000000002</v>
      </c>
      <c r="Q77" s="41">
        <v>20</v>
      </c>
      <c r="R77" s="42">
        <v>0</v>
      </c>
      <c r="S77" s="42">
        <v>0</v>
      </c>
      <c r="T77" s="41">
        <v>0</v>
      </c>
      <c r="U77" s="41">
        <v>3</v>
      </c>
      <c r="V77" s="41">
        <v>3</v>
      </c>
      <c r="W77" s="41">
        <v>73.304000000000002</v>
      </c>
      <c r="X77" s="41" t="s">
        <v>295</v>
      </c>
    </row>
    <row r="78" spans="1:24" x14ac:dyDescent="0.25">
      <c r="A78" s="38">
        <v>1</v>
      </c>
      <c r="B78" s="39">
        <v>71</v>
      </c>
      <c r="C78" s="39" t="s">
        <v>226</v>
      </c>
      <c r="D78" s="39" t="s">
        <v>119</v>
      </c>
      <c r="E78" s="40">
        <v>2</v>
      </c>
      <c r="F78" s="41">
        <v>10</v>
      </c>
      <c r="G78" s="41">
        <v>20</v>
      </c>
      <c r="H78" s="41">
        <v>17</v>
      </c>
      <c r="I78" s="41">
        <v>0</v>
      </c>
      <c r="J78" s="42">
        <v>5</v>
      </c>
      <c r="K78" s="42"/>
      <c r="L78" s="42">
        <v>15</v>
      </c>
      <c r="M78" s="42">
        <v>5</v>
      </c>
      <c r="N78" s="42"/>
      <c r="O78" s="41">
        <v>72</v>
      </c>
      <c r="P78" s="41">
        <v>43.2</v>
      </c>
      <c r="Q78" s="41">
        <v>20</v>
      </c>
      <c r="R78" s="42">
        <v>0</v>
      </c>
      <c r="S78" s="42">
        <v>0</v>
      </c>
      <c r="T78" s="41">
        <v>6</v>
      </c>
      <c r="U78" s="41">
        <v>4</v>
      </c>
      <c r="V78" s="41">
        <v>10</v>
      </c>
      <c r="W78" s="41">
        <v>73.2</v>
      </c>
      <c r="X78" s="41" t="s">
        <v>296</v>
      </c>
    </row>
    <row r="79" spans="1:24" x14ac:dyDescent="0.25">
      <c r="A79" s="38">
        <v>4</v>
      </c>
      <c r="B79" s="39">
        <v>72</v>
      </c>
      <c r="C79" s="39" t="s">
        <v>220</v>
      </c>
      <c r="D79" s="39" t="s">
        <v>50</v>
      </c>
      <c r="E79" s="40">
        <v>38</v>
      </c>
      <c r="F79" s="41">
        <v>10</v>
      </c>
      <c r="G79" s="41">
        <v>20</v>
      </c>
      <c r="H79" s="41">
        <v>17.908000000000001</v>
      </c>
      <c r="I79" s="41">
        <v>8.9510000000000005</v>
      </c>
      <c r="J79" s="42">
        <v>5</v>
      </c>
      <c r="K79" s="42"/>
      <c r="L79" s="42">
        <v>15</v>
      </c>
      <c r="M79" s="42">
        <v>5</v>
      </c>
      <c r="N79" s="42"/>
      <c r="O79" s="41">
        <v>81.859000000000009</v>
      </c>
      <c r="P79" s="41">
        <v>49.115400000000008</v>
      </c>
      <c r="Q79" s="41">
        <v>20</v>
      </c>
      <c r="R79" s="42">
        <v>0</v>
      </c>
      <c r="S79" s="42">
        <v>0</v>
      </c>
      <c r="T79" s="41">
        <v>0</v>
      </c>
      <c r="U79" s="41">
        <v>4</v>
      </c>
      <c r="V79" s="41">
        <v>4</v>
      </c>
      <c r="W79" s="41">
        <v>73.115400000000008</v>
      </c>
      <c r="X79" s="41" t="s">
        <v>297</v>
      </c>
    </row>
    <row r="80" spans="1:24" x14ac:dyDescent="0.25">
      <c r="A80" s="38">
        <v>3</v>
      </c>
      <c r="B80" s="39">
        <v>73</v>
      </c>
      <c r="C80" s="39" t="s">
        <v>226</v>
      </c>
      <c r="D80" s="39" t="s">
        <v>157</v>
      </c>
      <c r="E80" s="40">
        <v>9</v>
      </c>
      <c r="F80" s="41">
        <v>10</v>
      </c>
      <c r="G80" s="41">
        <v>20</v>
      </c>
      <c r="H80" s="41">
        <v>13.368000000000002</v>
      </c>
      <c r="I80" s="41">
        <v>0</v>
      </c>
      <c r="J80" s="42">
        <v>5</v>
      </c>
      <c r="K80" s="42"/>
      <c r="L80" s="42">
        <v>15</v>
      </c>
      <c r="M80" s="42">
        <v>5</v>
      </c>
      <c r="N80" s="42">
        <v>10</v>
      </c>
      <c r="O80" s="41">
        <v>78.367999999999995</v>
      </c>
      <c r="P80" s="41">
        <v>47.020800000000001</v>
      </c>
      <c r="Q80" s="41">
        <v>20</v>
      </c>
      <c r="R80" s="42">
        <v>4</v>
      </c>
      <c r="S80" s="42">
        <v>0</v>
      </c>
      <c r="T80" s="41">
        <v>0</v>
      </c>
      <c r="U80" s="41">
        <v>2</v>
      </c>
      <c r="V80" s="41">
        <v>6</v>
      </c>
      <c r="W80" s="41">
        <v>73.020800000000008</v>
      </c>
      <c r="X80" s="41" t="s">
        <v>298</v>
      </c>
    </row>
    <row r="81" spans="1:24" x14ac:dyDescent="0.25">
      <c r="A81" s="33">
        <v>2</v>
      </c>
      <c r="B81" s="34">
        <v>74</v>
      </c>
      <c r="C81" s="34" t="s">
        <v>226</v>
      </c>
      <c r="D81" s="34" t="s">
        <v>175</v>
      </c>
      <c r="E81" s="35">
        <v>6</v>
      </c>
      <c r="F81" s="36">
        <v>10</v>
      </c>
      <c r="G81" s="36">
        <v>20</v>
      </c>
      <c r="H81" s="36">
        <v>20</v>
      </c>
      <c r="I81" s="36">
        <v>10</v>
      </c>
      <c r="J81" s="37">
        <v>5</v>
      </c>
      <c r="K81" s="37"/>
      <c r="L81" s="37">
        <v>15</v>
      </c>
      <c r="M81" s="37">
        <v>5</v>
      </c>
      <c r="N81" s="37">
        <v>10</v>
      </c>
      <c r="O81" s="36">
        <v>95</v>
      </c>
      <c r="P81" s="36">
        <v>57</v>
      </c>
      <c r="Q81" s="36" t="s">
        <v>214</v>
      </c>
      <c r="R81" s="37">
        <v>8</v>
      </c>
      <c r="S81" s="37">
        <v>0</v>
      </c>
      <c r="T81" s="36">
        <v>0</v>
      </c>
      <c r="U81" s="36">
        <v>8</v>
      </c>
      <c r="V81" s="36">
        <v>16</v>
      </c>
      <c r="W81" s="36">
        <v>73</v>
      </c>
      <c r="X81" s="36" t="s">
        <v>299</v>
      </c>
    </row>
    <row r="82" spans="1:24" x14ac:dyDescent="0.25">
      <c r="A82" s="38">
        <v>1</v>
      </c>
      <c r="B82" s="39">
        <v>75</v>
      </c>
      <c r="C82" s="39" t="s">
        <v>226</v>
      </c>
      <c r="D82" s="39" t="s">
        <v>165</v>
      </c>
      <c r="E82" s="40">
        <v>2</v>
      </c>
      <c r="F82" s="41">
        <v>10</v>
      </c>
      <c r="G82" s="41">
        <v>20</v>
      </c>
      <c r="H82" s="41">
        <v>14.816017316017314</v>
      </c>
      <c r="I82" s="41">
        <v>10</v>
      </c>
      <c r="J82" s="42">
        <v>5</v>
      </c>
      <c r="K82" s="42"/>
      <c r="L82" s="42">
        <v>15</v>
      </c>
      <c r="M82" s="42">
        <v>5</v>
      </c>
      <c r="N82" s="42"/>
      <c r="O82" s="41">
        <v>79.816017316017309</v>
      </c>
      <c r="P82" s="41">
        <v>47.88961038961039</v>
      </c>
      <c r="Q82" s="41">
        <v>20</v>
      </c>
      <c r="R82" s="42">
        <v>0</v>
      </c>
      <c r="S82" s="42">
        <v>0</v>
      </c>
      <c r="T82" s="41">
        <v>0</v>
      </c>
      <c r="U82" s="41">
        <v>4</v>
      </c>
      <c r="V82" s="41">
        <v>4</v>
      </c>
      <c r="W82" s="41">
        <v>71.889610389610397</v>
      </c>
      <c r="X82" s="41" t="s">
        <v>300</v>
      </c>
    </row>
    <row r="83" spans="1:24" x14ac:dyDescent="0.25">
      <c r="A83" s="38">
        <v>2</v>
      </c>
      <c r="B83" s="39">
        <v>76</v>
      </c>
      <c r="C83" s="39" t="s">
        <v>223</v>
      </c>
      <c r="D83" s="39" t="s">
        <v>202</v>
      </c>
      <c r="E83" s="40">
        <v>5</v>
      </c>
      <c r="F83" s="41">
        <v>10</v>
      </c>
      <c r="G83" s="41">
        <v>20</v>
      </c>
      <c r="H83" s="41">
        <v>16.091999999999999</v>
      </c>
      <c r="I83" s="41">
        <v>10</v>
      </c>
      <c r="J83" s="42">
        <v>5</v>
      </c>
      <c r="K83" s="42"/>
      <c r="L83" s="42">
        <v>15</v>
      </c>
      <c r="M83" s="42">
        <v>5</v>
      </c>
      <c r="N83" s="42"/>
      <c r="O83" s="41">
        <v>81.091999999999999</v>
      </c>
      <c r="P83" s="41">
        <v>48.655199999999994</v>
      </c>
      <c r="Q83" s="41">
        <v>20</v>
      </c>
      <c r="R83" s="42">
        <v>0</v>
      </c>
      <c r="S83" s="42">
        <v>0</v>
      </c>
      <c r="T83" s="41">
        <v>0</v>
      </c>
      <c r="U83" s="41">
        <v>3</v>
      </c>
      <c r="V83" s="41">
        <v>3</v>
      </c>
      <c r="W83" s="41">
        <v>71.655199999999994</v>
      </c>
      <c r="X83" s="41" t="s">
        <v>301</v>
      </c>
    </row>
    <row r="84" spans="1:24" x14ac:dyDescent="0.25">
      <c r="A84" s="38">
        <v>5</v>
      </c>
      <c r="B84" s="39">
        <v>77</v>
      </c>
      <c r="C84" s="39" t="s">
        <v>221</v>
      </c>
      <c r="D84" s="39" t="s">
        <v>122</v>
      </c>
      <c r="E84" s="40">
        <v>85</v>
      </c>
      <c r="F84" s="41">
        <v>10</v>
      </c>
      <c r="G84" s="41">
        <v>17.318000000000001</v>
      </c>
      <c r="H84" s="41">
        <v>15.065999999999999</v>
      </c>
      <c r="I84" s="41">
        <v>10</v>
      </c>
      <c r="J84" s="42">
        <v>5</v>
      </c>
      <c r="K84" s="42"/>
      <c r="L84" s="42">
        <v>15</v>
      </c>
      <c r="M84" s="42">
        <v>2</v>
      </c>
      <c r="N84" s="42">
        <v>5</v>
      </c>
      <c r="O84" s="41">
        <v>79.384</v>
      </c>
      <c r="P84" s="41">
        <v>47.630400000000002</v>
      </c>
      <c r="Q84" s="41">
        <v>20</v>
      </c>
      <c r="R84" s="42">
        <v>0</v>
      </c>
      <c r="S84" s="42">
        <v>0</v>
      </c>
      <c r="T84" s="41">
        <v>0</v>
      </c>
      <c r="U84" s="41">
        <v>4</v>
      </c>
      <c r="V84" s="41">
        <v>4</v>
      </c>
      <c r="W84" s="41">
        <v>71.630400000000009</v>
      </c>
      <c r="X84" s="41" t="s">
        <v>302</v>
      </c>
    </row>
    <row r="85" spans="1:24" x14ac:dyDescent="0.25">
      <c r="A85" s="38">
        <v>3</v>
      </c>
      <c r="B85" s="39">
        <v>78</v>
      </c>
      <c r="C85" s="39" t="s">
        <v>226</v>
      </c>
      <c r="D85" s="39" t="s">
        <v>97</v>
      </c>
      <c r="E85" s="40">
        <v>7</v>
      </c>
      <c r="F85" s="41">
        <v>10</v>
      </c>
      <c r="G85" s="41">
        <v>20</v>
      </c>
      <c r="H85" s="41">
        <v>15.375999999999999</v>
      </c>
      <c r="I85" s="41">
        <v>0</v>
      </c>
      <c r="J85" s="42">
        <v>5</v>
      </c>
      <c r="K85" s="42"/>
      <c r="L85" s="42">
        <v>15</v>
      </c>
      <c r="M85" s="42">
        <v>5</v>
      </c>
      <c r="N85" s="42">
        <v>10</v>
      </c>
      <c r="O85" s="41">
        <v>80.376000000000005</v>
      </c>
      <c r="P85" s="41">
        <v>48.225600000000007</v>
      </c>
      <c r="Q85" s="41">
        <v>20</v>
      </c>
      <c r="R85" s="42">
        <v>0</v>
      </c>
      <c r="S85" s="42">
        <v>0</v>
      </c>
      <c r="T85" s="41">
        <v>0</v>
      </c>
      <c r="U85" s="41">
        <v>3</v>
      </c>
      <c r="V85" s="41">
        <v>3</v>
      </c>
      <c r="W85" s="41">
        <v>71.225600000000014</v>
      </c>
      <c r="X85" s="41" t="s">
        <v>303</v>
      </c>
    </row>
    <row r="86" spans="1:24" x14ac:dyDescent="0.25">
      <c r="A86" s="38">
        <v>2</v>
      </c>
      <c r="B86" s="39">
        <v>79</v>
      </c>
      <c r="C86" s="39" t="s">
        <v>225</v>
      </c>
      <c r="D86" s="39" t="s">
        <v>195</v>
      </c>
      <c r="E86" s="40">
        <v>5</v>
      </c>
      <c r="F86" s="41">
        <v>10</v>
      </c>
      <c r="G86" s="41">
        <v>20</v>
      </c>
      <c r="H86" s="41">
        <v>7.4</v>
      </c>
      <c r="I86" s="41">
        <v>8.75</v>
      </c>
      <c r="J86" s="42">
        <v>5</v>
      </c>
      <c r="K86" s="42"/>
      <c r="L86" s="42">
        <v>15</v>
      </c>
      <c r="M86" s="42">
        <v>2</v>
      </c>
      <c r="N86" s="42">
        <v>10</v>
      </c>
      <c r="O86" s="41">
        <v>78.150000000000006</v>
      </c>
      <c r="P86" s="41">
        <v>46.89</v>
      </c>
      <c r="Q86" s="41">
        <v>20</v>
      </c>
      <c r="R86" s="42">
        <v>0</v>
      </c>
      <c r="S86" s="42">
        <v>0</v>
      </c>
      <c r="T86" s="41">
        <v>0</v>
      </c>
      <c r="U86" s="41">
        <v>4</v>
      </c>
      <c r="V86" s="41">
        <v>4</v>
      </c>
      <c r="W86" s="41">
        <v>70.89</v>
      </c>
      <c r="X86" s="41" t="s">
        <v>304</v>
      </c>
    </row>
    <row r="87" spans="1:24" x14ac:dyDescent="0.25">
      <c r="A87" s="38">
        <v>3</v>
      </c>
      <c r="B87" s="39">
        <v>80</v>
      </c>
      <c r="C87" s="39" t="s">
        <v>226</v>
      </c>
      <c r="D87" s="39" t="s">
        <v>177</v>
      </c>
      <c r="E87" s="40">
        <v>8</v>
      </c>
      <c r="F87" s="41">
        <v>10</v>
      </c>
      <c r="G87" s="41">
        <v>20</v>
      </c>
      <c r="H87" s="41">
        <v>14.618000000000002</v>
      </c>
      <c r="I87" s="41">
        <v>0</v>
      </c>
      <c r="J87" s="42">
        <v>5</v>
      </c>
      <c r="K87" s="42"/>
      <c r="L87" s="42">
        <v>15</v>
      </c>
      <c r="M87" s="42">
        <v>5</v>
      </c>
      <c r="N87" s="42">
        <v>10</v>
      </c>
      <c r="O87" s="41">
        <v>79.617999999999995</v>
      </c>
      <c r="P87" s="41">
        <v>47.770800000000001</v>
      </c>
      <c r="Q87" s="41">
        <v>20</v>
      </c>
      <c r="R87" s="42">
        <v>0</v>
      </c>
      <c r="S87" s="42">
        <v>0</v>
      </c>
      <c r="T87" s="41">
        <v>0</v>
      </c>
      <c r="U87" s="41">
        <v>3</v>
      </c>
      <c r="V87" s="41">
        <v>3</v>
      </c>
      <c r="W87" s="41">
        <v>70.770800000000008</v>
      </c>
      <c r="X87" s="41" t="s">
        <v>305</v>
      </c>
    </row>
    <row r="88" spans="1:24" x14ac:dyDescent="0.25">
      <c r="A88" s="38">
        <v>3</v>
      </c>
      <c r="B88" s="39">
        <v>81</v>
      </c>
      <c r="C88" s="39" t="s">
        <v>226</v>
      </c>
      <c r="D88" s="39" t="s">
        <v>126</v>
      </c>
      <c r="E88" s="40">
        <v>7</v>
      </c>
      <c r="F88" s="41">
        <v>10</v>
      </c>
      <c r="G88" s="41">
        <v>20</v>
      </c>
      <c r="H88" s="41">
        <v>14.928846899510162</v>
      </c>
      <c r="I88" s="41">
        <v>0</v>
      </c>
      <c r="J88" s="42">
        <v>5</v>
      </c>
      <c r="K88" s="42"/>
      <c r="L88" s="42">
        <v>15</v>
      </c>
      <c r="M88" s="42">
        <v>5</v>
      </c>
      <c r="N88" s="42">
        <v>10</v>
      </c>
      <c r="O88" s="41">
        <v>79.928846899510162</v>
      </c>
      <c r="P88" s="41">
        <v>47.9573081397061</v>
      </c>
      <c r="Q88" s="41">
        <v>19.038461538461537</v>
      </c>
      <c r="R88" s="42">
        <v>0</v>
      </c>
      <c r="S88" s="42">
        <v>0</v>
      </c>
      <c r="T88" s="41">
        <v>0.6</v>
      </c>
      <c r="U88" s="41">
        <v>3</v>
      </c>
      <c r="V88" s="41">
        <v>3.6</v>
      </c>
      <c r="W88" s="41">
        <v>70.595769678167628</v>
      </c>
      <c r="X88" s="41" t="s">
        <v>306</v>
      </c>
    </row>
    <row r="89" spans="1:24" x14ac:dyDescent="0.25">
      <c r="A89" s="38">
        <v>1</v>
      </c>
      <c r="B89" s="39">
        <v>82</v>
      </c>
      <c r="C89" s="39" t="s">
        <v>226</v>
      </c>
      <c r="D89" s="39" t="s">
        <v>129</v>
      </c>
      <c r="E89" s="40">
        <v>2</v>
      </c>
      <c r="F89" s="41">
        <v>10</v>
      </c>
      <c r="G89" s="41">
        <v>20</v>
      </c>
      <c r="H89" s="41">
        <v>14.181999999999999</v>
      </c>
      <c r="I89" s="41">
        <v>0</v>
      </c>
      <c r="J89" s="42">
        <v>5</v>
      </c>
      <c r="K89" s="42"/>
      <c r="L89" s="42">
        <v>15</v>
      </c>
      <c r="M89" s="42">
        <v>5</v>
      </c>
      <c r="N89" s="42">
        <v>10</v>
      </c>
      <c r="O89" s="41">
        <v>79.182000000000002</v>
      </c>
      <c r="P89" s="41">
        <v>47.5092</v>
      </c>
      <c r="Q89" s="41">
        <v>20</v>
      </c>
      <c r="R89" s="42">
        <v>0</v>
      </c>
      <c r="S89" s="42">
        <v>0</v>
      </c>
      <c r="T89" s="41">
        <v>0</v>
      </c>
      <c r="U89" s="41">
        <v>3</v>
      </c>
      <c r="V89" s="41">
        <v>3</v>
      </c>
      <c r="W89" s="41">
        <v>70.509199999999993</v>
      </c>
      <c r="X89" s="41" t="s">
        <v>307</v>
      </c>
    </row>
    <row r="90" spans="1:24" x14ac:dyDescent="0.25">
      <c r="A90" s="38">
        <v>2</v>
      </c>
      <c r="B90" s="39">
        <v>83</v>
      </c>
      <c r="C90" s="39" t="s">
        <v>225</v>
      </c>
      <c r="D90" s="39" t="s">
        <v>188</v>
      </c>
      <c r="E90" s="40">
        <v>4</v>
      </c>
      <c r="F90" s="41">
        <v>10</v>
      </c>
      <c r="G90" s="41">
        <v>20</v>
      </c>
      <c r="H90" s="41">
        <v>7.1220000000000008</v>
      </c>
      <c r="I90" s="41">
        <v>10</v>
      </c>
      <c r="J90" s="42">
        <v>0</v>
      </c>
      <c r="K90" s="42">
        <v>5</v>
      </c>
      <c r="L90" s="42">
        <v>15</v>
      </c>
      <c r="M90" s="42">
        <v>5</v>
      </c>
      <c r="N90" s="42">
        <v>5</v>
      </c>
      <c r="O90" s="41">
        <v>77.122</v>
      </c>
      <c r="P90" s="41">
        <v>46.273199999999996</v>
      </c>
      <c r="Q90" s="41">
        <v>20</v>
      </c>
      <c r="R90" s="42">
        <v>0</v>
      </c>
      <c r="S90" s="42">
        <v>0</v>
      </c>
      <c r="T90" s="41">
        <v>0</v>
      </c>
      <c r="U90" s="41">
        <v>4</v>
      </c>
      <c r="V90" s="41">
        <v>4</v>
      </c>
      <c r="W90" s="41">
        <v>70.273200000000003</v>
      </c>
      <c r="X90" s="41" t="s">
        <v>308</v>
      </c>
    </row>
    <row r="91" spans="1:24" x14ac:dyDescent="0.25">
      <c r="A91" s="38">
        <v>1</v>
      </c>
      <c r="B91" s="39">
        <v>84</v>
      </c>
      <c r="C91" s="39" t="s">
        <v>224</v>
      </c>
      <c r="D91" s="39" t="s">
        <v>169</v>
      </c>
      <c r="E91" s="40">
        <v>3</v>
      </c>
      <c r="F91" s="41">
        <v>10</v>
      </c>
      <c r="G91" s="41">
        <v>20</v>
      </c>
      <c r="H91" s="41">
        <v>15.436000000000002</v>
      </c>
      <c r="I91" s="41">
        <v>10</v>
      </c>
      <c r="J91" s="42">
        <v>5</v>
      </c>
      <c r="K91" s="42"/>
      <c r="L91" s="42">
        <v>15</v>
      </c>
      <c r="M91" s="42">
        <v>5</v>
      </c>
      <c r="N91" s="42"/>
      <c r="O91" s="41">
        <v>80.436000000000007</v>
      </c>
      <c r="P91" s="41">
        <v>48.261600000000008</v>
      </c>
      <c r="Q91" s="41">
        <v>20</v>
      </c>
      <c r="R91" s="42">
        <v>0</v>
      </c>
      <c r="S91" s="42">
        <v>0</v>
      </c>
      <c r="T91" s="41">
        <v>0</v>
      </c>
      <c r="U91" s="41">
        <v>2</v>
      </c>
      <c r="V91" s="41">
        <v>2</v>
      </c>
      <c r="W91" s="41">
        <v>70.261600000000016</v>
      </c>
      <c r="X91" s="41" t="s">
        <v>309</v>
      </c>
    </row>
    <row r="92" spans="1:24" x14ac:dyDescent="0.25">
      <c r="A92" s="38">
        <v>2</v>
      </c>
      <c r="B92" s="39">
        <v>85</v>
      </c>
      <c r="C92" s="39" t="s">
        <v>224</v>
      </c>
      <c r="D92" s="39" t="s">
        <v>172</v>
      </c>
      <c r="E92" s="40">
        <v>5</v>
      </c>
      <c r="F92" s="41">
        <v>10</v>
      </c>
      <c r="G92" s="41">
        <v>20</v>
      </c>
      <c r="H92" s="41">
        <v>14.837999999999999</v>
      </c>
      <c r="I92" s="41">
        <v>10</v>
      </c>
      <c r="J92" s="42">
        <v>5</v>
      </c>
      <c r="K92" s="42"/>
      <c r="L92" s="42">
        <v>15</v>
      </c>
      <c r="M92" s="42">
        <v>2</v>
      </c>
      <c r="N92" s="42"/>
      <c r="O92" s="41">
        <v>76.837999999999994</v>
      </c>
      <c r="P92" s="41">
        <v>46.102799999999995</v>
      </c>
      <c r="Q92" s="41">
        <v>20</v>
      </c>
      <c r="R92" s="42">
        <v>0</v>
      </c>
      <c r="S92" s="42">
        <v>0</v>
      </c>
      <c r="T92" s="41">
        <v>0</v>
      </c>
      <c r="U92" s="41">
        <v>3</v>
      </c>
      <c r="V92" s="41">
        <v>3</v>
      </c>
      <c r="W92" s="41">
        <v>69.102800000000002</v>
      </c>
      <c r="X92" s="41" t="s">
        <v>310</v>
      </c>
    </row>
    <row r="93" spans="1:24" x14ac:dyDescent="0.25">
      <c r="A93" s="38">
        <v>3</v>
      </c>
      <c r="B93" s="39">
        <v>86</v>
      </c>
      <c r="C93" s="39" t="s">
        <v>225</v>
      </c>
      <c r="D93" s="39" t="s">
        <v>196</v>
      </c>
      <c r="E93" s="40">
        <v>13</v>
      </c>
      <c r="F93" s="41">
        <v>10</v>
      </c>
      <c r="G93" s="41">
        <v>20</v>
      </c>
      <c r="H93" s="41">
        <v>13.772</v>
      </c>
      <c r="I93" s="41">
        <v>0</v>
      </c>
      <c r="J93" s="42">
        <v>5</v>
      </c>
      <c r="K93" s="42"/>
      <c r="L93" s="42">
        <v>15</v>
      </c>
      <c r="M93" s="42">
        <v>2</v>
      </c>
      <c r="N93" s="42">
        <v>10</v>
      </c>
      <c r="O93" s="41">
        <v>75.771999999999991</v>
      </c>
      <c r="P93" s="41">
        <v>45.463200000000001</v>
      </c>
      <c r="Q93" s="41">
        <v>20</v>
      </c>
      <c r="R93" s="42">
        <v>0</v>
      </c>
      <c r="S93" s="42">
        <v>0</v>
      </c>
      <c r="T93" s="41">
        <v>0</v>
      </c>
      <c r="U93" s="41">
        <v>3</v>
      </c>
      <c r="V93" s="41">
        <v>3</v>
      </c>
      <c r="W93" s="41">
        <v>68.463200000000001</v>
      </c>
      <c r="X93" s="41" t="s">
        <v>311</v>
      </c>
    </row>
    <row r="94" spans="1:24" x14ac:dyDescent="0.25">
      <c r="A94" s="38">
        <v>4</v>
      </c>
      <c r="B94" s="39">
        <v>87</v>
      </c>
      <c r="C94" s="39" t="s">
        <v>220</v>
      </c>
      <c r="D94" s="39" t="s">
        <v>7</v>
      </c>
      <c r="E94" s="40">
        <v>28</v>
      </c>
      <c r="F94" s="41">
        <v>10</v>
      </c>
      <c r="G94" s="41">
        <v>20</v>
      </c>
      <c r="H94" s="41">
        <v>14.02</v>
      </c>
      <c r="I94" s="41">
        <v>0</v>
      </c>
      <c r="J94" s="42">
        <v>5</v>
      </c>
      <c r="K94" s="42"/>
      <c r="L94" s="42">
        <v>15</v>
      </c>
      <c r="M94" s="42">
        <v>5</v>
      </c>
      <c r="N94" s="42">
        <v>10</v>
      </c>
      <c r="O94" s="41">
        <v>79.02</v>
      </c>
      <c r="P94" s="41">
        <v>47.411999999999999</v>
      </c>
      <c r="Q94" s="41">
        <v>19.047619047619047</v>
      </c>
      <c r="R94" s="42">
        <v>0</v>
      </c>
      <c r="S94" s="42">
        <v>0</v>
      </c>
      <c r="T94" s="41">
        <v>0</v>
      </c>
      <c r="U94" s="41">
        <v>2</v>
      </c>
      <c r="V94" s="41">
        <v>2</v>
      </c>
      <c r="W94" s="41">
        <v>68.459619047619043</v>
      </c>
      <c r="X94" s="41" t="s">
        <v>311</v>
      </c>
    </row>
    <row r="95" spans="1:24" x14ac:dyDescent="0.25">
      <c r="A95" s="38">
        <v>4</v>
      </c>
      <c r="B95" s="39">
        <v>88</v>
      </c>
      <c r="C95" s="39" t="s">
        <v>220</v>
      </c>
      <c r="D95" s="39" t="s">
        <v>82</v>
      </c>
      <c r="E95" s="40">
        <v>27</v>
      </c>
      <c r="F95" s="41">
        <v>10</v>
      </c>
      <c r="G95" s="41">
        <v>18.5</v>
      </c>
      <c r="H95" s="41">
        <v>15.29</v>
      </c>
      <c r="I95" s="41">
        <v>0</v>
      </c>
      <c r="J95" s="42">
        <v>5</v>
      </c>
      <c r="K95" s="42"/>
      <c r="L95" s="42">
        <v>15</v>
      </c>
      <c r="M95" s="42"/>
      <c r="N95" s="42"/>
      <c r="O95" s="41">
        <v>63.79</v>
      </c>
      <c r="P95" s="41">
        <v>38.274000000000001</v>
      </c>
      <c r="Q95" s="41">
        <v>18.787878787878789</v>
      </c>
      <c r="R95" s="42">
        <v>0</v>
      </c>
      <c r="S95" s="42">
        <v>0</v>
      </c>
      <c r="T95" s="41">
        <v>6</v>
      </c>
      <c r="U95" s="41">
        <v>4</v>
      </c>
      <c r="V95" s="41">
        <v>10</v>
      </c>
      <c r="W95" s="41">
        <v>67.061878787878783</v>
      </c>
      <c r="X95" s="41" t="s">
        <v>312</v>
      </c>
    </row>
    <row r="96" spans="1:24" x14ac:dyDescent="0.25">
      <c r="A96" s="38">
        <v>1</v>
      </c>
      <c r="B96" s="39">
        <v>89</v>
      </c>
      <c r="C96" s="39" t="s">
        <v>226</v>
      </c>
      <c r="D96" s="39" t="s">
        <v>147</v>
      </c>
      <c r="E96" s="40">
        <v>1</v>
      </c>
      <c r="F96" s="41">
        <v>10</v>
      </c>
      <c r="G96" s="41">
        <v>20</v>
      </c>
      <c r="H96" s="41">
        <v>10.476000000000001</v>
      </c>
      <c r="I96" s="41">
        <v>0</v>
      </c>
      <c r="J96" s="42">
        <v>5</v>
      </c>
      <c r="K96" s="42"/>
      <c r="L96" s="42">
        <v>15</v>
      </c>
      <c r="M96" s="42">
        <v>2</v>
      </c>
      <c r="N96" s="42">
        <v>10</v>
      </c>
      <c r="O96" s="41">
        <v>72.475999999999999</v>
      </c>
      <c r="P96" s="41">
        <v>43.485599999999998</v>
      </c>
      <c r="Q96" s="41">
        <v>20</v>
      </c>
      <c r="R96" s="42">
        <v>0</v>
      </c>
      <c r="S96" s="42">
        <v>0</v>
      </c>
      <c r="T96" s="41">
        <v>0</v>
      </c>
      <c r="U96" s="41">
        <v>3</v>
      </c>
      <c r="V96" s="41">
        <v>3</v>
      </c>
      <c r="W96" s="41">
        <v>66.485600000000005</v>
      </c>
      <c r="X96" s="41" t="s">
        <v>313</v>
      </c>
    </row>
    <row r="97" spans="1:24" x14ac:dyDescent="0.25">
      <c r="A97" s="38">
        <v>4</v>
      </c>
      <c r="B97" s="39">
        <v>90</v>
      </c>
      <c r="C97" s="39" t="s">
        <v>225</v>
      </c>
      <c r="D97" s="39" t="s">
        <v>194</v>
      </c>
      <c r="E97" s="40">
        <v>37</v>
      </c>
      <c r="F97" s="41">
        <v>10</v>
      </c>
      <c r="G97" s="41">
        <v>12.862</v>
      </c>
      <c r="H97" s="41">
        <v>14.213999999999999</v>
      </c>
      <c r="I97" s="41">
        <v>0</v>
      </c>
      <c r="J97" s="42">
        <v>5</v>
      </c>
      <c r="K97" s="42"/>
      <c r="L97" s="42">
        <v>15</v>
      </c>
      <c r="M97" s="42">
        <v>5</v>
      </c>
      <c r="N97" s="42">
        <v>10</v>
      </c>
      <c r="O97" s="41">
        <v>72.075999999999993</v>
      </c>
      <c r="P97" s="41">
        <v>43.245599999999996</v>
      </c>
      <c r="Q97" s="41">
        <v>20</v>
      </c>
      <c r="R97" s="42">
        <v>0</v>
      </c>
      <c r="S97" s="42">
        <v>0</v>
      </c>
      <c r="T97" s="41">
        <v>0</v>
      </c>
      <c r="U97" s="41">
        <v>3</v>
      </c>
      <c r="V97" s="41">
        <v>3</v>
      </c>
      <c r="W97" s="41">
        <v>66.245599999999996</v>
      </c>
      <c r="X97" s="41" t="s">
        <v>314</v>
      </c>
    </row>
    <row r="98" spans="1:24" x14ac:dyDescent="0.25">
      <c r="A98" s="38">
        <v>4</v>
      </c>
      <c r="B98" s="39">
        <v>91</v>
      </c>
      <c r="C98" s="39" t="s">
        <v>220</v>
      </c>
      <c r="D98" s="39" t="s">
        <v>10</v>
      </c>
      <c r="E98" s="40">
        <v>33</v>
      </c>
      <c r="F98" s="41">
        <v>10</v>
      </c>
      <c r="G98" s="41">
        <v>12.288</v>
      </c>
      <c r="H98" s="41">
        <v>12.288</v>
      </c>
      <c r="I98" s="41">
        <v>0</v>
      </c>
      <c r="J98" s="42">
        <v>5</v>
      </c>
      <c r="K98" s="42"/>
      <c r="L98" s="42">
        <v>15</v>
      </c>
      <c r="M98" s="42">
        <v>5</v>
      </c>
      <c r="N98" s="42">
        <v>10</v>
      </c>
      <c r="O98" s="41">
        <v>69.575999999999993</v>
      </c>
      <c r="P98" s="41">
        <v>41.745599999999996</v>
      </c>
      <c r="Q98" s="41">
        <v>20</v>
      </c>
      <c r="R98" s="42">
        <v>0</v>
      </c>
      <c r="S98" s="42">
        <v>0</v>
      </c>
      <c r="T98" s="41">
        <v>1.1333333333333335</v>
      </c>
      <c r="U98" s="41">
        <v>3</v>
      </c>
      <c r="V98" s="41">
        <v>4.1333333333333337</v>
      </c>
      <c r="W98" s="41">
        <v>65.878933333333336</v>
      </c>
      <c r="X98" s="41" t="s">
        <v>315</v>
      </c>
    </row>
    <row r="99" spans="1:24" x14ac:dyDescent="0.25">
      <c r="A99" s="38">
        <v>4</v>
      </c>
      <c r="B99" s="39">
        <v>92</v>
      </c>
      <c r="C99" s="39" t="s">
        <v>220</v>
      </c>
      <c r="D99" s="39" t="s">
        <v>83</v>
      </c>
      <c r="E99" s="40">
        <v>40</v>
      </c>
      <c r="F99" s="41">
        <v>10</v>
      </c>
      <c r="G99" s="41">
        <v>18.296000000000003</v>
      </c>
      <c r="H99" s="41">
        <v>7.2819999999999991</v>
      </c>
      <c r="I99" s="41">
        <v>0</v>
      </c>
      <c r="J99" s="42">
        <v>5</v>
      </c>
      <c r="K99" s="42"/>
      <c r="L99" s="42">
        <v>15</v>
      </c>
      <c r="M99" s="42">
        <v>5</v>
      </c>
      <c r="N99" s="42"/>
      <c r="O99" s="41">
        <v>60.578000000000003</v>
      </c>
      <c r="P99" s="41">
        <v>36.346800000000002</v>
      </c>
      <c r="Q99" s="41">
        <v>20</v>
      </c>
      <c r="R99" s="42">
        <v>0</v>
      </c>
      <c r="S99" s="42">
        <v>0</v>
      </c>
      <c r="T99" s="41">
        <v>4.8</v>
      </c>
      <c r="U99" s="41">
        <v>3</v>
      </c>
      <c r="V99" s="41">
        <v>7.8</v>
      </c>
      <c r="W99" s="41">
        <v>64.146799999999999</v>
      </c>
      <c r="X99" s="41" t="s">
        <v>316</v>
      </c>
    </row>
    <row r="100" spans="1:24" x14ac:dyDescent="0.25">
      <c r="A100" s="38">
        <v>4</v>
      </c>
      <c r="B100" s="39">
        <v>93</v>
      </c>
      <c r="C100" s="39" t="s">
        <v>220</v>
      </c>
      <c r="D100" s="39" t="s">
        <v>18</v>
      </c>
      <c r="E100" s="40">
        <v>37</v>
      </c>
      <c r="F100" s="41">
        <v>10</v>
      </c>
      <c r="G100" s="41">
        <v>14.138</v>
      </c>
      <c r="H100" s="41">
        <v>12.55</v>
      </c>
      <c r="I100" s="41">
        <v>0</v>
      </c>
      <c r="J100" s="42">
        <v>5</v>
      </c>
      <c r="K100" s="42"/>
      <c r="L100" s="42">
        <v>15</v>
      </c>
      <c r="M100" s="42">
        <v>5</v>
      </c>
      <c r="N100" s="42"/>
      <c r="O100" s="41">
        <v>61.688000000000002</v>
      </c>
      <c r="P100" s="41">
        <v>37.012799999999999</v>
      </c>
      <c r="Q100" s="41">
        <v>20</v>
      </c>
      <c r="R100" s="42">
        <v>4</v>
      </c>
      <c r="S100" s="42">
        <v>0</v>
      </c>
      <c r="T100" s="41">
        <v>0</v>
      </c>
      <c r="U100" s="41">
        <v>3</v>
      </c>
      <c r="V100" s="41">
        <v>7</v>
      </c>
      <c r="W100" s="41">
        <v>64.012799999999999</v>
      </c>
      <c r="X100" s="41" t="s">
        <v>317</v>
      </c>
    </row>
    <row r="101" spans="1:24" x14ac:dyDescent="0.25">
      <c r="A101" s="38">
        <v>5</v>
      </c>
      <c r="B101" s="39">
        <v>94</v>
      </c>
      <c r="C101" s="39" t="s">
        <v>225</v>
      </c>
      <c r="D101" s="39" t="s">
        <v>138</v>
      </c>
      <c r="E101" s="40">
        <v>59</v>
      </c>
      <c r="F101" s="41">
        <v>10</v>
      </c>
      <c r="G101" s="41">
        <v>20</v>
      </c>
      <c r="H101" s="41">
        <v>9.7739999999999991</v>
      </c>
      <c r="I101" s="41">
        <v>0</v>
      </c>
      <c r="J101" s="42">
        <v>5</v>
      </c>
      <c r="K101" s="42"/>
      <c r="L101" s="42">
        <v>15</v>
      </c>
      <c r="M101" s="42">
        <v>5</v>
      </c>
      <c r="N101" s="42"/>
      <c r="O101" s="41">
        <v>64.774000000000001</v>
      </c>
      <c r="P101" s="41">
        <v>38.864400000000003</v>
      </c>
      <c r="Q101" s="41">
        <v>19.696969696969699</v>
      </c>
      <c r="R101" s="42">
        <v>0</v>
      </c>
      <c r="S101" s="42">
        <v>0</v>
      </c>
      <c r="T101" s="41">
        <v>0</v>
      </c>
      <c r="U101" s="41">
        <v>4</v>
      </c>
      <c r="V101" s="41">
        <v>4</v>
      </c>
      <c r="W101" s="41">
        <v>62.561369696969706</v>
      </c>
      <c r="X101" s="41" t="s">
        <v>318</v>
      </c>
    </row>
    <row r="102" spans="1:24" x14ac:dyDescent="0.25">
      <c r="A102" s="38">
        <v>4</v>
      </c>
      <c r="B102" s="39">
        <v>95</v>
      </c>
      <c r="C102" s="39" t="s">
        <v>220</v>
      </c>
      <c r="D102" s="39" t="s">
        <v>15</v>
      </c>
      <c r="E102" s="40">
        <v>30</v>
      </c>
      <c r="F102" s="41">
        <v>10</v>
      </c>
      <c r="G102" s="41">
        <v>20</v>
      </c>
      <c r="H102" s="41">
        <v>7.1319999999999997</v>
      </c>
      <c r="I102" s="41">
        <v>0</v>
      </c>
      <c r="J102" s="42">
        <v>5</v>
      </c>
      <c r="K102" s="42"/>
      <c r="L102" s="42">
        <v>15</v>
      </c>
      <c r="M102" s="42">
        <v>5</v>
      </c>
      <c r="N102" s="42"/>
      <c r="O102" s="41">
        <v>62.131999999999998</v>
      </c>
      <c r="P102" s="41">
        <v>37.279200000000003</v>
      </c>
      <c r="Q102" s="41">
        <v>19.166666666666671</v>
      </c>
      <c r="R102" s="42">
        <v>4</v>
      </c>
      <c r="S102" s="42">
        <v>0</v>
      </c>
      <c r="T102" s="41">
        <v>0</v>
      </c>
      <c r="U102" s="41">
        <v>2</v>
      </c>
      <c r="V102" s="41">
        <v>6</v>
      </c>
      <c r="W102" s="41">
        <v>62.445866666666674</v>
      </c>
      <c r="X102" s="41" t="s">
        <v>319</v>
      </c>
    </row>
    <row r="103" spans="1:24" x14ac:dyDescent="0.25">
      <c r="A103" s="38">
        <v>1</v>
      </c>
      <c r="B103" s="39">
        <v>96</v>
      </c>
      <c r="C103" s="39" t="s">
        <v>226</v>
      </c>
      <c r="D103" s="39" t="s">
        <v>133</v>
      </c>
      <c r="E103" s="40">
        <v>3</v>
      </c>
      <c r="F103" s="41">
        <v>10</v>
      </c>
      <c r="G103" s="41">
        <v>20</v>
      </c>
      <c r="H103" s="41">
        <v>8.7659999999999982</v>
      </c>
      <c r="I103" s="41">
        <v>0</v>
      </c>
      <c r="J103" s="42">
        <v>5</v>
      </c>
      <c r="K103" s="42"/>
      <c r="L103" s="42">
        <v>15</v>
      </c>
      <c r="M103" s="42">
        <v>5</v>
      </c>
      <c r="N103" s="42"/>
      <c r="O103" s="41">
        <v>63.765999999999998</v>
      </c>
      <c r="P103" s="41">
        <v>38.259599999999999</v>
      </c>
      <c r="Q103" s="41">
        <v>20</v>
      </c>
      <c r="R103" s="42">
        <v>0</v>
      </c>
      <c r="S103" s="42">
        <v>0</v>
      </c>
      <c r="T103" s="41">
        <v>0</v>
      </c>
      <c r="U103" s="41">
        <v>4</v>
      </c>
      <c r="V103" s="41">
        <v>4</v>
      </c>
      <c r="W103" s="41">
        <v>62.259599999999999</v>
      </c>
      <c r="X103" s="41" t="s">
        <v>320</v>
      </c>
    </row>
    <row r="104" spans="1:24" x14ac:dyDescent="0.25">
      <c r="A104" s="38">
        <v>4</v>
      </c>
      <c r="B104" s="39">
        <v>97</v>
      </c>
      <c r="C104" s="39" t="s">
        <v>220</v>
      </c>
      <c r="D104" s="39" t="s">
        <v>75</v>
      </c>
      <c r="E104" s="40">
        <v>28</v>
      </c>
      <c r="F104" s="41">
        <v>10</v>
      </c>
      <c r="G104" s="41">
        <v>20</v>
      </c>
      <c r="H104" s="41">
        <v>6.6920000000000002</v>
      </c>
      <c r="I104" s="41">
        <v>0</v>
      </c>
      <c r="J104" s="42">
        <v>5</v>
      </c>
      <c r="K104" s="42"/>
      <c r="L104" s="42">
        <v>15</v>
      </c>
      <c r="M104" s="42">
        <v>5</v>
      </c>
      <c r="N104" s="42"/>
      <c r="O104" s="41">
        <v>61.692</v>
      </c>
      <c r="P104" s="41">
        <v>37.0152</v>
      </c>
      <c r="Q104" s="41">
        <v>20</v>
      </c>
      <c r="R104" s="42">
        <v>0</v>
      </c>
      <c r="S104" s="42">
        <v>0</v>
      </c>
      <c r="T104" s="41">
        <v>0</v>
      </c>
      <c r="U104" s="41">
        <v>3</v>
      </c>
      <c r="V104" s="41">
        <v>3</v>
      </c>
      <c r="W104" s="41">
        <v>60.0152</v>
      </c>
      <c r="X104" s="41" t="s">
        <v>321</v>
      </c>
    </row>
    <row r="105" spans="1:24" x14ac:dyDescent="0.25">
      <c r="A105" s="38">
        <v>3</v>
      </c>
      <c r="B105" s="39">
        <v>98</v>
      </c>
      <c r="C105" s="39" t="s">
        <v>225</v>
      </c>
      <c r="D105" s="39" t="s">
        <v>181</v>
      </c>
      <c r="E105" s="40">
        <v>20</v>
      </c>
      <c r="F105" s="41">
        <v>10</v>
      </c>
      <c r="G105" s="41">
        <v>8.4</v>
      </c>
      <c r="H105" s="41">
        <v>10.372</v>
      </c>
      <c r="I105" s="41">
        <v>0</v>
      </c>
      <c r="J105" s="42">
        <v>5</v>
      </c>
      <c r="K105" s="42"/>
      <c r="L105" s="42">
        <v>15</v>
      </c>
      <c r="M105" s="42">
        <v>2</v>
      </c>
      <c r="N105" s="42">
        <v>5</v>
      </c>
      <c r="O105" s="41">
        <v>55.771999999999998</v>
      </c>
      <c r="P105" s="41">
        <v>33.463200000000001</v>
      </c>
      <c r="Q105" s="41">
        <v>20</v>
      </c>
      <c r="R105" s="42">
        <v>4</v>
      </c>
      <c r="S105" s="42">
        <v>0</v>
      </c>
      <c r="T105" s="41">
        <v>0</v>
      </c>
      <c r="U105" s="41">
        <v>2</v>
      </c>
      <c r="V105" s="41">
        <v>6</v>
      </c>
      <c r="W105" s="41">
        <v>59.463200000000001</v>
      </c>
      <c r="X105" s="41" t="s">
        <v>322</v>
      </c>
    </row>
    <row r="106" spans="1:24" x14ac:dyDescent="0.25">
      <c r="A106" s="33">
        <v>2</v>
      </c>
      <c r="B106" s="34">
        <v>99</v>
      </c>
      <c r="C106" s="34" t="s">
        <v>226</v>
      </c>
      <c r="D106" s="34" t="s">
        <v>46</v>
      </c>
      <c r="E106" s="35">
        <v>4</v>
      </c>
      <c r="F106" s="36">
        <v>10</v>
      </c>
      <c r="G106" s="36">
        <v>20</v>
      </c>
      <c r="H106" s="36">
        <v>14.813999999999998</v>
      </c>
      <c r="I106" s="36">
        <v>0</v>
      </c>
      <c r="J106" s="37">
        <v>5</v>
      </c>
      <c r="K106" s="37"/>
      <c r="L106" s="37">
        <v>15</v>
      </c>
      <c r="M106" s="37">
        <v>5</v>
      </c>
      <c r="N106" s="37">
        <v>10</v>
      </c>
      <c r="O106" s="36">
        <v>79.813999999999993</v>
      </c>
      <c r="P106" s="36">
        <v>47.88839999999999</v>
      </c>
      <c r="Q106" s="36" t="s">
        <v>214</v>
      </c>
      <c r="R106" s="37">
        <v>4</v>
      </c>
      <c r="S106" s="37">
        <v>0</v>
      </c>
      <c r="T106" s="36">
        <v>0</v>
      </c>
      <c r="U106" s="36">
        <v>6</v>
      </c>
      <c r="V106" s="36">
        <v>10</v>
      </c>
      <c r="W106" s="36">
        <v>57.88839999999999</v>
      </c>
      <c r="X106" s="36" t="s">
        <v>323</v>
      </c>
    </row>
    <row r="107" spans="1:24" x14ac:dyDescent="0.25">
      <c r="A107" s="38">
        <v>5</v>
      </c>
      <c r="B107" s="39">
        <v>100</v>
      </c>
      <c r="C107" s="39" t="s">
        <v>220</v>
      </c>
      <c r="D107" s="39" t="s">
        <v>33</v>
      </c>
      <c r="E107" s="40">
        <v>61</v>
      </c>
      <c r="F107" s="41">
        <v>0</v>
      </c>
      <c r="G107" s="41">
        <v>20</v>
      </c>
      <c r="H107" s="41">
        <v>6.56</v>
      </c>
      <c r="I107" s="41">
        <v>0</v>
      </c>
      <c r="J107" s="42">
        <v>5</v>
      </c>
      <c r="K107" s="42"/>
      <c r="L107" s="42">
        <v>15</v>
      </c>
      <c r="M107" s="42">
        <v>5</v>
      </c>
      <c r="N107" s="42"/>
      <c r="O107" s="41">
        <v>51.56</v>
      </c>
      <c r="P107" s="41">
        <v>30.936000000000003</v>
      </c>
      <c r="Q107" s="41">
        <v>19.2</v>
      </c>
      <c r="R107" s="42">
        <v>4</v>
      </c>
      <c r="S107" s="42">
        <v>0</v>
      </c>
      <c r="T107" s="41">
        <v>0</v>
      </c>
      <c r="U107" s="41">
        <v>3</v>
      </c>
      <c r="V107" s="41">
        <v>7</v>
      </c>
      <c r="W107" s="41">
        <v>57.136000000000003</v>
      </c>
      <c r="X107" s="41" t="s">
        <v>324</v>
      </c>
    </row>
    <row r="108" spans="1:24" x14ac:dyDescent="0.25">
      <c r="A108" s="38">
        <v>4</v>
      </c>
      <c r="B108" s="39">
        <v>101</v>
      </c>
      <c r="C108" s="39" t="s">
        <v>220</v>
      </c>
      <c r="D108" s="39" t="s">
        <v>3</v>
      </c>
      <c r="E108" s="40">
        <v>41</v>
      </c>
      <c r="F108" s="41">
        <v>0</v>
      </c>
      <c r="G108" s="41">
        <v>15.853999999999999</v>
      </c>
      <c r="H108" s="41">
        <v>7.27</v>
      </c>
      <c r="I108" s="41">
        <v>0</v>
      </c>
      <c r="J108" s="42">
        <v>5</v>
      </c>
      <c r="K108" s="42">
        <v>5</v>
      </c>
      <c r="L108" s="42">
        <v>15</v>
      </c>
      <c r="M108" s="42">
        <v>2</v>
      </c>
      <c r="N108" s="42"/>
      <c r="O108" s="41">
        <v>50.123999999999995</v>
      </c>
      <c r="P108" s="41">
        <v>30.074399999999997</v>
      </c>
      <c r="Q108" s="41">
        <v>20</v>
      </c>
      <c r="R108" s="42">
        <v>4</v>
      </c>
      <c r="S108" s="42">
        <v>0</v>
      </c>
      <c r="T108" s="41">
        <v>0</v>
      </c>
      <c r="U108" s="41">
        <v>3</v>
      </c>
      <c r="V108" s="41">
        <v>7</v>
      </c>
      <c r="W108" s="41">
        <v>57.074399999999997</v>
      </c>
      <c r="X108" s="41" t="s">
        <v>325</v>
      </c>
    </row>
    <row r="109" spans="1:24" x14ac:dyDescent="0.25">
      <c r="A109" s="38">
        <v>2</v>
      </c>
      <c r="B109" s="39">
        <v>102</v>
      </c>
      <c r="C109" s="39" t="s">
        <v>226</v>
      </c>
      <c r="D109" s="39" t="s">
        <v>159</v>
      </c>
      <c r="E109" s="40">
        <v>5</v>
      </c>
      <c r="F109" s="41">
        <v>10</v>
      </c>
      <c r="G109" s="41">
        <v>20</v>
      </c>
      <c r="H109" s="41">
        <v>6.4260000000000002</v>
      </c>
      <c r="I109" s="41">
        <v>0</v>
      </c>
      <c r="J109" s="42">
        <v>5</v>
      </c>
      <c r="K109" s="42"/>
      <c r="L109" s="42">
        <v>15</v>
      </c>
      <c r="M109" s="42"/>
      <c r="N109" s="42"/>
      <c r="O109" s="41">
        <v>56.426000000000002</v>
      </c>
      <c r="P109" s="41">
        <v>33.855600000000003</v>
      </c>
      <c r="Q109" s="41">
        <v>20</v>
      </c>
      <c r="R109" s="42">
        <v>0</v>
      </c>
      <c r="S109" s="42">
        <v>0</v>
      </c>
      <c r="T109" s="41">
        <v>0</v>
      </c>
      <c r="U109" s="41">
        <v>2</v>
      </c>
      <c r="V109" s="41">
        <v>2</v>
      </c>
      <c r="W109" s="41">
        <v>55.855600000000003</v>
      </c>
      <c r="X109" s="41" t="s">
        <v>326</v>
      </c>
    </row>
    <row r="110" spans="1:24" x14ac:dyDescent="0.25">
      <c r="A110" s="38">
        <v>4</v>
      </c>
      <c r="B110" s="39">
        <v>103</v>
      </c>
      <c r="C110" s="39" t="s">
        <v>220</v>
      </c>
      <c r="D110" s="39" t="s">
        <v>63</v>
      </c>
      <c r="E110" s="40">
        <v>31</v>
      </c>
      <c r="F110" s="41">
        <v>10</v>
      </c>
      <c r="G110" s="41">
        <v>6</v>
      </c>
      <c r="H110" s="41">
        <v>9.645999999999999</v>
      </c>
      <c r="I110" s="41">
        <v>0</v>
      </c>
      <c r="J110" s="42">
        <v>5</v>
      </c>
      <c r="K110" s="42"/>
      <c r="L110" s="42">
        <v>15</v>
      </c>
      <c r="M110" s="42">
        <v>5</v>
      </c>
      <c r="N110" s="42">
        <v>5</v>
      </c>
      <c r="O110" s="41">
        <v>55.646000000000001</v>
      </c>
      <c r="P110" s="41">
        <v>33.387599999999999</v>
      </c>
      <c r="Q110" s="41">
        <v>20</v>
      </c>
      <c r="R110" s="42">
        <v>0</v>
      </c>
      <c r="S110" s="42">
        <v>0</v>
      </c>
      <c r="T110" s="41">
        <v>0</v>
      </c>
      <c r="U110" s="41">
        <v>2</v>
      </c>
      <c r="V110" s="41">
        <v>2</v>
      </c>
      <c r="W110" s="41">
        <v>55.387599999999999</v>
      </c>
      <c r="X110" s="41" t="s">
        <v>327</v>
      </c>
    </row>
    <row r="111" spans="1:24" x14ac:dyDescent="0.25">
      <c r="A111" s="33">
        <v>1</v>
      </c>
      <c r="B111" s="34">
        <v>104</v>
      </c>
      <c r="C111" s="34" t="s">
        <v>226</v>
      </c>
      <c r="D111" s="34" t="s">
        <v>22</v>
      </c>
      <c r="E111" s="35">
        <v>2</v>
      </c>
      <c r="F111" s="36">
        <v>10</v>
      </c>
      <c r="G111" s="36">
        <v>20</v>
      </c>
      <c r="H111" s="36">
        <v>16.116</v>
      </c>
      <c r="I111" s="36">
        <v>6.6370000000000005</v>
      </c>
      <c r="J111" s="37">
        <v>5</v>
      </c>
      <c r="K111" s="37"/>
      <c r="L111" s="37">
        <v>15</v>
      </c>
      <c r="M111" s="37">
        <v>5</v>
      </c>
      <c r="N111" s="37"/>
      <c r="O111" s="36">
        <v>77.753</v>
      </c>
      <c r="P111" s="36">
        <v>46.651800000000001</v>
      </c>
      <c r="Q111" s="36" t="s">
        <v>214</v>
      </c>
      <c r="R111" s="37">
        <v>0</v>
      </c>
      <c r="S111" s="37">
        <v>0</v>
      </c>
      <c r="T111" s="36">
        <v>0</v>
      </c>
      <c r="U111" s="36">
        <v>8</v>
      </c>
      <c r="V111" s="36">
        <v>8</v>
      </c>
      <c r="W111" s="36">
        <v>54.651800000000001</v>
      </c>
      <c r="X111" s="36" t="s">
        <v>328</v>
      </c>
    </row>
    <row r="112" spans="1:24" x14ac:dyDescent="0.25">
      <c r="A112" s="38">
        <v>2</v>
      </c>
      <c r="B112" s="39">
        <v>105</v>
      </c>
      <c r="C112" s="39" t="s">
        <v>225</v>
      </c>
      <c r="D112" s="39" t="s">
        <v>190</v>
      </c>
      <c r="E112" s="40">
        <v>6</v>
      </c>
      <c r="F112" s="41">
        <v>10</v>
      </c>
      <c r="G112" s="41">
        <v>0</v>
      </c>
      <c r="H112" s="41">
        <v>14.206</v>
      </c>
      <c r="I112" s="41">
        <v>0</v>
      </c>
      <c r="J112" s="42">
        <v>5</v>
      </c>
      <c r="K112" s="42"/>
      <c r="L112" s="42">
        <v>15</v>
      </c>
      <c r="M112" s="42">
        <v>5</v>
      </c>
      <c r="N112" s="42"/>
      <c r="O112" s="41">
        <v>49.206000000000003</v>
      </c>
      <c r="P112" s="41">
        <v>29.523600000000002</v>
      </c>
      <c r="Q112" s="41">
        <v>20</v>
      </c>
      <c r="R112" s="42">
        <v>0</v>
      </c>
      <c r="S112" s="42">
        <v>0</v>
      </c>
      <c r="T112" s="41">
        <v>0</v>
      </c>
      <c r="U112" s="41">
        <v>1</v>
      </c>
      <c r="V112" s="41">
        <v>1</v>
      </c>
      <c r="W112" s="41">
        <v>50.523600000000002</v>
      </c>
      <c r="X112" s="41" t="s">
        <v>329</v>
      </c>
    </row>
    <row r="113" spans="1:24" x14ac:dyDescent="0.25">
      <c r="A113" s="38">
        <v>4</v>
      </c>
      <c r="B113" s="39">
        <v>106</v>
      </c>
      <c r="C113" s="39" t="s">
        <v>225</v>
      </c>
      <c r="D113" s="39" t="s">
        <v>100</v>
      </c>
      <c r="E113" s="40">
        <v>21</v>
      </c>
      <c r="F113" s="41">
        <v>10</v>
      </c>
      <c r="G113" s="41">
        <v>2.968</v>
      </c>
      <c r="H113" s="41">
        <v>9.9499999999999993</v>
      </c>
      <c r="I113" s="41">
        <v>7.206999999999999</v>
      </c>
      <c r="J113" s="42">
        <v>0</v>
      </c>
      <c r="K113" s="42"/>
      <c r="L113" s="42">
        <v>15</v>
      </c>
      <c r="M113" s="42"/>
      <c r="N113" s="42"/>
      <c r="O113" s="41">
        <v>45.125</v>
      </c>
      <c r="P113" s="41">
        <v>27.074999999999999</v>
      </c>
      <c r="Q113" s="41">
        <v>19.714285714285715</v>
      </c>
      <c r="R113" s="42">
        <v>0</v>
      </c>
      <c r="S113" s="42">
        <v>0</v>
      </c>
      <c r="T113" s="41">
        <v>0</v>
      </c>
      <c r="U113" s="41">
        <v>2</v>
      </c>
      <c r="V113" s="41">
        <v>2</v>
      </c>
      <c r="W113" s="41">
        <v>48.789285714285711</v>
      </c>
      <c r="X113" s="41" t="s">
        <v>330</v>
      </c>
    </row>
    <row r="114" spans="1:24" x14ac:dyDescent="0.25">
      <c r="A114" s="38">
        <v>2</v>
      </c>
      <c r="B114" s="39">
        <v>107</v>
      </c>
      <c r="C114" s="39" t="s">
        <v>223</v>
      </c>
      <c r="D114" s="39" t="s">
        <v>164</v>
      </c>
      <c r="E114" s="40">
        <v>4</v>
      </c>
      <c r="F114" s="41">
        <v>0</v>
      </c>
      <c r="G114" s="41">
        <v>4</v>
      </c>
      <c r="H114" s="41">
        <v>5.84</v>
      </c>
      <c r="I114" s="41">
        <v>0</v>
      </c>
      <c r="J114" s="42">
        <v>5</v>
      </c>
      <c r="K114" s="42"/>
      <c r="L114" s="42">
        <v>15</v>
      </c>
      <c r="M114" s="42">
        <v>2</v>
      </c>
      <c r="N114" s="42">
        <v>10</v>
      </c>
      <c r="O114" s="41">
        <v>41.84</v>
      </c>
      <c r="P114" s="41">
        <v>25.103999999999999</v>
      </c>
      <c r="Q114" s="41">
        <v>20</v>
      </c>
      <c r="R114" s="42">
        <v>0</v>
      </c>
      <c r="S114" s="42">
        <v>0</v>
      </c>
      <c r="T114" s="41">
        <v>0</v>
      </c>
      <c r="U114" s="41">
        <v>3</v>
      </c>
      <c r="V114" s="41">
        <v>3</v>
      </c>
      <c r="W114" s="41">
        <v>48.103999999999999</v>
      </c>
      <c r="X114" s="41" t="s">
        <v>331</v>
      </c>
    </row>
    <row r="115" spans="1:24" x14ac:dyDescent="0.25">
      <c r="A115" s="38">
        <v>1</v>
      </c>
      <c r="B115" s="39">
        <v>108</v>
      </c>
      <c r="C115" s="39" t="s">
        <v>226</v>
      </c>
      <c r="D115" s="39" t="s">
        <v>120</v>
      </c>
      <c r="E115" s="40">
        <v>3</v>
      </c>
      <c r="F115" s="41">
        <v>10</v>
      </c>
      <c r="G115" s="41">
        <v>20</v>
      </c>
      <c r="H115" s="41">
        <v>0</v>
      </c>
      <c r="I115" s="41">
        <v>0</v>
      </c>
      <c r="J115" s="42">
        <v>0</v>
      </c>
      <c r="K115" s="42"/>
      <c r="L115" s="42">
        <v>15</v>
      </c>
      <c r="M115" s="42"/>
      <c r="N115" s="42"/>
      <c r="O115" s="41">
        <v>45</v>
      </c>
      <c r="P115" s="41">
        <v>27</v>
      </c>
      <c r="Q115" s="41">
        <v>20</v>
      </c>
      <c r="R115" s="42">
        <v>0</v>
      </c>
      <c r="S115" s="42">
        <v>0</v>
      </c>
      <c r="T115" s="41">
        <v>0</v>
      </c>
      <c r="U115" s="41">
        <v>0</v>
      </c>
      <c r="V115" s="41">
        <v>0</v>
      </c>
      <c r="W115" s="41">
        <v>47</v>
      </c>
      <c r="X115" s="41" t="s">
        <v>332</v>
      </c>
    </row>
    <row r="116" spans="1:24" x14ac:dyDescent="0.25">
      <c r="A116" s="38">
        <v>0</v>
      </c>
      <c r="B116" s="39">
        <v>109</v>
      </c>
      <c r="C116" s="39" t="s">
        <v>225</v>
      </c>
      <c r="D116" s="39" t="s">
        <v>180</v>
      </c>
      <c r="E116" s="40">
        <v>0</v>
      </c>
      <c r="F116" s="41">
        <v>0</v>
      </c>
      <c r="G116" s="41">
        <v>20</v>
      </c>
      <c r="H116" s="41">
        <v>0</v>
      </c>
      <c r="I116" s="41">
        <v>0</v>
      </c>
      <c r="J116" s="42">
        <v>5</v>
      </c>
      <c r="K116" s="42"/>
      <c r="L116" s="42">
        <v>15</v>
      </c>
      <c r="M116" s="42"/>
      <c r="N116" s="42"/>
      <c r="O116" s="41">
        <v>40</v>
      </c>
      <c r="P116" s="41">
        <v>24</v>
      </c>
      <c r="Q116" s="41">
        <v>20</v>
      </c>
      <c r="R116" s="42">
        <v>0</v>
      </c>
      <c r="S116" s="42">
        <v>0</v>
      </c>
      <c r="T116" s="41">
        <v>0</v>
      </c>
      <c r="U116" s="41">
        <v>0</v>
      </c>
      <c r="V116" s="41">
        <v>0</v>
      </c>
      <c r="W116" s="41">
        <v>44</v>
      </c>
      <c r="X116" s="41" t="s">
        <v>333</v>
      </c>
    </row>
    <row r="117" spans="1:24" x14ac:dyDescent="0.25">
      <c r="A117" s="38">
        <v>1</v>
      </c>
      <c r="B117" s="39">
        <v>110</v>
      </c>
      <c r="C117" s="39" t="s">
        <v>226</v>
      </c>
      <c r="D117" s="39" t="s">
        <v>37</v>
      </c>
      <c r="E117" s="40">
        <v>2</v>
      </c>
      <c r="F117" s="41">
        <v>0</v>
      </c>
      <c r="G117" s="41">
        <v>0</v>
      </c>
      <c r="H117" s="41">
        <v>8.98</v>
      </c>
      <c r="I117" s="41">
        <v>0</v>
      </c>
      <c r="J117" s="42">
        <v>0</v>
      </c>
      <c r="K117" s="42"/>
      <c r="L117" s="42">
        <v>15</v>
      </c>
      <c r="M117" s="42">
        <v>2</v>
      </c>
      <c r="N117" s="42"/>
      <c r="O117" s="41">
        <v>25.98</v>
      </c>
      <c r="P117" s="41">
        <v>15.587999999999999</v>
      </c>
      <c r="Q117" s="41">
        <v>20</v>
      </c>
      <c r="R117" s="42">
        <v>0</v>
      </c>
      <c r="S117" s="42">
        <v>0</v>
      </c>
      <c r="T117" s="41">
        <v>0</v>
      </c>
      <c r="U117" s="41">
        <v>3</v>
      </c>
      <c r="V117" s="41">
        <v>3</v>
      </c>
      <c r="W117" s="41">
        <v>38.588000000000001</v>
      </c>
      <c r="X117" s="41" t="s">
        <v>334</v>
      </c>
    </row>
    <row r="118" spans="1:24" x14ac:dyDescent="0.25">
      <c r="A118" s="33">
        <v>1</v>
      </c>
      <c r="B118" s="34">
        <v>111</v>
      </c>
      <c r="C118" s="34" t="s">
        <v>226</v>
      </c>
      <c r="D118" s="34" t="s">
        <v>160</v>
      </c>
      <c r="E118" s="35">
        <v>2</v>
      </c>
      <c r="F118" s="36">
        <v>10</v>
      </c>
      <c r="G118" s="36">
        <v>0</v>
      </c>
      <c r="H118" s="36">
        <v>11.116</v>
      </c>
      <c r="I118" s="36">
        <v>8.5129999999999999</v>
      </c>
      <c r="J118" s="37">
        <v>5</v>
      </c>
      <c r="K118" s="37"/>
      <c r="L118" s="37">
        <v>15</v>
      </c>
      <c r="M118" s="37">
        <v>5</v>
      </c>
      <c r="N118" s="37"/>
      <c r="O118" s="36">
        <v>54.628999999999998</v>
      </c>
      <c r="P118" s="36">
        <v>32.7774</v>
      </c>
      <c r="Q118" s="36" t="s">
        <v>214</v>
      </c>
      <c r="R118" s="37">
        <v>0</v>
      </c>
      <c r="S118" s="37">
        <v>0</v>
      </c>
      <c r="T118" s="36">
        <v>0</v>
      </c>
      <c r="U118" s="36">
        <v>4</v>
      </c>
      <c r="V118" s="36">
        <v>4</v>
      </c>
      <c r="W118" s="36">
        <v>36.7774</v>
      </c>
      <c r="X118" s="36" t="s">
        <v>335</v>
      </c>
    </row>
    <row r="119" spans="1:24" x14ac:dyDescent="0.25">
      <c r="A119" s="38">
        <v>1</v>
      </c>
      <c r="B119" s="39">
        <v>112</v>
      </c>
      <c r="C119" s="39" t="s">
        <v>226</v>
      </c>
      <c r="D119" s="39" t="s">
        <v>80</v>
      </c>
      <c r="E119" s="40">
        <v>3</v>
      </c>
      <c r="F119" s="41">
        <v>0</v>
      </c>
      <c r="G119" s="41">
        <v>0</v>
      </c>
      <c r="H119" s="41">
        <v>5.91</v>
      </c>
      <c r="I119" s="41">
        <v>0</v>
      </c>
      <c r="J119" s="42">
        <v>0</v>
      </c>
      <c r="K119" s="42"/>
      <c r="L119" s="42">
        <v>15</v>
      </c>
      <c r="M119" s="42"/>
      <c r="N119" s="42"/>
      <c r="O119" s="41">
        <v>20.91</v>
      </c>
      <c r="P119" s="41">
        <v>12.545999999999999</v>
      </c>
      <c r="Q119" s="41">
        <v>20</v>
      </c>
      <c r="R119" s="42">
        <v>0</v>
      </c>
      <c r="S119" s="42">
        <v>0</v>
      </c>
      <c r="T119" s="41">
        <v>0</v>
      </c>
      <c r="U119" s="41">
        <v>0</v>
      </c>
      <c r="V119" s="41">
        <v>0</v>
      </c>
      <c r="W119" s="41">
        <v>32.545999999999999</v>
      </c>
      <c r="X119" s="41" t="s">
        <v>336</v>
      </c>
    </row>
    <row r="120" spans="1:24" x14ac:dyDescent="0.25">
      <c r="A120" s="33">
        <v>1</v>
      </c>
      <c r="B120" s="34">
        <v>113</v>
      </c>
      <c r="C120" s="34" t="s">
        <v>226</v>
      </c>
      <c r="D120" s="34" t="s">
        <v>123</v>
      </c>
      <c r="E120" s="35">
        <v>1</v>
      </c>
      <c r="F120" s="36">
        <v>0</v>
      </c>
      <c r="G120" s="36">
        <v>0</v>
      </c>
      <c r="H120" s="36">
        <v>0</v>
      </c>
      <c r="I120" s="36">
        <v>10</v>
      </c>
      <c r="J120" s="37">
        <v>5</v>
      </c>
      <c r="K120" s="37">
        <v>0</v>
      </c>
      <c r="L120" s="37">
        <v>15</v>
      </c>
      <c r="M120" s="37">
        <v>2</v>
      </c>
      <c r="N120" s="37"/>
      <c r="O120" s="36">
        <v>32</v>
      </c>
      <c r="P120" s="36">
        <v>19.2</v>
      </c>
      <c r="Q120" s="36" t="s">
        <v>214</v>
      </c>
      <c r="R120" s="37">
        <v>0</v>
      </c>
      <c r="S120" s="37">
        <v>0</v>
      </c>
      <c r="T120" s="36">
        <v>3.46</v>
      </c>
      <c r="U120" s="36">
        <v>4</v>
      </c>
      <c r="V120" s="36">
        <v>7.46</v>
      </c>
      <c r="W120" s="36">
        <v>26.66</v>
      </c>
      <c r="X120" s="36" t="s">
        <v>337</v>
      </c>
    </row>
    <row r="121" spans="1:24" x14ac:dyDescent="0.25">
      <c r="A121" s="33">
        <v>0</v>
      </c>
      <c r="B121" s="34">
        <v>114</v>
      </c>
      <c r="C121" s="34" t="s">
        <v>226</v>
      </c>
      <c r="D121" s="34" t="s">
        <v>144</v>
      </c>
      <c r="E121" s="35">
        <v>0</v>
      </c>
      <c r="F121" s="36">
        <v>0</v>
      </c>
      <c r="G121" s="36">
        <v>0</v>
      </c>
      <c r="H121" s="36">
        <v>0</v>
      </c>
      <c r="I121" s="36">
        <v>0</v>
      </c>
      <c r="J121" s="37">
        <v>5</v>
      </c>
      <c r="K121" s="37"/>
      <c r="L121" s="37">
        <v>15</v>
      </c>
      <c r="M121" s="37">
        <v>5</v>
      </c>
      <c r="N121" s="37"/>
      <c r="O121" s="36">
        <v>25</v>
      </c>
      <c r="P121" s="36">
        <v>15</v>
      </c>
      <c r="Q121" s="36" t="s">
        <v>214</v>
      </c>
      <c r="R121" s="37">
        <v>0</v>
      </c>
      <c r="S121" s="37">
        <v>0</v>
      </c>
      <c r="T121" s="36">
        <v>0</v>
      </c>
      <c r="U121" s="36">
        <v>0</v>
      </c>
      <c r="V121" s="36">
        <v>0</v>
      </c>
      <c r="W121" s="36">
        <v>15</v>
      </c>
      <c r="X121" s="36" t="s">
        <v>338</v>
      </c>
    </row>
    <row r="122" spans="1:24" x14ac:dyDescent="0.25">
      <c r="A122" s="33">
        <v>0</v>
      </c>
      <c r="B122" s="34">
        <v>115</v>
      </c>
      <c r="C122" s="34" t="s">
        <v>221</v>
      </c>
      <c r="D122" s="34" t="s">
        <v>143</v>
      </c>
      <c r="E122" s="35">
        <v>0</v>
      </c>
      <c r="F122" s="36">
        <v>0</v>
      </c>
      <c r="G122" s="36">
        <v>0</v>
      </c>
      <c r="H122" s="36">
        <v>0</v>
      </c>
      <c r="I122" s="36">
        <v>0</v>
      </c>
      <c r="J122" s="37">
        <v>0</v>
      </c>
      <c r="K122" s="37"/>
      <c r="L122" s="37">
        <v>15</v>
      </c>
      <c r="M122" s="37"/>
      <c r="N122" s="37"/>
      <c r="O122" s="36">
        <v>15</v>
      </c>
      <c r="P122" s="36">
        <v>9</v>
      </c>
      <c r="Q122" s="36" t="s">
        <v>214</v>
      </c>
      <c r="R122" s="37">
        <v>0</v>
      </c>
      <c r="S122" s="37">
        <v>0</v>
      </c>
      <c r="T122" s="36">
        <v>0</v>
      </c>
      <c r="U122" s="36">
        <v>0</v>
      </c>
      <c r="V122" s="36">
        <v>0</v>
      </c>
      <c r="W122" s="36">
        <v>9</v>
      </c>
      <c r="X122" s="36" t="s">
        <v>339</v>
      </c>
    </row>
    <row r="123" spans="1:24" x14ac:dyDescent="0.25">
      <c r="A123" s="33">
        <v>0</v>
      </c>
      <c r="B123" s="34">
        <v>116</v>
      </c>
      <c r="C123" s="34" t="s">
        <v>226</v>
      </c>
      <c r="D123" s="34" t="s">
        <v>145</v>
      </c>
      <c r="E123" s="35">
        <v>0</v>
      </c>
      <c r="F123" s="36">
        <v>0</v>
      </c>
      <c r="G123" s="36">
        <v>0</v>
      </c>
      <c r="H123" s="36">
        <v>0</v>
      </c>
      <c r="I123" s="36">
        <v>0</v>
      </c>
      <c r="J123" s="37">
        <v>0</v>
      </c>
      <c r="K123" s="37"/>
      <c r="L123" s="37">
        <v>15</v>
      </c>
      <c r="M123" s="37"/>
      <c r="N123" s="37"/>
      <c r="O123" s="36">
        <v>15</v>
      </c>
      <c r="P123" s="36">
        <v>9</v>
      </c>
      <c r="Q123" s="36" t="s">
        <v>214</v>
      </c>
      <c r="R123" s="37">
        <v>0</v>
      </c>
      <c r="S123" s="37">
        <v>0</v>
      </c>
      <c r="T123" s="36">
        <v>0</v>
      </c>
      <c r="U123" s="36">
        <v>0</v>
      </c>
      <c r="V123" s="36">
        <v>0</v>
      </c>
      <c r="W123" s="36">
        <v>9</v>
      </c>
      <c r="X123" s="36" t="s">
        <v>340</v>
      </c>
    </row>
    <row r="124" spans="1:24" ht="15.75" customHeight="1" thickBot="1" x14ac:dyDescent="0.3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</row>
    <row r="125" spans="1:24" ht="15.75" customHeight="1" thickBot="1" x14ac:dyDescent="0.3">
      <c r="A125" s="95"/>
      <c r="B125" s="28" t="s">
        <v>349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4" ht="15.75" customHeight="1" x14ac:dyDescent="0.25">
      <c r="A126" s="2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</row>
    <row r="127" spans="1:24" x14ac:dyDescent="0.25">
      <c r="A127" s="15" t="s">
        <v>346</v>
      </c>
    </row>
    <row r="128" spans="1:24" x14ac:dyDescent="0.25">
      <c r="A128" s="15" t="s">
        <v>347</v>
      </c>
    </row>
    <row r="129" spans="1:1" x14ac:dyDescent="0.25">
      <c r="A129" s="15" t="s">
        <v>348</v>
      </c>
    </row>
  </sheetData>
  <sheetProtection autoFilter="0"/>
  <pageMargins left="0.7" right="0.7" top="0.75" bottom="0.75" header="0.3" footer="0.3"/>
  <pageSetup scale="97" orientation="landscape" r:id="rId1"/>
  <rowBreaks count="2" manualBreakCount="2">
    <brk id="33" max="23" man="1"/>
    <brk id="60" max="16383" man="1"/>
  </rowBreaks>
  <colBreaks count="1" manualBreakCount="1">
    <brk id="4" max="1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Rango 1-3</vt:lpstr>
      <vt:lpstr>Rango4-6</vt:lpstr>
      <vt:lpstr>Rango 7-20</vt:lpstr>
      <vt:lpstr>Rango 21 -50</vt:lpstr>
      <vt:lpstr>Rango +51</vt:lpstr>
      <vt:lpstr>Resultados Globales _MP_DP_2015</vt:lpstr>
      <vt:lpstr>Hoja1</vt:lpstr>
      <vt:lpstr>Hoja2</vt:lpstr>
      <vt:lpstr>Mejores Practicas 2013 (2)</vt:lpstr>
      <vt:lpstr>CATEGORÍA 1</vt:lpstr>
      <vt:lpstr>CATEGORÍA 2</vt:lpstr>
      <vt:lpstr>categoría3</vt:lpstr>
      <vt:lpstr>categoría 4</vt:lpstr>
      <vt:lpstr>categoría 5</vt:lpstr>
      <vt:lpstr>Hoja3</vt:lpstr>
      <vt:lpstr>Hoja2!Títulos_a_imprimir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Fermin.Aguilar</dc:creator>
  <cp:lastModifiedBy>Andrés Espinosa</cp:lastModifiedBy>
  <cp:lastPrinted>2016-02-11T22:54:30Z</cp:lastPrinted>
  <dcterms:created xsi:type="dcterms:W3CDTF">2013-01-10T23:35:28Z</dcterms:created>
  <dcterms:modified xsi:type="dcterms:W3CDTF">2016-12-02T19:49:50Z</dcterms:modified>
</cp:coreProperties>
</file>